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ig info" sheetId="1" state="visible" r:id="rId2"/>
    <sheet name="mutations" sheetId="2" state="visible" r:id="rId3"/>
    <sheet name="mutations info" sheetId="3" state="visible" r:id="rId4"/>
    <sheet name="missing coverage" sheetId="4" state="visible" r:id="rId5"/>
    <sheet name="MC full" sheetId="5" state="visible" r:id="rId6"/>
    <sheet name="new junctions" sheetId="6" state="visible" r:id="rId7"/>
    <sheet name="JC full" sheetId="7" state="visible" r:id="rId8"/>
  </sheets>
  <definedNames>
    <definedName function="false" hidden="true" localSheetId="6" name="_xlnm._FilterDatabase" vbProcedure="false">'JC full'!$A$1:$AB$152</definedName>
    <definedName function="false" hidden="true" localSheetId="1" name="_xlnm._FilterDatabase" vbProcedure="false">mutations!$A$1:$S$5603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<sst xmlns="http://schemas.openxmlformats.org/spreadsheetml/2006/main" count="64843" uniqueCount="21128">
  <si>
    <t xml:space="preserve">Seq ID</t>
  </si>
  <si>
    <t xml:space="preserve">Length</t>
  </si>
  <si>
    <t xml:space="preserve">Plasmids</t>
  </si>
  <si>
    <t xml:space="preserve">1</t>
  </si>
  <si>
    <t xml:space="preserve">5367615</t>
  </si>
  <si>
    <t xml:space="preserve">2</t>
  </si>
  <si>
    <t xml:space="preserve">223898</t>
  </si>
  <si>
    <t xml:space="preserve">IncFIB(K)_1_Kpn3/IncFII_1_pKP91</t>
  </si>
  <si>
    <t xml:space="preserve">3</t>
  </si>
  <si>
    <t xml:space="preserve">65499</t>
  </si>
  <si>
    <t xml:space="preserve">IncL/M(pOXA-48)_1_pOXA-48</t>
  </si>
  <si>
    <t xml:space="preserve">4</t>
  </si>
  <si>
    <t xml:space="preserve">3991</t>
  </si>
  <si>
    <t xml:space="preserve">ColRNAI_1</t>
  </si>
  <si>
    <t xml:space="preserve">Evidence</t>
  </si>
  <si>
    <t xml:space="preserve">Position</t>
  </si>
  <si>
    <t xml:space="preserve">Mutation</t>
  </si>
  <si>
    <t xml:space="preserve">Annotation</t>
  </si>
  <si>
    <t xml:space="preserve">Gene</t>
  </si>
  <si>
    <t xml:space="preserve">Description</t>
  </si>
  <si>
    <t xml:space="preserve">6_A</t>
  </si>
  <si>
    <t xml:space="preserve">6_A2</t>
  </si>
  <si>
    <t xml:space="preserve">6_A3</t>
  </si>
  <si>
    <t xml:space="preserve">6_A4</t>
  </si>
  <si>
    <t xml:space="preserve">6_B</t>
  </si>
  <si>
    <t xml:space="preserve">6_B3</t>
  </si>
  <si>
    <t xml:space="preserve">6_B4</t>
  </si>
  <si>
    <t xml:space="preserve">6_B6</t>
  </si>
  <si>
    <t xml:space="preserve">7_E2</t>
  </si>
  <si>
    <t xml:space="preserve">7_E3</t>
  </si>
  <si>
    <t xml:space="preserve">7_E4</t>
  </si>
  <si>
    <t xml:space="preserve">RA</t>
  </si>
  <si>
    <t xml:space="preserve">1,228,081</t>
  </si>
  <si>
    <t xml:space="preserve">T→C</t>
  </si>
  <si>
    <t xml:space="preserve">intergenic (+61/‑122)</t>
  </si>
  <si>
    <t xml:space="preserve">pgaptmp_001208→ / →pgaptmp_001209</t>
  </si>
  <si>
    <t xml:space="preserve">tRNA‑Glu/23S ribosomal RNA</t>
  </si>
  <si>
    <t xml:space="preserve">1,228,141</t>
  </si>
  <si>
    <t xml:space="preserve">C→T</t>
  </si>
  <si>
    <t xml:space="preserve">intergenic (+121/‑62)</t>
  </si>
  <si>
    <t xml:space="preserve">3,903,384</t>
  </si>
  <si>
    <t xml:space="preserve">G→C</t>
  </si>
  <si>
    <t xml:space="preserve">intergenic (+7/+34)</t>
  </si>
  <si>
    <t xml:space="preserve">pgaptmp_003802→ / ←pgaptmp_003803</t>
  </si>
  <si>
    <t xml:space="preserve">ABC transporter ATP‑binding protein/HlyD family secretion protein</t>
  </si>
  <si>
    <t xml:space="preserve">3,903,386</t>
  </si>
  <si>
    <t xml:space="preserve">intergenic (+9/+32)</t>
  </si>
  <si>
    <t xml:space="preserve">100,550</t>
  </si>
  <si>
    <t xml:space="preserve">A→C</t>
  </si>
  <si>
    <t xml:space="preserve">V14G(GTT→GGT)</t>
  </si>
  <si>
    <t xml:space="preserve">pgaptmp_000099←</t>
  </si>
  <si>
    <t xml:space="preserve">uracil‑xanthine permease family protein</t>
  </si>
  <si>
    <t xml:space="preserve">363,427</t>
  </si>
  <si>
    <t xml:space="preserve">intergenic (‑315/+22)</t>
  </si>
  <si>
    <t xml:space="preserve">gntT← / ←nfuA</t>
  </si>
  <si>
    <t xml:space="preserve">gluconate transporter/Fe‑S biogenesis protein NfuA</t>
  </si>
  <si>
    <t xml:space="preserve">453,721</t>
  </si>
  <si>
    <t xml:space="preserve">noncoding (1592/2902 nt)</t>
  </si>
  <si>
    <t xml:space="preserve">pgaptmp_000441→</t>
  </si>
  <si>
    <t xml:space="preserve">23S ribosomal RNA</t>
  </si>
  <si>
    <t xml:space="preserve">592,257</t>
  </si>
  <si>
    <t xml:space="preserve">G→A</t>
  </si>
  <si>
    <t xml:space="preserve">R276Q(CGA→CAA)</t>
  </si>
  <si>
    <t xml:space="preserve">pgaptmp_000583→</t>
  </si>
  <si>
    <t xml:space="preserve">LysR family transcriptional regulator</t>
  </si>
  <si>
    <t xml:space="preserve">645,988</t>
  </si>
  <si>
    <t xml:space="preserve">A→G</t>
  </si>
  <si>
    <t xml:space="preserve">L401P(CTG→CCG)</t>
  </si>
  <si>
    <t xml:space="preserve">pgaptmp_000636←</t>
  </si>
  <si>
    <t xml:space="preserve">transporter substrate‑binding domain‑containing protein</t>
  </si>
  <si>
    <t xml:space="preserve">665,338</t>
  </si>
  <si>
    <t xml:space="preserve">V246V(GTC→GTT)</t>
  </si>
  <si>
    <t xml:space="preserve">pgaptmp_000659←</t>
  </si>
  <si>
    <t xml:space="preserve">multifunctional CCA addition/repair protein</t>
  </si>
  <si>
    <t xml:space="preserve">750,072</t>
  </si>
  <si>
    <t xml:space="preserve">intergenic (+58/‑31)</t>
  </si>
  <si>
    <t xml:space="preserve">pgaptmp_000746→ / →pgaptmp_000747</t>
  </si>
  <si>
    <t xml:space="preserve">IclR family transcriptional regulator/VOC family protein</t>
  </si>
  <si>
    <t xml:space="preserve">770,585</t>
  </si>
  <si>
    <t xml:space="preserve">G181S(GGT→AGT)</t>
  </si>
  <si>
    <t xml:space="preserve">pgaptmp_000764→</t>
  </si>
  <si>
    <t xml:space="preserve">oxidative stress defense protein</t>
  </si>
  <si>
    <t xml:space="preserve">793,723</t>
  </si>
  <si>
    <t xml:space="preserve">A102V(GCC→GTC)</t>
  </si>
  <si>
    <t xml:space="preserve">ygfZ←</t>
  </si>
  <si>
    <t xml:space="preserve">tRNA‑modifying protein YgfZ</t>
  </si>
  <si>
    <t xml:space="preserve">855,347</t>
  </si>
  <si>
    <t xml:space="preserve">E317E(GAG→GAA)</t>
  </si>
  <si>
    <t xml:space="preserve">pgaptmp_000851←</t>
  </si>
  <si>
    <t xml:space="preserve">LacI family DNA‑binding transcriptional regulator</t>
  </si>
  <si>
    <t xml:space="preserve">932,839</t>
  </si>
  <si>
    <t xml:space="preserve">G318S(GGC→AGC)</t>
  </si>
  <si>
    <t xml:space="preserve">cbiG→</t>
  </si>
  <si>
    <t xml:space="preserve">cobalt‑precorrin 5A hydrolase</t>
  </si>
  <si>
    <t xml:space="preserve">994,875</t>
  </si>
  <si>
    <t xml:space="preserve">G51D(GGC→GAC)</t>
  </si>
  <si>
    <t xml:space="preserve">pgaptmp_000985←</t>
  </si>
  <si>
    <t xml:space="preserve">L‑serine ammonia‑lyase</t>
  </si>
  <si>
    <t xml:space="preserve">1,002,141</t>
  </si>
  <si>
    <t xml:space="preserve">intergenic (+109/‑363)</t>
  </si>
  <si>
    <t xml:space="preserve">pgaptmp_000992→ / →pgaptmp_000993</t>
  </si>
  <si>
    <t xml:space="preserve">flavodoxin/MFS transporter</t>
  </si>
  <si>
    <t xml:space="preserve">1,042,689</t>
  </si>
  <si>
    <t xml:space="preserve">T→G</t>
  </si>
  <si>
    <t xml:space="preserve">V116V(GTT→GTG)</t>
  </si>
  <si>
    <t xml:space="preserve">pgaptmp_001028→</t>
  </si>
  <si>
    <t xml:space="preserve">UbiD family decarboxylase</t>
  </si>
  <si>
    <t xml:space="preserve">1,042,698</t>
  </si>
  <si>
    <t xml:space="preserve">D119D(GAT→GAC)</t>
  </si>
  <si>
    <t xml:space="preserve">1,067,794</t>
  </si>
  <si>
    <t xml:space="preserve">T175M(ACG→ATG)</t>
  </si>
  <si>
    <t xml:space="preserve">pgaptmp_001048←</t>
  </si>
  <si>
    <t xml:space="preserve">TonB‑dependent receptor</t>
  </si>
  <si>
    <t xml:space="preserve">1,169,296</t>
  </si>
  <si>
    <t xml:space="preserve">D560G(GAC→GGC)</t>
  </si>
  <si>
    <t xml:space="preserve">pgaptmp_001151←</t>
  </si>
  <si>
    <t xml:space="preserve">fimbrial biogenesis outer membrane usher protein</t>
  </si>
  <si>
    <t xml:space="preserve">1,220,256</t>
  </si>
  <si>
    <t xml:space="preserve">I16I(ATC→ATT)</t>
  </si>
  <si>
    <t xml:space="preserve">raiA←</t>
  </si>
  <si>
    <t xml:space="preserve">ribosome‑associated translation inhibitor RaiA</t>
  </si>
  <si>
    <t xml:space="preserve">1,228,054</t>
  </si>
  <si>
    <t xml:space="preserve">T→A</t>
  </si>
  <si>
    <t xml:space="preserve">intergenic (+34/‑149)</t>
  </si>
  <si>
    <t xml:space="preserve">1,228,055</t>
  </si>
  <si>
    <t xml:space="preserve">intergenic (+35/‑148)</t>
  </si>
  <si>
    <t xml:space="preserve">1,299,612</t>
  </si>
  <si>
    <t xml:space="preserve">R1426R(CGT→CGC)</t>
  </si>
  <si>
    <t xml:space="preserve">pgaptmp_001271→</t>
  </si>
  <si>
    <t xml:space="preserve">alpha‑2‑macroglobulin family protein</t>
  </si>
  <si>
    <t xml:space="preserve">1,396,673</t>
  </si>
  <si>
    <t xml:space="preserve">Q299Q(CAG→CAA)</t>
  </si>
  <si>
    <t xml:space="preserve">cysM→</t>
  </si>
  <si>
    <t xml:space="preserve">cysteine synthase CysM</t>
  </si>
  <si>
    <t xml:space="preserve">1,574,079</t>
  </si>
  <si>
    <t xml:space="preserve">H117H(CAC→CAT)</t>
  </si>
  <si>
    <t xml:space="preserve">nuoM→</t>
  </si>
  <si>
    <t xml:space="preserve">NADH‑quinone oxidoreductase subunit M</t>
  </si>
  <si>
    <t xml:space="preserve">1,574,082</t>
  </si>
  <si>
    <t xml:space="preserve">C→G</t>
  </si>
  <si>
    <t xml:space="preserve">L118L(CTC→CTG)</t>
  </si>
  <si>
    <t xml:space="preserve">1,587,636</t>
  </si>
  <si>
    <t xml:space="preserve">I148T(ATC→ACC)</t>
  </si>
  <si>
    <t xml:space="preserve">pgaptmp_001556→</t>
  </si>
  <si>
    <t xml:space="preserve">YfaZ family protein</t>
  </si>
  <si>
    <t xml:space="preserve">1,606,971</t>
  </si>
  <si>
    <t xml:space="preserve">Q454*(CAG→TAG)</t>
  </si>
  <si>
    <t xml:space="preserve">gyrA→</t>
  </si>
  <si>
    <t xml:space="preserve">DNA topoisomerase (ATP‑hydrolyzing) subunit A</t>
  </si>
  <si>
    <t xml:space="preserve">1,630,473</t>
  </si>
  <si>
    <t xml:space="preserve">G86G(GGT→GGG)</t>
  </si>
  <si>
    <t xml:space="preserve">yejK→</t>
  </si>
  <si>
    <t xml:space="preserve">nucleoid‑associated protein YejK</t>
  </si>
  <si>
    <t xml:space="preserve">1,828,834</t>
  </si>
  <si>
    <t xml:space="preserve">A→T</t>
  </si>
  <si>
    <t xml:space="preserve">I27N(ATC→AAC)</t>
  </si>
  <si>
    <t xml:space="preserve">pgaptmp_001758←</t>
  </si>
  <si>
    <t xml:space="preserve">hypothetical protein</t>
  </si>
  <si>
    <t xml:space="preserve">1,858,537</t>
  </si>
  <si>
    <t xml:space="preserve">intergenic (‑179/‑5)</t>
  </si>
  <si>
    <t xml:space="preserve">yedA← / →pgaptmp_001792</t>
  </si>
  <si>
    <t xml:space="preserve">drug/metabolite exporter YedA/DUF808 domain‑containing protein</t>
  </si>
  <si>
    <t xml:space="preserve">1,858,572</t>
  </si>
  <si>
    <t xml:space="preserve">G→T</t>
  </si>
  <si>
    <t xml:space="preserve">D11Y(GAT→TAT)</t>
  </si>
  <si>
    <t xml:space="preserve">pgaptmp_001792→</t>
  </si>
  <si>
    <t xml:space="preserve">DUF808 domain‑containing protein</t>
  </si>
  <si>
    <t xml:space="preserve">1,858,575</t>
  </si>
  <si>
    <t xml:space="preserve">D12Y(GAT→TAT)</t>
  </si>
  <si>
    <t xml:space="preserve">1,898,192</t>
  </si>
  <si>
    <t xml:space="preserve">G222G(GGG→GGC)</t>
  </si>
  <si>
    <t xml:space="preserve">cmoA←</t>
  </si>
  <si>
    <t xml:space="preserve">carboxy‑S‑adenosyl‑L‑methionine synthase CmoA</t>
  </si>
  <si>
    <t xml:space="preserve">1,898,195</t>
  </si>
  <si>
    <t xml:space="preserve">A221A(GCT→GCC)</t>
  </si>
  <si>
    <t xml:space="preserve">1,898,202</t>
  </si>
  <si>
    <t xml:space="preserve">R219H(CGT→CAT)</t>
  </si>
  <si>
    <t xml:space="preserve">1,898,207</t>
  </si>
  <si>
    <t xml:space="preserve">R217R(CGC→CGA)</t>
  </si>
  <si>
    <t xml:space="preserve">1,898,210</t>
  </si>
  <si>
    <t xml:space="preserve">A216A(GCC→GCG)</t>
  </si>
  <si>
    <t xml:space="preserve">1,898,216</t>
  </si>
  <si>
    <t xml:space="preserve">H214H(CAT→CAC)</t>
  </si>
  <si>
    <t xml:space="preserve">1,898,219</t>
  </si>
  <si>
    <t xml:space="preserve">T213T(ACC→ACG)</t>
  </si>
  <si>
    <t xml:space="preserve">1,898,228</t>
  </si>
  <si>
    <t xml:space="preserve">S210S(TCC→TCG)</t>
  </si>
  <si>
    <t xml:space="preserve">1,898,234</t>
  </si>
  <si>
    <t xml:space="preserve">T208T(ACG→ACC)</t>
  </si>
  <si>
    <t xml:space="preserve">1,898,237</t>
  </si>
  <si>
    <t xml:space="preserve">L207L(CTG→CTC)</t>
  </si>
  <si>
    <t xml:space="preserve">1,898,246</t>
  </si>
  <si>
    <t xml:space="preserve">N204N(AAT→AAC)</t>
  </si>
  <si>
    <t xml:space="preserve">1,898,249</t>
  </si>
  <si>
    <t xml:space="preserve">E203E(GAA→GAG)</t>
  </si>
  <si>
    <t xml:space="preserve">1,898,276</t>
  </si>
  <si>
    <t xml:space="preserve">E194E(GAG→GAA)</t>
  </si>
  <si>
    <t xml:space="preserve">1,898,288</t>
  </si>
  <si>
    <t xml:space="preserve">Y190Y(TAC→TAT)</t>
  </si>
  <si>
    <t xml:space="preserve">1,898,294</t>
  </si>
  <si>
    <t xml:space="preserve">N188N(AAC→AAT)</t>
  </si>
  <si>
    <t xml:space="preserve">1,898,300</t>
  </si>
  <si>
    <t xml:space="preserve">R186R(CGC→CGA)</t>
  </si>
  <si>
    <t xml:space="preserve">1,898,303</t>
  </si>
  <si>
    <t xml:space="preserve">K185K(AAG→AAA)</t>
  </si>
  <si>
    <t xml:space="preserve">1,898,306</t>
  </si>
  <si>
    <t xml:space="preserve">F184F(TTT→TTC)</t>
  </si>
  <si>
    <t xml:space="preserve">1,898,312</t>
  </si>
  <si>
    <t xml:space="preserve">H182H(CAT→CAC)</t>
  </si>
  <si>
    <t xml:space="preserve">1,898,315</t>
  </si>
  <si>
    <t xml:space="preserve">H181H(CAT→CAC)</t>
  </si>
  <si>
    <t xml:space="preserve">1,898,321</t>
  </si>
  <si>
    <t xml:space="preserve">N179N(AAT→AAC)</t>
  </si>
  <si>
    <t xml:space="preserve">2,030,574</t>
  </si>
  <si>
    <t xml:space="preserve">A964T(GCC→ACC)</t>
  </si>
  <si>
    <t xml:space="preserve">pgaptmp_001965→</t>
  </si>
  <si>
    <t xml:space="preserve">type VI secretion protein VasK</t>
  </si>
  <si>
    <t xml:space="preserve">2,176,388</t>
  </si>
  <si>
    <t xml:space="preserve">G221G(GGC→GGT)</t>
  </si>
  <si>
    <t xml:space="preserve">pgaptmp_002112→</t>
  </si>
  <si>
    <t xml:space="preserve">alpha/beta fold hydrolase</t>
  </si>
  <si>
    <t xml:space="preserve">2,462,432</t>
  </si>
  <si>
    <t xml:space="preserve">A216T(GCT→ACT)</t>
  </si>
  <si>
    <t xml:space="preserve">pgaptmp_002404←</t>
  </si>
  <si>
    <t xml:space="preserve">SDR family oxidoreductase</t>
  </si>
  <si>
    <t xml:space="preserve">2,510,869</t>
  </si>
  <si>
    <t xml:space="preserve">L175L(CTG→TTG)</t>
  </si>
  <si>
    <t xml:space="preserve">pgaptmp_002449←</t>
  </si>
  <si>
    <t xml:space="preserve">ABC transporter ATP‑binding protein</t>
  </si>
  <si>
    <t xml:space="preserve">2,510,992</t>
  </si>
  <si>
    <t xml:space="preserve">R134C(CGT→TGT)</t>
  </si>
  <si>
    <t xml:space="preserve">2,552,899</t>
  </si>
  <si>
    <t xml:space="preserve">intergenic (+19/+22)</t>
  </si>
  <si>
    <t xml:space="preserve">pgaptmp_002492→ / ←pgaptmp_002493</t>
  </si>
  <si>
    <t xml:space="preserve">MFS transporter/DMT family transporter</t>
  </si>
  <si>
    <t xml:space="preserve">2,607,996</t>
  </si>
  <si>
    <t xml:space="preserve">C94C(TGC→TGT)</t>
  </si>
  <si>
    <t xml:space="preserve">pgaptmp_002548→</t>
  </si>
  <si>
    <t xml:space="preserve">ribulose‑phosphate 3‑epimerase</t>
  </si>
  <si>
    <t xml:space="preserve">2,698,495</t>
  </si>
  <si>
    <t xml:space="preserve">A161V(GCG→GTG)</t>
  </si>
  <si>
    <t xml:space="preserve">urtB←</t>
  </si>
  <si>
    <t xml:space="preserve">urea ABC transporter permease subunit UrtB</t>
  </si>
  <si>
    <t xml:space="preserve">2,782,881</t>
  </si>
  <si>
    <t xml:space="preserve">A115T(GCC→ACC)</t>
  </si>
  <si>
    <t xml:space="preserve">pgaptmp_002727←</t>
  </si>
  <si>
    <t xml:space="preserve">3‑oxoacid CoA‑transferase subunit B</t>
  </si>
  <si>
    <t xml:space="preserve">2,796,895</t>
  </si>
  <si>
    <t xml:space="preserve">A184T(GCC→ACC)</t>
  </si>
  <si>
    <t xml:space="preserve">pntA←</t>
  </si>
  <si>
    <t xml:space="preserve">Re/Si‑specific NAD(P)(+) transhydrogenase subunit alpha</t>
  </si>
  <si>
    <t xml:space="preserve">2,813,430</t>
  </si>
  <si>
    <t xml:space="preserve">K68K(AAG→AAA)</t>
  </si>
  <si>
    <t xml:space="preserve">malX→</t>
  </si>
  <si>
    <t xml:space="preserve">maltose/glucose‑specific PTS transporter subunit IIBC</t>
  </si>
  <si>
    <t xml:space="preserve">2,818,512</t>
  </si>
  <si>
    <t xml:space="preserve">Q43*(CAG→TAG)</t>
  </si>
  <si>
    <t xml:space="preserve">pgaptmp_002761→</t>
  </si>
  <si>
    <t xml:space="preserve">DUF1304 domain‑containing protein</t>
  </si>
  <si>
    <t xml:space="preserve">2,838,802</t>
  </si>
  <si>
    <t xml:space="preserve">Q128*(CAA→TAA)</t>
  </si>
  <si>
    <t xml:space="preserve">pgaptmp_002781→</t>
  </si>
  <si>
    <t xml:space="preserve">MarR family transcriptional regulator</t>
  </si>
  <si>
    <t xml:space="preserve">2,903,976</t>
  </si>
  <si>
    <t xml:space="preserve">Q154P(CAG→CCG)</t>
  </si>
  <si>
    <t xml:space="preserve">pgaptmp_002841→</t>
  </si>
  <si>
    <t xml:space="preserve">aromatic alcohol reductase</t>
  </si>
  <si>
    <t xml:space="preserve">2,985,094</t>
  </si>
  <si>
    <t xml:space="preserve">intergenic (+31/‑128)</t>
  </si>
  <si>
    <t xml:space="preserve">pgaptmp_002915→ / →pgaptmp_002916</t>
  </si>
  <si>
    <t xml:space="preserve">exoribonuclease II/hypothetical protein</t>
  </si>
  <si>
    <t xml:space="preserve">3,008,379</t>
  </si>
  <si>
    <t xml:space="preserve">G454D(GGC→GAC)</t>
  </si>
  <si>
    <t xml:space="preserve">pgaptmp_002939→</t>
  </si>
  <si>
    <t xml:space="preserve">anthranilate synthase component 1</t>
  </si>
  <si>
    <t xml:space="preserve">3,097,019</t>
  </si>
  <si>
    <t xml:space="preserve">A77G(GCG→GGG)</t>
  </si>
  <si>
    <t xml:space="preserve">pgaptmp_003028→</t>
  </si>
  <si>
    <t xml:space="preserve">DUF488 family protein</t>
  </si>
  <si>
    <t xml:space="preserve">3,189,262</t>
  </si>
  <si>
    <t xml:space="preserve">intergenic (+27/+12)</t>
  </si>
  <si>
    <t xml:space="preserve">pgaptmp_003125→ / ←pgaptmp_003126</t>
  </si>
  <si>
    <t xml:space="preserve">hypothetical protein/LysR family transcriptional regulator</t>
  </si>
  <si>
    <t xml:space="preserve">3,189,752</t>
  </si>
  <si>
    <t xml:space="preserve">A184V(GCG→GTG)</t>
  </si>
  <si>
    <t xml:space="preserve">pgaptmp_003126←</t>
  </si>
  <si>
    <t xml:space="preserve">3,222,630</t>
  </si>
  <si>
    <t xml:space="preserve">K381R(AAG→AGG)</t>
  </si>
  <si>
    <t xml:space="preserve">efeB←</t>
  </si>
  <si>
    <t xml:space="preserve">deferrochelatase/peroxidase EfeB</t>
  </si>
  <si>
    <t xml:space="preserve">3,259,673</t>
  </si>
  <si>
    <t xml:space="preserve">A69T(GCC→ACC)</t>
  </si>
  <si>
    <t xml:space="preserve">pgaptmp_003201←</t>
  </si>
  <si>
    <t xml:space="preserve">phage virion morphogenesis protein</t>
  </si>
  <si>
    <t xml:space="preserve">3,282,854</t>
  </si>
  <si>
    <t xml:space="preserve">Y248C(TAC→TGC)</t>
  </si>
  <si>
    <t xml:space="preserve">pgaptmp_003235←</t>
  </si>
  <si>
    <t xml:space="preserve">APC family permease</t>
  </si>
  <si>
    <t xml:space="preserve">3,415,908</t>
  </si>
  <si>
    <t xml:space="preserve">P415L(CCG→CTG)</t>
  </si>
  <si>
    <t xml:space="preserve">ftsK←</t>
  </si>
  <si>
    <t xml:space="preserve">DNA translocase FtsK</t>
  </si>
  <si>
    <t xml:space="preserve">3,446,257</t>
  </si>
  <si>
    <t xml:space="preserve">intergenic (‑802/‑76)</t>
  </si>
  <si>
    <t xml:space="preserve">pgaptmp_003354← / →pgaptmp_003355</t>
  </si>
  <si>
    <t xml:space="preserve">GGDEF domain‑containing protein/lipoprotein</t>
  </si>
  <si>
    <t xml:space="preserve">3,526,779</t>
  </si>
  <si>
    <t xml:space="preserve">C→A</t>
  </si>
  <si>
    <t xml:space="preserve">F36L(TTC→TTA)</t>
  </si>
  <si>
    <t xml:space="preserve">pgaptmp_003444→</t>
  </si>
  <si>
    <t xml:space="preserve">DUF1479 domain‑containing protein</t>
  </si>
  <si>
    <t xml:space="preserve">3,587,858</t>
  </si>
  <si>
    <t xml:space="preserve">A345T(GCG→ACG)</t>
  </si>
  <si>
    <t xml:space="preserve">bioB←</t>
  </si>
  <si>
    <t xml:space="preserve">biotin synthase BioB</t>
  </si>
  <si>
    <t xml:space="preserve">3,755,059</t>
  </si>
  <si>
    <t xml:space="preserve">M261V(ATG→GTG)</t>
  </si>
  <si>
    <t xml:space="preserve">pgaptmp_003673→</t>
  </si>
  <si>
    <t xml:space="preserve">sugar ABC transporter substrate‑binding protein</t>
  </si>
  <si>
    <t xml:space="preserve">3,781,586</t>
  </si>
  <si>
    <t xml:space="preserve">V182M(GTG→ATG)</t>
  </si>
  <si>
    <t xml:space="preserve">pgaptmp_003695→</t>
  </si>
  <si>
    <t xml:space="preserve">oxidoreductase</t>
  </si>
  <si>
    <t xml:space="preserve">3,824,765</t>
  </si>
  <si>
    <t xml:space="preserve">A416V(GCC→GTC)</t>
  </si>
  <si>
    <t xml:space="preserve">betB→</t>
  </si>
  <si>
    <t xml:space="preserve">betaine‑aldehyde dehydrogenase</t>
  </si>
  <si>
    <t xml:space="preserve">4,123,232</t>
  </si>
  <si>
    <t xml:space="preserve">E224G(GAG→GGG)</t>
  </si>
  <si>
    <t xml:space="preserve">secD←</t>
  </si>
  <si>
    <t xml:space="preserve">protein translocase subunit SecD</t>
  </si>
  <si>
    <t xml:space="preserve">4,301,032</t>
  </si>
  <si>
    <t xml:space="preserve">G118S(GGC→AGC)</t>
  </si>
  <si>
    <t xml:space="preserve">rcsF→</t>
  </si>
  <si>
    <t xml:space="preserve">Rcs stress response system protein RcsF</t>
  </si>
  <si>
    <t xml:space="preserve">4,406,364</t>
  </si>
  <si>
    <t xml:space="preserve">V676V(GTC→GTG) ‡</t>
  </si>
  <si>
    <t xml:space="preserve">aceE←</t>
  </si>
  <si>
    <t xml:space="preserve">pyruvate dehydrogenase (acetyl‑transferring), homodimeric type</t>
  </si>
  <si>
    <t xml:space="preserve">4,406,365</t>
  </si>
  <si>
    <t xml:space="preserve">V676D(GTC→GAC) ‡</t>
  </si>
  <si>
    <t xml:space="preserve">4,406,376</t>
  </si>
  <si>
    <t xml:space="preserve">H672H(CAT→CAC)</t>
  </si>
  <si>
    <t xml:space="preserve">4,406,388</t>
  </si>
  <si>
    <t xml:space="preserve">A668A(GCT→GCG)</t>
  </si>
  <si>
    <t xml:space="preserve">4,406,391</t>
  </si>
  <si>
    <t xml:space="preserve">V667V(GTG→GTT)</t>
  </si>
  <si>
    <t xml:space="preserve">4,406,397</t>
  </si>
  <si>
    <t xml:space="preserve">Y665Y(TAT→TAC)</t>
  </si>
  <si>
    <t xml:space="preserve">4,406,400</t>
  </si>
  <si>
    <t xml:space="preserve">A664A(GCC→GCG)</t>
  </si>
  <si>
    <t xml:space="preserve">4,406,406</t>
  </si>
  <si>
    <t xml:space="preserve">A662A(GCG→GCT) ‡</t>
  </si>
  <si>
    <t xml:space="preserve">4,406,408</t>
  </si>
  <si>
    <t xml:space="preserve">A662S(GCG→TCG) ‡</t>
  </si>
  <si>
    <t xml:space="preserve">4,406,412</t>
  </si>
  <si>
    <t xml:space="preserve">D660D(GAC→GAT)</t>
  </si>
  <si>
    <t xml:space="preserve">4,500,082</t>
  </si>
  <si>
    <t xml:space="preserve">G776G(GGC→GGT)</t>
  </si>
  <si>
    <t xml:space="preserve">carB←</t>
  </si>
  <si>
    <t xml:space="preserve">carbamoyl‑phosphate synthase large subunit</t>
  </si>
  <si>
    <t xml:space="preserve">4,517,707</t>
  </si>
  <si>
    <t xml:space="preserve">H100H(CAC→CAT)</t>
  </si>
  <si>
    <t xml:space="preserve">pgaptmp_004402←</t>
  </si>
  <si>
    <t xml:space="preserve">serine‑tRNA(Ala) deacylase AlaX</t>
  </si>
  <si>
    <t xml:space="preserve">4,646,377</t>
  </si>
  <si>
    <t xml:space="preserve">Δ1 bp</t>
  </si>
  <si>
    <t xml:space="preserve">coding (219/768 nt)</t>
  </si>
  <si>
    <t xml:space="preserve">pgaptmp_004534→</t>
  </si>
  <si>
    <t xml:space="preserve">4,734,304</t>
  </si>
  <si>
    <t xml:space="preserve">S101S(AGT→AGC)</t>
  </si>
  <si>
    <t xml:space="preserve">pgaptmp_004613←</t>
  </si>
  <si>
    <t xml:space="preserve">4,735,551</t>
  </si>
  <si>
    <t xml:space="preserve">P189P(CCG→CCA)</t>
  </si>
  <si>
    <t xml:space="preserve">pgaptmp_004614→</t>
  </si>
  <si>
    <t xml:space="preserve">inovirus Gp2 family protein</t>
  </si>
  <si>
    <t xml:space="preserve">5,119,046:1</t>
  </si>
  <si>
    <t xml:space="preserve">+T</t>
  </si>
  <si>
    <t xml:space="preserve">noncoding (34/77 nt)</t>
  </si>
  <si>
    <t xml:space="preserve">pgaptmp_004974←</t>
  </si>
  <si>
    <t xml:space="preserve">tRNA‑Ile</t>
  </si>
  <si>
    <t xml:space="preserve">5,285,214</t>
  </si>
  <si>
    <t xml:space="preserve">coding (1385/3051 nt)</t>
  </si>
  <si>
    <t xml:space="preserve">fdnG→</t>
  </si>
  <si>
    <t xml:space="preserve">formate dehydrogenase‑N subunit alpha</t>
  </si>
  <si>
    <t xml:space="preserve">5,295,324</t>
  </si>
  <si>
    <t xml:space="preserve">D266G(GAC→GGC)</t>
  </si>
  <si>
    <t xml:space="preserve">typA←</t>
  </si>
  <si>
    <t xml:space="preserve">ribosome‑dependent GTPase TypA</t>
  </si>
  <si>
    <t xml:space="preserve">5,321,634</t>
  </si>
  <si>
    <t xml:space="preserve">intergenic (‑30/+71)</t>
  </si>
  <si>
    <t xml:space="preserve">rbsK← / ←rbsB</t>
  </si>
  <si>
    <t xml:space="preserve">ribokinase/ribose ABC transporter substrate‑binding protein RbsB</t>
  </si>
  <si>
    <t xml:space="preserve">100,549</t>
  </si>
  <si>
    <t xml:space="preserve">V14V(GTT→GTG) ‡</t>
  </si>
  <si>
    <t xml:space="preserve">V14G(GTT→GGT) ‡</t>
  </si>
  <si>
    <t xml:space="preserve">100,555</t>
  </si>
  <si>
    <t xml:space="preserve">Q12H(CAA→CAC)</t>
  </si>
  <si>
    <t xml:space="preserve">251,653</t>
  </si>
  <si>
    <t xml:space="preserve">intergenic (+125/‑118)</t>
  </si>
  <si>
    <t xml:space="preserve">bcsC→ / →hmsP</t>
  </si>
  <si>
    <t xml:space="preserve">cellulose biosynthesis protein BcsC/biofilm formation regulator HmsP</t>
  </si>
  <si>
    <t xml:space="preserve">251,666</t>
  </si>
  <si>
    <t xml:space="preserve">intergenic (+138/‑105)</t>
  </si>
  <si>
    <t xml:space="preserve">251,689</t>
  </si>
  <si>
    <t xml:space="preserve">intergenic (+161/‑82)</t>
  </si>
  <si>
    <t xml:space="preserve">251,695</t>
  </si>
  <si>
    <t xml:space="preserve">intergenic (+167/‑76)</t>
  </si>
  <si>
    <t xml:space="preserve">317,071</t>
  </si>
  <si>
    <t xml:space="preserve">intergenic (+301/+342)</t>
  </si>
  <si>
    <t xml:space="preserve">livJ→ / ←panM</t>
  </si>
  <si>
    <t xml:space="preserve">branched chain amino acid ABC transporter substrate‑binding protein LivJ/aspartate 1‑decarboxylase autocleavage activator PanM</t>
  </si>
  <si>
    <t xml:space="preserve">491,515</t>
  </si>
  <si>
    <t xml:space="preserve">R52R(CGC→CGG) ‡</t>
  </si>
  <si>
    <t xml:space="preserve">degS←</t>
  </si>
  <si>
    <t xml:space="preserve">outer membrane‑stress sensor serine endopeptidase DegS</t>
  </si>
  <si>
    <t xml:space="preserve">491,517</t>
  </si>
  <si>
    <t xml:space="preserve">R52G(CGC→GGC) ‡</t>
  </si>
  <si>
    <t xml:space="preserve">589,100</t>
  </si>
  <si>
    <t xml:space="preserve">intergenic (+37/+77)</t>
  </si>
  <si>
    <t xml:space="preserve">rnpB→ / ←pgaptmp_000579</t>
  </si>
  <si>
    <t xml:space="preserve">RNase P RNA component class A/OB‑fold putative lipoprotein</t>
  </si>
  <si>
    <t xml:space="preserve">589,131</t>
  </si>
  <si>
    <t xml:space="preserve">intergenic (+68/+46)</t>
  </si>
  <si>
    <t xml:space="preserve">760,639</t>
  </si>
  <si>
    <t xml:space="preserve">R95P(CGC→CCC)</t>
  </si>
  <si>
    <t xml:space="preserve">pgaptmp_000756←</t>
  </si>
  <si>
    <t xml:space="preserve">OprD family porin</t>
  </si>
  <si>
    <t xml:space="preserve">818,875</t>
  </si>
  <si>
    <t xml:space="preserve">L378R(CTG→CGG)</t>
  </si>
  <si>
    <t xml:space="preserve">mdtO←</t>
  </si>
  <si>
    <t xml:space="preserve">multidrug efflux transporter permease subunit MdtO</t>
  </si>
  <si>
    <t xml:space="preserve">818,884</t>
  </si>
  <si>
    <t xml:space="preserve">Q375P(CAG→CCG)</t>
  </si>
  <si>
    <t xml:space="preserve">899,039</t>
  </si>
  <si>
    <t xml:space="preserve">A946P(GCC→CCC)</t>
  </si>
  <si>
    <t xml:space="preserve">recB→</t>
  </si>
  <si>
    <t xml:space="preserve">exodeoxyribonuclease V subunit beta</t>
  </si>
  <si>
    <t xml:space="preserve">951,573</t>
  </si>
  <si>
    <t xml:space="preserve">L57M(CTG→ATG)</t>
  </si>
  <si>
    <t xml:space="preserve">pgaptmp_000945←</t>
  </si>
  <si>
    <t xml:space="preserve">988,538</t>
  </si>
  <si>
    <t xml:space="preserve">I143N(ATC→AAC)</t>
  </si>
  <si>
    <t xml:space="preserve">pgaptmp_000980→</t>
  </si>
  <si>
    <t xml:space="preserve">ABC transporter permease</t>
  </si>
  <si>
    <t xml:space="preserve">988,549</t>
  </si>
  <si>
    <t xml:space="preserve">A147P(GCG→CCG)</t>
  </si>
  <si>
    <t xml:space="preserve">1,286,121</t>
  </si>
  <si>
    <t xml:space="preserve">V62G(GTC→GGC)</t>
  </si>
  <si>
    <t xml:space="preserve">iscS→</t>
  </si>
  <si>
    <t xml:space="preserve">cysteine desulfurase</t>
  </si>
  <si>
    <t xml:space="preserve">1,286,129</t>
  </si>
  <si>
    <t xml:space="preserve">D65H(GAC→CAC)</t>
  </si>
  <si>
    <t xml:space="preserve">1,544,396</t>
  </si>
  <si>
    <t xml:space="preserve">K75I(AAA→ATA)</t>
  </si>
  <si>
    <t xml:space="preserve">hisP→</t>
  </si>
  <si>
    <t xml:space="preserve">histidine ABC transporter ATP‑binding protein HisP</t>
  </si>
  <si>
    <t xml:space="preserve">1,561,841</t>
  </si>
  <si>
    <t xml:space="preserve">T48T(ACG→ACC)</t>
  </si>
  <si>
    <t xml:space="preserve">nuoA→</t>
  </si>
  <si>
    <t xml:space="preserve">NADH‑quinone oxidoreductase subunit NuoA</t>
  </si>
  <si>
    <t xml:space="preserve">1,630,468</t>
  </si>
  <si>
    <t xml:space="preserve">T85P(ACC→CCC)</t>
  </si>
  <si>
    <t xml:space="preserve">1,630,478</t>
  </si>
  <si>
    <t xml:space="preserve">L88R(CTG→CGG)</t>
  </si>
  <si>
    <t xml:space="preserve">1,647,219</t>
  </si>
  <si>
    <t xml:space="preserve">intergenic (‑106/+83)</t>
  </si>
  <si>
    <t xml:space="preserve">pgaptmp_001602← / ←mepS</t>
  </si>
  <si>
    <t xml:space="preserve">cyclic di‑GMP phosphodiesterase/bifunctional murein DD‑endopeptidase/murein LD‑carboxypeptidase</t>
  </si>
  <si>
    <t xml:space="preserve">2,040,331</t>
  </si>
  <si>
    <t xml:space="preserve">intergenic (+11/‑212)</t>
  </si>
  <si>
    <t xml:space="preserve">ychH→ / →pgaptmp_001976</t>
  </si>
  <si>
    <t xml:space="preserve">stress‑induced protein YchH/MerR family transcriptional regulator</t>
  </si>
  <si>
    <t xml:space="preserve">2,309,571</t>
  </si>
  <si>
    <t xml:space="preserve">P286P(CCT→CCA)</t>
  </si>
  <si>
    <t xml:space="preserve">pgaptmp_002249←</t>
  </si>
  <si>
    <t xml:space="preserve">FUSC family protein</t>
  </si>
  <si>
    <t xml:space="preserve">2,438,472</t>
  </si>
  <si>
    <t xml:space="preserve">I53F(ATC→TTC)</t>
  </si>
  <si>
    <t xml:space="preserve">araJ→</t>
  </si>
  <si>
    <t xml:space="preserve">MFS transporter AraJ</t>
  </si>
  <si>
    <t xml:space="preserve">2,516,964</t>
  </si>
  <si>
    <t xml:space="preserve">I8N(ATC→AAC)</t>
  </si>
  <si>
    <t xml:space="preserve">pgaptmp_002455←</t>
  </si>
  <si>
    <t xml:space="preserve">2,550,777</t>
  </si>
  <si>
    <t xml:space="preserve">T199S(ACT→AGT)</t>
  </si>
  <si>
    <t xml:space="preserve">pgaptmp_002491←</t>
  </si>
  <si>
    <t xml:space="preserve">FAD‑NAD(P)‑binding protein</t>
  </si>
  <si>
    <t xml:space="preserve">2,787,343</t>
  </si>
  <si>
    <t xml:space="preserve">G237G(GGC→GGG)</t>
  </si>
  <si>
    <t xml:space="preserve">pgaptmp_002732→</t>
  </si>
  <si>
    <t xml:space="preserve">M20 family metallo‑hydrolase</t>
  </si>
  <si>
    <t xml:space="preserve">2,787,356</t>
  </si>
  <si>
    <t xml:space="preserve">A242P(GCC→CCC)</t>
  </si>
  <si>
    <t xml:space="preserve">2,903,966</t>
  </si>
  <si>
    <t xml:space="preserve">L151V(CTG→GTG) ‡</t>
  </si>
  <si>
    <t xml:space="preserve">2,903,967</t>
  </si>
  <si>
    <t xml:space="preserve">L151R(CTG→CGG) ‡</t>
  </si>
  <si>
    <t xml:space="preserve">2,926,717</t>
  </si>
  <si>
    <t xml:space="preserve">A20A(GCG→GCA)</t>
  </si>
  <si>
    <t xml:space="preserve">tli1←</t>
  </si>
  <si>
    <t xml:space="preserve">T6SS immunity phospholipase A1‑binding lipoprotein Tli1‑KP</t>
  </si>
  <si>
    <t xml:space="preserve">3,022,283</t>
  </si>
  <si>
    <t xml:space="preserve">*180Y(TAA→TAC)</t>
  </si>
  <si>
    <t xml:space="preserve">pgaptmp_002953→</t>
  </si>
  <si>
    <t xml:space="preserve">septation protein A</t>
  </si>
  <si>
    <t xml:space="preserve">3,060,987</t>
  </si>
  <si>
    <t xml:space="preserve">A164G(GCG→GGG)</t>
  </si>
  <si>
    <t xml:space="preserve">pgaptmp_002991←</t>
  </si>
  <si>
    <t xml:space="preserve">DNA topoisomerase III</t>
  </si>
  <si>
    <t xml:space="preserve">3,064,053</t>
  </si>
  <si>
    <t xml:space="preserve">intergenic (+556/‑146)</t>
  </si>
  <si>
    <t xml:space="preserve">pgaptmp_002993→ / →pgaptmp_002994</t>
  </si>
  <si>
    <t xml:space="preserve">phosphatase PAP2 family protein/IS3‑like element ISKpn1 family transposase</t>
  </si>
  <si>
    <t xml:space="preserve">3,097,012</t>
  </si>
  <si>
    <t xml:space="preserve">L75V(CTG→GTG)</t>
  </si>
  <si>
    <t xml:space="preserve">3,097,182</t>
  </si>
  <si>
    <t xml:space="preserve">L59Q(CTA→CAA)</t>
  </si>
  <si>
    <t xml:space="preserve">pgaptmp_003029←</t>
  </si>
  <si>
    <t xml:space="preserve">DUF333 domain‑containing protein</t>
  </si>
  <si>
    <t xml:space="preserve">3,099,192</t>
  </si>
  <si>
    <t xml:space="preserve">intergenic (+45/+15)</t>
  </si>
  <si>
    <t xml:space="preserve">pgaptmp_003033→ / ←pgaptmp_003034</t>
  </si>
  <si>
    <t xml:space="preserve">hypothetical protein/DUF2534 family protein</t>
  </si>
  <si>
    <t xml:space="preserve">3,245,183</t>
  </si>
  <si>
    <t xml:space="preserve">intergenic (‑94/+25)</t>
  </si>
  <si>
    <t xml:space="preserve">pgaptmp_003185← / ←pgaptmp_003186</t>
  </si>
  <si>
    <t xml:space="preserve">zinc ribbon domain‑containing protein/ogr/Delta‑like zinc finger family protein</t>
  </si>
  <si>
    <t xml:space="preserve">3,310,450</t>
  </si>
  <si>
    <t xml:space="preserve">intergenic (‑7/+47)</t>
  </si>
  <si>
    <t xml:space="preserve">pgaptmp_003259← / ←pgaptmp_003260</t>
  </si>
  <si>
    <t xml:space="preserve">glycosyltransferase/HlyD family type I secretion periplasmic adaptor subunit</t>
  </si>
  <si>
    <t xml:space="preserve">3,338,844</t>
  </si>
  <si>
    <t xml:space="preserve">T276T(ACG→ACC)</t>
  </si>
  <si>
    <t xml:space="preserve">pgaptmp_003273→</t>
  </si>
  <si>
    <t xml:space="preserve">Lon protease family protein</t>
  </si>
  <si>
    <t xml:space="preserve">3,389,549</t>
  </si>
  <si>
    <t xml:space="preserve">coding (1120/2265 nt)</t>
  </si>
  <si>
    <t xml:space="preserve">pgaptmp_003313←</t>
  </si>
  <si>
    <t xml:space="preserve">ComEC family protein</t>
  </si>
  <si>
    <t xml:space="preserve">3,389,550</t>
  </si>
  <si>
    <t xml:space="preserve">coding (1119/2265 nt)</t>
  </si>
  <si>
    <t xml:space="preserve">3,389,551</t>
  </si>
  <si>
    <t xml:space="preserve">coding (1118/2265 nt)</t>
  </si>
  <si>
    <t xml:space="preserve">3,424,939</t>
  </si>
  <si>
    <t xml:space="preserve">H559Y(CAC→TAC)</t>
  </si>
  <si>
    <t xml:space="preserve">clpA←</t>
  </si>
  <si>
    <t xml:space="preserve">ATP‑dependent Clp protease ATP‑binding subunit ClpA</t>
  </si>
  <si>
    <t xml:space="preserve">JC</t>
  </si>
  <si>
    <t xml:space="preserve">3,625,627</t>
  </si>
  <si>
    <t xml:space="preserve">Δ5 bp</t>
  </si>
  <si>
    <t xml:space="preserve">coding (864‑868/1017 nt)</t>
  </si>
  <si>
    <t xml:space="preserve">galE→</t>
  </si>
  <si>
    <t xml:space="preserve">UDP‑glucose 4‑epimerase GalE</t>
  </si>
  <si>
    <t xml:space="preserve">3,804,991</t>
  </si>
  <si>
    <t xml:space="preserve">G723A(GGC→GCC)</t>
  </si>
  <si>
    <t xml:space="preserve">fepA→</t>
  </si>
  <si>
    <t xml:space="preserve">siderophore enterobactin receptor FepA</t>
  </si>
  <si>
    <t xml:space="preserve">3,861,896</t>
  </si>
  <si>
    <t xml:space="preserve">D745H(GAC→CAC)</t>
  </si>
  <si>
    <t xml:space="preserve">pgaptmp_003766←</t>
  </si>
  <si>
    <t xml:space="preserve">sigma 54‑interacting transcriptional regulator</t>
  </si>
  <si>
    <t xml:space="preserve">3,913,246</t>
  </si>
  <si>
    <t xml:space="preserve">intergenic (‑155/+29)</t>
  </si>
  <si>
    <t xml:space="preserve">pgaptmp_003811← / ←pgaptmp_003812</t>
  </si>
  <si>
    <t xml:space="preserve">hypothetical protein/ABC transporter permease</t>
  </si>
  <si>
    <t xml:space="preserve">3,919,690</t>
  </si>
  <si>
    <t xml:space="preserve">intergenic (+375/+291)</t>
  </si>
  <si>
    <t xml:space="preserve">pgaptmp_003816→ / ←pgaptmp_003817</t>
  </si>
  <si>
    <t xml:space="preserve">Gfo/Idh/MocA family oxidoreductase/Gfo/Idh/MocA family oxidoreductase</t>
  </si>
  <si>
    <t xml:space="preserve">3,919,702</t>
  </si>
  <si>
    <t xml:space="preserve">intergenic (+387/+279)</t>
  </si>
  <si>
    <t xml:space="preserve">4,533,712</t>
  </si>
  <si>
    <t xml:space="preserve">R192G(CGC→GGC) ‡</t>
  </si>
  <si>
    <t xml:space="preserve">msyB→</t>
  </si>
  <si>
    <t xml:space="preserve">acidic protein MsyB</t>
  </si>
  <si>
    <t xml:space="preserve">4,533,714</t>
  </si>
  <si>
    <t xml:space="preserve">R192R(CGC→CGG) ‡</t>
  </si>
  <si>
    <t xml:space="preserve">4,536,694</t>
  </si>
  <si>
    <t xml:space="preserve">intergenic (‑77/+23)</t>
  </si>
  <si>
    <t xml:space="preserve">mog← / ←tal</t>
  </si>
  <si>
    <t xml:space="preserve">molybdopterin adenylyltransferase/transaldolase</t>
  </si>
  <si>
    <t xml:space="preserve">4,558,720</t>
  </si>
  <si>
    <t xml:space="preserve">intergenic (+60/+34)</t>
  </si>
  <si>
    <t xml:space="preserve">ettA→ / ←nadR</t>
  </si>
  <si>
    <t xml:space="preserve">energy‑dependent translational throttle protein EttA/multifunctional transcriptional regulator/nicotinamide‑nucleotide adenylyltransferase/ribosylnicotinamide kinase NadR</t>
  </si>
  <si>
    <t xml:space="preserve">4,601,969</t>
  </si>
  <si>
    <t xml:space="preserve">L101V(CTT→GTT)</t>
  </si>
  <si>
    <t xml:space="preserve">pgaptmp_004488←</t>
  </si>
  <si>
    <t xml:space="preserve">GNAT family N‑acetyltransferase</t>
  </si>
  <si>
    <t xml:space="preserve">4,657,143</t>
  </si>
  <si>
    <t xml:space="preserve">L31L(TTG→CTG)</t>
  </si>
  <si>
    <t xml:space="preserve">pgaptmp_004549→</t>
  </si>
  <si>
    <t xml:space="preserve">BMC domain‑containing protein</t>
  </si>
  <si>
    <t xml:space="preserve">4,657,148</t>
  </si>
  <si>
    <t xml:space="preserve">I32I(ATT→ATC)</t>
  </si>
  <si>
    <t xml:space="preserve">4,954,744</t>
  </si>
  <si>
    <t xml:space="preserve">intergenic (+47/‑61)</t>
  </si>
  <si>
    <t xml:space="preserve">phnK→ / →phnL</t>
  </si>
  <si>
    <t xml:space="preserve">phosphonate C‑P lyase system protein PhnK/phosphonate C‑P lyase system protein PhnL</t>
  </si>
  <si>
    <t xml:space="preserve">5,012,654</t>
  </si>
  <si>
    <t xml:space="preserve">N297K(AAT→AAA)</t>
  </si>
  <si>
    <t xml:space="preserve">uvrA→</t>
  </si>
  <si>
    <t xml:space="preserve">excinuclease ABC subunit UvrA</t>
  </si>
  <si>
    <t xml:space="preserve">5,012,667</t>
  </si>
  <si>
    <t xml:space="preserve">L302V(CTG→GTG)</t>
  </si>
  <si>
    <t xml:space="preserve">491,510</t>
  </si>
  <si>
    <t xml:space="preserve">A54G(GCG→GGG)</t>
  </si>
  <si>
    <t xml:space="preserve">626,169</t>
  </si>
  <si>
    <t xml:space="preserve">A192G(GCG→GGG)</t>
  </si>
  <si>
    <t xml:space="preserve">pgaptmp_000617←</t>
  </si>
  <si>
    <t xml:space="preserve">glycerone kinase</t>
  </si>
  <si>
    <t xml:space="preserve">668,862</t>
  </si>
  <si>
    <t xml:space="preserve">R191P(CGC→CCC)</t>
  </si>
  <si>
    <t xml:space="preserve">glnE→</t>
  </si>
  <si>
    <t xml:space="preserve">bifunctional [glutamate‑‑ammonia ligase]‑adenylyl‑L‑tyrosine phosphorylase/[glutamate‑‑ammonia‑ligase] adenylyltransferase</t>
  </si>
  <si>
    <t xml:space="preserve">948,331</t>
  </si>
  <si>
    <t xml:space="preserve">A27G(GCG→GGG)</t>
  </si>
  <si>
    <t xml:space="preserve">pgaptmp_000944←</t>
  </si>
  <si>
    <t xml:space="preserve">type VI secretion system ImpA family N‑terminal domain‑containing protein</t>
  </si>
  <si>
    <t xml:space="preserve">1,241,534</t>
  </si>
  <si>
    <t xml:space="preserve">D442V(GAT→GTT)</t>
  </si>
  <si>
    <t xml:space="preserve">srmB←</t>
  </si>
  <si>
    <t xml:space="preserve">ATP‑dependent RNA helicase SrmB</t>
  </si>
  <si>
    <t xml:space="preserve">1,630,466</t>
  </si>
  <si>
    <t xml:space="preserve">A84G(GCG→GGG)</t>
  </si>
  <si>
    <t xml:space="preserve">1,647,171</t>
  </si>
  <si>
    <t xml:space="preserve">intergenic (‑58/+131)</t>
  </si>
  <si>
    <t xml:space="preserve">1,722,113</t>
  </si>
  <si>
    <t xml:space="preserve">A141G(GCG→GGG)</t>
  </si>
  <si>
    <t xml:space="preserve">pgaptmp_001667←</t>
  </si>
  <si>
    <t xml:space="preserve">cytochrome C biogenesis protein CcdA</t>
  </si>
  <si>
    <t xml:space="preserve">1,858,590</t>
  </si>
  <si>
    <t xml:space="preserve">L17V(CTG→GTG)</t>
  </si>
  <si>
    <t xml:space="preserve">2,309,591</t>
  </si>
  <si>
    <t xml:space="preserve">L280V(CTC→GTC)</t>
  </si>
  <si>
    <t xml:space="preserve">2,517,024</t>
  </si>
  <si>
    <t xml:space="preserve">intergenic (‑38/‑361)</t>
  </si>
  <si>
    <t xml:space="preserve">pgaptmp_002455← / →pgaptmp_002456</t>
  </si>
  <si>
    <t xml:space="preserve">LacI family DNA‑binding transcriptional regulator/sensor domain‑containing diguanylate cyclase</t>
  </si>
  <si>
    <t xml:space="preserve">2,854,864</t>
  </si>
  <si>
    <t xml:space="preserve">I21I(ATC→ATT)</t>
  </si>
  <si>
    <t xml:space="preserve">paaC←</t>
  </si>
  <si>
    <t xml:space="preserve">3‑hydroxyacyl‑CoA dehydrogenase PaaC</t>
  </si>
  <si>
    <t xml:space="preserve">L151R(CTG→CGG)</t>
  </si>
  <si>
    <t xml:space="preserve">3,097,009</t>
  </si>
  <si>
    <t xml:space="preserve">R74G(CGG→GGG)</t>
  </si>
  <si>
    <t xml:space="preserve">3,099,185</t>
  </si>
  <si>
    <t xml:space="preserve">intergenic (+38/+22)</t>
  </si>
  <si>
    <t xml:space="preserve">3,173,545</t>
  </si>
  <si>
    <t xml:space="preserve">Y322C(TAC→TGC)</t>
  </si>
  <si>
    <t xml:space="preserve">holB←</t>
  </si>
  <si>
    <t xml:space="preserve">DNA polymerase III subunit delta'</t>
  </si>
  <si>
    <t xml:space="preserve">3,326,396</t>
  </si>
  <si>
    <t xml:space="preserve">P509L(CCG→CTG)</t>
  </si>
  <si>
    <t xml:space="preserve">pgaptmp_003263←</t>
  </si>
  <si>
    <t xml:space="preserve">BapA prefix‑like domain‑containing protein</t>
  </si>
  <si>
    <t xml:space="preserve">3,558,425</t>
  </si>
  <si>
    <t xml:space="preserve">intergenic (‑177/+38)</t>
  </si>
  <si>
    <t xml:space="preserve">rhlE← / ←pgaptmp_003472</t>
  </si>
  <si>
    <t xml:space="preserve">ATP‑dependent RNA helicase RhlE/transketolase family protein</t>
  </si>
  <si>
    <t xml:space="preserve">3,558,436</t>
  </si>
  <si>
    <t xml:space="preserve">intergenic (‑188/+27)</t>
  </si>
  <si>
    <t xml:space="preserve">3,571,523</t>
  </si>
  <si>
    <t xml:space="preserve">R178G(CGA→GGA)</t>
  </si>
  <si>
    <t xml:space="preserve">clsB→</t>
  </si>
  <si>
    <t xml:space="preserve">cardiolipin synthase ClsB</t>
  </si>
  <si>
    <t xml:space="preserve">3,575,291</t>
  </si>
  <si>
    <t xml:space="preserve">I7I(ATT→ATA)</t>
  </si>
  <si>
    <t xml:space="preserve">moaC←</t>
  </si>
  <si>
    <t xml:space="preserve">cyclic pyranopterin monophosphate synthase MoaC</t>
  </si>
  <si>
    <t xml:space="preserve">3,603,181</t>
  </si>
  <si>
    <t xml:space="preserve">A740G(GCG→GGG)</t>
  </si>
  <si>
    <t xml:space="preserve">pgaptmp_003515←</t>
  </si>
  <si>
    <t xml:space="preserve">cation‑transporting P‑type ATPase</t>
  </si>
  <si>
    <t xml:space="preserve">3,784,041</t>
  </si>
  <si>
    <t xml:space="preserve">intergenic (‑50/+55)</t>
  </si>
  <si>
    <t xml:space="preserve">pgaptmp_003699← / ←cstA</t>
  </si>
  <si>
    <t xml:space="preserve">YbdD/YjiX family protein/carbon starvation protein CstA</t>
  </si>
  <si>
    <t xml:space="preserve">3,845,268</t>
  </si>
  <si>
    <t xml:space="preserve">intergenic (+280/+69)</t>
  </si>
  <si>
    <t xml:space="preserve">pgaptmp_003750→ / ←pgaptmp_003751</t>
  </si>
  <si>
    <t xml:space="preserve">phosphodiester glycosidase family protein/efflux RND transporter permease subunit</t>
  </si>
  <si>
    <t xml:space="preserve">5,168,246</t>
  </si>
  <si>
    <t xml:space="preserve">intergenic (+33/+429)</t>
  </si>
  <si>
    <t xml:space="preserve">hemY→ / ←pgaptmp_005020</t>
  </si>
  <si>
    <t xml:space="preserve">protoheme IX biogenesis protein HemY/tRNA‑Pro</t>
  </si>
  <si>
    <t xml:space="preserve">5,321,631</t>
  </si>
  <si>
    <t xml:space="preserve">intergenic (‑27/+74)</t>
  </si>
  <si>
    <t xml:space="preserve">157,148</t>
  </si>
  <si>
    <t xml:space="preserve">+GCT</t>
  </si>
  <si>
    <t xml:space="preserve">coding (194/1272 nt)</t>
  </si>
  <si>
    <t xml:space="preserve">envC←</t>
  </si>
  <si>
    <t xml:space="preserve">murein hydrolase activator EnvC</t>
  </si>
  <si>
    <t xml:space="preserve">239,148</t>
  </si>
  <si>
    <t xml:space="preserve">G61G(GGC→GGA)</t>
  </si>
  <si>
    <t xml:space="preserve">bcsF←</t>
  </si>
  <si>
    <t xml:space="preserve">cellulose biosynthesis protein BcsF</t>
  </si>
  <si>
    <t xml:space="preserve">244,552</t>
  </si>
  <si>
    <t xml:space="preserve">R858P(CGC→CCC)</t>
  </si>
  <si>
    <t xml:space="preserve">bcsA→</t>
  </si>
  <si>
    <t xml:space="preserve">UDP‑forming cellulose synthase catalytic subunit</t>
  </si>
  <si>
    <t xml:space="preserve">251,703</t>
  </si>
  <si>
    <t xml:space="preserve">intergenic (+175/‑68)</t>
  </si>
  <si>
    <t xml:space="preserve">373,013</t>
  </si>
  <si>
    <t xml:space="preserve">S200T(TCC→ACC)</t>
  </si>
  <si>
    <t xml:space="preserve">ompR→</t>
  </si>
  <si>
    <t xml:space="preserve">two‑component system response regulator OmpR</t>
  </si>
  <si>
    <t xml:space="preserve">606,758</t>
  </si>
  <si>
    <t xml:space="preserve">I305N(ATC→AAC)</t>
  </si>
  <si>
    <t xml:space="preserve">pgaptmp_000600←</t>
  </si>
  <si>
    <t xml:space="preserve">Gfo/Idh/MocA family oxidoreductase</t>
  </si>
  <si>
    <t xml:space="preserve">899,028</t>
  </si>
  <si>
    <t xml:space="preserve">F942Y(TTC→TAC)</t>
  </si>
  <si>
    <t xml:space="preserve">948,322</t>
  </si>
  <si>
    <t xml:space="preserve">V30G(GTC→GGC)</t>
  </si>
  <si>
    <t xml:space="preserve">1,111,366</t>
  </si>
  <si>
    <t xml:space="preserve">A419G(GCG→GGG)</t>
  </si>
  <si>
    <t xml:space="preserve">norV←</t>
  </si>
  <si>
    <t xml:space="preserve">anaerobic nitric oxide reductase flavorubredoxin</t>
  </si>
  <si>
    <t xml:space="preserve">1,420,305</t>
  </si>
  <si>
    <t xml:space="preserve">C18W(TGC→TGG)</t>
  </si>
  <si>
    <t xml:space="preserve">mgrA←</t>
  </si>
  <si>
    <t xml:space="preserve">L‑glyceraldehyde 3‑phosphate reductase</t>
  </si>
  <si>
    <t xml:space="preserve">1,564,215</t>
  </si>
  <si>
    <t xml:space="preserve">R432P(CGC→CCC)</t>
  </si>
  <si>
    <t xml:space="preserve">nuoC→</t>
  </si>
  <si>
    <t xml:space="preserve">NADH‑quinone oxidoreductase subunit C/D</t>
  </si>
  <si>
    <t xml:space="preserve">1,867,172</t>
  </si>
  <si>
    <t xml:space="preserve">intergenic (+3/‑13)</t>
  </si>
  <si>
    <t xml:space="preserve">dcyD→ / →tcyL</t>
  </si>
  <si>
    <t xml:space="preserve">D‑cysteine desulfhydrase/cystine ABC transporter permease</t>
  </si>
  <si>
    <t xml:space="preserve">2,007,681</t>
  </si>
  <si>
    <t xml:space="preserve">intergenic (+31/+19)</t>
  </si>
  <si>
    <t xml:space="preserve">pckA→ / ←pgaptmp_001946</t>
  </si>
  <si>
    <t xml:space="preserve">phosphoenolpyruvate carboxykinase (ATP)/GNAT family N‑acetyltransferase</t>
  </si>
  <si>
    <t xml:space="preserve">2,454,361</t>
  </si>
  <si>
    <t xml:space="preserve">coding (127/1698 nt)</t>
  </si>
  <si>
    <t xml:space="preserve">pgaptmp_002392←</t>
  </si>
  <si>
    <t xml:space="preserve">NAD‑dependent malic enzyme</t>
  </si>
  <si>
    <t xml:space="preserve">2,517,015</t>
  </si>
  <si>
    <t xml:space="preserve">intergenic (‑29/‑370)</t>
  </si>
  <si>
    <t xml:space="preserve">2,694,485</t>
  </si>
  <si>
    <t xml:space="preserve">I60I(ATC→ATT)</t>
  </si>
  <si>
    <t xml:space="preserve">pgaptmp_002639→</t>
  </si>
  <si>
    <t xml:space="preserve">helix‑turn‑helix domain‑containing protein</t>
  </si>
  <si>
    <t xml:space="preserve">3,070,129</t>
  </si>
  <si>
    <t xml:space="preserve">intergenic (+68/‑103)</t>
  </si>
  <si>
    <t xml:space="preserve">pncA→ / →pgaptmp_002999</t>
  </si>
  <si>
    <t xml:space="preserve">bifunctional nicotinamidase/pyrazinamidase/glycoside hydrolase family 18 protein</t>
  </si>
  <si>
    <t xml:space="preserve">3,097,031</t>
  </si>
  <si>
    <t xml:space="preserve">R81P(CGC→CCC)</t>
  </si>
  <si>
    <t xml:space="preserve">3,571,547</t>
  </si>
  <si>
    <t xml:space="preserve">I186F(ATT→TTT)</t>
  </si>
  <si>
    <t xml:space="preserve">3,781,667</t>
  </si>
  <si>
    <t xml:space="preserve">L209V(CTG→GTG)</t>
  </si>
  <si>
    <t xml:space="preserve">4,025,593</t>
  </si>
  <si>
    <t xml:space="preserve">L14V(CTG→GTG)</t>
  </si>
  <si>
    <t xml:space="preserve">recR←</t>
  </si>
  <si>
    <t xml:space="preserve">recombination mediator RecR</t>
  </si>
  <si>
    <t xml:space="preserve">R192R(CGC→CGG)</t>
  </si>
  <si>
    <t xml:space="preserve">4,533,745</t>
  </si>
  <si>
    <t xml:space="preserve">A203P(GCG→CCG)</t>
  </si>
  <si>
    <t xml:space="preserve">1,642,962</t>
  </si>
  <si>
    <t xml:space="preserve">V236I(GTA→ATA)</t>
  </si>
  <si>
    <t xml:space="preserve">pgaptmp_001600←</t>
  </si>
  <si>
    <t xml:space="preserve">microcin C ABC transporter permease YejB</t>
  </si>
  <si>
    <t xml:space="preserve">260,183</t>
  </si>
  <si>
    <t xml:space="preserve">intergenic (+11/+27)</t>
  </si>
  <si>
    <t xml:space="preserve">pgaptmp_000241→ / ←pgaptmp_000242</t>
  </si>
  <si>
    <t xml:space="preserve">AsmA family protein/MHS family MFS transporter</t>
  </si>
  <si>
    <t xml:space="preserve">771,778</t>
  </si>
  <si>
    <t xml:space="preserve">intergenic (‑19/‑149)</t>
  </si>
  <si>
    <t xml:space="preserve">argP← / →rpiA</t>
  </si>
  <si>
    <t xml:space="preserve">DNA‑binding transcriptional regulator ArgP/ribose‑5‑phosphate isomerase RpiA</t>
  </si>
  <si>
    <t xml:space="preserve">899,042</t>
  </si>
  <si>
    <t xml:space="preserve">A947P(GCG→CCG)</t>
  </si>
  <si>
    <t xml:space="preserve">948,320</t>
  </si>
  <si>
    <t xml:space="preserve">A31P(GCA→CCA)</t>
  </si>
  <si>
    <t xml:space="preserve">1,478,753</t>
  </si>
  <si>
    <t xml:space="preserve">intergenic (‑606/+23)</t>
  </si>
  <si>
    <t xml:space="preserve">pgaptmp_001443← / ←pgaptmp_001444</t>
  </si>
  <si>
    <t xml:space="preserve">hypothetical protein/helix‑turn‑helix transcriptional regulator</t>
  </si>
  <si>
    <t xml:space="preserve">1,657,281</t>
  </si>
  <si>
    <t xml:space="preserve">L44V(CTG→GTG)</t>
  </si>
  <si>
    <t xml:space="preserve">fruB→</t>
  </si>
  <si>
    <t xml:space="preserve">fused PTS fructose transporter subunit IIA/HPr protein</t>
  </si>
  <si>
    <t xml:space="preserve">1,743,515</t>
  </si>
  <si>
    <t xml:space="preserve">I208N(ATC→AAC)</t>
  </si>
  <si>
    <t xml:space="preserve">mdtC←</t>
  </si>
  <si>
    <t xml:space="preserve">multidrug efflux RND transporter permease subunit MdtC</t>
  </si>
  <si>
    <t xml:space="preserve">1,777,208</t>
  </si>
  <si>
    <t xml:space="preserve">T257I(ACT→ATT)</t>
  </si>
  <si>
    <t xml:space="preserve">pgaptmp_001709→</t>
  </si>
  <si>
    <t xml:space="preserve">glycosyltransferase family 4 protein</t>
  </si>
  <si>
    <t xml:space="preserve">2,082,309</t>
  </si>
  <si>
    <t xml:space="preserve">F48L(TTC→TTG)</t>
  </si>
  <si>
    <t xml:space="preserve">purU←</t>
  </si>
  <si>
    <t xml:space="preserve">formyltetrahydrofolate deformylase</t>
  </si>
  <si>
    <t xml:space="preserve">2,812,740</t>
  </si>
  <si>
    <t xml:space="preserve">S105S(AGC→AGT)</t>
  </si>
  <si>
    <t xml:space="preserve">pgaptmp_002755←</t>
  </si>
  <si>
    <t xml:space="preserve">Mal regulon transcriptional regulator MalI</t>
  </si>
  <si>
    <t xml:space="preserve">2,955,020</t>
  </si>
  <si>
    <t xml:space="preserve">S136R(AGC→AGG)</t>
  </si>
  <si>
    <t xml:space="preserve">ycjG←</t>
  </si>
  <si>
    <t xml:space="preserve">L‑Ala‑D/L‑Glu epimerase</t>
  </si>
  <si>
    <t xml:space="preserve">3,558,427</t>
  </si>
  <si>
    <t xml:space="preserve">intergenic (‑179/+36)</t>
  </si>
  <si>
    <t xml:space="preserve">4,533,717</t>
  </si>
  <si>
    <t xml:space="preserve">G193G(GGC→GGG)</t>
  </si>
  <si>
    <t xml:space="preserve">4,533,724</t>
  </si>
  <si>
    <t xml:space="preserve">L196V(CTG→GTG)</t>
  </si>
  <si>
    <t xml:space="preserve">4,601,989</t>
  </si>
  <si>
    <t xml:space="preserve">L94Q(CTG→CAG)</t>
  </si>
  <si>
    <t xml:space="preserve">4,701,713</t>
  </si>
  <si>
    <t xml:space="preserve">intergenic (+262/+151)</t>
  </si>
  <si>
    <t xml:space="preserve">pgaptmp_004590→ / ←pgaptmp_004591</t>
  </si>
  <si>
    <t xml:space="preserve">IS3‑like element ISKpn1 family transposase/carbohydrate porin</t>
  </si>
  <si>
    <t xml:space="preserve">4,954,719</t>
  </si>
  <si>
    <t xml:space="preserve">intergenic (+22/‑86)</t>
  </si>
  <si>
    <t xml:space="preserve">5,321,644</t>
  </si>
  <si>
    <t xml:space="preserve">intergenic (‑40/+61)</t>
  </si>
  <si>
    <t xml:space="preserve">1,771,322</t>
  </si>
  <si>
    <t xml:space="preserve">coding (387/1419 nt)</t>
  </si>
  <si>
    <t xml:space="preserve">wbaP→</t>
  </si>
  <si>
    <t xml:space="preserve">undecaprenyl‑phosphate galactose phosphotransferase WbaP</t>
  </si>
  <si>
    <t xml:space="preserve">36,222</t>
  </si>
  <si>
    <t xml:space="preserve">A91G(GCG→GGG)</t>
  </si>
  <si>
    <t xml:space="preserve">uhpB→</t>
  </si>
  <si>
    <t xml:space="preserve">signal transduction histidine‑protein kinase/phosphatase UhpB</t>
  </si>
  <si>
    <t xml:space="preserve">100,546</t>
  </si>
  <si>
    <t xml:space="preserve">A15A(GCG→GCC)</t>
  </si>
  <si>
    <t xml:space="preserve">100,559</t>
  </si>
  <si>
    <t xml:space="preserve">A11G(GCG→GGG)</t>
  </si>
  <si>
    <t xml:space="preserve">578,572</t>
  </si>
  <si>
    <t xml:space="preserve">S274R(AGC→CGC)</t>
  </si>
  <si>
    <t xml:space="preserve">pfkB←</t>
  </si>
  <si>
    <t xml:space="preserve">1‑phosphofructokinase</t>
  </si>
  <si>
    <t xml:space="preserve">842,562</t>
  </si>
  <si>
    <t xml:space="preserve">W209R(TGG→CGG)</t>
  </si>
  <si>
    <t xml:space="preserve">mkrJ←</t>
  </si>
  <si>
    <t xml:space="preserve">phosphodiesterase MrkJ</t>
  </si>
  <si>
    <t xml:space="preserve">842,654</t>
  </si>
  <si>
    <t xml:space="preserve">G178D(GGC→GAC)</t>
  </si>
  <si>
    <t xml:space="preserve">929,342</t>
  </si>
  <si>
    <t xml:space="preserve">Y167N(TAT→AAT)</t>
  </si>
  <si>
    <t xml:space="preserve">cbiD→</t>
  </si>
  <si>
    <t xml:space="preserve">cobalt‑precorrin‑5B (C(1))‑methyltransferase CbiD</t>
  </si>
  <si>
    <t xml:space="preserve">929,383</t>
  </si>
  <si>
    <t xml:space="preserve">I180I(ATC→ATA)</t>
  </si>
  <si>
    <t xml:space="preserve">1,117,411</t>
  </si>
  <si>
    <t xml:space="preserve">N2K(AAT→AAA)</t>
  </si>
  <si>
    <t xml:space="preserve">srlD←</t>
  </si>
  <si>
    <t xml:space="preserve">sorbitol‑6‑phosphate dehydrogenase</t>
  </si>
  <si>
    <t xml:space="preserve">1,657,330</t>
  </si>
  <si>
    <t xml:space="preserve">I60N(ATC→AAC)</t>
  </si>
  <si>
    <t xml:space="preserve">1,771,358</t>
  </si>
  <si>
    <t xml:space="preserve">+GATACTTG</t>
  </si>
  <si>
    <t xml:space="preserve">coding (423/1419 nt)</t>
  </si>
  <si>
    <t xml:space="preserve">1,772,200</t>
  </si>
  <si>
    <t xml:space="preserve">T422I(ACT→ATT)</t>
  </si>
  <si>
    <t xml:space="preserve">1,858,564</t>
  </si>
  <si>
    <t xml:space="preserve">T8K(ACA→AAA)</t>
  </si>
  <si>
    <t xml:space="preserve">1,858,609</t>
  </si>
  <si>
    <t xml:space="preserve">M23R(ATG→AGG)</t>
  </si>
  <si>
    <t xml:space="preserve">1,867,167</t>
  </si>
  <si>
    <t xml:space="preserve">*329K(TAA→AAA)</t>
  </si>
  <si>
    <t xml:space="preserve">dcyD→</t>
  </si>
  <si>
    <t xml:space="preserve">D‑cysteine desulfhydrase</t>
  </si>
  <si>
    <t xml:space="preserve">1,867,170</t>
  </si>
  <si>
    <t xml:space="preserve">intergenic (+1/‑15)</t>
  </si>
  <si>
    <t xml:space="preserve">1,906,934</t>
  </si>
  <si>
    <t xml:space="preserve">A59G(GCG→GGG)</t>
  </si>
  <si>
    <t xml:space="preserve">znuB←</t>
  </si>
  <si>
    <t xml:space="preserve">zinc ABC transporter permease subunit ZnuB</t>
  </si>
  <si>
    <t xml:space="preserve">2,007,687</t>
  </si>
  <si>
    <t xml:space="preserve">intergenic (+37/+13)</t>
  </si>
  <si>
    <t xml:space="preserve">2,153,194</t>
  </si>
  <si>
    <t xml:space="preserve">G29G(GGC→GGG)</t>
  </si>
  <si>
    <t xml:space="preserve">pgaptmp_002086←</t>
  </si>
  <si>
    <t xml:space="preserve">DoxX family protein</t>
  </si>
  <si>
    <t xml:space="preserve">L151V(CTG→GTG)</t>
  </si>
  <si>
    <t xml:space="preserve">Q154P(CAG→CCG) ‡</t>
  </si>
  <si>
    <t xml:space="preserve">2,903,977</t>
  </si>
  <si>
    <t xml:space="preserve">Q154H(CAG→CAC) ‡</t>
  </si>
  <si>
    <t xml:space="preserve">3,834,347</t>
  </si>
  <si>
    <t xml:space="preserve">L199R(CTG→CGG)</t>
  </si>
  <si>
    <t xml:space="preserve">pgaptmp_003740←</t>
  </si>
  <si>
    <t xml:space="preserve">aspartate aminotransferase family protein</t>
  </si>
  <si>
    <t xml:space="preserve">4,701,710</t>
  </si>
  <si>
    <t xml:space="preserve">intergenic (+259/+154)</t>
  </si>
  <si>
    <t xml:space="preserve">4,954,708</t>
  </si>
  <si>
    <t xml:space="preserve">intergenic (+11/‑97)</t>
  </si>
  <si>
    <t xml:space="preserve">589,098</t>
  </si>
  <si>
    <t xml:space="preserve">intergenic (+35/+79)</t>
  </si>
  <si>
    <t xml:space="preserve">750,415</t>
  </si>
  <si>
    <t xml:space="preserve">G105R(GGT→CGT)</t>
  </si>
  <si>
    <t xml:space="preserve">pgaptmp_000747→</t>
  </si>
  <si>
    <t xml:space="preserve">VOC family protein</t>
  </si>
  <si>
    <t xml:space="preserve">843,129</t>
  </si>
  <si>
    <t xml:space="preserve">Y20H(TAC→CAC)</t>
  </si>
  <si>
    <t xml:space="preserve">844,689</t>
  </si>
  <si>
    <t xml:space="preserve">intergenic (‑65/+318)</t>
  </si>
  <si>
    <t xml:space="preserve">mrkH← / ←pgaptmp_000842</t>
  </si>
  <si>
    <t xml:space="preserve">transcriptional activator MrkH/oxidoreductase</t>
  </si>
  <si>
    <t xml:space="preserve">1,618,565</t>
  </si>
  <si>
    <t xml:space="preserve">T287I(ACC→ATC)</t>
  </si>
  <si>
    <t xml:space="preserve">ada→</t>
  </si>
  <si>
    <t xml:space="preserve">bifunctional DNA‑binding transcriptional regulator/O6‑methylguanine‑DNA methyltransferase Ada</t>
  </si>
  <si>
    <t xml:space="preserve">1,770,908</t>
  </si>
  <si>
    <t xml:space="preserve">intergenic (+66/‑28)</t>
  </si>
  <si>
    <t xml:space="preserve">pgaptmp_001703→ / →wbaP</t>
  </si>
  <si>
    <t xml:space="preserve">polysaccharide biosynthesis tyrosine autokinase/undecaprenyl‑phosphate galactose phosphotransferase WbaP</t>
  </si>
  <si>
    <t xml:space="preserve">1,771,775</t>
  </si>
  <si>
    <t xml:space="preserve">D280E(GAT→GAA)</t>
  </si>
  <si>
    <t xml:space="preserve">1,771,944</t>
  </si>
  <si>
    <t xml:space="preserve">E337*(GAA→TAA)</t>
  </si>
  <si>
    <t xml:space="preserve">1,774,549:1</t>
  </si>
  <si>
    <t xml:space="preserve">+G</t>
  </si>
  <si>
    <t xml:space="preserve">coding (861/873 nt)coding (11/819 nt)</t>
  </si>
  <si>
    <t xml:space="preserve">pgaptmp_001706→pgaptmp_001707→</t>
  </si>
  <si>
    <t xml:space="preserve">glycosyltransferaseglycosyltransferase</t>
  </si>
  <si>
    <t xml:space="preserve">1,858,608</t>
  </si>
  <si>
    <t xml:space="preserve">M23L(ATG→TTG)</t>
  </si>
  <si>
    <t xml:space="preserve">2,007,666</t>
  </si>
  <si>
    <t xml:space="preserve">intergenic (+16/+34)</t>
  </si>
  <si>
    <t xml:space="preserve">2,085,992</t>
  </si>
  <si>
    <t xml:space="preserve">T242P(ACT→CCT)</t>
  </si>
  <si>
    <t xml:space="preserve">galU→</t>
  </si>
  <si>
    <t xml:space="preserve">UTP‑‑glucose‑1‑phosphate uridylyltransferase GalU</t>
  </si>
  <si>
    <t xml:space="preserve">2,365,728</t>
  </si>
  <si>
    <t xml:space="preserve">intergenic (+31/‑274)</t>
  </si>
  <si>
    <t xml:space="preserve">pgaptmp_002306→ / →pgaptmp_002307</t>
  </si>
  <si>
    <t xml:space="preserve">PLP‑dependent aminotransferase family protein/ABC transporter substrate‑binding protein</t>
  </si>
  <si>
    <t xml:space="preserve">2,379,722</t>
  </si>
  <si>
    <t xml:space="preserve">T159P(ACC→CCC)</t>
  </si>
  <si>
    <t xml:space="preserve">pgaptmp_002324→</t>
  </si>
  <si>
    <t xml:space="preserve">NADP‑dependent oxidoreductase</t>
  </si>
  <si>
    <t xml:space="preserve">2,805,343</t>
  </si>
  <si>
    <t xml:space="preserve">K231T(AAA→ACA)</t>
  </si>
  <si>
    <t xml:space="preserve">tus→</t>
  </si>
  <si>
    <t xml:space="preserve">DNA replication terminus site‑binding protein</t>
  </si>
  <si>
    <t xml:space="preserve">3,303,474</t>
  </si>
  <si>
    <t xml:space="preserve">G143G(GGG→GGA)</t>
  </si>
  <si>
    <t xml:space="preserve">pgaptmp_003254←</t>
  </si>
  <si>
    <t xml:space="preserve">helix‑turn‑helix transcriptional regulator</t>
  </si>
  <si>
    <t xml:space="preserve">3,326,393</t>
  </si>
  <si>
    <t xml:space="preserve">A510V(GCC→GTC)</t>
  </si>
  <si>
    <t xml:space="preserve">3,603,141</t>
  </si>
  <si>
    <t xml:space="preserve">P753P(CCG→CCC)</t>
  </si>
  <si>
    <t xml:space="preserve">3,804,981</t>
  </si>
  <si>
    <t xml:space="preserve">Y720N(TAC→AAC)</t>
  </si>
  <si>
    <t xml:space="preserve">3,917,748</t>
  </si>
  <si>
    <t xml:space="preserve">P153P(CCC→CCG)</t>
  </si>
  <si>
    <t xml:space="preserve">pgaptmp_003815←</t>
  </si>
  <si>
    <t xml:space="preserve">R192G(CGC→GGC)</t>
  </si>
  <si>
    <t xml:space="preserve">4,954,751</t>
  </si>
  <si>
    <t xml:space="preserve">intergenic (+54/‑54)</t>
  </si>
  <si>
    <t xml:space="preserve">5,076,161</t>
  </si>
  <si>
    <t xml:space="preserve">intergenic (‑603/‑25)</t>
  </si>
  <si>
    <t xml:space="preserve">pgaptmp_004932← / →purH</t>
  </si>
  <si>
    <t xml:space="preserve">16S ribosomal RNA/bifunctional phosphoribosylaminoimidazolecarboxamide formyltransferase/IMP cyclohydrolase</t>
  </si>
  <si>
    <t xml:space="preserve">55,575</t>
  </si>
  <si>
    <t xml:space="preserve">G170G(GGT→GGG)</t>
  </si>
  <si>
    <t xml:space="preserve">pgaptmp_000057→</t>
  </si>
  <si>
    <t xml:space="preserve">aromatic acid/H+ symport family MFS transporter</t>
  </si>
  <si>
    <t xml:space="preserve">157,149</t>
  </si>
  <si>
    <t xml:space="preserve">Δ3 bp</t>
  </si>
  <si>
    <t xml:space="preserve">coding (191‑193/1272 nt)</t>
  </si>
  <si>
    <t xml:space="preserve">167,214</t>
  </si>
  <si>
    <t xml:space="preserve">L28V(CTG→GTG)</t>
  </si>
  <si>
    <t xml:space="preserve">pgaptmp_000166←</t>
  </si>
  <si>
    <t xml:space="preserve">YibL family ribosome‑associated protein</t>
  </si>
  <si>
    <t xml:space="preserve">R52G(CGC→GGC)</t>
  </si>
  <si>
    <t xml:space="preserve">578,577</t>
  </si>
  <si>
    <t xml:space="preserve">L272R(CTG→CGG)</t>
  </si>
  <si>
    <t xml:space="preserve">830,210</t>
  </si>
  <si>
    <t xml:space="preserve">intergenic (‑137/+343)</t>
  </si>
  <si>
    <t xml:space="preserve">fimA← / ←fimE</t>
  </si>
  <si>
    <t xml:space="preserve">type 1 fimbrial major subunit FimA/type 1 fimbria switch DNA invertase FimE</t>
  </si>
  <si>
    <t xml:space="preserve">830,704</t>
  </si>
  <si>
    <t xml:space="preserve">T153R(ACG→AGG)</t>
  </si>
  <si>
    <t xml:space="preserve">fimE←</t>
  </si>
  <si>
    <t xml:space="preserve">type 1 fimbria switch DNA invertase FimE</t>
  </si>
  <si>
    <t xml:space="preserve">842,944</t>
  </si>
  <si>
    <t xml:space="preserve">Δ11 bp</t>
  </si>
  <si>
    <t xml:space="preserve">coding (233‑243/717 nt)</t>
  </si>
  <si>
    <t xml:space="preserve">843,238</t>
  </si>
  <si>
    <t xml:space="preserve">intergenic (‑52/+92)</t>
  </si>
  <si>
    <t xml:space="preserve">mkrJ← / ←mrkI</t>
  </si>
  <si>
    <t xml:space="preserve">phosphodiesterase MrkJ/transcriptional regulator MrkI</t>
  </si>
  <si>
    <t xml:space="preserve">1,187,016</t>
  </si>
  <si>
    <t xml:space="preserve">R310G(CGC→GGC)</t>
  </si>
  <si>
    <t xml:space="preserve">pgaptmp_001167←</t>
  </si>
  <si>
    <t xml:space="preserve">multidrug efflux RND transporter permease subunit OqxB19</t>
  </si>
  <si>
    <t xml:space="preserve">1,790,431</t>
  </si>
  <si>
    <t xml:space="preserve">I38F(ATT→TTT)</t>
  </si>
  <si>
    <t xml:space="preserve">rfbD→</t>
  </si>
  <si>
    <t xml:space="preserve">UDP‑galactopyranose mutase</t>
  </si>
  <si>
    <t xml:space="preserve">1,828,843</t>
  </si>
  <si>
    <t xml:space="preserve">D24V(GAT→GTT)</t>
  </si>
  <si>
    <t xml:space="preserve">2,207,641</t>
  </si>
  <si>
    <t xml:space="preserve">L543M(CTG→ATG)</t>
  </si>
  <si>
    <t xml:space="preserve">fdhF←</t>
  </si>
  <si>
    <t xml:space="preserve">formate dehydrogenase subunit alpha</t>
  </si>
  <si>
    <t xml:space="preserve">2,273,835</t>
  </si>
  <si>
    <t xml:space="preserve">G29G(GGT→GGA)</t>
  </si>
  <si>
    <t xml:space="preserve">pgaptmp_002206←</t>
  </si>
  <si>
    <t xml:space="preserve">2,309,579</t>
  </si>
  <si>
    <t xml:space="preserve">A284P(GCC→CCC)</t>
  </si>
  <si>
    <t xml:space="preserve">2,938,688</t>
  </si>
  <si>
    <t xml:space="preserve">N200K(AAT→AAA)</t>
  </si>
  <si>
    <t xml:space="preserve">tssC←</t>
  </si>
  <si>
    <t xml:space="preserve">type VI secretion system contractile sheath large subunit</t>
  </si>
  <si>
    <t xml:space="preserve">2,938,710</t>
  </si>
  <si>
    <t xml:space="preserve">Q193P(CAG→CCG)</t>
  </si>
  <si>
    <t xml:space="preserve">2,957,249</t>
  </si>
  <si>
    <t xml:space="preserve">intergenic (‑90/+12)</t>
  </si>
  <si>
    <t xml:space="preserve">pgaptmp_002890← / ←tyrR</t>
  </si>
  <si>
    <t xml:space="preserve">AbrB family transcriptional regulator/transcriptional regulator TyrR</t>
  </si>
  <si>
    <t xml:space="preserve">2,957,292</t>
  </si>
  <si>
    <t xml:space="preserve">Y504F(TAT→TTT)</t>
  </si>
  <si>
    <t xml:space="preserve">tyrR←</t>
  </si>
  <si>
    <t xml:space="preserve">transcriptional regulator TyrR</t>
  </si>
  <si>
    <t xml:space="preserve">3,327,619</t>
  </si>
  <si>
    <t xml:space="preserve">L101L(CTC→CTA)</t>
  </si>
  <si>
    <t xml:space="preserve">3,625,379</t>
  </si>
  <si>
    <t xml:space="preserve">Q206*(CAG→TAG)</t>
  </si>
  <si>
    <t xml:space="preserve">3,625,638</t>
  </si>
  <si>
    <t xml:space="preserve">R292H(CGC→CAC)</t>
  </si>
  <si>
    <t xml:space="preserve">3,834,356</t>
  </si>
  <si>
    <t xml:space="preserve">Q196P(CAG→CCG)</t>
  </si>
  <si>
    <t xml:space="preserve">3,840,882</t>
  </si>
  <si>
    <t xml:space="preserve">A357V(GCC→GTC)</t>
  </si>
  <si>
    <t xml:space="preserve">pgaptmp_003747←</t>
  </si>
  <si>
    <t xml:space="preserve">PLP‑dependent aminotransferase family protein</t>
  </si>
  <si>
    <t xml:space="preserve">4,475,660</t>
  </si>
  <si>
    <t xml:space="preserve">intergenic (+76/‑62)</t>
  </si>
  <si>
    <t xml:space="preserve">araA→ / →araD</t>
  </si>
  <si>
    <t xml:space="preserve">L‑arabinose isomerase/L‑ribulose‑5‑phosphate 4‑epimerase</t>
  </si>
  <si>
    <t xml:space="preserve">4,480,497</t>
  </si>
  <si>
    <t xml:space="preserve">M454L(ATG→TTG)</t>
  </si>
  <si>
    <t xml:space="preserve">rapA→</t>
  </si>
  <si>
    <t xml:space="preserve">RNA polymerase‑associated protein RapA</t>
  </si>
  <si>
    <t xml:space="preserve">4,610,314</t>
  </si>
  <si>
    <t xml:space="preserve">I331F(ATT→TTT)</t>
  </si>
  <si>
    <t xml:space="preserve">pgaptmp_004498←</t>
  </si>
  <si>
    <t xml:space="preserve">Ldh family oxidoreductase</t>
  </si>
  <si>
    <t xml:space="preserve">4,701,702</t>
  </si>
  <si>
    <t xml:space="preserve">intergenic (+251/+162)</t>
  </si>
  <si>
    <t xml:space="preserve">4,954,770</t>
  </si>
  <si>
    <t xml:space="preserve">intergenic (+73/‑35)</t>
  </si>
  <si>
    <t xml:space="preserve">9,311</t>
  </si>
  <si>
    <t xml:space="preserve">N299K(AAC→AAG)</t>
  </si>
  <si>
    <t xml:space="preserve">pgaptmp_000007→</t>
  </si>
  <si>
    <t xml:space="preserve">BamA/TamA family outer membrane protein</t>
  </si>
  <si>
    <t xml:space="preserve">24,395</t>
  </si>
  <si>
    <t xml:space="preserve">A43A(GCA→GCG)</t>
  </si>
  <si>
    <t xml:space="preserve">pgaptmp_000022→</t>
  </si>
  <si>
    <t xml:space="preserve">DUF202 domain‑containing protein</t>
  </si>
  <si>
    <t xml:space="preserve">34,505</t>
  </si>
  <si>
    <t xml:space="preserve">A432A(GCC→GCG)</t>
  </si>
  <si>
    <t xml:space="preserve">ilvB→</t>
  </si>
  <si>
    <t xml:space="preserve">acetolactate synthase large subunit</t>
  </si>
  <si>
    <t xml:space="preserve">35,230</t>
  </si>
  <si>
    <t xml:space="preserve">intergenic (+41/‑110)</t>
  </si>
  <si>
    <t xml:space="preserve">ilvN→ / →uhpA</t>
  </si>
  <si>
    <t xml:space="preserve">acetolactate synthase small subunit/transcriptional regulator UhpA</t>
  </si>
  <si>
    <t xml:space="preserve">35,239</t>
  </si>
  <si>
    <t xml:space="preserve">intergenic (+50/‑101)</t>
  </si>
  <si>
    <t xml:space="preserve">40,556</t>
  </si>
  <si>
    <t xml:space="preserve">I37I(ATT→ATC)</t>
  </si>
  <si>
    <t xml:space="preserve">pgaptmp_000041→</t>
  </si>
  <si>
    <t xml:space="preserve">DUF1198 domain‑containing protein</t>
  </si>
  <si>
    <t xml:space="preserve">40,646</t>
  </si>
  <si>
    <t xml:space="preserve">A67A(GCA→GCG)</t>
  </si>
  <si>
    <t xml:space="preserve">40,766</t>
  </si>
  <si>
    <t xml:space="preserve">I107I(ATC→ATT)</t>
  </si>
  <si>
    <t xml:space="preserve">41,386</t>
  </si>
  <si>
    <t xml:space="preserve">A103V(GCC→GTC)</t>
  </si>
  <si>
    <t xml:space="preserve">pgaptmp_000043←</t>
  </si>
  <si>
    <t xml:space="preserve">type II toxin‑antitoxin system RelE/ParE family toxin</t>
  </si>
  <si>
    <t xml:space="preserve">47,951</t>
  </si>
  <si>
    <t xml:space="preserve">K292K(AAG→AAA)</t>
  </si>
  <si>
    <t xml:space="preserve">phnT→</t>
  </si>
  <si>
    <t xml:space="preserve">2‑aminoethylphosphonate ABC transport system ATP‑binding subunit PhnT</t>
  </si>
  <si>
    <t xml:space="preserve">48,002</t>
  </si>
  <si>
    <t xml:space="preserve">T309T(ACC→ACT)</t>
  </si>
  <si>
    <t xml:space="preserve">48,029</t>
  </si>
  <si>
    <t xml:space="preserve">T318T(ACC→ACG)</t>
  </si>
  <si>
    <t xml:space="preserve">48,439</t>
  </si>
  <si>
    <t xml:space="preserve">V84V(GTG→GTA)</t>
  </si>
  <si>
    <t xml:space="preserve">phnU→</t>
  </si>
  <si>
    <t xml:space="preserve">2‑aminoethylphosphonate ABC transporter permease subunit</t>
  </si>
  <si>
    <t xml:space="preserve">48,469</t>
  </si>
  <si>
    <t xml:space="preserve">V94V(GTC→GTG)</t>
  </si>
  <si>
    <t xml:space="preserve">48,538</t>
  </si>
  <si>
    <t xml:space="preserve">F117F(TTC→TTT)</t>
  </si>
  <si>
    <t xml:space="preserve">48,541</t>
  </si>
  <si>
    <t xml:space="preserve">L118L(CTG→CTT)</t>
  </si>
  <si>
    <t xml:space="preserve">48,544</t>
  </si>
  <si>
    <t xml:space="preserve">I119I(ATT→ATC)</t>
  </si>
  <si>
    <t xml:space="preserve">48,547</t>
  </si>
  <si>
    <t xml:space="preserve">T120T(ACC→ACT)</t>
  </si>
  <si>
    <t xml:space="preserve">48,553</t>
  </si>
  <si>
    <t xml:space="preserve">A122A(GCA→GCG)</t>
  </si>
  <si>
    <t xml:space="preserve">48,637</t>
  </si>
  <si>
    <t xml:space="preserve">F150F(TTT→TTC)</t>
  </si>
  <si>
    <t xml:space="preserve">48,646</t>
  </si>
  <si>
    <t xml:space="preserve">S153S(TCA→TCG)</t>
  </si>
  <si>
    <t xml:space="preserve">48,649</t>
  </si>
  <si>
    <t xml:space="preserve">I154I(ATA→ATT)</t>
  </si>
  <si>
    <t xml:space="preserve">64,070</t>
  </si>
  <si>
    <t xml:space="preserve">G428G(GGC→GGT)</t>
  </si>
  <si>
    <t xml:space="preserve">murP←</t>
  </si>
  <si>
    <t xml:space="preserve">PTS N‑acetylmuramic acid transporter subunit IIBC</t>
  </si>
  <si>
    <t xml:space="preserve">67,286</t>
  </si>
  <si>
    <t xml:space="preserve">F107F(TTC→TTT)</t>
  </si>
  <si>
    <t xml:space="preserve">pgaptmp_000068←</t>
  </si>
  <si>
    <t xml:space="preserve">multidrug effflux MFS transporter</t>
  </si>
  <si>
    <t xml:space="preserve">79,168</t>
  </si>
  <si>
    <t xml:space="preserve">A92A(GCC→GCT)</t>
  </si>
  <si>
    <t xml:space="preserve">pgaptmp_000080←</t>
  </si>
  <si>
    <t xml:space="preserve">peroxidase‑related enzyme</t>
  </si>
  <si>
    <t xml:space="preserve">83,197</t>
  </si>
  <si>
    <t xml:space="preserve">H67H(CAT→CAC)</t>
  </si>
  <si>
    <t xml:space="preserve">pgaptmp_000085→</t>
  </si>
  <si>
    <t xml:space="preserve">MBL fold metallo‑hydrolase</t>
  </si>
  <si>
    <t xml:space="preserve">108,497</t>
  </si>
  <si>
    <t xml:space="preserve">G365G(GGC→GGT)</t>
  </si>
  <si>
    <t xml:space="preserve">pgaptmp_000106→</t>
  </si>
  <si>
    <t xml:space="preserve">anion permease</t>
  </si>
  <si>
    <t xml:space="preserve">108,500</t>
  </si>
  <si>
    <t xml:space="preserve">F366F(TTC→TTT)</t>
  </si>
  <si>
    <t xml:space="preserve">116,998</t>
  </si>
  <si>
    <t xml:space="preserve">A227A(GCG→GCA)</t>
  </si>
  <si>
    <t xml:space="preserve">spoT←</t>
  </si>
  <si>
    <t xml:space="preserve">bifunctional GTP diphosphokinase/guanosine‑3',5'‑bis pyrophosphate 3'‑pyrophosphohydrolase</t>
  </si>
  <si>
    <t xml:space="preserve">120,402</t>
  </si>
  <si>
    <t xml:space="preserve">H498Q(CAT→CAG)</t>
  </si>
  <si>
    <t xml:space="preserve">ligB→</t>
  </si>
  <si>
    <t xml:space="preserve">NAD‑dependent DNA ligase LigB</t>
  </si>
  <si>
    <t xml:space="preserve">120,439</t>
  </si>
  <si>
    <t xml:space="preserve">L511L(CTG→TTG)</t>
  </si>
  <si>
    <t xml:space="preserve">121,310</t>
  </si>
  <si>
    <t xml:space="preserve">intergenic (‑102/‑174)</t>
  </si>
  <si>
    <t xml:space="preserve">pgaptmp_000118← / →pgaptmp_000119</t>
  </si>
  <si>
    <t xml:space="preserve">trimeric intracellular cation channel family protein/chloride channel protein</t>
  </si>
  <si>
    <t xml:space="preserve">137,591</t>
  </si>
  <si>
    <t xml:space="preserve">G140G(GGA→GGC)</t>
  </si>
  <si>
    <t xml:space="preserve">coaD←</t>
  </si>
  <si>
    <t xml:space="preserve">pantetheine‑phosphate adenylyltransferase</t>
  </si>
  <si>
    <t xml:space="preserve">139,371</t>
  </si>
  <si>
    <t xml:space="preserve">P229P(CCG→CCA)</t>
  </si>
  <si>
    <t xml:space="preserve">waaA←</t>
  </si>
  <si>
    <t xml:space="preserve">lipid IV(A) 3‑deoxy‑D‑manno‑octulosonic acid transferase</t>
  </si>
  <si>
    <t xml:space="preserve">139,482</t>
  </si>
  <si>
    <t xml:space="preserve">S192S(TCT→TCC)</t>
  </si>
  <si>
    <t xml:space="preserve">144,193</t>
  </si>
  <si>
    <t xml:space="preserve">Q91Q(CAA→CAG)</t>
  </si>
  <si>
    <t xml:space="preserve">rfaQ←</t>
  </si>
  <si>
    <t xml:space="preserve">putative lipopolysaccharide heptosyltransferase III</t>
  </si>
  <si>
    <t xml:space="preserve">144,318</t>
  </si>
  <si>
    <t xml:space="preserve">L50L(CTG→TTG)</t>
  </si>
  <si>
    <t xml:space="preserve">150,560</t>
  </si>
  <si>
    <t xml:space="preserve">R70R(CGT→CGC)</t>
  </si>
  <si>
    <t xml:space="preserve">rfaF←</t>
  </si>
  <si>
    <t xml:space="preserve">ADP‑heptose‑‑LPS heptosyltransferase RfaF</t>
  </si>
  <si>
    <t xml:space="preserve">155,833</t>
  </si>
  <si>
    <t xml:space="preserve">H78H(CAC→CAT)</t>
  </si>
  <si>
    <t xml:space="preserve">pgaptmp_000154←</t>
  </si>
  <si>
    <t xml:space="preserve">divergent polysaccharide deacetylase family protein</t>
  </si>
  <si>
    <t xml:space="preserve">156,951</t>
  </si>
  <si>
    <t xml:space="preserve">Q131*(CAG→TAG)</t>
  </si>
  <si>
    <t xml:space="preserve">179,554</t>
  </si>
  <si>
    <t xml:space="preserve">L35L(TTG→CTG)</t>
  </si>
  <si>
    <t xml:space="preserve">avtA←</t>
  </si>
  <si>
    <t xml:space="preserve">valine‑‑pyruvate transaminase</t>
  </si>
  <si>
    <t xml:space="preserve">184,187</t>
  </si>
  <si>
    <t xml:space="preserve">I8I(ATA→ATT)</t>
  </si>
  <si>
    <t xml:space="preserve">pgaptmp_000181←</t>
  </si>
  <si>
    <t xml:space="preserve">XylR family transcriptional regulator</t>
  </si>
  <si>
    <t xml:space="preserve">188,237</t>
  </si>
  <si>
    <t xml:space="preserve">intergenic (‑34/‑461)</t>
  </si>
  <si>
    <t xml:space="preserve">xylF← / →xylA</t>
  </si>
  <si>
    <t xml:space="preserve">D‑xylose ABC transporter substrate‑binding protein/xylose isomerase</t>
  </si>
  <si>
    <t xml:space="preserve">191,775</t>
  </si>
  <si>
    <t xml:space="preserve">A14T(GCA→ACA)</t>
  </si>
  <si>
    <t xml:space="preserve">pgaptmp_000187→</t>
  </si>
  <si>
    <t xml:space="preserve">194,543</t>
  </si>
  <si>
    <t xml:space="preserve">T110T(ACC→ACT)</t>
  </si>
  <si>
    <t xml:space="preserve">glyQ→</t>
  </si>
  <si>
    <t xml:space="preserve">glycine‑‑tRNA ligase subunit alpha</t>
  </si>
  <si>
    <t xml:space="preserve">194,546</t>
  </si>
  <si>
    <t xml:space="preserve">I111I(ATT→ATC)</t>
  </si>
  <si>
    <t xml:space="preserve">194,552</t>
  </si>
  <si>
    <t xml:space="preserve">D113D(GAT→GAC)</t>
  </si>
  <si>
    <t xml:space="preserve">194,558</t>
  </si>
  <si>
    <t xml:space="preserve">R115R(CGT→CGC)</t>
  </si>
  <si>
    <t xml:space="preserve">194,781</t>
  </si>
  <si>
    <t xml:space="preserve">L190L(CTG→TTG)</t>
  </si>
  <si>
    <t xml:space="preserve">195,782</t>
  </si>
  <si>
    <t xml:space="preserve">I216I(ATT→ATC)</t>
  </si>
  <si>
    <t xml:space="preserve">glyS→</t>
  </si>
  <si>
    <t xml:space="preserve">glycine‑‑tRNA ligase subunit beta</t>
  </si>
  <si>
    <t xml:space="preserve">198,377</t>
  </si>
  <si>
    <t xml:space="preserve">K132E(AAA→GAA)</t>
  </si>
  <si>
    <t xml:space="preserve">pgaptmp_000194→</t>
  </si>
  <si>
    <t xml:space="preserve">ATP‑binding cassette domain‑containing protein</t>
  </si>
  <si>
    <t xml:space="preserve">199,158</t>
  </si>
  <si>
    <t xml:space="preserve">L392Q(CTG→CAG)</t>
  </si>
  <si>
    <t xml:space="preserve">199,177</t>
  </si>
  <si>
    <t xml:space="preserve">V398V(GTC→GTT)</t>
  </si>
  <si>
    <t xml:space="preserve">213,955</t>
  </si>
  <si>
    <t xml:space="preserve">A60A(GCG→GCA)</t>
  </si>
  <si>
    <t xml:space="preserve">pgaptmp_000209→</t>
  </si>
  <si>
    <t xml:space="preserve">MFS transporter</t>
  </si>
  <si>
    <t xml:space="preserve">217,045</t>
  </si>
  <si>
    <t xml:space="preserve">intergenic (+148/‑44)</t>
  </si>
  <si>
    <t xml:space="preserve">eptB→ / →pgaptmp_000211</t>
  </si>
  <si>
    <t xml:space="preserve">kdo(2)‑lipid A phosphoethanolamine 7''‑transferase/ankyrin repeat domain‑containing protein</t>
  </si>
  <si>
    <t xml:space="preserve">221,750</t>
  </si>
  <si>
    <t xml:space="preserve">P94P(CCA→CCG)</t>
  </si>
  <si>
    <t xml:space="preserve">dppB→</t>
  </si>
  <si>
    <t xml:space="preserve">dipeptide ABC transporter permease DppB</t>
  </si>
  <si>
    <t xml:space="preserve">222,962</t>
  </si>
  <si>
    <t xml:space="preserve">A155A(GCT→GCA)</t>
  </si>
  <si>
    <t xml:space="preserve">dppC→</t>
  </si>
  <si>
    <t xml:space="preserve">dipeptide ABC transporter permease DppC</t>
  </si>
  <si>
    <t xml:space="preserve">223,043</t>
  </si>
  <si>
    <t xml:space="preserve">A182A(GCC→GCT)</t>
  </si>
  <si>
    <t xml:space="preserve">223,893</t>
  </si>
  <si>
    <t xml:space="preserve">R161R(CGT→CGC)</t>
  </si>
  <si>
    <t xml:space="preserve">dppD→</t>
  </si>
  <si>
    <t xml:space="preserve">dipeptide ABC transporter ATP‑binding protein</t>
  </si>
  <si>
    <t xml:space="preserve">224,056</t>
  </si>
  <si>
    <t xml:space="preserve">L216L(CTG→TTG)</t>
  </si>
  <si>
    <t xml:space="preserve">225,053</t>
  </si>
  <si>
    <t xml:space="preserve">D221D(GAC→GAT)</t>
  </si>
  <si>
    <t xml:space="preserve">dppF→</t>
  </si>
  <si>
    <t xml:space="preserve">dipeptide ABC transporter ATP‑binding subunit DppF</t>
  </si>
  <si>
    <t xml:space="preserve">225,065</t>
  </si>
  <si>
    <t xml:space="preserve">V225V(GTC→GTT)</t>
  </si>
  <si>
    <t xml:space="preserve">225,218</t>
  </si>
  <si>
    <t xml:space="preserve">R276R(CGG→CGA)</t>
  </si>
  <si>
    <t xml:space="preserve">225,394</t>
  </si>
  <si>
    <t xml:space="preserve">F335S(TTC→TCC)</t>
  </si>
  <si>
    <t xml:space="preserve">226,063</t>
  </si>
  <si>
    <t xml:space="preserve">P49S(CCC→TCC)</t>
  </si>
  <si>
    <t xml:space="preserve">bcsO→</t>
  </si>
  <si>
    <t xml:space="preserve">cellulose biosynthesis protein BcsO</t>
  </si>
  <si>
    <t xml:space="preserve">232,677</t>
  </si>
  <si>
    <t xml:space="preserve">K290K(AAA→AAG)</t>
  </si>
  <si>
    <t xml:space="preserve">pgaptmp_000225→</t>
  </si>
  <si>
    <t xml:space="preserve">BCSC C‑terminal domain‑containing protein</t>
  </si>
  <si>
    <t xml:space="preserve">232,786</t>
  </si>
  <si>
    <t xml:space="preserve">L327L(TTG→CTG)</t>
  </si>
  <si>
    <t xml:space="preserve">232,851</t>
  </si>
  <si>
    <t xml:space="preserve">A348A(GCA→GCG)</t>
  </si>
  <si>
    <t xml:space="preserve">235,779</t>
  </si>
  <si>
    <t xml:space="preserve">G1324G(GGC→GGT)</t>
  </si>
  <si>
    <t xml:space="preserve">237,366</t>
  </si>
  <si>
    <t xml:space="preserve">intergenic (+17/+91)</t>
  </si>
  <si>
    <t xml:space="preserve">pgaptmp_000227→ / ←bcsG</t>
  </si>
  <si>
    <t xml:space="preserve">endoglucanase/cellulose biosynthesis protein BcsG</t>
  </si>
  <si>
    <t xml:space="preserve">237,371</t>
  </si>
  <si>
    <t xml:space="preserve">intergenic (+22/+86)</t>
  </si>
  <si>
    <t xml:space="preserve">237,405</t>
  </si>
  <si>
    <t xml:space="preserve">intergenic (+56/+52)</t>
  </si>
  <si>
    <t xml:space="preserve">237,416</t>
  </si>
  <si>
    <t xml:space="preserve">intergenic (+67/+41)</t>
  </si>
  <si>
    <t xml:space="preserve">244,121</t>
  </si>
  <si>
    <t xml:space="preserve">G714G(GGT→GGC)</t>
  </si>
  <si>
    <t xml:space="preserve">249,500</t>
  </si>
  <si>
    <t xml:space="preserve">V484V(GTG→GTT)</t>
  </si>
  <si>
    <t xml:space="preserve">bcsC→</t>
  </si>
  <si>
    <t xml:space="preserve">cellulose biosynthesis protein BcsC</t>
  </si>
  <si>
    <t xml:space="preserve">253,273</t>
  </si>
  <si>
    <t xml:space="preserve">V501V(GTC→GTT)</t>
  </si>
  <si>
    <t xml:space="preserve">hmsP→</t>
  </si>
  <si>
    <t xml:space="preserve">biofilm formation regulator HmsP</t>
  </si>
  <si>
    <t xml:space="preserve">257,369</t>
  </si>
  <si>
    <t xml:space="preserve">E186E(GAG→GAA)</t>
  </si>
  <si>
    <t xml:space="preserve">pgaptmp_000240←</t>
  </si>
  <si>
    <t xml:space="preserve">sugar kinase</t>
  </si>
  <si>
    <t xml:space="preserve">257,668</t>
  </si>
  <si>
    <t xml:space="preserve">L87L(CTG→TTG)</t>
  </si>
  <si>
    <t xml:space="preserve">261,515</t>
  </si>
  <si>
    <t xml:space="preserve">T6T(ACC→ACA)</t>
  </si>
  <si>
    <t xml:space="preserve">pgaptmp_000242←</t>
  </si>
  <si>
    <t xml:space="preserve">MHS family MFS transporter</t>
  </si>
  <si>
    <t xml:space="preserve">261,945</t>
  </si>
  <si>
    <t xml:space="preserve">P297P(CCC→CCG)</t>
  </si>
  <si>
    <t xml:space="preserve">yhjD←</t>
  </si>
  <si>
    <t xml:space="preserve">inner membrane protein YhjD</t>
  </si>
  <si>
    <t xml:space="preserve">262,963</t>
  </si>
  <si>
    <t xml:space="preserve">L293L(CTG→CTT)</t>
  </si>
  <si>
    <t xml:space="preserve">pgaptmp_000244←</t>
  </si>
  <si>
    <t xml:space="preserve">262,966</t>
  </si>
  <si>
    <t xml:space="preserve">G292G(GGA→GGG)</t>
  </si>
  <si>
    <t xml:space="preserve">263,701</t>
  </si>
  <si>
    <t xml:space="preserve">R47R(CGT→CGG)</t>
  </si>
  <si>
    <t xml:space="preserve">263,749</t>
  </si>
  <si>
    <t xml:space="preserve">G31G(GGT→GGA)</t>
  </si>
  <si>
    <t xml:space="preserve">263,797</t>
  </si>
  <si>
    <t xml:space="preserve">D15D(GAT→GAC)</t>
  </si>
  <si>
    <t xml:space="preserve">268,019</t>
  </si>
  <si>
    <t xml:space="preserve">L126L(TTG→CTG)</t>
  </si>
  <si>
    <t xml:space="preserve">pgaptmp_000248←</t>
  </si>
  <si>
    <t xml:space="preserve">iron‑containing alcohol dehydrogenase</t>
  </si>
  <si>
    <t xml:space="preserve">269,936</t>
  </si>
  <si>
    <t xml:space="preserve">S205S(AGC→AGT)</t>
  </si>
  <si>
    <t xml:space="preserve">gorA←</t>
  </si>
  <si>
    <t xml:space="preserve">glutathione‑disulfide reductase</t>
  </si>
  <si>
    <t xml:space="preserve">284,849</t>
  </si>
  <si>
    <t xml:space="preserve">L133L(CTA→CTG)</t>
  </si>
  <si>
    <t xml:space="preserve">pgaptmp_000263←</t>
  </si>
  <si>
    <t xml:space="preserve">nickel import ATP‑binding protein NikD</t>
  </si>
  <si>
    <t xml:space="preserve">312,102</t>
  </si>
  <si>
    <t xml:space="preserve">L178L(TTG→CTG)</t>
  </si>
  <si>
    <t xml:space="preserve">pgaptmp_000290←</t>
  </si>
  <si>
    <t xml:space="preserve">312,121</t>
  </si>
  <si>
    <t xml:space="preserve">T171T(ACC→ACT)</t>
  </si>
  <si>
    <t xml:space="preserve">328,599</t>
  </si>
  <si>
    <t xml:space="preserve">L96L(TTG→CTG)</t>
  </si>
  <si>
    <t xml:space="preserve">ugpQ→</t>
  </si>
  <si>
    <t xml:space="preserve">glycerophosphodiester phosphodiesterase</t>
  </si>
  <si>
    <t xml:space="preserve">328,636</t>
  </si>
  <si>
    <t xml:space="preserve">G108D(GGC→GAC)</t>
  </si>
  <si>
    <t xml:space="preserve">328,691</t>
  </si>
  <si>
    <t xml:space="preserve">G126G(GGC→GGG)</t>
  </si>
  <si>
    <t xml:space="preserve">328,693</t>
  </si>
  <si>
    <t xml:space="preserve">R127K(AGA→AAA)</t>
  </si>
  <si>
    <t xml:space="preserve">349,142</t>
  </si>
  <si>
    <t xml:space="preserve">A781A(GCC→GCT)</t>
  </si>
  <si>
    <t xml:space="preserve">glgP→</t>
  </si>
  <si>
    <t xml:space="preserve">glycogen phosphorylase</t>
  </si>
  <si>
    <t xml:space="preserve">349,151</t>
  </si>
  <si>
    <t xml:space="preserve">A784A(GCG→GCA)</t>
  </si>
  <si>
    <t xml:space="preserve">359,496</t>
  </si>
  <si>
    <t xml:space="preserve">R766R(CGT→CGC)</t>
  </si>
  <si>
    <t xml:space="preserve">malP→</t>
  </si>
  <si>
    <t xml:space="preserve">maltodextrin phosphorylase</t>
  </si>
  <si>
    <t xml:space="preserve">369,377</t>
  </si>
  <si>
    <t xml:space="preserve">A746A(GCG→GCA)</t>
  </si>
  <si>
    <t xml:space="preserve">pgaptmp_000340←</t>
  </si>
  <si>
    <t xml:space="preserve">RNA‑binding transcriptional accessory protein</t>
  </si>
  <si>
    <t xml:space="preserve">369,380</t>
  </si>
  <si>
    <t xml:space="preserve">A745A(GCT→GCC)</t>
  </si>
  <si>
    <t xml:space="preserve">380,811</t>
  </si>
  <si>
    <t xml:space="preserve">intergenic (‑89/‑232)</t>
  </si>
  <si>
    <t xml:space="preserve">pgaptmp_000348← / →nudE</t>
  </si>
  <si>
    <t xml:space="preserve">intracellular growth attenuator family protein/ADP compounds hydrolase NudE</t>
  </si>
  <si>
    <t xml:space="preserve">392,031</t>
  </si>
  <si>
    <t xml:space="preserve">F59Y(TTC→TAC)</t>
  </si>
  <si>
    <t xml:space="preserve">rpe→</t>
  </si>
  <si>
    <t xml:space="preserve">455,099</t>
  </si>
  <si>
    <t xml:space="preserve">intergenic (+68/‑30)</t>
  </si>
  <si>
    <t xml:space="preserve">pgaptmp_000441→ / →rrf</t>
  </si>
  <si>
    <t xml:space="preserve">23S ribosomal RNA/5S ribosomal RNA</t>
  </si>
  <si>
    <t xml:space="preserve">455,105</t>
  </si>
  <si>
    <t xml:space="preserve">intergenic (+74/‑24)</t>
  </si>
  <si>
    <t xml:space="preserve">461,277</t>
  </si>
  <si>
    <t xml:space="preserve">R76S(CGT→AGT)</t>
  </si>
  <si>
    <t xml:space="preserve">envR→</t>
  </si>
  <si>
    <t xml:space="preserve">acrEF/envCD operon transcriptional regulator</t>
  </si>
  <si>
    <t xml:space="preserve">470,454</t>
  </si>
  <si>
    <t xml:space="preserve">intergenic (‑198/‑31)</t>
  </si>
  <si>
    <t xml:space="preserve">msrP← / →pgaptmp_000459</t>
  </si>
  <si>
    <t xml:space="preserve">protein‑methionine‑sulfoxide reductase catalytic subunit MsrP/hypothetical protein</t>
  </si>
  <si>
    <t xml:space="preserve">471,658</t>
  </si>
  <si>
    <t xml:space="preserve">L301L(TTG→TTA)</t>
  </si>
  <si>
    <t xml:space="preserve">csrD→</t>
  </si>
  <si>
    <t xml:space="preserve">RNase E specificity factor CsrD</t>
  </si>
  <si>
    <t xml:space="preserve">507,856</t>
  </si>
  <si>
    <t xml:space="preserve">T175T(ACA→ACG)</t>
  </si>
  <si>
    <t xml:space="preserve">pgaptmp_000491←</t>
  </si>
  <si>
    <t xml:space="preserve">Zn‑dependent oxidoreductase</t>
  </si>
  <si>
    <t xml:space="preserve">511,945</t>
  </si>
  <si>
    <t xml:space="preserve">G686G(GGC→GGT)</t>
  </si>
  <si>
    <t xml:space="preserve">arcB→</t>
  </si>
  <si>
    <t xml:space="preserve">aerobic respiration two‑component sensor histidine kinase ArcB</t>
  </si>
  <si>
    <t xml:space="preserve">517,899</t>
  </si>
  <si>
    <t xml:space="preserve">Y82Y(TAT→TAC)</t>
  </si>
  <si>
    <t xml:space="preserve">lptB←</t>
  </si>
  <si>
    <t xml:space="preserve">LPS export ABC transporter ATP‑binding protein</t>
  </si>
  <si>
    <t xml:space="preserve">517,905</t>
  </si>
  <si>
    <t xml:space="preserve">I80I(ATT→ATC)</t>
  </si>
  <si>
    <t xml:space="preserve">517,935</t>
  </si>
  <si>
    <t xml:space="preserve">L70L(CTG→CTA)</t>
  </si>
  <si>
    <t xml:space="preserve">517,947</t>
  </si>
  <si>
    <t xml:space="preserve">D66D(GAT→GAC)</t>
  </si>
  <si>
    <t xml:space="preserve">529,381</t>
  </si>
  <si>
    <t xml:space="preserve">F43F(TTT→TTC)</t>
  </si>
  <si>
    <t xml:space="preserve">pgaptmp_000518→</t>
  </si>
  <si>
    <t xml:space="preserve">DMT family transporter</t>
  </si>
  <si>
    <t xml:space="preserve">529,661</t>
  </si>
  <si>
    <t xml:space="preserve">S137C(AGC→TGC)</t>
  </si>
  <si>
    <t xml:space="preserve">542,982</t>
  </si>
  <si>
    <t xml:space="preserve">I137I(ATC→ATT)</t>
  </si>
  <si>
    <t xml:space="preserve">argG←</t>
  </si>
  <si>
    <t xml:space="preserve">argininosuccinate synthase</t>
  </si>
  <si>
    <t xml:space="preserve">567,504</t>
  </si>
  <si>
    <t xml:space="preserve">A384A(GCT→GCC)</t>
  </si>
  <si>
    <t xml:space="preserve">pgaptmp_000558←</t>
  </si>
  <si>
    <t xml:space="preserve">penicillin‑binding protein activator</t>
  </si>
  <si>
    <t xml:space="preserve">567,748</t>
  </si>
  <si>
    <t xml:space="preserve">+CCTGGGCGA</t>
  </si>
  <si>
    <t xml:space="preserve">coding (908/2109 nt)</t>
  </si>
  <si>
    <t xml:space="preserve">582,194</t>
  </si>
  <si>
    <t xml:space="preserve">T257T(ACA→ACT)</t>
  </si>
  <si>
    <t xml:space="preserve">pgaptmp_000572→</t>
  </si>
  <si>
    <t xml:space="preserve">589,110</t>
  </si>
  <si>
    <t xml:space="preserve">intergenic (+47/+67)</t>
  </si>
  <si>
    <t xml:space="preserve">590,945</t>
  </si>
  <si>
    <t xml:space="preserve">S128P(TCG→CCG)</t>
  </si>
  <si>
    <t xml:space="preserve">pgaptmp_000582←</t>
  </si>
  <si>
    <t xml:space="preserve">pirin family protein</t>
  </si>
  <si>
    <t xml:space="preserve">593,524</t>
  </si>
  <si>
    <t xml:space="preserve">T109T(ACC→ACT)</t>
  </si>
  <si>
    <t xml:space="preserve">pgaptmp_000585←</t>
  </si>
  <si>
    <t xml:space="preserve">glutathione S‑transferase family protein</t>
  </si>
  <si>
    <t xml:space="preserve">610,630</t>
  </si>
  <si>
    <t xml:space="preserve">Q309Q(CAG→CAA)</t>
  </si>
  <si>
    <t xml:space="preserve">rlmG→</t>
  </si>
  <si>
    <t xml:space="preserve">23S rRNA (guanine(1835)‑N(2))‑methyltransferase RlmG</t>
  </si>
  <si>
    <t xml:space="preserve">610,636</t>
  </si>
  <si>
    <t xml:space="preserve">A311A(GCC→GCT)</t>
  </si>
  <si>
    <t xml:space="preserve">635,917</t>
  </si>
  <si>
    <t xml:space="preserve">L93L(CTT→CTA)</t>
  </si>
  <si>
    <t xml:space="preserve">pgaptmp_000627←</t>
  </si>
  <si>
    <t xml:space="preserve">heme‑binding protein</t>
  </si>
  <si>
    <t xml:space="preserve">639,028</t>
  </si>
  <si>
    <t xml:space="preserve">R51R(CGC→CGT)</t>
  </si>
  <si>
    <t xml:space="preserve">pgaptmp_000630→</t>
  </si>
  <si>
    <t xml:space="preserve">glycerol dehydratase small subunit DhaB3</t>
  </si>
  <si>
    <t xml:space="preserve">640,099</t>
  </si>
  <si>
    <t xml:space="preserve">P262P(CCT→CCG)</t>
  </si>
  <si>
    <t xml:space="preserve">pgaptmp_000631→</t>
  </si>
  <si>
    <t xml:space="preserve">diol dehydratase reactivase subunit alpha</t>
  </si>
  <si>
    <t xml:space="preserve">640,504</t>
  </si>
  <si>
    <t xml:space="preserve">A397A(GCT→GCC)</t>
  </si>
  <si>
    <t xml:space="preserve">643,304</t>
  </si>
  <si>
    <t xml:space="preserve">+GCGCCAGCC</t>
  </si>
  <si>
    <t xml:space="preserve">coding (111/663 nt)</t>
  </si>
  <si>
    <t xml:space="preserve">pgaptmp_000635→</t>
  </si>
  <si>
    <t xml:space="preserve">YfdX family protein</t>
  </si>
  <si>
    <t xml:space="preserve">647,394</t>
  </si>
  <si>
    <t xml:space="preserve">D139N(GAC→AAC)</t>
  </si>
  <si>
    <t xml:space="preserve">evgA←</t>
  </si>
  <si>
    <t xml:space="preserve">acid‑sensing system DNA‑binding response regulator EvgA</t>
  </si>
  <si>
    <t xml:space="preserve">648,625</t>
  </si>
  <si>
    <t xml:space="preserve">S64S(TCA→TCG)</t>
  </si>
  <si>
    <t xml:space="preserve">pgaptmp_000639←</t>
  </si>
  <si>
    <t xml:space="preserve">648,660</t>
  </si>
  <si>
    <t xml:space="preserve">G53R(GGG→AGG)</t>
  </si>
  <si>
    <t xml:space="preserve">648,849</t>
  </si>
  <si>
    <t xml:space="preserve">intergenic (‑33/+502)</t>
  </si>
  <si>
    <t xml:space="preserve">pgaptmp_000639← / ←pgaptmp_000640</t>
  </si>
  <si>
    <t xml:space="preserve">hypothetical protein/tRNA‑Ile</t>
  </si>
  <si>
    <t xml:space="preserve">648,850</t>
  </si>
  <si>
    <t xml:space="preserve">intergenic (‑34/+501)</t>
  </si>
  <si>
    <t xml:space="preserve">654,887</t>
  </si>
  <si>
    <t xml:space="preserve">L121L(CTG→TTG)</t>
  </si>
  <si>
    <t xml:space="preserve">tsaD→</t>
  </si>
  <si>
    <t xml:space="preserve">tRNA (adenosine(37)‑N6)‑threonylcarbamoyltransferase complex transferase subunit TsaD</t>
  </si>
  <si>
    <t xml:space="preserve">661,964</t>
  </si>
  <si>
    <t xml:space="preserve">A111A(GCA→GCG)</t>
  </si>
  <si>
    <t xml:space="preserve">pgaptmp_000653←</t>
  </si>
  <si>
    <t xml:space="preserve">urease accessory protein UreD</t>
  </si>
  <si>
    <t xml:space="preserve">663,619</t>
  </si>
  <si>
    <t xml:space="preserve">G67G(GGA→GGG)</t>
  </si>
  <si>
    <t xml:space="preserve">folB→</t>
  </si>
  <si>
    <t xml:space="preserve">bifunctional dihydroneopterin aldolase/7,8‑dihydroneopterin epimerase</t>
  </si>
  <si>
    <t xml:space="preserve">668,608</t>
  </si>
  <si>
    <t xml:space="preserve">A106A(GCC→GCG)</t>
  </si>
  <si>
    <t xml:space="preserve">669,892</t>
  </si>
  <si>
    <t xml:space="preserve">G534G(GGG→GGC)</t>
  </si>
  <si>
    <t xml:space="preserve">674,978</t>
  </si>
  <si>
    <t xml:space="preserve">G77G(GGT→GGC)</t>
  </si>
  <si>
    <t xml:space="preserve">zupT←</t>
  </si>
  <si>
    <t xml:space="preserve">zinc transporter ZupT</t>
  </si>
  <si>
    <t xml:space="preserve">676,198</t>
  </si>
  <si>
    <t xml:space="preserve">intergenic (+12/+33)</t>
  </si>
  <si>
    <t xml:space="preserve">ygiD→ / ←pgaptmp_000670</t>
  </si>
  <si>
    <t xml:space="preserve">4,5‑DOPA dioxygenase extradiol/glutathionylspermidine synthase family protein</t>
  </si>
  <si>
    <t xml:space="preserve">683,769</t>
  </si>
  <si>
    <t xml:space="preserve">S452S(TCC→TCT)</t>
  </si>
  <si>
    <t xml:space="preserve">parE→</t>
  </si>
  <si>
    <t xml:space="preserve">DNA topoisomerase IV subunit B</t>
  </si>
  <si>
    <t xml:space="preserve">685,597</t>
  </si>
  <si>
    <t xml:space="preserve">R406R(CGT→CGC)</t>
  </si>
  <si>
    <t xml:space="preserve">qseC←</t>
  </si>
  <si>
    <t xml:space="preserve">two‑component system sensor histidine kinase QseC</t>
  </si>
  <si>
    <t xml:space="preserve">685,637</t>
  </si>
  <si>
    <t xml:space="preserve">S393N(AGC→AAC)</t>
  </si>
  <si>
    <t xml:space="preserve">702,326</t>
  </si>
  <si>
    <t xml:space="preserve">I40I(ATT→ATC)</t>
  </si>
  <si>
    <t xml:space="preserve">exbB→</t>
  </si>
  <si>
    <t xml:space="preserve">tol‑pal system‑associated acyl‑CoA thioesterase</t>
  </si>
  <si>
    <t xml:space="preserve">710,567</t>
  </si>
  <si>
    <t xml:space="preserve">L99L(CTG→TTG)</t>
  </si>
  <si>
    <t xml:space="preserve">gss→</t>
  </si>
  <si>
    <t xml:space="preserve">bifunctional glutathionylspermidine amidase/synthase</t>
  </si>
  <si>
    <t xml:space="preserve">710,851</t>
  </si>
  <si>
    <t xml:space="preserve">A193A(GCC→GCT)</t>
  </si>
  <si>
    <t xml:space="preserve">726,092</t>
  </si>
  <si>
    <t xml:space="preserve">L116L(CTA→CTG)</t>
  </si>
  <si>
    <t xml:space="preserve">mutY←</t>
  </si>
  <si>
    <t xml:space="preserve">A/G‑specific adenine glycosylase</t>
  </si>
  <si>
    <t xml:space="preserve">726,128</t>
  </si>
  <si>
    <t xml:space="preserve">G104G(GGG→GGC)</t>
  </si>
  <si>
    <t xml:space="preserve">726,182</t>
  </si>
  <si>
    <t xml:space="preserve">A86A(GCG→GCC)</t>
  </si>
  <si>
    <t xml:space="preserve">726,185</t>
  </si>
  <si>
    <t xml:space="preserve">Y85Y(TAC→TAT)</t>
  </si>
  <si>
    <t xml:space="preserve">731,681</t>
  </si>
  <si>
    <t xml:space="preserve">R21L(CGA→CTA)</t>
  </si>
  <si>
    <t xml:space="preserve">pgaptmp_000726←</t>
  </si>
  <si>
    <t xml:space="preserve">YggS family pyridoxal phosphate‑dependent enzyme</t>
  </si>
  <si>
    <t xml:space="preserve">733,333</t>
  </si>
  <si>
    <t xml:space="preserve">D82D(GAC→GAT)</t>
  </si>
  <si>
    <t xml:space="preserve">csgD→</t>
  </si>
  <si>
    <t xml:space="preserve">transcriptional regulator CsgD</t>
  </si>
  <si>
    <t xml:space="preserve">735,323</t>
  </si>
  <si>
    <t xml:space="preserve">R192S(AGA→AGC)</t>
  </si>
  <si>
    <t xml:space="preserve">gshB←</t>
  </si>
  <si>
    <t xml:space="preserve">glutathione synthase</t>
  </si>
  <si>
    <t xml:space="preserve">738,517</t>
  </si>
  <si>
    <t xml:space="preserve">L334L(CTG→TTG)</t>
  </si>
  <si>
    <t xml:space="preserve">pgaptmp_000735←</t>
  </si>
  <si>
    <t xml:space="preserve">sugar porter family MFS transporter</t>
  </si>
  <si>
    <t xml:space="preserve">745,742</t>
  </si>
  <si>
    <t xml:space="preserve">T211T(ACG→ACA)</t>
  </si>
  <si>
    <t xml:space="preserve">pgaptmp_000741←</t>
  </si>
  <si>
    <t xml:space="preserve">745,761</t>
  </si>
  <si>
    <t xml:space="preserve">C205F(TGC→TTC)</t>
  </si>
  <si>
    <t xml:space="preserve">750,345</t>
  </si>
  <si>
    <t xml:space="preserve">L81L(CTG→CTA)</t>
  </si>
  <si>
    <t xml:space="preserve">750,390</t>
  </si>
  <si>
    <t xml:space="preserve">G96G(GGC→GGT)</t>
  </si>
  <si>
    <t xml:space="preserve">750,399</t>
  </si>
  <si>
    <t xml:space="preserve">E99E(GAG→GAA)</t>
  </si>
  <si>
    <t xml:space="preserve">758,286</t>
  </si>
  <si>
    <t xml:space="preserve">S137N(AGC→AAC)</t>
  </si>
  <si>
    <t xml:space="preserve">pgaptmp_000755→</t>
  </si>
  <si>
    <t xml:space="preserve">thiamine pyrophosphate‑binding protein</t>
  </si>
  <si>
    <t xml:space="preserve">764,388</t>
  </si>
  <si>
    <t xml:space="preserve">intergenic (+60/‑324)</t>
  </si>
  <si>
    <t xml:space="preserve">tkt→ / →epd</t>
  </si>
  <si>
    <t xml:space="preserve">transketolase/erythrose‑4‑phosphate dehydrogenase</t>
  </si>
  <si>
    <t xml:space="preserve">766,448</t>
  </si>
  <si>
    <t xml:space="preserve">A223A(GCT→GCC)</t>
  </si>
  <si>
    <t xml:space="preserve">pgk→</t>
  </si>
  <si>
    <t xml:space="preserve">phosphoglycerate kinase</t>
  </si>
  <si>
    <t xml:space="preserve">773,569</t>
  </si>
  <si>
    <t xml:space="preserve">A238A(GCT→GCC)</t>
  </si>
  <si>
    <t xml:space="preserve">serA→</t>
  </si>
  <si>
    <t xml:space="preserve">phosphoglycerate dehydrogenase</t>
  </si>
  <si>
    <t xml:space="preserve">773,575</t>
  </si>
  <si>
    <t xml:space="preserve">R240R(CGT→CGC)</t>
  </si>
  <si>
    <t xml:space="preserve">779,378</t>
  </si>
  <si>
    <t xml:space="preserve">L229L(CTG→CTA)</t>
  </si>
  <si>
    <t xml:space="preserve">ubiI→</t>
  </si>
  <si>
    <t xml:space="preserve">FAD‑dependent 2‑octaprenylphenol hydroxylase</t>
  </si>
  <si>
    <t xml:space="preserve">783,117</t>
  </si>
  <si>
    <t xml:space="preserve">G362G(GGT→GGC)</t>
  </si>
  <si>
    <t xml:space="preserve">gcvP→</t>
  </si>
  <si>
    <t xml:space="preserve">aminomethyl‑transferring glycine dehydrogenase</t>
  </si>
  <si>
    <t xml:space="preserve">785,952</t>
  </si>
  <si>
    <t xml:space="preserve">Q128Q(CAA→CAG)</t>
  </si>
  <si>
    <t xml:space="preserve">pgaptmp_000779←</t>
  </si>
  <si>
    <t xml:space="preserve">protein disulfide oxidoreductase</t>
  </si>
  <si>
    <t xml:space="preserve">786,074</t>
  </si>
  <si>
    <t xml:space="preserve">G88S(GGC→AGC)</t>
  </si>
  <si>
    <t xml:space="preserve">786,078</t>
  </si>
  <si>
    <t xml:space="preserve">A86A(GCC→GCG)</t>
  </si>
  <si>
    <t xml:space="preserve">786,168</t>
  </si>
  <si>
    <t xml:space="preserve">I56M(ATA→ATG)</t>
  </si>
  <si>
    <t xml:space="preserve">786,174</t>
  </si>
  <si>
    <t xml:space="preserve">N54N(AAC→AAT) ‡</t>
  </si>
  <si>
    <t xml:space="preserve">786,176</t>
  </si>
  <si>
    <t xml:space="preserve">N54H(AAC→CAC) ‡</t>
  </si>
  <si>
    <t xml:space="preserve">788,090</t>
  </si>
  <si>
    <t xml:space="preserve">I286I(ATC→ATT)</t>
  </si>
  <si>
    <t xml:space="preserve">pgaptmp_000781←</t>
  </si>
  <si>
    <t xml:space="preserve">thioredoxin family protein</t>
  </si>
  <si>
    <t xml:space="preserve">788,093</t>
  </si>
  <si>
    <t xml:space="preserve">L285L(CTA→CTT)</t>
  </si>
  <si>
    <t xml:space="preserve">789,303</t>
  </si>
  <si>
    <t xml:space="preserve">V18V(GTG→GTA)</t>
  </si>
  <si>
    <t xml:space="preserve">pgaptmp_000782←</t>
  </si>
  <si>
    <t xml:space="preserve">copper resistance protein</t>
  </si>
  <si>
    <t xml:space="preserve">790,441</t>
  </si>
  <si>
    <t xml:space="preserve">F158F(TTC→TTT)</t>
  </si>
  <si>
    <t xml:space="preserve">bglA←</t>
  </si>
  <si>
    <t xml:space="preserve">6‑phospho‑beta‑glucosidase BglA</t>
  </si>
  <si>
    <t xml:space="preserve">790,447</t>
  </si>
  <si>
    <t xml:space="preserve">V156V(GTA→GTG)</t>
  </si>
  <si>
    <t xml:space="preserve">790,486</t>
  </si>
  <si>
    <t xml:space="preserve">Y143Y(TAC→TAT)</t>
  </si>
  <si>
    <t xml:space="preserve">790,528</t>
  </si>
  <si>
    <t xml:space="preserve">T129T(ACC→ACT)</t>
  </si>
  <si>
    <t xml:space="preserve">791,114</t>
  </si>
  <si>
    <t xml:space="preserve">G216G(GGC→GGG)</t>
  </si>
  <si>
    <t xml:space="preserve">pgaptmp_000784←</t>
  </si>
  <si>
    <t xml:space="preserve">MurR/RpiR family transcriptional regulator</t>
  </si>
  <si>
    <t xml:space="preserve">791,315</t>
  </si>
  <si>
    <t xml:space="preserve">P149P(CCT→CCG)</t>
  </si>
  <si>
    <t xml:space="preserve">795,123</t>
  </si>
  <si>
    <t xml:space="preserve">G112G(GGT→GGC)</t>
  </si>
  <si>
    <t xml:space="preserve">fldB←</t>
  </si>
  <si>
    <t xml:space="preserve">flavodoxin FldB</t>
  </si>
  <si>
    <t xml:space="preserve">798,882</t>
  </si>
  <si>
    <t xml:space="preserve">R562R(CGT→CGC)</t>
  </si>
  <si>
    <t xml:space="preserve">recJ→</t>
  </si>
  <si>
    <t xml:space="preserve">single‑stranded‑DNA‑specific exonuclease RecJ</t>
  </si>
  <si>
    <t xml:space="preserve">804,630</t>
  </si>
  <si>
    <t xml:space="preserve">V181I(GTT→ATT)</t>
  </si>
  <si>
    <t xml:space="preserve">pgaptmp_000799←</t>
  </si>
  <si>
    <t xml:space="preserve">808,908</t>
  </si>
  <si>
    <t xml:space="preserve">L40W(TTG→TGG)</t>
  </si>
  <si>
    <t xml:space="preserve">pgaptmp_000803←</t>
  </si>
  <si>
    <t xml:space="preserve">NAD(P)H‑dependent oxidoreductase</t>
  </si>
  <si>
    <t xml:space="preserve">840,380</t>
  </si>
  <si>
    <t xml:space="preserve">G689G(GGC→GGG)</t>
  </si>
  <si>
    <t xml:space="preserve">mrkC→</t>
  </si>
  <si>
    <t xml:space="preserve">type 3 fimbria usher protein MrkC</t>
  </si>
  <si>
    <t xml:space="preserve">855,797</t>
  </si>
  <si>
    <t xml:space="preserve">D167D(GAC→GAT)</t>
  </si>
  <si>
    <t xml:space="preserve">855,832</t>
  </si>
  <si>
    <t xml:space="preserve">C156S(TGC→AGC)</t>
  </si>
  <si>
    <t xml:space="preserve">856,318</t>
  </si>
  <si>
    <t xml:space="preserve">intergenic (‑21/‑74)</t>
  </si>
  <si>
    <t xml:space="preserve">pgaptmp_000851← / →pgaptmp_000852</t>
  </si>
  <si>
    <t xml:space="preserve">LacI family DNA‑binding transcriptional regulator/hypothetical protein</t>
  </si>
  <si>
    <t xml:space="preserve">858,456</t>
  </si>
  <si>
    <t xml:space="preserve">T219T(ACT→ACC)</t>
  </si>
  <si>
    <t xml:space="preserve">pgaptmp_000854→</t>
  </si>
  <si>
    <t xml:space="preserve">glycoside hydrolase family 32 protein</t>
  </si>
  <si>
    <t xml:space="preserve">858,468</t>
  </si>
  <si>
    <t xml:space="preserve">K223K(AAG→AAA)</t>
  </si>
  <si>
    <t xml:space="preserve">858,640</t>
  </si>
  <si>
    <t xml:space="preserve">A281S(GCC→TCC)</t>
  </si>
  <si>
    <t xml:space="preserve">859,759</t>
  </si>
  <si>
    <t xml:space="preserve">G135G(GGT→GGC)</t>
  </si>
  <si>
    <t xml:space="preserve">pgaptmp_000855→</t>
  </si>
  <si>
    <t xml:space="preserve">carbohydrate porin</t>
  </si>
  <si>
    <t xml:space="preserve">864,654</t>
  </si>
  <si>
    <t xml:space="preserve">L111L(CTT→CTC)</t>
  </si>
  <si>
    <t xml:space="preserve">pgaptmp_000859←</t>
  </si>
  <si>
    <t xml:space="preserve">sugar ABC transporter permease</t>
  </si>
  <si>
    <t xml:space="preserve">864,879</t>
  </si>
  <si>
    <t xml:space="preserve">T36T(ACT→ACC)</t>
  </si>
  <si>
    <t xml:space="preserve">865,185</t>
  </si>
  <si>
    <t xml:space="preserve">intergenic (‑199/+253)</t>
  </si>
  <si>
    <t xml:space="preserve">pgaptmp_000859← / ←pgaptmp_000860</t>
  </si>
  <si>
    <t xml:space="preserve">sugar ABC transporter permease/cupin domain‑containing protein</t>
  </si>
  <si>
    <t xml:space="preserve">865,309</t>
  </si>
  <si>
    <t xml:space="preserve">intergenic (‑323/+129)</t>
  </si>
  <si>
    <t xml:space="preserve">867,150</t>
  </si>
  <si>
    <t xml:space="preserve">Y120Y(TAT→TAC)</t>
  </si>
  <si>
    <t xml:space="preserve">pgaptmp_000862←</t>
  </si>
  <si>
    <t xml:space="preserve">867,158</t>
  </si>
  <si>
    <t xml:space="preserve">S118A(TCT→GCT)</t>
  </si>
  <si>
    <t xml:space="preserve">867,687</t>
  </si>
  <si>
    <t xml:space="preserve">A14A(GCG→GCA)</t>
  </si>
  <si>
    <t xml:space="preserve">lysA→</t>
  </si>
  <si>
    <t xml:space="preserve">diaminopimelate decarboxylase</t>
  </si>
  <si>
    <t xml:space="preserve">867,708</t>
  </si>
  <si>
    <t xml:space="preserve">P21P(CCG→CCC)</t>
  </si>
  <si>
    <t xml:space="preserve">867,723</t>
  </si>
  <si>
    <t xml:space="preserve">C26C(TGC→TGT)</t>
  </si>
  <si>
    <t xml:space="preserve">868,737</t>
  </si>
  <si>
    <t xml:space="preserve">V364V(GTA→GTG)</t>
  </si>
  <si>
    <t xml:space="preserve">868,794</t>
  </si>
  <si>
    <t xml:space="preserve">S383S(TCA→TCG)</t>
  </si>
  <si>
    <t xml:space="preserve">882,531</t>
  </si>
  <si>
    <t xml:space="preserve">Y38H(TAT→CAT)</t>
  </si>
  <si>
    <t xml:space="preserve">pgaptmp_000877←</t>
  </si>
  <si>
    <t xml:space="preserve">886,565</t>
  </si>
  <si>
    <t xml:space="preserve">G145G(GGT→GGC)</t>
  </si>
  <si>
    <t xml:space="preserve">lgt→</t>
  </si>
  <si>
    <t xml:space="preserve">prolipoprotein diacylglyceryl transferase</t>
  </si>
  <si>
    <t xml:space="preserve">888,835</t>
  </si>
  <si>
    <t xml:space="preserve">T98T(ACC→ACT)</t>
  </si>
  <si>
    <t xml:space="preserve">pgaptmp_000883→</t>
  </si>
  <si>
    <t xml:space="preserve">prepilin peptidase‑dependent protein</t>
  </si>
  <si>
    <t xml:space="preserve">890,501</t>
  </si>
  <si>
    <t xml:space="preserve">A226A(GCC→GCG)</t>
  </si>
  <si>
    <t xml:space="preserve">recC→</t>
  </si>
  <si>
    <t xml:space="preserve">exodeoxyribonuclease V subunit gamma</t>
  </si>
  <si>
    <t xml:space="preserve">890,534</t>
  </si>
  <si>
    <t xml:space="preserve">Y237Y(TAT→TAC)</t>
  </si>
  <si>
    <t xml:space="preserve">890,537</t>
  </si>
  <si>
    <t xml:space="preserve">V238V(GTC→GTA)</t>
  </si>
  <si>
    <t xml:space="preserve">890,573</t>
  </si>
  <si>
    <t xml:space="preserve">D250D(GAT→GAC)</t>
  </si>
  <si>
    <t xml:space="preserve">890,591</t>
  </si>
  <si>
    <t xml:space="preserve">F256F(TTT→TTC)</t>
  </si>
  <si>
    <t xml:space="preserve">892,788</t>
  </si>
  <si>
    <t xml:space="preserve">A989S(GCC→TCC)</t>
  </si>
  <si>
    <t xml:space="preserve">897,872</t>
  </si>
  <si>
    <t xml:space="preserve">L557L(TTG→CTG)</t>
  </si>
  <si>
    <t xml:space="preserve">909,426</t>
  </si>
  <si>
    <t xml:space="preserve">A64A(GCT→GCC)</t>
  </si>
  <si>
    <t xml:space="preserve">pduT←</t>
  </si>
  <si>
    <t xml:space="preserve">propanediol utilization microcompartment protein PduT</t>
  </si>
  <si>
    <t xml:space="preserve">909,558</t>
  </si>
  <si>
    <t xml:space="preserve">G20G(GGT→GGC)</t>
  </si>
  <si>
    <t xml:space="preserve">910,979</t>
  </si>
  <si>
    <t xml:space="preserve">N368S(AAC→AGC)</t>
  </si>
  <si>
    <t xml:space="preserve">pduQ←</t>
  </si>
  <si>
    <t xml:space="preserve">1‑propanol dehydrogenase PduQ</t>
  </si>
  <si>
    <t xml:space="preserve">912,711</t>
  </si>
  <si>
    <t xml:space="preserve">I257I(ATC→ATT)</t>
  </si>
  <si>
    <t xml:space="preserve">pduP←</t>
  </si>
  <si>
    <t xml:space="preserve">CoA‑acylating propionaldehyde dehydrogenase PduP</t>
  </si>
  <si>
    <t xml:space="preserve">913,619</t>
  </si>
  <si>
    <t xml:space="preserve">V292V(GTT→GTC)</t>
  </si>
  <si>
    <t xml:space="preserve">pduO←</t>
  </si>
  <si>
    <t xml:space="preserve">two‑domain cob(I)yrinic acid a,c‑diamide adenosyltransferase PduO</t>
  </si>
  <si>
    <t xml:space="preserve">914,949</t>
  </si>
  <si>
    <t xml:space="preserve">D109D(GAT→GAC)</t>
  </si>
  <si>
    <t xml:space="preserve">pduM←</t>
  </si>
  <si>
    <t xml:space="preserve">microcompartment protein PduM</t>
  </si>
  <si>
    <t xml:space="preserve">917,234</t>
  </si>
  <si>
    <t xml:space="preserve">R535R(CGG→CGA)</t>
  </si>
  <si>
    <t xml:space="preserve">pgaptmp_000909←</t>
  </si>
  <si>
    <t xml:space="preserve">917,246</t>
  </si>
  <si>
    <t xml:space="preserve">T531T(ACT→ACC)</t>
  </si>
  <si>
    <t xml:space="preserve">917,251</t>
  </si>
  <si>
    <t xml:space="preserve">V530I(GTC→ATC)</t>
  </si>
  <si>
    <t xml:space="preserve">917,723</t>
  </si>
  <si>
    <t xml:space="preserve">L372L(CTG→CTC)</t>
  </si>
  <si>
    <t xml:space="preserve">917,792</t>
  </si>
  <si>
    <t xml:space="preserve">G349G(GGG→GGA)</t>
  </si>
  <si>
    <t xml:space="preserve">917,912</t>
  </si>
  <si>
    <t xml:space="preserve">L309L(CTA→CTT)</t>
  </si>
  <si>
    <t xml:space="preserve">923,562</t>
  </si>
  <si>
    <t xml:space="preserve">T57T(ACC→ACG)</t>
  </si>
  <si>
    <t xml:space="preserve">pduF→</t>
  </si>
  <si>
    <t xml:space="preserve">propanediol diffusion facilitator PduF</t>
  </si>
  <si>
    <t xml:space="preserve">924,620</t>
  </si>
  <si>
    <t xml:space="preserve">S72S(TCG→TCA)</t>
  </si>
  <si>
    <t xml:space="preserve">pocR→</t>
  </si>
  <si>
    <t xml:space="preserve">regulatory protein PocR</t>
  </si>
  <si>
    <t xml:space="preserve">925,991</t>
  </si>
  <si>
    <t xml:space="preserve">V41V(GTA→GTC)</t>
  </si>
  <si>
    <t xml:space="preserve">pgaptmp_000917→</t>
  </si>
  <si>
    <t xml:space="preserve">cobyrinate a,c‑diamide synthase</t>
  </si>
  <si>
    <t xml:space="preserve">926,451</t>
  </si>
  <si>
    <t xml:space="preserve">L195L(CTG→TTG)</t>
  </si>
  <si>
    <t xml:space="preserve">927,838</t>
  </si>
  <si>
    <t xml:space="preserve">A199A(GCC→GCT)</t>
  </si>
  <si>
    <t xml:space="preserve">cbiB→</t>
  </si>
  <si>
    <t xml:space="preserve">adenosylcobinamide‑phosphate synthase CbiB</t>
  </si>
  <si>
    <t xml:space="preserve">929,007</t>
  </si>
  <si>
    <t xml:space="preserve">A55V(GCC→GTC)</t>
  </si>
  <si>
    <t xml:space="preserve">929,311</t>
  </si>
  <si>
    <t xml:space="preserve">A156A(GCC→GCT)</t>
  </si>
  <si>
    <t xml:space="preserve">929,322</t>
  </si>
  <si>
    <t xml:space="preserve">A160V(GCG→GTG) ‡</t>
  </si>
  <si>
    <t xml:space="preserve">929,323</t>
  </si>
  <si>
    <t xml:space="preserve">A160A(GCG→GCA) ‡</t>
  </si>
  <si>
    <t xml:space="preserve">929,371</t>
  </si>
  <si>
    <t xml:space="preserve">G176G(GGC→GGG)</t>
  </si>
  <si>
    <t xml:space="preserve">930,991</t>
  </si>
  <si>
    <t xml:space="preserve">A140A(GCG→GCC)</t>
  </si>
  <si>
    <t xml:space="preserve">pgaptmp_000922→</t>
  </si>
  <si>
    <t xml:space="preserve">decarboxylating cobalt‑precorrin‑6B (C(15))‑methyltransferase</t>
  </si>
  <si>
    <t xml:space="preserve">932,626</t>
  </si>
  <si>
    <t xml:space="preserve">S247C(AGT→TGT)</t>
  </si>
  <si>
    <t xml:space="preserve">936,246</t>
  </si>
  <si>
    <t xml:space="preserve">G95G(GGC→GGT)</t>
  </si>
  <si>
    <t xml:space="preserve">cbiM→</t>
  </si>
  <si>
    <t xml:space="preserve">cobalt ECF transporter S component CbiM</t>
  </si>
  <si>
    <t xml:space="preserve">936,258</t>
  </si>
  <si>
    <t xml:space="preserve">H99H(CAT→CAC)</t>
  </si>
  <si>
    <t xml:space="preserve">938,802</t>
  </si>
  <si>
    <t xml:space="preserve">P109P(CCA→CCG)</t>
  </si>
  <si>
    <t xml:space="preserve">pgaptmp_000933→</t>
  </si>
  <si>
    <t xml:space="preserve">cobyric acid synthase</t>
  </si>
  <si>
    <t xml:space="preserve">948,329</t>
  </si>
  <si>
    <t xml:space="preserve">T28P(ACG→CCG)</t>
  </si>
  <si>
    <t xml:space="preserve">974,343</t>
  </si>
  <si>
    <t xml:space="preserve">intergenic (‑86/+22)</t>
  </si>
  <si>
    <t xml:space="preserve">fucK← / ←fucI</t>
  </si>
  <si>
    <t xml:space="preserve">L‑fuculokinase/L‑fucose isomerase</t>
  </si>
  <si>
    <t xml:space="preserve">977,127</t>
  </si>
  <si>
    <t xml:space="preserve">L119L(CTC→CTG)</t>
  </si>
  <si>
    <t xml:space="preserve">fucP←</t>
  </si>
  <si>
    <t xml:space="preserve">L‑fucose:H+ symporter permease</t>
  </si>
  <si>
    <t xml:space="preserve">977,130</t>
  </si>
  <si>
    <t xml:space="preserve">F118F(TTT→TTC)</t>
  </si>
  <si>
    <t xml:space="preserve">977,136</t>
  </si>
  <si>
    <t xml:space="preserve">T116T(ACC→ACT)</t>
  </si>
  <si>
    <t xml:space="preserve">977,142</t>
  </si>
  <si>
    <t xml:space="preserve">N114N(AAT→AAC)</t>
  </si>
  <si>
    <t xml:space="preserve">984,367</t>
  </si>
  <si>
    <t xml:space="preserve">T50T(ACT→ACC)</t>
  </si>
  <si>
    <t xml:space="preserve">pgaptmp_000977→</t>
  </si>
  <si>
    <t xml:space="preserve">FAD‑dependent oxidoreductase</t>
  </si>
  <si>
    <t xml:space="preserve">995,884</t>
  </si>
  <si>
    <t xml:space="preserve">S166S(AGC→AGT)</t>
  </si>
  <si>
    <t xml:space="preserve">pgaptmp_000986←</t>
  </si>
  <si>
    <t xml:space="preserve">HAAAP family serine/threonine permease</t>
  </si>
  <si>
    <t xml:space="preserve">995,890</t>
  </si>
  <si>
    <t xml:space="preserve">A164A(GCG→GCA)</t>
  </si>
  <si>
    <t xml:space="preserve">995,893</t>
  </si>
  <si>
    <t xml:space="preserve">K163K(AAA→AAG)</t>
  </si>
  <si>
    <t xml:space="preserve">995,896</t>
  </si>
  <si>
    <t xml:space="preserve">V162V(GTG→GTT)</t>
  </si>
  <si>
    <t xml:space="preserve">995,899</t>
  </si>
  <si>
    <t xml:space="preserve">I161I(ATT→ATC)</t>
  </si>
  <si>
    <t xml:space="preserve">1,003,472</t>
  </si>
  <si>
    <t xml:space="preserve">N323N(AAT→AAC)</t>
  </si>
  <si>
    <t xml:space="preserve">pgaptmp_000993→</t>
  </si>
  <si>
    <t xml:space="preserve">1,010,851</t>
  </si>
  <si>
    <t xml:space="preserve">V53A(GTG→GCG)</t>
  </si>
  <si>
    <t xml:space="preserve">rlmD→</t>
  </si>
  <si>
    <t xml:space="preserve">23S rRNA (uracil(1939)‑C(5))‑methyltransferase RlmD</t>
  </si>
  <si>
    <t xml:space="preserve">1,019,438</t>
  </si>
  <si>
    <t xml:space="preserve">A98A(GCT→GCC)</t>
  </si>
  <si>
    <t xml:space="preserve">pgaptmp_001003←</t>
  </si>
  <si>
    <t xml:space="preserve">1,019,461</t>
  </si>
  <si>
    <t xml:space="preserve">I91V(ATC→GTC)</t>
  </si>
  <si>
    <t xml:space="preserve">1,019,462</t>
  </si>
  <si>
    <t xml:space="preserve">H90H(CAC→CAT)</t>
  </si>
  <si>
    <t xml:space="preserve">1,019,465</t>
  </si>
  <si>
    <t xml:space="preserve">T89T(ACG→ACC)</t>
  </si>
  <si>
    <t xml:space="preserve">1,019,474</t>
  </si>
  <si>
    <t xml:space="preserve">D86E(GAT→GAG)</t>
  </si>
  <si>
    <t xml:space="preserve">1,019,477</t>
  </si>
  <si>
    <t xml:space="preserve">L85L(CTC→CTT)</t>
  </si>
  <si>
    <t xml:space="preserve">1,019,506</t>
  </si>
  <si>
    <t xml:space="preserve">P76S(CCG→TCG)</t>
  </si>
  <si>
    <t xml:space="preserve">1,025,719</t>
  </si>
  <si>
    <t xml:space="preserve">V172V(GTC→GTT)</t>
  </si>
  <si>
    <t xml:space="preserve">cysH→</t>
  </si>
  <si>
    <t xml:space="preserve">phosphoadenosine phosphosulfate reductase</t>
  </si>
  <si>
    <t xml:space="preserve">1,029,878</t>
  </si>
  <si>
    <t xml:space="preserve">L81L(TTG→CTG)</t>
  </si>
  <si>
    <t xml:space="preserve">cysN→</t>
  </si>
  <si>
    <t xml:space="preserve">sulfate adenylyltransferase subunit CysN</t>
  </si>
  <si>
    <t xml:space="preserve">1,031,250</t>
  </si>
  <si>
    <t xml:space="preserve">L62L(CTA→CTG)</t>
  </si>
  <si>
    <t xml:space="preserve">cysC→</t>
  </si>
  <si>
    <t xml:space="preserve">adenylyl‑sulfate kinase</t>
  </si>
  <si>
    <t xml:space="preserve">1,039,484</t>
  </si>
  <si>
    <t xml:space="preserve">F227Y(TTC→TAC)</t>
  </si>
  <si>
    <t xml:space="preserve">pgaptmp_001024←</t>
  </si>
  <si>
    <t xml:space="preserve">1,039,516</t>
  </si>
  <si>
    <t xml:space="preserve">G216G(GGA→GGG)</t>
  </si>
  <si>
    <t xml:space="preserve">1,039,608</t>
  </si>
  <si>
    <t xml:space="preserve">R186G(CGT→GGT)</t>
  </si>
  <si>
    <t xml:space="preserve">1,040,364</t>
  </si>
  <si>
    <t xml:space="preserve">A31A(GCG→GCA)</t>
  </si>
  <si>
    <t xml:space="preserve">pgaptmp_001025→</t>
  </si>
  <si>
    <t xml:space="preserve">1,042,306</t>
  </si>
  <si>
    <t xml:space="preserve">L186L(TTG→TTA)</t>
  </si>
  <si>
    <t xml:space="preserve">pgaptmp_001027→</t>
  </si>
  <si>
    <t xml:space="preserve">UbiX family flavin prenyltransferase</t>
  </si>
  <si>
    <t xml:space="preserve">1,064,683</t>
  </si>
  <si>
    <t xml:space="preserve">L58L(TTG→CTG)</t>
  </si>
  <si>
    <t xml:space="preserve">pgaptmp_001046←</t>
  </si>
  <si>
    <t xml:space="preserve">hemin ABC transporter substrate‑binding protein</t>
  </si>
  <si>
    <t xml:space="preserve">1,064,742</t>
  </si>
  <si>
    <t xml:space="preserve">V38A(GTG→GCG)</t>
  </si>
  <si>
    <t xml:space="preserve">1,067,748</t>
  </si>
  <si>
    <t xml:space="preserve">S190S(TCG→TCA)</t>
  </si>
  <si>
    <t xml:space="preserve">1,067,772</t>
  </si>
  <si>
    <t xml:space="preserve">G182G(GGA→GGG)</t>
  </si>
  <si>
    <t xml:space="preserve">1,067,820</t>
  </si>
  <si>
    <t xml:space="preserve">I166I(ATT→ATC)</t>
  </si>
  <si>
    <t xml:space="preserve">1,067,829</t>
  </si>
  <si>
    <t xml:space="preserve">S163S(AGT→AGC)</t>
  </si>
  <si>
    <t xml:space="preserve">1,067,835</t>
  </si>
  <si>
    <t xml:space="preserve">Y161Y(TAT→TAC)</t>
  </si>
  <si>
    <t xml:space="preserve">1,067,892</t>
  </si>
  <si>
    <t xml:space="preserve">G142G(GGT→GGC)</t>
  </si>
  <si>
    <t xml:space="preserve">1,067,925</t>
  </si>
  <si>
    <t xml:space="preserve">A131A(GCC→GCG)</t>
  </si>
  <si>
    <t xml:space="preserve">1,067,946</t>
  </si>
  <si>
    <t xml:space="preserve">G124G(GGC→GGT)</t>
  </si>
  <si>
    <t xml:space="preserve">1,067,967</t>
  </si>
  <si>
    <t xml:space="preserve">G117G(GGC→GGT)</t>
  </si>
  <si>
    <t xml:space="preserve">1,067,973</t>
  </si>
  <si>
    <t xml:space="preserve">I115I(ATC→ATT)</t>
  </si>
  <si>
    <t xml:space="preserve">1,068,037</t>
  </si>
  <si>
    <t xml:space="preserve">A94G(GCC→GGC)</t>
  </si>
  <si>
    <t xml:space="preserve">1,070,005</t>
  </si>
  <si>
    <t xml:space="preserve">T191A(ACC→GCC)</t>
  </si>
  <si>
    <t xml:space="preserve">pgaptmp_001050←</t>
  </si>
  <si>
    <t xml:space="preserve">thiamine pyrophosphate‑requiring protein</t>
  </si>
  <si>
    <t xml:space="preserve">1,071,237</t>
  </si>
  <si>
    <t xml:space="preserve">L106L(CTG→TTG)</t>
  </si>
  <si>
    <t xml:space="preserve">pgaptmp_001051←</t>
  </si>
  <si>
    <t xml:space="preserve">AEC family transporter</t>
  </si>
  <si>
    <t xml:space="preserve">1,075,012</t>
  </si>
  <si>
    <t xml:space="preserve">H201H(CAC→CAT)</t>
  </si>
  <si>
    <t xml:space="preserve">pgaptmp_001056←</t>
  </si>
  <si>
    <t xml:space="preserve">manganese/iron ABC transporter ATP‑binding protein</t>
  </si>
  <si>
    <t xml:space="preserve">1,077,733</t>
  </si>
  <si>
    <t xml:space="preserve">Q303P(CAG→CCG)</t>
  </si>
  <si>
    <t xml:space="preserve">pgaptmp_001059←</t>
  </si>
  <si>
    <t xml:space="preserve">ROK family protein</t>
  </si>
  <si>
    <t xml:space="preserve">1,078,976</t>
  </si>
  <si>
    <t xml:space="preserve">I10I(ATC→ATT)</t>
  </si>
  <si>
    <t xml:space="preserve">pgaptmp_001060←</t>
  </si>
  <si>
    <t xml:space="preserve">PTS lactose/cellobiose transporter subunit IIA</t>
  </si>
  <si>
    <t xml:space="preserve">1,079,038</t>
  </si>
  <si>
    <t xml:space="preserve">Q438Q(CAA→CAG)</t>
  </si>
  <si>
    <t xml:space="preserve">pgaptmp_001061←</t>
  </si>
  <si>
    <t xml:space="preserve">PTS cellobiose transporter subunit IIC</t>
  </si>
  <si>
    <t xml:space="preserve">1,081,104</t>
  </si>
  <si>
    <t xml:space="preserve">T84T(ACT→ACC)</t>
  </si>
  <si>
    <t xml:space="preserve">pgaptmp_001063→</t>
  </si>
  <si>
    <t xml:space="preserve">PTS transporter subunit EIIC</t>
  </si>
  <si>
    <t xml:space="preserve">1,081,128</t>
  </si>
  <si>
    <t xml:space="preserve">V92V(GTC→GTT)</t>
  </si>
  <si>
    <t xml:space="preserve">1,081,317</t>
  </si>
  <si>
    <t xml:space="preserve">R155R(CGT→CGC)</t>
  </si>
  <si>
    <t xml:space="preserve">1,081,341</t>
  </si>
  <si>
    <t xml:space="preserve">C163C(TGC→TGT)</t>
  </si>
  <si>
    <t xml:space="preserve">1,081,998</t>
  </si>
  <si>
    <t xml:space="preserve">A382A(GCA→GCG)</t>
  </si>
  <si>
    <t xml:space="preserve">1,084,812</t>
  </si>
  <si>
    <t xml:space="preserve">G359E(GGG→GAG)</t>
  </si>
  <si>
    <t xml:space="preserve">pgaptmp_001065→</t>
  </si>
  <si>
    <t xml:space="preserve">beta‑1,4 mannanase</t>
  </si>
  <si>
    <t xml:space="preserve">1,084,819</t>
  </si>
  <si>
    <t xml:space="preserve">Y361Y(TAC→TAT)</t>
  </si>
  <si>
    <t xml:space="preserve">1,084,936</t>
  </si>
  <si>
    <t xml:space="preserve">L400L(CTG→CTA)</t>
  </si>
  <si>
    <t xml:space="preserve">1,084,948</t>
  </si>
  <si>
    <t xml:space="preserve">D404E(GAC→GAG)</t>
  </si>
  <si>
    <t xml:space="preserve">1,085,313</t>
  </si>
  <si>
    <t xml:space="preserve">S526N(AGC→AAC)</t>
  </si>
  <si>
    <t xml:space="preserve">1,086,171</t>
  </si>
  <si>
    <t xml:space="preserve">V64V(GTG→GTA)</t>
  </si>
  <si>
    <t xml:space="preserve">pgaptmp_001066→</t>
  </si>
  <si>
    <t xml:space="preserve">glycoside hydrolase family 1 protein</t>
  </si>
  <si>
    <t xml:space="preserve">1,087,848</t>
  </si>
  <si>
    <t xml:space="preserve">R553R(CGC→CGT)</t>
  </si>
  <si>
    <t xml:space="preserve">flhA←</t>
  </si>
  <si>
    <t xml:space="preserve">formate hydrogenlyase transcriptional activator FlhA</t>
  </si>
  <si>
    <t xml:space="preserve">1,087,863</t>
  </si>
  <si>
    <t xml:space="preserve">H548H(CAC→CAT)</t>
  </si>
  <si>
    <t xml:space="preserve">1,089,429</t>
  </si>
  <si>
    <t xml:space="preserve">D26D(GAT→GAC)</t>
  </si>
  <si>
    <t xml:space="preserve">1,089,831</t>
  </si>
  <si>
    <t xml:space="preserve">V308A(GTC→GCC)</t>
  </si>
  <si>
    <t xml:space="preserve">hypE←</t>
  </si>
  <si>
    <t xml:space="preserve">hydrogenase expression/formation protein HypE</t>
  </si>
  <si>
    <t xml:space="preserve">1,094,763</t>
  </si>
  <si>
    <t xml:space="preserve">A21A(GCA→GCC)</t>
  </si>
  <si>
    <t xml:space="preserve">hycC→</t>
  </si>
  <si>
    <t xml:space="preserve">formate hydrogenlyase subunit 3</t>
  </si>
  <si>
    <t xml:space="preserve">1,095,065</t>
  </si>
  <si>
    <t xml:space="preserve">V122A(GTG→GCG)</t>
  </si>
  <si>
    <t xml:space="preserve">1,097,249</t>
  </si>
  <si>
    <t xml:space="preserve">F240F(TTC→TTT)</t>
  </si>
  <si>
    <t xml:space="preserve">pgaptmp_001076→</t>
  </si>
  <si>
    <t xml:space="preserve">respiratory chain complex I subunit 1 family protein</t>
  </si>
  <si>
    <t xml:space="preserve">1,097,487</t>
  </si>
  <si>
    <t xml:space="preserve">I6I(ATC→ATA)</t>
  </si>
  <si>
    <t xml:space="preserve">hycE→</t>
  </si>
  <si>
    <t xml:space="preserve">formate hydrogenlyase subunit HycE</t>
  </si>
  <si>
    <t xml:space="preserve">1,098,207</t>
  </si>
  <si>
    <t xml:space="preserve">F246F(TTT→TTC)</t>
  </si>
  <si>
    <t xml:space="preserve">1,098,447</t>
  </si>
  <si>
    <t xml:space="preserve">G326G(GGT→GGC)</t>
  </si>
  <si>
    <t xml:space="preserve">1,101,700</t>
  </si>
  <si>
    <t xml:space="preserve">intergenic (‑27/+155)</t>
  </si>
  <si>
    <t xml:space="preserve">pgaptmp_001082← / ←pgaptmp_001083</t>
  </si>
  <si>
    <t xml:space="preserve">type I toxin‑antitoxin system SymE family toxin/6‑phospho‑beta‑glucosidase</t>
  </si>
  <si>
    <t xml:space="preserve">1,102,065</t>
  </si>
  <si>
    <t xml:space="preserve">D405D(GAT→GAC)</t>
  </si>
  <si>
    <t xml:space="preserve">pgaptmp_001083←</t>
  </si>
  <si>
    <t xml:space="preserve">6‑phospho‑beta‑glucosidase</t>
  </si>
  <si>
    <t xml:space="preserve">1,102,068</t>
  </si>
  <si>
    <t xml:space="preserve">R404R(CGC→CGT)</t>
  </si>
  <si>
    <t xml:space="preserve">1,102,074</t>
  </si>
  <si>
    <t xml:space="preserve">A402A(GCG→GCA)</t>
  </si>
  <si>
    <t xml:space="preserve">1,104,581</t>
  </si>
  <si>
    <t xml:space="preserve">V56V(GTC→GTT)</t>
  </si>
  <si>
    <t xml:space="preserve">ascF←</t>
  </si>
  <si>
    <t xml:space="preserve">PTS cellobiose/arbutin/salicin transporter subunit IIBC</t>
  </si>
  <si>
    <t xml:space="preserve">1,104,602</t>
  </si>
  <si>
    <t xml:space="preserve">G49G(GGC→GGG)</t>
  </si>
  <si>
    <t xml:space="preserve">1,104,859</t>
  </si>
  <si>
    <t xml:space="preserve">intergenic (‑111/‑157)</t>
  </si>
  <si>
    <t xml:space="preserve">ascF← / →pgaptmp_001085</t>
  </si>
  <si>
    <t xml:space="preserve">PTS cellobiose/arbutin/salicin transporter subunit IIBC/LacI family DNA‑binding transcriptional regulator</t>
  </si>
  <si>
    <t xml:space="preserve">1,106,110</t>
  </si>
  <si>
    <t xml:space="preserve">intergenic (+81/‑56)</t>
  </si>
  <si>
    <t xml:space="preserve">pgaptmp_001085→ / →hydN</t>
  </si>
  <si>
    <t xml:space="preserve">LacI family DNA‑binding transcriptional regulator/electron transport protein HydN</t>
  </si>
  <si>
    <t xml:space="preserve">1,107,388</t>
  </si>
  <si>
    <t xml:space="preserve">A229A(GCA→GCT)</t>
  </si>
  <si>
    <t xml:space="preserve">hypF→</t>
  </si>
  <si>
    <t xml:space="preserve">carbamoyltransferase HypF</t>
  </si>
  <si>
    <t xml:space="preserve">1,116,512</t>
  </si>
  <si>
    <t xml:space="preserve">intergenic (‑33/+125)</t>
  </si>
  <si>
    <t xml:space="preserve">gutM← / ←srlD</t>
  </si>
  <si>
    <t xml:space="preserve">transcriptional regulator GutM/sorbitol‑6‑phosphate dehydrogenase</t>
  </si>
  <si>
    <t xml:space="preserve">1,118,599</t>
  </si>
  <si>
    <t xml:space="preserve">D63N(GAC→AAC)</t>
  </si>
  <si>
    <t xml:space="preserve">pgaptmp_001097←</t>
  </si>
  <si>
    <t xml:space="preserve">PTS glucitol/sorbitol transporter subunit IIB</t>
  </si>
  <si>
    <t xml:space="preserve">1,119,145</t>
  </si>
  <si>
    <t xml:space="preserve">R67R(CGT→CGC)</t>
  </si>
  <si>
    <t xml:space="preserve">pgaptmp_001098←</t>
  </si>
  <si>
    <t xml:space="preserve">PTS glucitol/sorbitol transporter subunit IIC</t>
  </si>
  <si>
    <t xml:space="preserve">1,119,163</t>
  </si>
  <si>
    <t xml:space="preserve">A61A(GCC→GCA)</t>
  </si>
  <si>
    <t xml:space="preserve">1,120,653</t>
  </si>
  <si>
    <t xml:space="preserve">A344A(GCT→GCC)</t>
  </si>
  <si>
    <t xml:space="preserve">mltB→</t>
  </si>
  <si>
    <t xml:space="preserve">lytic murein transglycosylase B</t>
  </si>
  <si>
    <t xml:space="preserve">1,120,668</t>
  </si>
  <si>
    <t xml:space="preserve">G349G(GGC→GGT)</t>
  </si>
  <si>
    <t xml:space="preserve">1,120,997</t>
  </si>
  <si>
    <t xml:space="preserve">intergenic (+296/‑43)</t>
  </si>
  <si>
    <t xml:space="preserve">mltB→ / →pgaptmp_001100</t>
  </si>
  <si>
    <t xml:space="preserve">lytic murein transglycosylase B/ATP‑binding cassette domain‑containing protein</t>
  </si>
  <si>
    <t xml:space="preserve">1,121,013</t>
  </si>
  <si>
    <t xml:space="preserve">intergenic (+312/‑27)</t>
  </si>
  <si>
    <t xml:space="preserve">1,122,482</t>
  </si>
  <si>
    <t xml:space="preserve">F246L(TTC→CTC)</t>
  </si>
  <si>
    <t xml:space="preserve">pgaptmp_001101→</t>
  </si>
  <si>
    <t xml:space="preserve">metal ABC transporter permease</t>
  </si>
  <si>
    <t xml:space="preserve">1,123,913</t>
  </si>
  <si>
    <t xml:space="preserve">A93V(GCG→GTG)</t>
  </si>
  <si>
    <t xml:space="preserve">pncC→</t>
  </si>
  <si>
    <t xml:space="preserve">nicotinamide‑nucleotide amidase</t>
  </si>
  <si>
    <t xml:space="preserve">1,125,146</t>
  </si>
  <si>
    <t xml:space="preserve">I308T(ATC→ACC)</t>
  </si>
  <si>
    <t xml:space="preserve">recA→</t>
  </si>
  <si>
    <t xml:space="preserve">recombinase RecA</t>
  </si>
  <si>
    <t xml:space="preserve">1,128,411</t>
  </si>
  <si>
    <t xml:space="preserve">I771V(ATT→GTT)</t>
  </si>
  <si>
    <t xml:space="preserve">alaS→</t>
  </si>
  <si>
    <t xml:space="preserve">alanine‑‑tRNA ligase</t>
  </si>
  <si>
    <t xml:space="preserve">1,131,328</t>
  </si>
  <si>
    <t xml:space="preserve">V30V(GTA→GTG)</t>
  </si>
  <si>
    <t xml:space="preserve">yqaB→</t>
  </si>
  <si>
    <t xml:space="preserve">fructose‑1‑phosphate/6‑phosphogluconate phosphatase</t>
  </si>
  <si>
    <t xml:space="preserve">1,132,068</t>
  </si>
  <si>
    <t xml:space="preserve">L89L(CTC→CTG)</t>
  </si>
  <si>
    <t xml:space="preserve">pgaptmp_001115→</t>
  </si>
  <si>
    <t xml:space="preserve">DedA family protein</t>
  </si>
  <si>
    <t xml:space="preserve">1,132,578</t>
  </si>
  <si>
    <t xml:space="preserve">L94L(CTT→CTC)</t>
  </si>
  <si>
    <t xml:space="preserve">gshA→</t>
  </si>
  <si>
    <t xml:space="preserve">glutamate‑‑cysteine ligase</t>
  </si>
  <si>
    <t xml:space="preserve">1,132,581</t>
  </si>
  <si>
    <t xml:space="preserve">1,132,584</t>
  </si>
  <si>
    <t xml:space="preserve">D96D(GAC→GAT)</t>
  </si>
  <si>
    <t xml:space="preserve">1,132,605</t>
  </si>
  <si>
    <t xml:space="preserve">S103S(AGC→AGT)</t>
  </si>
  <si>
    <t xml:space="preserve">1,132,707</t>
  </si>
  <si>
    <t xml:space="preserve">N137N(AAT→AAC)</t>
  </si>
  <si>
    <t xml:space="preserve">1,132,782</t>
  </si>
  <si>
    <t xml:space="preserve">A162A(GCA→GCT)</t>
  </si>
  <si>
    <t xml:space="preserve">1,132,795</t>
  </si>
  <si>
    <t xml:space="preserve">K167E(AAA→GAA)</t>
  </si>
  <si>
    <t xml:space="preserve">1,132,800</t>
  </si>
  <si>
    <t xml:space="preserve">D168D(GAT→GAC)</t>
  </si>
  <si>
    <t xml:space="preserve">1,132,803</t>
  </si>
  <si>
    <t xml:space="preserve">A169A(GCC→GCT)</t>
  </si>
  <si>
    <t xml:space="preserve">1,133,673</t>
  </si>
  <si>
    <t xml:space="preserve">G459G(GGG→GGC)</t>
  </si>
  <si>
    <t xml:space="preserve">1,134,670</t>
  </si>
  <si>
    <t xml:space="preserve">Q31Q(CAG→CAA)</t>
  </si>
  <si>
    <t xml:space="preserve">pgaptmp_001118→</t>
  </si>
  <si>
    <t xml:space="preserve">1,137,782</t>
  </si>
  <si>
    <t xml:space="preserve">V298V(GTA→GTC)</t>
  </si>
  <si>
    <t xml:space="preserve">emrB←</t>
  </si>
  <si>
    <t xml:space="preserve">multidrug efflux MFS transporter permease subunit EmrB</t>
  </si>
  <si>
    <t xml:space="preserve">1,138,067</t>
  </si>
  <si>
    <t xml:space="preserve">G203G(GGC→GGT)</t>
  </si>
  <si>
    <t xml:space="preserve">1,140,790</t>
  </si>
  <si>
    <t xml:space="preserve">C52C(TGT→TGC)</t>
  </si>
  <si>
    <t xml:space="preserve">ygaH←</t>
  </si>
  <si>
    <t xml:space="preserve">L‑valine transporter subunit YgaH</t>
  </si>
  <si>
    <t xml:space="preserve">1,140,863</t>
  </si>
  <si>
    <t xml:space="preserve">V28A(GTC→GCC)</t>
  </si>
  <si>
    <t xml:space="preserve">1,141,247</t>
  </si>
  <si>
    <t xml:space="preserve">L145L(CTT→CTC)</t>
  </si>
  <si>
    <t xml:space="preserve">pgaptmp_001124←</t>
  </si>
  <si>
    <t xml:space="preserve">AzlC family ABC transporter permease</t>
  </si>
  <si>
    <t xml:space="preserve">1,142,141</t>
  </si>
  <si>
    <t xml:space="preserve">Q240K(CAA→AAA)</t>
  </si>
  <si>
    <t xml:space="preserve">proX←</t>
  </si>
  <si>
    <t xml:space="preserve">glycine betaine/L‑proline ABC transporter substrate‑binding protein ProX</t>
  </si>
  <si>
    <t xml:space="preserve">1,142,154</t>
  </si>
  <si>
    <t xml:space="preserve">L235L(CTG→CTT)</t>
  </si>
  <si>
    <t xml:space="preserve">1,144,810</t>
  </si>
  <si>
    <t xml:space="preserve">G130G(GGT→GGC)</t>
  </si>
  <si>
    <t xml:space="preserve">proV←</t>
  </si>
  <si>
    <t xml:space="preserve">glycine betaine/L‑proline ABC transporter ATP‑binding protein ProV</t>
  </si>
  <si>
    <t xml:space="preserve">1,149,452</t>
  </si>
  <si>
    <t xml:space="preserve">intergenic (‑157/+27)</t>
  </si>
  <si>
    <t xml:space="preserve">nrdH← / ←pgaptmp_001132</t>
  </si>
  <si>
    <t xml:space="preserve">glutaredoxin‑like protein NrdH/carboxymuconolactone decarboxylase family protein</t>
  </si>
  <si>
    <t xml:space="preserve">1,151,372</t>
  </si>
  <si>
    <t xml:space="preserve">intergenic (+21/+123)</t>
  </si>
  <si>
    <t xml:space="preserve">pgaptmp_001133→ / ←pgaptmp_001134</t>
  </si>
  <si>
    <t xml:space="preserve">PLP‑dependent aminotransferase family protein/DUF883 domain‑containing protein</t>
  </si>
  <si>
    <t xml:space="preserve">1,151,663</t>
  </si>
  <si>
    <t xml:space="preserve">R60R(CGC→CGT)</t>
  </si>
  <si>
    <t xml:space="preserve">pgaptmp_001134←</t>
  </si>
  <si>
    <t xml:space="preserve">DUF883 domain‑containing protein</t>
  </si>
  <si>
    <t xml:space="preserve">1,154,040</t>
  </si>
  <si>
    <t xml:space="preserve">intergenic (+21/+52)</t>
  </si>
  <si>
    <t xml:space="preserve">stpA→ / ←pgaptmp_001138</t>
  </si>
  <si>
    <t xml:space="preserve">DNA‑binding protein StpA/hypothetical protein</t>
  </si>
  <si>
    <t xml:space="preserve">1,154,063</t>
  </si>
  <si>
    <t xml:space="preserve">intergenic (+44/+29)</t>
  </si>
  <si>
    <t xml:space="preserve">1,165,754</t>
  </si>
  <si>
    <t xml:space="preserve">F673F(TTC→TTT)</t>
  </si>
  <si>
    <t xml:space="preserve">pgaptmp_001148→</t>
  </si>
  <si>
    <t xml:space="preserve">1,166,079</t>
  </si>
  <si>
    <t xml:space="preserve">E782K(GAG→AAG)</t>
  </si>
  <si>
    <t xml:space="preserve">1,167,556</t>
  </si>
  <si>
    <t xml:space="preserve">P293P(CCC→CCA)</t>
  </si>
  <si>
    <t xml:space="preserve">pgaptmp_001150←</t>
  </si>
  <si>
    <t xml:space="preserve">fimbrial protein</t>
  </si>
  <si>
    <t xml:space="preserve">1,167,560</t>
  </si>
  <si>
    <t xml:space="preserve">H292L(CAT→CTT)</t>
  </si>
  <si>
    <t xml:space="preserve">1,167,565</t>
  </si>
  <si>
    <t xml:space="preserve">S290S(AGC→AGT)</t>
  </si>
  <si>
    <t xml:space="preserve">1,167,584</t>
  </si>
  <si>
    <t xml:space="preserve">A284V(GCC→GTC)</t>
  </si>
  <si>
    <t xml:space="preserve">1,167,669</t>
  </si>
  <si>
    <t xml:space="preserve">P256A(CCT→GCT)</t>
  </si>
  <si>
    <t xml:space="preserve">1,168,143</t>
  </si>
  <si>
    <t xml:space="preserve">D98N(GAC→AAC)</t>
  </si>
  <si>
    <t xml:space="preserve">1,170,606</t>
  </si>
  <si>
    <t xml:space="preserve">N123N(AAC→AAT)</t>
  </si>
  <si>
    <t xml:space="preserve">1,171,271</t>
  </si>
  <si>
    <t xml:space="preserve">G134G(GGG→GGA)</t>
  </si>
  <si>
    <t xml:space="preserve">pgaptmp_001152←</t>
  </si>
  <si>
    <t xml:space="preserve">molecular chaperone</t>
  </si>
  <si>
    <t xml:space="preserve">1,171,274</t>
  </si>
  <si>
    <t xml:space="preserve">Q133Q(CAG→CAA)</t>
  </si>
  <si>
    <t xml:space="preserve">1,171,301</t>
  </si>
  <si>
    <t xml:space="preserve">T124T(ACC→ACT)</t>
  </si>
  <si>
    <t xml:space="preserve">1,171,310</t>
  </si>
  <si>
    <t xml:space="preserve">A121A(GCG→GCA)</t>
  </si>
  <si>
    <t xml:space="preserve">1,171,325</t>
  </si>
  <si>
    <t xml:space="preserve">N116N(AAT→AAC)</t>
  </si>
  <si>
    <t xml:space="preserve">1,171,332</t>
  </si>
  <si>
    <t xml:space="preserve">G114E(GGA→GAA)</t>
  </si>
  <si>
    <t xml:space="preserve">1,172,957</t>
  </si>
  <si>
    <t xml:space="preserve">K9K(AAA→AAG)</t>
  </si>
  <si>
    <t xml:space="preserve">pgaptmp_001154←</t>
  </si>
  <si>
    <t xml:space="preserve">LuxR C‑terminal‑related transcriptional regulator</t>
  </si>
  <si>
    <t xml:space="preserve">1,174,204</t>
  </si>
  <si>
    <t xml:space="preserve">intergenic (+19/+37)</t>
  </si>
  <si>
    <t xml:space="preserve">pgaptmp_001155→ / ←pgaptmp_001156</t>
  </si>
  <si>
    <t xml:space="preserve">transporter substrate‑binding domain‑containing protein/transporter</t>
  </si>
  <si>
    <t xml:space="preserve">1,174,213</t>
  </si>
  <si>
    <t xml:space="preserve">intergenic (+28/+28)</t>
  </si>
  <si>
    <t xml:space="preserve">1,174,215</t>
  </si>
  <si>
    <t xml:space="preserve">intergenic (+30/+26)</t>
  </si>
  <si>
    <t xml:space="preserve">1,174,217</t>
  </si>
  <si>
    <t xml:space="preserve">intergenic (+32/+24)</t>
  </si>
  <si>
    <t xml:space="preserve">1,174,240</t>
  </si>
  <si>
    <t xml:space="preserve">intergenic (+55/+1)</t>
  </si>
  <si>
    <t xml:space="preserve">1,175,044</t>
  </si>
  <si>
    <t xml:space="preserve">D256D(GAC→GAT)</t>
  </si>
  <si>
    <t xml:space="preserve">pgaptmp_001157←</t>
  </si>
  <si>
    <t xml:space="preserve">SDR family NAD(P)‑dependent oxidoreductase</t>
  </si>
  <si>
    <t xml:space="preserve">1,176,918</t>
  </si>
  <si>
    <t xml:space="preserve">L207L(CTT→CTC)</t>
  </si>
  <si>
    <t xml:space="preserve">pgaptmp_001159←</t>
  </si>
  <si>
    <t xml:space="preserve">class II aldolase/adducin family protein</t>
  </si>
  <si>
    <t xml:space="preserve">1,178,073</t>
  </si>
  <si>
    <t xml:space="preserve">A329A(GCC→GCT)</t>
  </si>
  <si>
    <t xml:space="preserve">pgaptmp_001160←</t>
  </si>
  <si>
    <t xml:space="preserve">amino acid ABC transporter permease/ATP‑binding protein</t>
  </si>
  <si>
    <t xml:space="preserve">1,181,487</t>
  </si>
  <si>
    <t xml:space="preserve">H118H(CAC→CAT)</t>
  </si>
  <si>
    <t xml:space="preserve">pgaptmp_001163←</t>
  </si>
  <si>
    <t xml:space="preserve">TIM barrel protein</t>
  </si>
  <si>
    <t xml:space="preserve">1,183,148</t>
  </si>
  <si>
    <t xml:space="preserve">L78L(TTG→CTG)</t>
  </si>
  <si>
    <t xml:space="preserve">pgaptmp_001165→</t>
  </si>
  <si>
    <t xml:space="preserve">1,184,072</t>
  </si>
  <si>
    <t xml:space="preserve">intergenic (+244/‑170)</t>
  </si>
  <si>
    <t xml:space="preserve">pgaptmp_001165→ / →pgaptmp_001166</t>
  </si>
  <si>
    <t xml:space="preserve">LysR family transcriptional regulator/Rrf2 family transcriptional regulator</t>
  </si>
  <si>
    <t xml:space="preserve">1,184,389</t>
  </si>
  <si>
    <t xml:space="preserve">T50S(ACT→TCT)</t>
  </si>
  <si>
    <t xml:space="preserve">pgaptmp_001166→</t>
  </si>
  <si>
    <t xml:space="preserve">Rrf2 family transcriptional regulator</t>
  </si>
  <si>
    <t xml:space="preserve">1,185,181</t>
  </si>
  <si>
    <t xml:space="preserve">G921G(GGT→GGC)</t>
  </si>
  <si>
    <t xml:space="preserve">1,185,211</t>
  </si>
  <si>
    <t xml:space="preserve">V911V(GTG→GTA)</t>
  </si>
  <si>
    <t xml:space="preserve">1,185,226</t>
  </si>
  <si>
    <t xml:space="preserve">A906A(GCA→GCG)</t>
  </si>
  <si>
    <t xml:space="preserve">1,185,820</t>
  </si>
  <si>
    <t xml:space="preserve">S708S(TCT→TCC)</t>
  </si>
  <si>
    <t xml:space="preserve">1,189,508</t>
  </si>
  <si>
    <t xml:space="preserve">I11I(ATC→ATT)</t>
  </si>
  <si>
    <t xml:space="preserve">pgaptmp_001169→</t>
  </si>
  <si>
    <t xml:space="preserve">1,192,326</t>
  </si>
  <si>
    <t xml:space="preserve">G229R(GGG→AGG)</t>
  </si>
  <si>
    <t xml:space="preserve">pgaptmp_001172→</t>
  </si>
  <si>
    <t xml:space="preserve">nucleotidyltransferase domain‑containing protein</t>
  </si>
  <si>
    <t xml:space="preserve">1,204,141</t>
  </si>
  <si>
    <t xml:space="preserve">intergenic (‑20/‑105)</t>
  </si>
  <si>
    <t xml:space="preserve">nadK← / →grpE</t>
  </si>
  <si>
    <t xml:space="preserve">NAD(+) kinase/nucleotide exchange factor GrpE</t>
  </si>
  <si>
    <t xml:space="preserve">1,204,608</t>
  </si>
  <si>
    <t xml:space="preserve">E121E(GAG→GAA)</t>
  </si>
  <si>
    <t xml:space="preserve">grpE→</t>
  </si>
  <si>
    <t xml:space="preserve">nucleotide exchange factor GrpE</t>
  </si>
  <si>
    <t xml:space="preserve">1,208,191</t>
  </si>
  <si>
    <t xml:space="preserve">K325K(AAG→AAA)</t>
  </si>
  <si>
    <t xml:space="preserve">ffh→</t>
  </si>
  <si>
    <t xml:space="preserve">signal recognition particle protein</t>
  </si>
  <si>
    <t xml:space="preserve">1,208,509</t>
  </si>
  <si>
    <t xml:space="preserve">K431K(AAA→AAG)</t>
  </si>
  <si>
    <t xml:space="preserve">1,209,619</t>
  </si>
  <si>
    <t xml:space="preserve">T171M(ACG→ATG)</t>
  </si>
  <si>
    <t xml:space="preserve">rimM→</t>
  </si>
  <si>
    <t xml:space="preserve">ribosome maturation factor RimM</t>
  </si>
  <si>
    <t xml:space="preserve">1,212,604</t>
  </si>
  <si>
    <t xml:space="preserve">I376I(ATT→ATC)</t>
  </si>
  <si>
    <t xml:space="preserve">pgaptmp_001193→</t>
  </si>
  <si>
    <t xml:space="preserve">PepSY domain‑containing protein</t>
  </si>
  <si>
    <t xml:space="preserve">1,215,725</t>
  </si>
  <si>
    <t xml:space="preserve">T102T(ACC→ACA)</t>
  </si>
  <si>
    <t xml:space="preserve">aroF→</t>
  </si>
  <si>
    <t xml:space="preserve">3‑deoxy‑7‑phosphoheptulonate synthase AroF</t>
  </si>
  <si>
    <t xml:space="preserve">1,215,854</t>
  </si>
  <si>
    <t xml:space="preserve">A145A(GCT→GCG)</t>
  </si>
  <si>
    <t xml:space="preserve">1,216,978</t>
  </si>
  <si>
    <t xml:space="preserve">A160G(GCC→GGC)</t>
  </si>
  <si>
    <t xml:space="preserve">tyrA→</t>
  </si>
  <si>
    <t xml:space="preserve">bifunctional chorismate mutase/prephenate dehydrogenase</t>
  </si>
  <si>
    <t xml:space="preserve">1,217,345</t>
  </si>
  <si>
    <t xml:space="preserve">S282S(TCA→TCG)</t>
  </si>
  <si>
    <t xml:space="preserve">1,217,674</t>
  </si>
  <si>
    <t xml:space="preserve">intergenic (+53/‑10)</t>
  </si>
  <si>
    <t xml:space="preserve">tyrA→ / →pgaptmp_001199</t>
  </si>
  <si>
    <t xml:space="preserve">bifunctional chorismate mutase/prephenate dehydrogenase/SMP‑30/gluconolactonase/LRE family protein</t>
  </si>
  <si>
    <t xml:space="preserve">1,217,755</t>
  </si>
  <si>
    <t xml:space="preserve">E24E(GAG→GAA)</t>
  </si>
  <si>
    <t xml:space="preserve">pgaptmp_001199→</t>
  </si>
  <si>
    <t xml:space="preserve">SMP‑30/gluconolactonase/LRE family protein</t>
  </si>
  <si>
    <t xml:space="preserve">1,220,856</t>
  </si>
  <si>
    <t xml:space="preserve">R152R(CGA→CGT)</t>
  </si>
  <si>
    <t xml:space="preserve">bamD←</t>
  </si>
  <si>
    <t xml:space="preserve">outer membrane protein assembly factor BamD</t>
  </si>
  <si>
    <t xml:space="preserve">1,220,940</t>
  </si>
  <si>
    <t xml:space="preserve">L124L(CTG→CTT)</t>
  </si>
  <si>
    <t xml:space="preserve">1,220,943</t>
  </si>
  <si>
    <t xml:space="preserve">A123A(GCC→GCG)</t>
  </si>
  <si>
    <t xml:space="preserve">1,224,702</t>
  </si>
  <si>
    <t xml:space="preserve">T474T(ACC→ACT)</t>
  </si>
  <si>
    <t xml:space="preserve">clpB→</t>
  </si>
  <si>
    <t xml:space="preserve">ATP‑dependent chaperone ClpB</t>
  </si>
  <si>
    <t xml:space="preserve">1,224,705</t>
  </si>
  <si>
    <t xml:space="preserve">I475I(ATC→ATT)</t>
  </si>
  <si>
    <t xml:space="preserve">1,224,951</t>
  </si>
  <si>
    <t xml:space="preserve">D557D(GAC→GAT)</t>
  </si>
  <si>
    <t xml:space="preserve">1,225,005</t>
  </si>
  <si>
    <t xml:space="preserve">E575E(GAG→GAA)</t>
  </si>
  <si>
    <t xml:space="preserve">1,225,029</t>
  </si>
  <si>
    <t xml:space="preserve">A583A(GCC→GCT)</t>
  </si>
  <si>
    <t xml:space="preserve">1,225,044</t>
  </si>
  <si>
    <t xml:space="preserve">R588R(CGC→CGT)</t>
  </si>
  <si>
    <t xml:space="preserve">1,225,164</t>
  </si>
  <si>
    <t xml:space="preserve">A628A(GCA→GCG)</t>
  </si>
  <si>
    <t xml:space="preserve">1,233,877</t>
  </si>
  <si>
    <t xml:space="preserve">G291G(GGA→GGT)</t>
  </si>
  <si>
    <t xml:space="preserve">pssA←</t>
  </si>
  <si>
    <t xml:space="preserve">CDP‑diacylglycerol‑‑serine O‑phosphatidyltransferase</t>
  </si>
  <si>
    <t xml:space="preserve">1,237,315</t>
  </si>
  <si>
    <t xml:space="preserve">T69T(ACC→ACG)</t>
  </si>
  <si>
    <t xml:space="preserve">pat←</t>
  </si>
  <si>
    <t xml:space="preserve">protein lysine acetyltransferase</t>
  </si>
  <si>
    <t xml:space="preserve">1,237,327</t>
  </si>
  <si>
    <t xml:space="preserve">S65S(AGT→AGC)</t>
  </si>
  <si>
    <t xml:space="preserve">1,248,172</t>
  </si>
  <si>
    <t xml:space="preserve">A70A(GCT→GCG)</t>
  </si>
  <si>
    <t xml:space="preserve">rseC→</t>
  </si>
  <si>
    <t xml:space="preserve">SoxR‑reducing system protein RseC</t>
  </si>
  <si>
    <t xml:space="preserve">1,253,388</t>
  </si>
  <si>
    <t xml:space="preserve">R43P(CGC→CCC)</t>
  </si>
  <si>
    <t xml:space="preserve">recO→</t>
  </si>
  <si>
    <t xml:space="preserve">DNA repair protein RecO</t>
  </si>
  <si>
    <t xml:space="preserve">1,264,666</t>
  </si>
  <si>
    <t xml:space="preserve">R227R(CGC→CGG)</t>
  </si>
  <si>
    <t xml:space="preserve">pgaptmp_001241→</t>
  </si>
  <si>
    <t xml:space="preserve">HAMP domain‑containing histidine kinase</t>
  </si>
  <si>
    <t xml:space="preserve">1,267,979</t>
  </si>
  <si>
    <t xml:space="preserve">V380I(GTC→ATC)</t>
  </si>
  <si>
    <t xml:space="preserve">hmpA←</t>
  </si>
  <si>
    <t xml:space="preserve">NO‑inducible flavohemoprotein</t>
  </si>
  <si>
    <t xml:space="preserve">1,272,959</t>
  </si>
  <si>
    <t xml:space="preserve">S135Y(TCT→TAT)</t>
  </si>
  <si>
    <t xml:space="preserve">pgaptmp_001249→</t>
  </si>
  <si>
    <t xml:space="preserve">DUF5107 domain‑containing protein</t>
  </si>
  <si>
    <t xml:space="preserve">1,281,686</t>
  </si>
  <si>
    <t xml:space="preserve">G90G(GGC→GGA)</t>
  </si>
  <si>
    <t xml:space="preserve">pgaptmp_001255→</t>
  </si>
  <si>
    <t xml:space="preserve">nickel/cobalt transporter</t>
  </si>
  <si>
    <t xml:space="preserve">1,281,980</t>
  </si>
  <si>
    <t xml:space="preserve">H188H(CAC→CAT)</t>
  </si>
  <si>
    <t xml:space="preserve">1,282,076</t>
  </si>
  <si>
    <t xml:space="preserve">I220I(ATT→ATC)</t>
  </si>
  <si>
    <t xml:space="preserve">1,282,091</t>
  </si>
  <si>
    <t xml:space="preserve">G225G(GGC→GGT)</t>
  </si>
  <si>
    <t xml:space="preserve">1,283,267</t>
  </si>
  <si>
    <t xml:space="preserve">L257L(CTG→CTA)</t>
  </si>
  <si>
    <t xml:space="preserve">pgaptmp_001256→</t>
  </si>
  <si>
    <t xml:space="preserve">1,292,275:1</t>
  </si>
  <si>
    <t xml:space="preserve">+C</t>
  </si>
  <si>
    <t xml:space="preserve">intergenic (+18/‑81)</t>
  </si>
  <si>
    <t xml:space="preserve">pepB→ / →sseB</t>
  </si>
  <si>
    <t xml:space="preserve">aminopeptidase PepB/enhanced serine sensitivity protein SseB</t>
  </si>
  <si>
    <t xml:space="preserve">1,292,277</t>
  </si>
  <si>
    <t xml:space="preserve">intergenic (+20/‑79)</t>
  </si>
  <si>
    <t xml:space="preserve">1,292,607</t>
  </si>
  <si>
    <t xml:space="preserve">A84A(GCT→GCC)</t>
  </si>
  <si>
    <t xml:space="preserve">sseB→</t>
  </si>
  <si>
    <t xml:space="preserve">enhanced serine sensitivity protein SseB</t>
  </si>
  <si>
    <t xml:space="preserve">1,297,413</t>
  </si>
  <si>
    <t xml:space="preserve">L693L(CTA→CTG)</t>
  </si>
  <si>
    <t xml:space="preserve">1,307,072</t>
  </si>
  <si>
    <t xml:space="preserve">A356P(GCC→CCC)</t>
  </si>
  <si>
    <t xml:space="preserve">ispG→</t>
  </si>
  <si>
    <t xml:space="preserve">flavodoxin‑dependent (E)‑4‑hydroxy‑3‑methylbut‑2‑enyl‑diphosphate synthase</t>
  </si>
  <si>
    <t xml:space="preserve">1,311,264</t>
  </si>
  <si>
    <t xml:space="preserve">V271V(GTC→GTA)</t>
  </si>
  <si>
    <t xml:space="preserve">der→</t>
  </si>
  <si>
    <t xml:space="preserve">ribosome biogenesis GTPase Der</t>
  </si>
  <si>
    <t xml:space="preserve">1,312,687</t>
  </si>
  <si>
    <t xml:space="preserve">S214G(AGC→GGC)</t>
  </si>
  <si>
    <t xml:space="preserve">pgaptmp_001281→</t>
  </si>
  <si>
    <t xml:space="preserve">1,316,359</t>
  </si>
  <si>
    <t xml:space="preserve">I477I(ATC→ATT)</t>
  </si>
  <si>
    <t xml:space="preserve">guaB→</t>
  </si>
  <si>
    <t xml:space="preserve">IMP dehydrogenase</t>
  </si>
  <si>
    <t xml:space="preserve">1,323,766</t>
  </si>
  <si>
    <t xml:space="preserve">pseudogene (72/1133 nt)</t>
  </si>
  <si>
    <t xml:space="preserve">pgaptmp_001289→</t>
  </si>
  <si>
    <t xml:space="preserve">IS3 family transposase</t>
  </si>
  <si>
    <t xml:space="preserve">1,326,842</t>
  </si>
  <si>
    <t xml:space="preserve">S371S(AGC→AGT)</t>
  </si>
  <si>
    <t xml:space="preserve">pgaptmp_001291←</t>
  </si>
  <si>
    <t xml:space="preserve">anaerobic sulfatase maturase</t>
  </si>
  <si>
    <t xml:space="preserve">1,327,886</t>
  </si>
  <si>
    <t xml:space="preserve">C23C(TGC→TGT)</t>
  </si>
  <si>
    <t xml:space="preserve">1,328,912</t>
  </si>
  <si>
    <t xml:space="preserve">S190N(AGT→AAT)</t>
  </si>
  <si>
    <t xml:space="preserve">pgaptmp_001292←</t>
  </si>
  <si>
    <t xml:space="preserve">1,329,773</t>
  </si>
  <si>
    <t xml:space="preserve">T74A(ACA→GCA)</t>
  </si>
  <si>
    <t xml:space="preserve">pgaptmp_001293→</t>
  </si>
  <si>
    <t xml:space="preserve">1,335,509</t>
  </si>
  <si>
    <t xml:space="preserve">P492P(CCC→CCG)</t>
  </si>
  <si>
    <t xml:space="preserve">ppk1←</t>
  </si>
  <si>
    <t xml:space="preserve">polyphosphate kinase 1</t>
  </si>
  <si>
    <t xml:space="preserve">1,335,533</t>
  </si>
  <si>
    <t xml:space="preserve">R484R(CGC→CGG)</t>
  </si>
  <si>
    <t xml:space="preserve">1,336,857</t>
  </si>
  <si>
    <t xml:space="preserve">S43F(TCC→TTC)</t>
  </si>
  <si>
    <t xml:space="preserve">1,342,529</t>
  </si>
  <si>
    <t xml:space="preserve">N50N(AAT→AAC)</t>
  </si>
  <si>
    <t xml:space="preserve">uraA→</t>
  </si>
  <si>
    <t xml:space="preserve">uracil permease</t>
  </si>
  <si>
    <t xml:space="preserve">1,345,788</t>
  </si>
  <si>
    <t xml:space="preserve">S25S(AGC→AGT)</t>
  </si>
  <si>
    <t xml:space="preserve">arsC←</t>
  </si>
  <si>
    <t xml:space="preserve">arsenate reductase (glutaredoxin)</t>
  </si>
  <si>
    <t xml:space="preserve">1,348,271</t>
  </si>
  <si>
    <t xml:space="preserve">Y238Y(TAC→TAT)</t>
  </si>
  <si>
    <t xml:space="preserve">pgaptmp_001309→</t>
  </si>
  <si>
    <t xml:space="preserve">AI‑2E family transporter</t>
  </si>
  <si>
    <t xml:space="preserve">1,348,275</t>
  </si>
  <si>
    <t xml:space="preserve">L240L(TTG→CTG)</t>
  </si>
  <si>
    <t xml:space="preserve">1,350,024</t>
  </si>
  <si>
    <t xml:space="preserve">T50T(ACA→ACG)</t>
  </si>
  <si>
    <t xml:space="preserve">dapA→</t>
  </si>
  <si>
    <t xml:space="preserve">4‑hydroxy‑tetrahydrodipicolinate synthase</t>
  </si>
  <si>
    <t xml:space="preserve">1,354,947</t>
  </si>
  <si>
    <t xml:space="preserve">V403V(GTG→GTA)</t>
  </si>
  <si>
    <t xml:space="preserve">pgaptmp_001316→</t>
  </si>
  <si>
    <t xml:space="preserve">1,354,988</t>
  </si>
  <si>
    <t xml:space="preserve">R417P(CGC→CCC)</t>
  </si>
  <si>
    <t xml:space="preserve">1,356,406</t>
  </si>
  <si>
    <t xml:space="preserve">S196S(AGT→AGC)</t>
  </si>
  <si>
    <t xml:space="preserve">ypfH→</t>
  </si>
  <si>
    <t xml:space="preserve">esterase</t>
  </si>
  <si>
    <t xml:space="preserve">1,356,493</t>
  </si>
  <si>
    <t xml:space="preserve">D225D(GAT→GAC)</t>
  </si>
  <si>
    <t xml:space="preserve">1,358,026</t>
  </si>
  <si>
    <t xml:space="preserve">L84L(CTT→CTG)</t>
  </si>
  <si>
    <t xml:space="preserve">pgaptmp_001320←</t>
  </si>
  <si>
    <t xml:space="preserve">ArsC family reductase</t>
  </si>
  <si>
    <t xml:space="preserve">1,358,041</t>
  </si>
  <si>
    <t xml:space="preserve">A79A(GCT→GCA)</t>
  </si>
  <si>
    <t xml:space="preserve">1,360,783</t>
  </si>
  <si>
    <t xml:space="preserve">G387G(GGC→GGT)</t>
  </si>
  <si>
    <t xml:space="preserve">acrD←</t>
  </si>
  <si>
    <t xml:space="preserve">multidrug efflux RND transporter permease AcrD</t>
  </si>
  <si>
    <t xml:space="preserve">1,360,903</t>
  </si>
  <si>
    <t xml:space="preserve">A347A(GCG→GCA)</t>
  </si>
  <si>
    <t xml:space="preserve">1,360,936</t>
  </si>
  <si>
    <t xml:space="preserve">S336S(TCT→TCC)</t>
  </si>
  <si>
    <t xml:space="preserve">1,363,665</t>
  </si>
  <si>
    <t xml:space="preserve">T450T(ACA→ACC)</t>
  </si>
  <si>
    <t xml:space="preserve">aegA→</t>
  </si>
  <si>
    <t xml:space="preserve">formate‑dependent uric acid utilization protein AegA</t>
  </si>
  <si>
    <t xml:space="preserve">1,382,313</t>
  </si>
  <si>
    <t xml:space="preserve">V56V(GTG→GTA)</t>
  </si>
  <si>
    <t xml:space="preserve">eutB→</t>
  </si>
  <si>
    <t xml:space="preserve">ethanolamine ammonia‑lyase subunit alpha</t>
  </si>
  <si>
    <t xml:space="preserve">1,387,083</t>
  </si>
  <si>
    <t xml:space="preserve">G184G(GGT→GGC)</t>
  </si>
  <si>
    <t xml:space="preserve">hemF←</t>
  </si>
  <si>
    <t xml:space="preserve">oxygen‑dependent coproporphyrinogen oxidase</t>
  </si>
  <si>
    <t xml:space="preserve">1,393,998</t>
  </si>
  <si>
    <t xml:space="preserve">Q100Q(CAA→CAG)</t>
  </si>
  <si>
    <t xml:space="preserve">cysW→</t>
  </si>
  <si>
    <t xml:space="preserve">sulfate/thiosulfate ABC transporter permease CysW</t>
  </si>
  <si>
    <t xml:space="preserve">1,394,764</t>
  </si>
  <si>
    <t xml:space="preserve">S67S(AGT→AGC)</t>
  </si>
  <si>
    <t xml:space="preserve">cysA→</t>
  </si>
  <si>
    <t xml:space="preserve">sulfate/thiosulfate ABC transporter ATP‑binding protein CysA</t>
  </si>
  <si>
    <t xml:space="preserve">1,394,776</t>
  </si>
  <si>
    <t xml:space="preserve">A71A(GCT→GCC)</t>
  </si>
  <si>
    <t xml:space="preserve">1,404,495</t>
  </si>
  <si>
    <t xml:space="preserve">L41L(CTG→CTA)</t>
  </si>
  <si>
    <t xml:space="preserve">cysZ←</t>
  </si>
  <si>
    <t xml:space="preserve">sulfate transporter CysZ</t>
  </si>
  <si>
    <t xml:space="preserve">1,407,730</t>
  </si>
  <si>
    <t xml:space="preserve">P584P(CCT→CCA)</t>
  </si>
  <si>
    <t xml:space="preserve">ligA→</t>
  </si>
  <si>
    <t xml:space="preserve">NAD‑dependent DNA ligase LigA</t>
  </si>
  <si>
    <t xml:space="preserve">1,411,827</t>
  </si>
  <si>
    <t xml:space="preserve">S287S(TCG→TCA)</t>
  </si>
  <si>
    <t xml:space="preserve">gltX→</t>
  </si>
  <si>
    <t xml:space="preserve">glutamate‑‑tRNA ligase</t>
  </si>
  <si>
    <t xml:space="preserve">1,423,022</t>
  </si>
  <si>
    <t xml:space="preserve">R137R(CGT→CGA)</t>
  </si>
  <si>
    <t xml:space="preserve">pgaptmp_001387←</t>
  </si>
  <si>
    <t xml:space="preserve">ion channel protein</t>
  </si>
  <si>
    <t xml:space="preserve">1,423,034</t>
  </si>
  <si>
    <t xml:space="preserve">A133A(GCC→GCT)</t>
  </si>
  <si>
    <t xml:space="preserve">1,424,592</t>
  </si>
  <si>
    <t xml:space="preserve">I299I(ATT→ATC)</t>
  </si>
  <si>
    <t xml:space="preserve">glk→</t>
  </si>
  <si>
    <t xml:space="preserve">glucokinase</t>
  </si>
  <si>
    <t xml:space="preserve">1,424,663</t>
  </si>
  <si>
    <t xml:space="preserve">intergenic (+2/+52)</t>
  </si>
  <si>
    <t xml:space="preserve">glk→ / ←pgaptmp_001389</t>
  </si>
  <si>
    <t xml:space="preserve">glucokinase/LytTR family DNA‑binding domain‑containing protein</t>
  </si>
  <si>
    <t xml:space="preserve">1,425,704</t>
  </si>
  <si>
    <t xml:space="preserve">G486G(GGA→GGC)</t>
  </si>
  <si>
    <t xml:space="preserve">pgaptmp_001390←</t>
  </si>
  <si>
    <t xml:space="preserve">sensor histidine kinase</t>
  </si>
  <si>
    <t xml:space="preserve">1,425,767</t>
  </si>
  <si>
    <t xml:space="preserve">I465I(ATC→ATT)</t>
  </si>
  <si>
    <t xml:space="preserve">1,426,390</t>
  </si>
  <si>
    <t xml:space="preserve">V258F(GTC→TTC)</t>
  </si>
  <si>
    <t xml:space="preserve">1,426,505</t>
  </si>
  <si>
    <t xml:space="preserve">L219L(CTC→CTG)</t>
  </si>
  <si>
    <t xml:space="preserve">1,427,190</t>
  </si>
  <si>
    <t xml:space="preserve">D11N(GAC→AAC)</t>
  </si>
  <si>
    <t xml:space="preserve">pgaptmp_001391→</t>
  </si>
  <si>
    <t xml:space="preserve">1,429,386</t>
  </si>
  <si>
    <t xml:space="preserve">S350S(TCC→TCA)</t>
  </si>
  <si>
    <t xml:space="preserve">pgaptmp_001395←</t>
  </si>
  <si>
    <t xml:space="preserve">cyanate transporter</t>
  </si>
  <si>
    <t xml:space="preserve">1,429,869</t>
  </si>
  <si>
    <t xml:space="preserve">R189R(CGC→CGT)</t>
  </si>
  <si>
    <t xml:space="preserve">1,432,617</t>
  </si>
  <si>
    <t xml:space="preserve">A69E(GCG→GAG)</t>
  </si>
  <si>
    <t xml:space="preserve">pgaptmp_001398←</t>
  </si>
  <si>
    <t xml:space="preserve">1,432,697</t>
  </si>
  <si>
    <t xml:space="preserve">I42I(ATT→ATA)</t>
  </si>
  <si>
    <t xml:space="preserve">1,434,864</t>
  </si>
  <si>
    <t xml:space="preserve">A36T(GCC→ACC)</t>
  </si>
  <si>
    <t xml:space="preserve">tssC→</t>
  </si>
  <si>
    <t xml:space="preserve">1,434,980</t>
  </si>
  <si>
    <t xml:space="preserve">R74R(CGT→CGC)</t>
  </si>
  <si>
    <t xml:space="preserve">1,514,834</t>
  </si>
  <si>
    <t xml:space="preserve">intergenic (‑301/‑73)</t>
  </si>
  <si>
    <t xml:space="preserve">fadL← / →pgaptmp_001485</t>
  </si>
  <si>
    <t xml:space="preserve">long‑chain fatty acid transporter FadL/YfcZ/YiiS family protein</t>
  </si>
  <si>
    <t xml:space="preserve">1,514,858</t>
  </si>
  <si>
    <t xml:space="preserve">intergenic (‑325/‑49)</t>
  </si>
  <si>
    <t xml:space="preserve">1,515,008</t>
  </si>
  <si>
    <t xml:space="preserve">F34F(TTC→TTT)</t>
  </si>
  <si>
    <t xml:space="preserve">pgaptmp_001485→</t>
  </si>
  <si>
    <t xml:space="preserve">YfcZ/YiiS family protein</t>
  </si>
  <si>
    <t xml:space="preserve">1,515,036</t>
  </si>
  <si>
    <t xml:space="preserve">L44F(CTC→TTC)</t>
  </si>
  <si>
    <t xml:space="preserve">1,517,491</t>
  </si>
  <si>
    <t xml:space="preserve">A277A(GCA→GCG)</t>
  </si>
  <si>
    <t xml:space="preserve">fadJ→</t>
  </si>
  <si>
    <t xml:space="preserve">fatty acid oxidation complex subunit alpha FadJ</t>
  </si>
  <si>
    <t xml:space="preserve">1,521,441</t>
  </si>
  <si>
    <t xml:space="preserve">T76T(ACC→ACT)</t>
  </si>
  <si>
    <t xml:space="preserve">aroC→</t>
  </si>
  <si>
    <t xml:space="preserve">chorismate synthase</t>
  </si>
  <si>
    <t xml:space="preserve">1,522,568</t>
  </si>
  <si>
    <t xml:space="preserve">G89G(GGA→GGT)</t>
  </si>
  <si>
    <t xml:space="preserve">mepA→</t>
  </si>
  <si>
    <t xml:space="preserve">penicillin‑insensitive murein endopeptidase</t>
  </si>
  <si>
    <t xml:space="preserve">1,527,610</t>
  </si>
  <si>
    <t xml:space="preserve">D202D(GAC→GAT)</t>
  </si>
  <si>
    <t xml:space="preserve">fabB→</t>
  </si>
  <si>
    <t xml:space="preserve">beta‑ketoacyl‑ACP synthase I</t>
  </si>
  <si>
    <t xml:space="preserve">1,527,640</t>
  </si>
  <si>
    <t xml:space="preserve">N212N(AAC→AAT)</t>
  </si>
  <si>
    <t xml:space="preserve">1,529,912</t>
  </si>
  <si>
    <t xml:space="preserve">S255R(AGT→CGT)</t>
  </si>
  <si>
    <t xml:space="preserve">flk←</t>
  </si>
  <si>
    <t xml:space="preserve">flagella biosynthesis regulator Flk</t>
  </si>
  <si>
    <t xml:space="preserve">1,529,952</t>
  </si>
  <si>
    <t xml:space="preserve">P241P(CCG→CCA)</t>
  </si>
  <si>
    <t xml:space="preserve">1,530,262</t>
  </si>
  <si>
    <t xml:space="preserve">N138T(AAC→ACC)</t>
  </si>
  <si>
    <t xml:space="preserve">1,536,154</t>
  </si>
  <si>
    <t xml:space="preserve">V159V(GTG→GTT)</t>
  </si>
  <si>
    <t xml:space="preserve">folC→</t>
  </si>
  <si>
    <t xml:space="preserve">bifunctional tetrahydrofolate synthase/dihydrofolate synthase</t>
  </si>
  <si>
    <t xml:space="preserve">1,536,211</t>
  </si>
  <si>
    <t xml:space="preserve">G178G(GGC→GGG)</t>
  </si>
  <si>
    <t xml:space="preserve">1,536,220</t>
  </si>
  <si>
    <t xml:space="preserve">R181R(CGT→CGC)</t>
  </si>
  <si>
    <t xml:space="preserve">1,536,688</t>
  </si>
  <si>
    <t xml:space="preserve">D337D(GAT→GAC)</t>
  </si>
  <si>
    <t xml:space="preserve">1,537,244</t>
  </si>
  <si>
    <t xml:space="preserve">coding (309‑311/690 nt)</t>
  </si>
  <si>
    <t xml:space="preserve">dedD→</t>
  </si>
  <si>
    <t xml:space="preserve">cell division protein DedD</t>
  </si>
  <si>
    <t xml:space="preserve">1,537,301</t>
  </si>
  <si>
    <t xml:space="preserve">Q122Q(CAG→CAA)</t>
  </si>
  <si>
    <t xml:space="preserve">1,538,126</t>
  </si>
  <si>
    <t xml:space="preserve">G95G(GGA→GGT)</t>
  </si>
  <si>
    <t xml:space="preserve">cvpA→</t>
  </si>
  <si>
    <t xml:space="preserve">colicin V production protein</t>
  </si>
  <si>
    <t xml:space="preserve">1,538,336</t>
  </si>
  <si>
    <t xml:space="preserve">intergenic (+6/‑28)</t>
  </si>
  <si>
    <t xml:space="preserve">cvpA→ / →purF</t>
  </si>
  <si>
    <t xml:space="preserve">colicin V production protein/amidophosphoribosyltransferase</t>
  </si>
  <si>
    <t xml:space="preserve">1,538,687</t>
  </si>
  <si>
    <t xml:space="preserve">A108A(GCG→GCC)</t>
  </si>
  <si>
    <t xml:space="preserve">purF→</t>
  </si>
  <si>
    <t xml:space="preserve">amidophosphoribosyltransferase</t>
  </si>
  <si>
    <t xml:space="preserve">1,538,891</t>
  </si>
  <si>
    <t xml:space="preserve">G176G(GGG→GGT)</t>
  </si>
  <si>
    <t xml:space="preserve">1,542,065</t>
  </si>
  <si>
    <t xml:space="preserve">V49V(GTC→GTG)</t>
  </si>
  <si>
    <t xml:space="preserve">hisJ→</t>
  </si>
  <si>
    <t xml:space="preserve">histidine ABC transporter substrate‑binding protein HisJ</t>
  </si>
  <si>
    <t xml:space="preserve">1,542,113</t>
  </si>
  <si>
    <t xml:space="preserve">T65T(ACG→ACC)</t>
  </si>
  <si>
    <t xml:space="preserve">1,542,128</t>
  </si>
  <si>
    <t xml:space="preserve">V70V(GTT→GTG)</t>
  </si>
  <si>
    <t xml:space="preserve">1,542,206</t>
  </si>
  <si>
    <t xml:space="preserve">T96T(ACT→ACC)</t>
  </si>
  <si>
    <t xml:space="preserve">1,542,215</t>
  </si>
  <si>
    <t xml:space="preserve">R99R(CGC→CGT)</t>
  </si>
  <si>
    <t xml:space="preserve">1,542,227</t>
  </si>
  <si>
    <t xml:space="preserve">I103I(ATT→ATC)</t>
  </si>
  <si>
    <t xml:space="preserve">1,542,230</t>
  </si>
  <si>
    <t xml:space="preserve">A104A(GCC→GCT)</t>
  </si>
  <si>
    <t xml:space="preserve">1,542,236</t>
  </si>
  <si>
    <t xml:space="preserve">T106T(ACT→ACC)</t>
  </si>
  <si>
    <t xml:space="preserve">1,542,242</t>
  </si>
  <si>
    <t xml:space="preserve">K108K(AAG→AAA)</t>
  </si>
  <si>
    <t xml:space="preserve">1,542,254</t>
  </si>
  <si>
    <t xml:space="preserve">A112A(GCA→GCT)</t>
  </si>
  <si>
    <t xml:space="preserve">1,542,302</t>
  </si>
  <si>
    <t xml:space="preserve">L128L(CTC→CTT)</t>
  </si>
  <si>
    <t xml:space="preserve">1,542,303</t>
  </si>
  <si>
    <t xml:space="preserve">S129A(TCC→GCC)</t>
  </si>
  <si>
    <t xml:space="preserve">1,543,114</t>
  </si>
  <si>
    <t xml:space="preserve">L117L(CTG→TTG)</t>
  </si>
  <si>
    <t xml:space="preserve">pgaptmp_001513→</t>
  </si>
  <si>
    <t xml:space="preserve">histidine ABC transporter permease HisQ</t>
  </si>
  <si>
    <t xml:space="preserve">1,543,994</t>
  </si>
  <si>
    <t xml:space="preserve">V182V(GTG→GTA)</t>
  </si>
  <si>
    <t xml:space="preserve">hisM→</t>
  </si>
  <si>
    <t xml:space="preserve">histidine ABC transporter permease HisM</t>
  </si>
  <si>
    <t xml:space="preserve">1,545,527</t>
  </si>
  <si>
    <t xml:space="preserve">intergenic (‑48/‑72)</t>
  </si>
  <si>
    <t xml:space="preserve">pgaptmp_001516← / →pgaptmp_001517</t>
  </si>
  <si>
    <t xml:space="preserve">GNAT family N‑acetyltransferase/hypothetical protein</t>
  </si>
  <si>
    <t xml:space="preserve">1,552,109</t>
  </si>
  <si>
    <t xml:space="preserve">intergenic (‑163/+38)</t>
  </si>
  <si>
    <t xml:space="preserve">pta← / ←ackA</t>
  </si>
  <si>
    <t xml:space="preserve">phosphate acetyltransferase/acetate kinase</t>
  </si>
  <si>
    <t xml:space="preserve">1,555,168</t>
  </si>
  <si>
    <t xml:space="preserve">L145L(TTG→CTG)</t>
  </si>
  <si>
    <t xml:space="preserve">pgaptmp_001528→</t>
  </si>
  <si>
    <t xml:space="preserve">sugar phosphatase</t>
  </si>
  <si>
    <t xml:space="preserve">1,561,172</t>
  </si>
  <si>
    <t xml:space="preserve">intergenic (+126/‑526)</t>
  </si>
  <si>
    <t xml:space="preserve">pgaptmp_001532→ / →nuoA</t>
  </si>
  <si>
    <t xml:space="preserve">LysR family transcriptional regulator/NADH‑quinone oxidoreductase subunit NuoA</t>
  </si>
  <si>
    <t xml:space="preserve">1,565,432</t>
  </si>
  <si>
    <t xml:space="preserve">S68S(TCT→TCC)</t>
  </si>
  <si>
    <t xml:space="preserve">nuoF→</t>
  </si>
  <si>
    <t xml:space="preserve">NADH‑quinone oxidoreductase subunit NuoF</t>
  </si>
  <si>
    <t xml:space="preserve">1,575,145</t>
  </si>
  <si>
    <t xml:space="preserve">V473L(GTG→CTG)</t>
  </si>
  <si>
    <t xml:space="preserve">1,575,627</t>
  </si>
  <si>
    <t xml:space="preserve">G121G(GGT→GGC)</t>
  </si>
  <si>
    <t xml:space="preserve">nuoN→</t>
  </si>
  <si>
    <t xml:space="preserve">NADH‑quinone oxidoreductase subunit NuoN</t>
  </si>
  <si>
    <t xml:space="preserve">1,576,201</t>
  </si>
  <si>
    <t xml:space="preserve">L313L(CTG→TTG) ‡</t>
  </si>
  <si>
    <t xml:space="preserve">1,576,203</t>
  </si>
  <si>
    <t xml:space="preserve">L313L(CTG→CTA) ‡</t>
  </si>
  <si>
    <t xml:space="preserve">1,576,206</t>
  </si>
  <si>
    <t xml:space="preserve">I314I(ATT→ATC)</t>
  </si>
  <si>
    <t xml:space="preserve">1,576,221</t>
  </si>
  <si>
    <t xml:space="preserve">G319G(GGT→GGC)</t>
  </si>
  <si>
    <t xml:space="preserve">1,580,932</t>
  </si>
  <si>
    <t xml:space="preserve">L403L(CTG→CTA)</t>
  </si>
  <si>
    <t xml:space="preserve">menD→</t>
  </si>
  <si>
    <t xml:space="preserve">2‑succinyl‑5‑enolpyruvyl‑6‑hydroxy‑3‑ cyclohexene‑1‑carboxylic‑acid synthase</t>
  </si>
  <si>
    <t xml:space="preserve">1,582,075</t>
  </si>
  <si>
    <t xml:space="preserve">H229Y(CAT→TAT)</t>
  </si>
  <si>
    <t xml:space="preserve">menH→</t>
  </si>
  <si>
    <t xml:space="preserve">2‑succinyl‑6‑hydroxy‑2, 4‑cyclohexadiene‑1‑carboxylate synthase</t>
  </si>
  <si>
    <t xml:space="preserve">1,582,919</t>
  </si>
  <si>
    <t xml:space="preserve">N252N(AAC→AAT)</t>
  </si>
  <si>
    <t xml:space="preserve">menB→</t>
  </si>
  <si>
    <t xml:space="preserve">1,4‑dihydroxy‑2‑naphthoyl‑CoA synthase</t>
  </si>
  <si>
    <t xml:space="preserve">1,582,961</t>
  </si>
  <si>
    <t xml:space="preserve">G266G(GGC→GGA)</t>
  </si>
  <si>
    <t xml:space="preserve">1,582,967</t>
  </si>
  <si>
    <t xml:space="preserve">N268N(AAT→AAC)</t>
  </si>
  <si>
    <t xml:space="preserve">1,591,353</t>
  </si>
  <si>
    <t xml:space="preserve">L24L(TTG→CTG)</t>
  </si>
  <si>
    <t xml:space="preserve">pgaptmp_001560→</t>
  </si>
  <si>
    <t xml:space="preserve">1,592,369</t>
  </si>
  <si>
    <t xml:space="preserve">L362L(CTA→CTG)</t>
  </si>
  <si>
    <t xml:space="preserve">1,592,717</t>
  </si>
  <si>
    <t xml:space="preserve">L44L(CTG→TTG)</t>
  </si>
  <si>
    <t xml:space="preserve">yfaU→</t>
  </si>
  <si>
    <t xml:space="preserve">2‑keto‑3‑deoxy‑L‑rhamnonate aldolase</t>
  </si>
  <si>
    <t xml:space="preserve">1,592,755</t>
  </si>
  <si>
    <t xml:space="preserve">D56D(GAC→GAT)</t>
  </si>
  <si>
    <t xml:space="preserve">1,604,854</t>
  </si>
  <si>
    <t xml:space="preserve">T204T(ACA→ACT)</t>
  </si>
  <si>
    <t xml:space="preserve">pgaptmp_001570←</t>
  </si>
  <si>
    <t xml:space="preserve">bifunctional 3‑demethylubiquinone 3‑O‑methyltransferase/2‑octaprenyl‑6‑hydroxy phenol methylase</t>
  </si>
  <si>
    <t xml:space="preserve">1,604,887</t>
  </si>
  <si>
    <t xml:space="preserve">K193K(AAG→AAA)</t>
  </si>
  <si>
    <t xml:space="preserve">1,608,044</t>
  </si>
  <si>
    <t xml:space="preserve">E811E(GAA→GAG)</t>
  </si>
  <si>
    <t xml:space="preserve">1,609,221</t>
  </si>
  <si>
    <t xml:space="preserve">H282R(CAC→CGC)</t>
  </si>
  <si>
    <t xml:space="preserve">rcsC→</t>
  </si>
  <si>
    <t xml:space="preserve">two‑component system sensor histidine kinase RcsC</t>
  </si>
  <si>
    <t xml:space="preserve">1,614,062</t>
  </si>
  <si>
    <t xml:space="preserve">S175S(TCG→TCA)</t>
  </si>
  <si>
    <t xml:space="preserve">rcsD←</t>
  </si>
  <si>
    <t xml:space="preserve">phosphotransferase RcsD</t>
  </si>
  <si>
    <t xml:space="preserve">1,614,708</t>
  </si>
  <si>
    <t xml:space="preserve">intergenic (‑122/‑650)</t>
  </si>
  <si>
    <t xml:space="preserve">rcsD← / →ompK36</t>
  </si>
  <si>
    <t xml:space="preserve">phosphotransferase RcsD/porin OmpK36</t>
  </si>
  <si>
    <t xml:space="preserve">1,614,728</t>
  </si>
  <si>
    <t xml:space="preserve">intergenic (‑142/‑630)</t>
  </si>
  <si>
    <t xml:space="preserve">1,615,963</t>
  </si>
  <si>
    <t xml:space="preserve">T202T(ACC→ACT)</t>
  </si>
  <si>
    <t xml:space="preserve">ompK36→</t>
  </si>
  <si>
    <t xml:space="preserve">porin OmpK36</t>
  </si>
  <si>
    <t xml:space="preserve">1,615,996</t>
  </si>
  <si>
    <t xml:space="preserve">S213S(AGT→AGC)</t>
  </si>
  <si>
    <t xml:space="preserve">1,616,008</t>
  </si>
  <si>
    <t xml:space="preserve">A217A(GCG→GCA)</t>
  </si>
  <si>
    <t xml:space="preserve">1,618,654</t>
  </si>
  <si>
    <t xml:space="preserve">M317V(ATG→GTG)</t>
  </si>
  <si>
    <t xml:space="preserve">1,618,710</t>
  </si>
  <si>
    <t xml:space="preserve">R335R(CGT→CGC)</t>
  </si>
  <si>
    <t xml:space="preserve">1,619,770</t>
  </si>
  <si>
    <t xml:space="preserve">I91I(ATT→ATC)</t>
  </si>
  <si>
    <t xml:space="preserve">pgaptmp_001579→</t>
  </si>
  <si>
    <t xml:space="preserve">multidrug ABC transporter permease/ATP‑binding protein</t>
  </si>
  <si>
    <t xml:space="preserve">1,624,652</t>
  </si>
  <si>
    <t xml:space="preserve">L148L(CTG→CTC)</t>
  </si>
  <si>
    <t xml:space="preserve">mqo→</t>
  </si>
  <si>
    <t xml:space="preserve">malate dehydrogenase (quinone)</t>
  </si>
  <si>
    <t xml:space="preserve">1,624,979</t>
  </si>
  <si>
    <t xml:space="preserve">A257A(GCC→GCT)</t>
  </si>
  <si>
    <t xml:space="preserve">1,625,747</t>
  </si>
  <si>
    <t xml:space="preserve">E513E(GAG→GAA)</t>
  </si>
  <si>
    <t xml:space="preserve">1,625,765</t>
  </si>
  <si>
    <t xml:space="preserve">A519A(GCT→GCC)</t>
  </si>
  <si>
    <t xml:space="preserve">1,627,347</t>
  </si>
  <si>
    <t xml:space="preserve">L113L(CTT→CTC)</t>
  </si>
  <si>
    <t xml:space="preserve">pgaptmp_001584←</t>
  </si>
  <si>
    <t xml:space="preserve">1,629,976</t>
  </si>
  <si>
    <t xml:space="preserve">E18E(GAA→GAG)</t>
  </si>
  <si>
    <t xml:space="preserve">pgaptmp_001587←</t>
  </si>
  <si>
    <t xml:space="preserve">YejL family protein</t>
  </si>
  <si>
    <t xml:space="preserve">1,632,651</t>
  </si>
  <si>
    <t xml:space="preserve">T189A(ACG→GCG)</t>
  </si>
  <si>
    <t xml:space="preserve">pgaptmp_001590→</t>
  </si>
  <si>
    <t xml:space="preserve">NUDIX domain‑containing protein</t>
  </si>
  <si>
    <t xml:space="preserve">1,634,078</t>
  </si>
  <si>
    <t xml:space="preserve">intergenic (‑90/‑15)</t>
  </si>
  <si>
    <t xml:space="preserve">pgaptmp_001591← / →pgaptmp_001592</t>
  </si>
  <si>
    <t xml:space="preserve">beta‑lactamase family protein/LysR family transcriptional regulator</t>
  </si>
  <si>
    <t xml:space="preserve">1,639,448</t>
  </si>
  <si>
    <t xml:space="preserve">intergenic (+171/‑161)</t>
  </si>
  <si>
    <t xml:space="preserve">pgaptmp_001596→ / →pgaptmp_001597</t>
  </si>
  <si>
    <t xml:space="preserve">Bcr/CflA family multidrug efflux MFS transporter/YejG family protein</t>
  </si>
  <si>
    <t xml:space="preserve">1,639,457</t>
  </si>
  <si>
    <t xml:space="preserve">intergenic (+180/‑152)</t>
  </si>
  <si>
    <t xml:space="preserve">1,641,239</t>
  </si>
  <si>
    <t xml:space="preserve">E103V(GAA→GTA)</t>
  </si>
  <si>
    <t xml:space="preserve">yejF←</t>
  </si>
  <si>
    <t xml:space="preserve">microcin C ABC transporter ATP‑binding protein YejF</t>
  </si>
  <si>
    <t xml:space="preserve">1,641,247</t>
  </si>
  <si>
    <t xml:space="preserve">E100E(GAG→GAA)</t>
  </si>
  <si>
    <t xml:space="preserve">1,642,319</t>
  </si>
  <si>
    <t xml:space="preserve">H85Q(CAC→CAG)</t>
  </si>
  <si>
    <t xml:space="preserve">pgaptmp_001599←</t>
  </si>
  <si>
    <t xml:space="preserve">ABC transporter permease subunit</t>
  </si>
  <si>
    <t xml:space="preserve">1,642,382</t>
  </si>
  <si>
    <t xml:space="preserve">T64T(ACT→ACC)</t>
  </si>
  <si>
    <t xml:space="preserve">1,642,675</t>
  </si>
  <si>
    <t xml:space="preserve">F331F(TTC→TTT)</t>
  </si>
  <si>
    <t xml:space="preserve">1,642,807</t>
  </si>
  <si>
    <t xml:space="preserve">I287I(ATT→ATC)</t>
  </si>
  <si>
    <t xml:space="preserve">1,648,529</t>
  </si>
  <si>
    <t xml:space="preserve">A161A(GCC→GCG)</t>
  </si>
  <si>
    <t xml:space="preserve">pgaptmp_001604←</t>
  </si>
  <si>
    <t xml:space="preserve">phosphatase PAP2 family protein</t>
  </si>
  <si>
    <t xml:space="preserve">1,653,316</t>
  </si>
  <si>
    <t xml:space="preserve">P113P(CCA→CCG)</t>
  </si>
  <si>
    <t xml:space="preserve">yeiP←</t>
  </si>
  <si>
    <t xml:space="preserve">elongation factor P‑like protein YeiP</t>
  </si>
  <si>
    <t xml:space="preserve">1,656,213</t>
  </si>
  <si>
    <t xml:space="preserve">K201N(AAG→AAC)</t>
  </si>
  <si>
    <t xml:space="preserve">setB←</t>
  </si>
  <si>
    <t xml:space="preserve">sugar efflux transporter SetB</t>
  </si>
  <si>
    <t xml:space="preserve">1,658,108</t>
  </si>
  <si>
    <t xml:space="preserve">V319V(GTT→GTC)</t>
  </si>
  <si>
    <t xml:space="preserve">1,660,958</t>
  </si>
  <si>
    <t xml:space="preserve">intergenic (+26/+26)</t>
  </si>
  <si>
    <t xml:space="preserve">fruA→ / ←nfo</t>
  </si>
  <si>
    <t xml:space="preserve">PTS fructose transporter subunit IIBC/deoxyribonuclease IV</t>
  </si>
  <si>
    <t xml:space="preserve">1,661,407</t>
  </si>
  <si>
    <t xml:space="preserve">I144I(ATA→ATC)</t>
  </si>
  <si>
    <t xml:space="preserve">nfo←</t>
  </si>
  <si>
    <t xml:space="preserve">deoxyribonuclease IV</t>
  </si>
  <si>
    <t xml:space="preserve">1,662,834</t>
  </si>
  <si>
    <t xml:space="preserve">A42A(GCA→GCG)</t>
  </si>
  <si>
    <t xml:space="preserve">pgaptmp_001616←</t>
  </si>
  <si>
    <t xml:space="preserve">YeiH family protein</t>
  </si>
  <si>
    <t xml:space="preserve">1,663,776</t>
  </si>
  <si>
    <t xml:space="preserve">A184A(GCC→GCT)</t>
  </si>
  <si>
    <t xml:space="preserve">pgaptmp_001617→</t>
  </si>
  <si>
    <t xml:space="preserve">1,665,804</t>
  </si>
  <si>
    <t xml:space="preserve">intergenic (+65/‑434)</t>
  </si>
  <si>
    <t xml:space="preserve">pgaptmp_001618→ / →cirA</t>
  </si>
  <si>
    <t xml:space="preserve">amino acid permease/catecholate siderophore receptor CirA</t>
  </si>
  <si>
    <t xml:space="preserve">1,665,822</t>
  </si>
  <si>
    <t xml:space="preserve">intergenic (+83/‑416)</t>
  </si>
  <si>
    <t xml:space="preserve">1,669,318</t>
  </si>
  <si>
    <t xml:space="preserve">intergenic (‑203/‑158)</t>
  </si>
  <si>
    <t xml:space="preserve">fghA← / →folE</t>
  </si>
  <si>
    <t xml:space="preserve">S‑formylglutathione hydrolase/GTP cyclohydrolase I FolE</t>
  </si>
  <si>
    <t xml:space="preserve">1,671,210</t>
  </si>
  <si>
    <t xml:space="preserve">V351I(GTC→ATC)</t>
  </si>
  <si>
    <t xml:space="preserve">pgaptmp_001622→</t>
  </si>
  <si>
    <t xml:space="preserve">DUF418 family protein</t>
  </si>
  <si>
    <t xml:space="preserve">1,673,205</t>
  </si>
  <si>
    <t xml:space="preserve">S138S(TCG→TCC)</t>
  </si>
  <si>
    <t xml:space="preserve">mglB→</t>
  </si>
  <si>
    <t xml:space="preserve">galactose/glucose ABC transporter substrate‑binding protein MglB</t>
  </si>
  <si>
    <t xml:space="preserve">1,673,637</t>
  </si>
  <si>
    <t xml:space="preserve">N282N(AAC→AAT)</t>
  </si>
  <si>
    <t xml:space="preserve">1,676,949</t>
  </si>
  <si>
    <t xml:space="preserve">T101T(ACC→ACT)</t>
  </si>
  <si>
    <t xml:space="preserve">sanA←</t>
  </si>
  <si>
    <t xml:space="preserve">outer membrane permeability protein SanA</t>
  </si>
  <si>
    <t xml:space="preserve">1,677,671</t>
  </si>
  <si>
    <t xml:space="preserve">L247L(CTG→CTT)</t>
  </si>
  <si>
    <t xml:space="preserve">cdd←</t>
  </si>
  <si>
    <t xml:space="preserve">cytidine deaminase</t>
  </si>
  <si>
    <t xml:space="preserve">1,677,839</t>
  </si>
  <si>
    <t xml:space="preserve">L191L(CTA→CTG)</t>
  </si>
  <si>
    <t xml:space="preserve">1,677,843</t>
  </si>
  <si>
    <t xml:space="preserve">A190V(GCC→GTC)</t>
  </si>
  <si>
    <t xml:space="preserve">1,677,854</t>
  </si>
  <si>
    <t xml:space="preserve">V186V(GTC→GTG)</t>
  </si>
  <si>
    <t xml:space="preserve">1,677,861</t>
  </si>
  <si>
    <t xml:space="preserve">F184Y(TTC→TAC)</t>
  </si>
  <si>
    <t xml:space="preserve">1,677,902</t>
  </si>
  <si>
    <t xml:space="preserve">L170L(CTC→CTG)</t>
  </si>
  <si>
    <t xml:space="preserve">1,678,082</t>
  </si>
  <si>
    <t xml:space="preserve">H110H(CAT→CAC)</t>
  </si>
  <si>
    <t xml:space="preserve">1,680,338</t>
  </si>
  <si>
    <t xml:space="preserve">L118L(CTG→TTG)</t>
  </si>
  <si>
    <t xml:space="preserve">dusC→</t>
  </si>
  <si>
    <t xml:space="preserve">tRNA dihydrouridine(16) synthase DusC</t>
  </si>
  <si>
    <t xml:space="preserve">1,681,510</t>
  </si>
  <si>
    <t xml:space="preserve">D79N(GAC→AAC)</t>
  </si>
  <si>
    <t xml:space="preserve">pgaptmp_001632→</t>
  </si>
  <si>
    <t xml:space="preserve">1,684,527</t>
  </si>
  <si>
    <t xml:space="preserve">A252A(GCC→GCG)</t>
  </si>
  <si>
    <t xml:space="preserve">bglF→</t>
  </si>
  <si>
    <t xml:space="preserve">PTS beta‑glucoside transporter subunit IIABC</t>
  </si>
  <si>
    <t xml:space="preserve">1,685,999</t>
  </si>
  <si>
    <t xml:space="preserve">S117N(AGC→AAC) ‡</t>
  </si>
  <si>
    <t xml:space="preserve">ascB→</t>
  </si>
  <si>
    <t xml:space="preserve">1,686,000</t>
  </si>
  <si>
    <t xml:space="preserve">S117S(AGC→AGT) ‡</t>
  </si>
  <si>
    <t xml:space="preserve">1,686,663</t>
  </si>
  <si>
    <t xml:space="preserve">D338D(GAC→GAT)</t>
  </si>
  <si>
    <t xml:space="preserve">1,692,250</t>
  </si>
  <si>
    <t xml:space="preserve">P572P(CCA→CCG)</t>
  </si>
  <si>
    <t xml:space="preserve">dld←</t>
  </si>
  <si>
    <t xml:space="preserve">D‑lactate dehydrogenase</t>
  </si>
  <si>
    <t xml:space="preserve">1,694,609</t>
  </si>
  <si>
    <t xml:space="preserve">G150G(GGG→GGC)</t>
  </si>
  <si>
    <t xml:space="preserve">bglX→</t>
  </si>
  <si>
    <t xml:space="preserve">beta‑glucosidase BglX</t>
  </si>
  <si>
    <t xml:space="preserve">1,694,873</t>
  </si>
  <si>
    <t xml:space="preserve">P238P(CCG→CCT)</t>
  </si>
  <si>
    <t xml:space="preserve">1,699,229</t>
  </si>
  <si>
    <t xml:space="preserve">T187T(ACG→ACA)</t>
  </si>
  <si>
    <t xml:space="preserve">pgaptmp_001645→</t>
  </si>
  <si>
    <t xml:space="preserve">1,701,866</t>
  </si>
  <si>
    <t xml:space="preserve">Q404Q(CAA→CAG)</t>
  </si>
  <si>
    <t xml:space="preserve">pgaptmp_001648→</t>
  </si>
  <si>
    <t xml:space="preserve">1,702,143</t>
  </si>
  <si>
    <t xml:space="preserve">D497N(GAT→AAT)</t>
  </si>
  <si>
    <t xml:space="preserve">1,702,193</t>
  </si>
  <si>
    <t xml:space="preserve">A513A(GCC→GCT)</t>
  </si>
  <si>
    <t xml:space="preserve">1,702,849</t>
  </si>
  <si>
    <t xml:space="preserve">K171K(AAG→AAA)</t>
  </si>
  <si>
    <t xml:space="preserve">btsR→</t>
  </si>
  <si>
    <t xml:space="preserve">two‑component system response regulator BtsR</t>
  </si>
  <si>
    <t xml:space="preserve">1,703,017</t>
  </si>
  <si>
    <t xml:space="preserve">R227R(CGG→CGA)</t>
  </si>
  <si>
    <t xml:space="preserve">1,704,265</t>
  </si>
  <si>
    <t xml:space="preserve">R486R(CGC→CGT)</t>
  </si>
  <si>
    <t xml:space="preserve">metG←</t>
  </si>
  <si>
    <t xml:space="preserve">methionine‑‑tRNA ligase</t>
  </si>
  <si>
    <t xml:space="preserve">1,704,352</t>
  </si>
  <si>
    <t xml:space="preserve">D457D(GAC→GAT)</t>
  </si>
  <si>
    <t xml:space="preserve">1,704,358</t>
  </si>
  <si>
    <t xml:space="preserve">Y455Y(TAC→TAT)</t>
  </si>
  <si>
    <t xml:space="preserve">1,704,367</t>
  </si>
  <si>
    <t xml:space="preserve">A452A(GCT→GCC)</t>
  </si>
  <si>
    <t xml:space="preserve">1,704,394</t>
  </si>
  <si>
    <t xml:space="preserve">R443R(CGC→CGT)</t>
  </si>
  <si>
    <t xml:space="preserve">1,704,403</t>
  </si>
  <si>
    <t xml:space="preserve">K440K(AAG→AAA)</t>
  </si>
  <si>
    <t xml:space="preserve">1,704,427</t>
  </si>
  <si>
    <t xml:space="preserve">A432A(GCA→GCG)</t>
  </si>
  <si>
    <t xml:space="preserve">1,708,179</t>
  </si>
  <si>
    <t xml:space="preserve">D87D(GAC→GAT)</t>
  </si>
  <si>
    <t xml:space="preserve">pgaptmp_001655→</t>
  </si>
  <si>
    <t xml:space="preserve">1,708,371</t>
  </si>
  <si>
    <t xml:space="preserve">A151A(GCT→GCC)</t>
  </si>
  <si>
    <t xml:space="preserve">1,712,881</t>
  </si>
  <si>
    <t xml:space="preserve">R266R(AGG→CGG) ‡</t>
  </si>
  <si>
    <t xml:space="preserve">pgaptmp_001658→</t>
  </si>
  <si>
    <t xml:space="preserve">1,712,882</t>
  </si>
  <si>
    <t xml:space="preserve">R266K(AGG→AAG) ‡</t>
  </si>
  <si>
    <t xml:space="preserve">1,712,910</t>
  </si>
  <si>
    <t xml:space="preserve">L275L(CTC→CTG)</t>
  </si>
  <si>
    <t xml:space="preserve">1,712,911</t>
  </si>
  <si>
    <t xml:space="preserve">A276T(GCC→ACC)</t>
  </si>
  <si>
    <t xml:space="preserve">1,712,916</t>
  </si>
  <si>
    <t xml:space="preserve">R277R(CGC→CGT)</t>
  </si>
  <si>
    <t xml:space="preserve">1,712,952</t>
  </si>
  <si>
    <t xml:space="preserve">P289P(CCC→CCG)</t>
  </si>
  <si>
    <t xml:space="preserve">1,713,018</t>
  </si>
  <si>
    <t xml:space="preserve">V134V(GTA→GTG)</t>
  </si>
  <si>
    <t xml:space="preserve">pgaptmp_001659←</t>
  </si>
  <si>
    <t xml:space="preserve">universal stress protein</t>
  </si>
  <si>
    <t xml:space="preserve">1,714,974</t>
  </si>
  <si>
    <t xml:space="preserve">R156R(CGG→CGA)</t>
  </si>
  <si>
    <t xml:space="preserve">thiD→</t>
  </si>
  <si>
    <t xml:space="preserve">bifunctional hydroxymethylpyrimidine kinase/phosphomethylpyrimidine kinase</t>
  </si>
  <si>
    <t xml:space="preserve">1,714,992</t>
  </si>
  <si>
    <t xml:space="preserve">G162G(GGG→GGA)</t>
  </si>
  <si>
    <t xml:space="preserve">1,715,080</t>
  </si>
  <si>
    <t xml:space="preserve">R192C(CGC→TGC)</t>
  </si>
  <si>
    <t xml:space="preserve">1,715,207</t>
  </si>
  <si>
    <t xml:space="preserve">I234T(ATC→ACC)</t>
  </si>
  <si>
    <t xml:space="preserve">1,715,262</t>
  </si>
  <si>
    <t xml:space="preserve">V252V(GTA→GTG)</t>
  </si>
  <si>
    <t xml:space="preserve">1,716,889</t>
  </si>
  <si>
    <t xml:space="preserve">A321T(GCC→ACC)</t>
  </si>
  <si>
    <t xml:space="preserve">pgaptmp_001663←</t>
  </si>
  <si>
    <t xml:space="preserve">RbtT/DalT/CsbX family MFS transporter</t>
  </si>
  <si>
    <t xml:space="preserve">1,716,914</t>
  </si>
  <si>
    <t xml:space="preserve">L312L(CTA→CTG)</t>
  </si>
  <si>
    <t xml:space="preserve">1,719,411</t>
  </si>
  <si>
    <t xml:space="preserve">G43A(GGC→GCC)</t>
  </si>
  <si>
    <t xml:space="preserve">pgaptmp_001664←</t>
  </si>
  <si>
    <t xml:space="preserve">FGGY‑family carbohydrate kinase</t>
  </si>
  <si>
    <t xml:space="preserve">1,719,451</t>
  </si>
  <si>
    <t xml:space="preserve">L30F(CTC→TTC)</t>
  </si>
  <si>
    <t xml:space="preserve">1,721,272</t>
  </si>
  <si>
    <t xml:space="preserve">A235D(GCC→GAC)</t>
  </si>
  <si>
    <t xml:space="preserve">pgaptmp_001666→</t>
  </si>
  <si>
    <t xml:space="preserve">1,721,276</t>
  </si>
  <si>
    <t xml:space="preserve">C236C(TGT→TGC)</t>
  </si>
  <si>
    <t xml:space="preserve">1,721,292</t>
  </si>
  <si>
    <t xml:space="preserve">S242G(AGC→GGC)</t>
  </si>
  <si>
    <t xml:space="preserve">1,721,299</t>
  </si>
  <si>
    <t xml:space="preserve">E244A(GAG→GCG)</t>
  </si>
  <si>
    <t xml:space="preserve">1,721,710</t>
  </si>
  <si>
    <t xml:space="preserve">R275R(CGG→CGA)</t>
  </si>
  <si>
    <t xml:space="preserve">1,721,905</t>
  </si>
  <si>
    <t xml:space="preserve">G210G(GGC→GGT)</t>
  </si>
  <si>
    <t xml:space="preserve">1,722,542</t>
  </si>
  <si>
    <t xml:space="preserve">intergenic (‑8/‑199)</t>
  </si>
  <si>
    <t xml:space="preserve">pgaptmp_001667← / →pgaptmp_001668</t>
  </si>
  <si>
    <t xml:space="preserve">cytochrome C biogenesis protein CcdA/mannitol dehydrogenase family protein</t>
  </si>
  <si>
    <t xml:space="preserve">1,736,174</t>
  </si>
  <si>
    <t xml:space="preserve">D319D(GAT→GAC)</t>
  </si>
  <si>
    <t xml:space="preserve">yegQ←</t>
  </si>
  <si>
    <t xml:space="preserve">tRNA 5‑hydroxyuridine modification protein YegQ</t>
  </si>
  <si>
    <t xml:space="preserve">1,736,234</t>
  </si>
  <si>
    <t xml:space="preserve">A299A(GCG→GCA)</t>
  </si>
  <si>
    <t xml:space="preserve">1,736,447</t>
  </si>
  <si>
    <t xml:space="preserve">P228P(CCT→CCC)</t>
  </si>
  <si>
    <t xml:space="preserve">1,738,423</t>
  </si>
  <si>
    <t xml:space="preserve">G408G(GGC→GGT)</t>
  </si>
  <si>
    <t xml:space="preserve">baeS←</t>
  </si>
  <si>
    <t xml:space="preserve">two‑component system sensor histidine kinase BaeS</t>
  </si>
  <si>
    <t xml:space="preserve">1,739,428</t>
  </si>
  <si>
    <t xml:space="preserve">N73N(AAC→AAT)</t>
  </si>
  <si>
    <t xml:space="preserve">1,741,609</t>
  </si>
  <si>
    <t xml:space="preserve">Q843H(CAG→CAC)</t>
  </si>
  <si>
    <t xml:space="preserve">1,745,773</t>
  </si>
  <si>
    <t xml:space="preserve">A496A(GCC→GCT)</t>
  </si>
  <si>
    <t xml:space="preserve">pgaptmp_001684←</t>
  </si>
  <si>
    <t xml:space="preserve">MdtB/MuxB family multidrug efflux RND transporter permease subunit</t>
  </si>
  <si>
    <t xml:space="preserve">1,749,044</t>
  </si>
  <si>
    <t xml:space="preserve">G82G(GGG→GGC)</t>
  </si>
  <si>
    <t xml:space="preserve">pgaptmp_001686→</t>
  </si>
  <si>
    <t xml:space="preserve">dicarboxylate/amino acid:cation symporter</t>
  </si>
  <si>
    <t xml:space="preserve">1,752,532</t>
  </si>
  <si>
    <t xml:space="preserve">Q497H(CAG→CAT)</t>
  </si>
  <si>
    <t xml:space="preserve">pgaptmp_001690←</t>
  </si>
  <si>
    <t xml:space="preserve">1,752,550</t>
  </si>
  <si>
    <t xml:space="preserve">H491H(CAC→CAT)</t>
  </si>
  <si>
    <t xml:space="preserve">1,752,553</t>
  </si>
  <si>
    <t xml:space="preserve">D490D(GAT→GAC)</t>
  </si>
  <si>
    <t xml:space="preserve">1,752,556</t>
  </si>
  <si>
    <t xml:space="preserve">H489H(CAT→CAC)</t>
  </si>
  <si>
    <t xml:space="preserve">1,752,597</t>
  </si>
  <si>
    <t xml:space="preserve">T476S(ACG→TCG)</t>
  </si>
  <si>
    <t xml:space="preserve">1,754,063</t>
  </si>
  <si>
    <t xml:space="preserve">intergenic (‑41/+248)</t>
  </si>
  <si>
    <t xml:space="preserve">pgaptmp_001690← / ←yegD</t>
  </si>
  <si>
    <t xml:space="preserve">sensor histidine kinase/molecular chaperone</t>
  </si>
  <si>
    <t xml:space="preserve">1,754,572</t>
  </si>
  <si>
    <t xml:space="preserve">E364D(GAG→GAT)</t>
  </si>
  <si>
    <t xml:space="preserve">yegD←</t>
  </si>
  <si>
    <t xml:space="preserve">1,754,665</t>
  </si>
  <si>
    <t xml:space="preserve">L333L(CTT→CTC)</t>
  </si>
  <si>
    <t xml:space="preserve">1,755,364</t>
  </si>
  <si>
    <t xml:space="preserve">P100P(CCG→CCA)</t>
  </si>
  <si>
    <t xml:space="preserve">1,755,382</t>
  </si>
  <si>
    <t xml:space="preserve">H94Q(CAT→CAG)</t>
  </si>
  <si>
    <t xml:space="preserve">1,755,388</t>
  </si>
  <si>
    <t xml:space="preserve">S92S(TCG→TCC)</t>
  </si>
  <si>
    <t xml:space="preserve">1,755,905</t>
  </si>
  <si>
    <t xml:space="preserve">Y35Y(TAT→TAC)</t>
  </si>
  <si>
    <t xml:space="preserve">alkA→</t>
  </si>
  <si>
    <t xml:space="preserve">DNA‑3‑methyladenine glycosylase 2</t>
  </si>
  <si>
    <t xml:space="preserve">1,755,985</t>
  </si>
  <si>
    <t xml:space="preserve">T62S(ACC→AGC)</t>
  </si>
  <si>
    <t xml:space="preserve">1,755,989</t>
  </si>
  <si>
    <t xml:space="preserve">L63L(CTC→CTT)</t>
  </si>
  <si>
    <t xml:space="preserve">1,755,999</t>
  </si>
  <si>
    <t xml:space="preserve">L67L(CTG→TTG)</t>
  </si>
  <si>
    <t xml:space="preserve">1,756,004</t>
  </si>
  <si>
    <t xml:space="preserve">Q68Q(CAA→CAG)</t>
  </si>
  <si>
    <t xml:space="preserve">1,756,076</t>
  </si>
  <si>
    <t xml:space="preserve">1,756,077</t>
  </si>
  <si>
    <t xml:space="preserve">R93R(AGG→CGG) ‡</t>
  </si>
  <si>
    <t xml:space="preserve">1,756,079</t>
  </si>
  <si>
    <t xml:space="preserve">R93S(AGG→AGC) ‡</t>
  </si>
  <si>
    <t xml:space="preserve">1,756,083</t>
  </si>
  <si>
    <t xml:space="preserve">L95L(TTG→CTG)</t>
  </si>
  <si>
    <t xml:space="preserve">1,756,089</t>
  </si>
  <si>
    <t xml:space="preserve">S97A(TCT→GCT) ‡</t>
  </si>
  <si>
    <t xml:space="preserve">1,756,090</t>
  </si>
  <si>
    <t xml:space="preserve">S97Y(TCT→TAT) ‡</t>
  </si>
  <si>
    <t xml:space="preserve">1,756,097</t>
  </si>
  <si>
    <t xml:space="preserve">A99A(GCC→GCG)</t>
  </si>
  <si>
    <t xml:space="preserve">1,756,157</t>
  </si>
  <si>
    <t xml:space="preserve">R119R(CGG→CGC)</t>
  </si>
  <si>
    <t xml:space="preserve">1,756,307</t>
  </si>
  <si>
    <t xml:space="preserve">L169L(CTT→CTG)</t>
  </si>
  <si>
    <t xml:space="preserve">1,758,595</t>
  </si>
  <si>
    <t xml:space="preserve">N163S(AAC→AGC)</t>
  </si>
  <si>
    <t xml:space="preserve">asmA→</t>
  </si>
  <si>
    <t xml:space="preserve">outer membrane assembly protein AsmA</t>
  </si>
  <si>
    <t xml:space="preserve">1,759,247</t>
  </si>
  <si>
    <t xml:space="preserve">D380D(GAC→GAT)</t>
  </si>
  <si>
    <t xml:space="preserve">1,759,352</t>
  </si>
  <si>
    <t xml:space="preserve">K415K(AAA→AAG)</t>
  </si>
  <si>
    <t xml:space="preserve">1,759,373</t>
  </si>
  <si>
    <t xml:space="preserve">N422N(AAC→AAT)</t>
  </si>
  <si>
    <t xml:space="preserve">1,759,427</t>
  </si>
  <si>
    <t xml:space="preserve">A440A(GCT→GCC)</t>
  </si>
  <si>
    <t xml:space="preserve">1,761,765</t>
  </si>
  <si>
    <t xml:space="preserve">K37K(AAA→AAG)</t>
  </si>
  <si>
    <t xml:space="preserve">pgaptmp_001696←</t>
  </si>
  <si>
    <t xml:space="preserve">TerC family protein</t>
  </si>
  <si>
    <t xml:space="preserve">1,761,973</t>
  </si>
  <si>
    <t xml:space="preserve">intergenic (‑98/‑662)</t>
  </si>
  <si>
    <t xml:space="preserve">pgaptmp_001696← / →galF</t>
  </si>
  <si>
    <t xml:space="preserve">TerC family protein/GalU regulator GalF</t>
  </si>
  <si>
    <t xml:space="preserve">1,762,048</t>
  </si>
  <si>
    <t xml:space="preserve">intergenic (‑173/‑587)</t>
  </si>
  <si>
    <t xml:space="preserve">1,762,167</t>
  </si>
  <si>
    <t xml:space="preserve">intergenic (‑292/‑468)</t>
  </si>
  <si>
    <t xml:space="preserve">1,764,903</t>
  </si>
  <si>
    <t xml:space="preserve">intergenic (+351/+196)</t>
  </si>
  <si>
    <t xml:space="preserve">pgaptmp_001698→ / ←pgaptmp_001699</t>
  </si>
  <si>
    <t xml:space="preserve">phosphatase PAP2 family protein/hypothetical protein</t>
  </si>
  <si>
    <t xml:space="preserve">1,764,973</t>
  </si>
  <si>
    <t xml:space="preserve">intergenic (+421/+126)</t>
  </si>
  <si>
    <t xml:space="preserve">1,766,971</t>
  </si>
  <si>
    <t xml:space="preserve">intergenic (+20/‑126)</t>
  </si>
  <si>
    <t xml:space="preserve">pgaptmp_001700→ / →pgaptmp_001701</t>
  </si>
  <si>
    <t xml:space="preserve">capsule assembly Wzi family protein/polysaccharide export protein</t>
  </si>
  <si>
    <t xml:space="preserve">1,774,774</t>
  </si>
  <si>
    <t xml:space="preserve">L79R(CTA→CGA)</t>
  </si>
  <si>
    <t xml:space="preserve">pgaptmp_001707→</t>
  </si>
  <si>
    <t xml:space="preserve">glycosyltransferase</t>
  </si>
  <si>
    <t xml:space="preserve">1,774,827</t>
  </si>
  <si>
    <t xml:space="preserve">D97H(GAC→CAC)</t>
  </si>
  <si>
    <t xml:space="preserve">1,784,517</t>
  </si>
  <si>
    <t xml:space="preserve">intergenic (‑122/+321)</t>
  </si>
  <si>
    <t xml:space="preserve">pgaptmp_001715← / ←pgaptmp_001716</t>
  </si>
  <si>
    <t xml:space="preserve">small membrane protein/NAD‑dependent epimerase</t>
  </si>
  <si>
    <t xml:space="preserve">1,784,546</t>
  </si>
  <si>
    <t xml:space="preserve">intergenic (‑151/+292)</t>
  </si>
  <si>
    <t xml:space="preserve">1,784,779</t>
  </si>
  <si>
    <t xml:space="preserve">intergenic (‑384/+59)</t>
  </si>
  <si>
    <t xml:space="preserve">1,784,811</t>
  </si>
  <si>
    <t xml:space="preserve">intergenic (‑416/+27)</t>
  </si>
  <si>
    <t xml:space="preserve">1,784,813</t>
  </si>
  <si>
    <t xml:space="preserve">intergenic (‑418/+25)</t>
  </si>
  <si>
    <t xml:space="preserve">1,784,816</t>
  </si>
  <si>
    <t xml:space="preserve">intergenic (‑421/+22)</t>
  </si>
  <si>
    <t xml:space="preserve">1,789,518</t>
  </si>
  <si>
    <t xml:space="preserve">Q370Q(CAG→CAA)</t>
  </si>
  <si>
    <t xml:space="preserve">pgaptmp_001719→</t>
  </si>
  <si>
    <t xml:space="preserve">DUF4422 domain‑containing protein</t>
  </si>
  <si>
    <t xml:space="preserve">1,790,439</t>
  </si>
  <si>
    <t xml:space="preserve">G40G(GGA→GGG)</t>
  </si>
  <si>
    <t xml:space="preserve">1,790,457</t>
  </si>
  <si>
    <t xml:space="preserve">R46R(CGC→CGG)</t>
  </si>
  <si>
    <t xml:space="preserve">1,790,461</t>
  </si>
  <si>
    <t xml:space="preserve">S48A(TCT→GCT)</t>
  </si>
  <si>
    <t xml:space="preserve">1,790,541</t>
  </si>
  <si>
    <t xml:space="preserve">N74N(AAT→AAC)</t>
  </si>
  <si>
    <t xml:space="preserve">1,792,219</t>
  </si>
  <si>
    <t xml:space="preserve">A250G(GCC→GGC)</t>
  </si>
  <si>
    <t xml:space="preserve">pgaptmp_001721→</t>
  </si>
  <si>
    <t xml:space="preserve">1,799,004</t>
  </si>
  <si>
    <t xml:space="preserve">Q86L(CAG→CTG)</t>
  </si>
  <si>
    <t xml:space="preserve">hisF←</t>
  </si>
  <si>
    <t xml:space="preserve">imidazole glycerol phosphate synthase subunit HisF</t>
  </si>
  <si>
    <t xml:space="preserve">1,799,446</t>
  </si>
  <si>
    <t xml:space="preserve">T178T(ACC→ACG)</t>
  </si>
  <si>
    <t xml:space="preserve">hisA←</t>
  </si>
  <si>
    <t xml:space="preserve">1‑(5‑phosphoribosyl)‑5‑[(5‑ phosphoribosylamino)methylideneamino]imidazole‑4‑ carboxamide isomerase</t>
  </si>
  <si>
    <t xml:space="preserve">1,799,797</t>
  </si>
  <si>
    <t xml:space="preserve">Q61Q(CAA→CAG)</t>
  </si>
  <si>
    <t xml:space="preserve">1,807,718</t>
  </si>
  <si>
    <t xml:space="preserve">A123A(GCA→GCG)</t>
  </si>
  <si>
    <t xml:space="preserve">plaP→</t>
  </si>
  <si>
    <t xml:space="preserve">putrescine/proton symporter PlaP</t>
  </si>
  <si>
    <t xml:space="preserve">1,807,850</t>
  </si>
  <si>
    <t xml:space="preserve">I167I(ATT→ATC)</t>
  </si>
  <si>
    <t xml:space="preserve">1,809,133</t>
  </si>
  <si>
    <t xml:space="preserve">P23P(CCG→CCA)</t>
  </si>
  <si>
    <t xml:space="preserve">pgaptmp_001740←</t>
  </si>
  <si>
    <t xml:space="preserve">1,813,287</t>
  </si>
  <si>
    <t xml:space="preserve">Q451Q(CAA→CAG)</t>
  </si>
  <si>
    <t xml:space="preserve">sbcB←</t>
  </si>
  <si>
    <t xml:space="preserve">exodeoxyribonuclease I</t>
  </si>
  <si>
    <t xml:space="preserve">1,813,299</t>
  </si>
  <si>
    <t xml:space="preserve">Q447Q(CAG→CAA)</t>
  </si>
  <si>
    <t xml:space="preserve">1,813,665</t>
  </si>
  <si>
    <t xml:space="preserve">S325S(TCC→TCT)</t>
  </si>
  <si>
    <t xml:space="preserve">1,813,749</t>
  </si>
  <si>
    <t xml:space="preserve">I297I(ATC→ATT)</t>
  </si>
  <si>
    <t xml:space="preserve">1,813,772</t>
  </si>
  <si>
    <t xml:space="preserve">G290S(GGC→AGC)</t>
  </si>
  <si>
    <t xml:space="preserve">1,813,959</t>
  </si>
  <si>
    <t xml:space="preserve">P227P(CCG→CCC)</t>
  </si>
  <si>
    <t xml:space="preserve">1,813,962</t>
  </si>
  <si>
    <t xml:space="preserve">K226K(AAA→AAG)</t>
  </si>
  <si>
    <t xml:space="preserve">1,813,983</t>
  </si>
  <si>
    <t xml:space="preserve">L219L(CTC→CTT)</t>
  </si>
  <si>
    <t xml:space="preserve">1,819,181</t>
  </si>
  <si>
    <t xml:space="preserve">L196M(CTG→ATG)</t>
  </si>
  <si>
    <t xml:space="preserve">cobS→</t>
  </si>
  <si>
    <t xml:space="preserve">adenosylcobinamide‑GDP ribazoletransferase</t>
  </si>
  <si>
    <t xml:space="preserve">1,819,189</t>
  </si>
  <si>
    <t xml:space="preserve">L198L(CTA→CTG)</t>
  </si>
  <si>
    <t xml:space="preserve">1,819,345</t>
  </si>
  <si>
    <t xml:space="preserve">intergenic (+9/‑19)</t>
  </si>
  <si>
    <t xml:space="preserve">cobS→ / →cobT</t>
  </si>
  <si>
    <t xml:space="preserve">adenosylcobinamide‑GDP ribazoletransferase/nicotinate‑nucleotide‑‑dimethylbenzimidazole phosphoribosyltransferase</t>
  </si>
  <si>
    <t xml:space="preserve">1,819,448</t>
  </si>
  <si>
    <t xml:space="preserve">L29L(CTG→TTG)</t>
  </si>
  <si>
    <t xml:space="preserve">cobT→</t>
  </si>
  <si>
    <t xml:space="preserve">nicotinate‑nucleotide‑‑dimethylbenzimidazole phosphoribosyltransferase</t>
  </si>
  <si>
    <t xml:space="preserve">1,819,495</t>
  </si>
  <si>
    <t xml:space="preserve">V44V(GTG→GTA)</t>
  </si>
  <si>
    <t xml:space="preserve">1,820,170</t>
  </si>
  <si>
    <t xml:space="preserve">A269A(GCT→GCC)</t>
  </si>
  <si>
    <t xml:space="preserve">1,820,248</t>
  </si>
  <si>
    <t xml:space="preserve">G295G(GGG→GGA)</t>
  </si>
  <si>
    <t xml:space="preserve">1,820,963</t>
  </si>
  <si>
    <t xml:space="preserve">A207A(GCG→GCA)</t>
  </si>
  <si>
    <t xml:space="preserve">pgaptmp_001750←</t>
  </si>
  <si>
    <t xml:space="preserve">adenosylhomocysteinase</t>
  </si>
  <si>
    <t xml:space="preserve">1,823,273</t>
  </si>
  <si>
    <t xml:space="preserve">P78P(CCG→CCA)</t>
  </si>
  <si>
    <t xml:space="preserve">pgaptmp_001753→</t>
  </si>
  <si>
    <t xml:space="preserve">1,823,403</t>
  </si>
  <si>
    <t xml:space="preserve">Y122H(TAT→CAT)</t>
  </si>
  <si>
    <t xml:space="preserve">1,823,759</t>
  </si>
  <si>
    <t xml:space="preserve">A240A(GCG→GCA)</t>
  </si>
  <si>
    <t xml:space="preserve">1,826,445</t>
  </si>
  <si>
    <t xml:space="preserve">T14S(ACA→TCA)</t>
  </si>
  <si>
    <t xml:space="preserve">pgaptmp_001756→</t>
  </si>
  <si>
    <t xml:space="preserve">molybdopterin‑dependent oxidoreductase</t>
  </si>
  <si>
    <t xml:space="preserve">1,826,526</t>
  </si>
  <si>
    <t xml:space="preserve">L41L(TTG→CTG)</t>
  </si>
  <si>
    <t xml:space="preserve">1,826,597</t>
  </si>
  <si>
    <t xml:space="preserve">G64G(GGC→GGT)</t>
  </si>
  <si>
    <t xml:space="preserve">1,826,608</t>
  </si>
  <si>
    <t xml:space="preserve">N68S(AAT→AGT)</t>
  </si>
  <si>
    <t xml:space="preserve">1,827,156</t>
  </si>
  <si>
    <t xml:space="preserve">F93F(TTT→TTC)</t>
  </si>
  <si>
    <t xml:space="preserve">pgaptmp_001757→</t>
  </si>
  <si>
    <t xml:space="preserve">EAL domain‑containing protein</t>
  </si>
  <si>
    <t xml:space="preserve">1,829,847</t>
  </si>
  <si>
    <t xml:space="preserve">G253G(GGC→GGG)</t>
  </si>
  <si>
    <t xml:space="preserve">pgaptmp_001761←</t>
  </si>
  <si>
    <t xml:space="preserve">1,832,158</t>
  </si>
  <si>
    <t xml:space="preserve">T218T(ACT→ACC)</t>
  </si>
  <si>
    <t xml:space="preserve">pgaptmp_001763→</t>
  </si>
  <si>
    <t xml:space="preserve">alpha/beta hydrolase</t>
  </si>
  <si>
    <t xml:space="preserve">1,835,608</t>
  </si>
  <si>
    <t xml:space="preserve">G147D(GGC→GAC)</t>
  </si>
  <si>
    <t xml:space="preserve">pgaptmp_001768→</t>
  </si>
  <si>
    <t xml:space="preserve">EmmdR/YeeO family multidrug/toxin efflux MATE transporter</t>
  </si>
  <si>
    <t xml:space="preserve">1,836,437</t>
  </si>
  <si>
    <t xml:space="preserve">V423V(GTA→GTG)</t>
  </si>
  <si>
    <t xml:space="preserve">1,836,607</t>
  </si>
  <si>
    <t xml:space="preserve">intergenic (+2/‑127)</t>
  </si>
  <si>
    <t xml:space="preserve">pgaptmp_001768→ / →pgaptmp_001769</t>
  </si>
  <si>
    <t xml:space="preserve">EmmdR/YeeO family multidrug/toxin efflux MATE transporter/tRNA‑Asn</t>
  </si>
  <si>
    <t xml:space="preserve">1,836,609</t>
  </si>
  <si>
    <t xml:space="preserve">intergenic (+4/‑125)</t>
  </si>
  <si>
    <t xml:space="preserve">1,836,623</t>
  </si>
  <si>
    <t xml:space="preserve">intergenic (+18/‑111)</t>
  </si>
  <si>
    <t xml:space="preserve">1,836,961</t>
  </si>
  <si>
    <t xml:space="preserve">intergenic (+152/+10)</t>
  </si>
  <si>
    <t xml:space="preserve">pgaptmp_001769→ / ←pgaptmp_001770</t>
  </si>
  <si>
    <t xml:space="preserve">tRNA‑Asn/AMP nucleosidase</t>
  </si>
  <si>
    <t xml:space="preserve">1,836,968</t>
  </si>
  <si>
    <t xml:space="preserve">(CGA)2→1</t>
  </si>
  <si>
    <t xml:space="preserve">intergenic (+159/+1)</t>
  </si>
  <si>
    <t xml:space="preserve">1,837,112</t>
  </si>
  <si>
    <t xml:space="preserve">P438P(CCG→CCC)</t>
  </si>
  <si>
    <t xml:space="preserve">pgaptmp_001770←</t>
  </si>
  <si>
    <t xml:space="preserve">AMP nucleosidase</t>
  </si>
  <si>
    <t xml:space="preserve">1,837,115</t>
  </si>
  <si>
    <t xml:space="preserve">L437L(CTA→CTT)</t>
  </si>
  <si>
    <t xml:space="preserve">1,837,346</t>
  </si>
  <si>
    <t xml:space="preserve">G360G(GGA→GGG)</t>
  </si>
  <si>
    <t xml:space="preserve">1,842,199</t>
  </si>
  <si>
    <t xml:space="preserve">D146D(GAT→GAC)</t>
  </si>
  <si>
    <t xml:space="preserve">pgaptmp_001774←</t>
  </si>
  <si>
    <t xml:space="preserve">1,842,265</t>
  </si>
  <si>
    <t xml:space="preserve">I124I(ATT→ATC)</t>
  </si>
  <si>
    <t xml:space="preserve">1,846,896</t>
  </si>
  <si>
    <t xml:space="preserve">P278P(CCA→CCG)</t>
  </si>
  <si>
    <t xml:space="preserve">nac→</t>
  </si>
  <si>
    <t xml:space="preserve">nitrogen assimilation transcriptional regulator NAC</t>
  </si>
  <si>
    <t xml:space="preserve">1,848,949</t>
  </si>
  <si>
    <t xml:space="preserve">D278E(GAC→GAG)</t>
  </si>
  <si>
    <t xml:space="preserve">ldtA→</t>
  </si>
  <si>
    <t xml:space="preserve">L,D‑transpeptidase</t>
  </si>
  <si>
    <t xml:space="preserve">1,849,107</t>
  </si>
  <si>
    <t xml:space="preserve">intergenic (+50/+329)</t>
  </si>
  <si>
    <t xml:space="preserve">ldtA→ / ←pgaptmp_001781</t>
  </si>
  <si>
    <t xml:space="preserve">L,D‑transpeptidase/LysR family transcriptional regulator</t>
  </si>
  <si>
    <t xml:space="preserve">1,851,190</t>
  </si>
  <si>
    <t xml:space="preserve">intergenic (+304/+186)</t>
  </si>
  <si>
    <t xml:space="preserve">pgaptmp_001782→ / ←pgaptmp_001783</t>
  </si>
  <si>
    <t xml:space="preserve">RidA family protein/tRNA‑Asn</t>
  </si>
  <si>
    <t xml:space="preserve">1,851,264</t>
  </si>
  <si>
    <t xml:space="preserve">intergenic (+378/+112)</t>
  </si>
  <si>
    <t xml:space="preserve">1,853,609</t>
  </si>
  <si>
    <t xml:space="preserve">R114R(CGG→CGT)</t>
  </si>
  <si>
    <t xml:space="preserve">ompC←</t>
  </si>
  <si>
    <t xml:space="preserve">porin OmpC</t>
  </si>
  <si>
    <t xml:space="preserve">1,854,130</t>
  </si>
  <si>
    <t xml:space="preserve">intergenic (‑180/‑359)</t>
  </si>
  <si>
    <t xml:space="preserve">ompC← / →drpB</t>
  </si>
  <si>
    <t xml:space="preserve">porin OmpC/cell division protein DrpB</t>
  </si>
  <si>
    <t xml:space="preserve">1,859,946</t>
  </si>
  <si>
    <t xml:space="preserve">S126S(TCA→TCG)</t>
  </si>
  <si>
    <t xml:space="preserve">yedQ→</t>
  </si>
  <si>
    <t xml:space="preserve">cellulose biosynthesis regulator YedQ</t>
  </si>
  <si>
    <t xml:space="preserve">1,861,376</t>
  </si>
  <si>
    <t xml:space="preserve">intergenic (+128/+172)</t>
  </si>
  <si>
    <t xml:space="preserve">yedQ→ / ←pgaptmp_001794</t>
  </si>
  <si>
    <t xml:space="preserve">cellulose biosynthesis regulator YedQ/YodD family protein</t>
  </si>
  <si>
    <t xml:space="preserve">1,861,379</t>
  </si>
  <si>
    <t xml:space="preserve">intergenic (+131/+169)</t>
  </si>
  <si>
    <t xml:space="preserve">1,876,298</t>
  </si>
  <si>
    <t xml:space="preserve">L248M(CTG→ATG)</t>
  </si>
  <si>
    <t xml:space="preserve">tyrP←</t>
  </si>
  <si>
    <t xml:space="preserve">tyrosine transporter TyrP</t>
  </si>
  <si>
    <t xml:space="preserve">1,876,365</t>
  </si>
  <si>
    <t xml:space="preserve">P225P(CCG→CCT)</t>
  </si>
  <si>
    <t xml:space="preserve">1,878,255</t>
  </si>
  <si>
    <t xml:space="preserve">intergenic (‑15/‑157)</t>
  </si>
  <si>
    <t xml:space="preserve">pgaptmp_001816← / →pgaptmp_001817</t>
  </si>
  <si>
    <t xml:space="preserve">hypothetical protein/RpiB/LacA/LacB family sugar‑phosphate isomerase</t>
  </si>
  <si>
    <t xml:space="preserve">1,878,341</t>
  </si>
  <si>
    <t xml:space="preserve">intergenic (‑101/‑71)</t>
  </si>
  <si>
    <t xml:space="preserve">1,881,195</t>
  </si>
  <si>
    <t xml:space="preserve">A429A(GCT→GCC)</t>
  </si>
  <si>
    <t xml:space="preserve">pgaptmp_001820←</t>
  </si>
  <si>
    <t xml:space="preserve">1,890,234</t>
  </si>
  <si>
    <t xml:space="preserve">R99R(CGG→CGC)</t>
  </si>
  <si>
    <t xml:space="preserve">uspC←</t>
  </si>
  <si>
    <t xml:space="preserve">universal stress protein UspC</t>
  </si>
  <si>
    <t xml:space="preserve">1,890,477</t>
  </si>
  <si>
    <t xml:space="preserve">V18V(GTA→GTG)</t>
  </si>
  <si>
    <t xml:space="preserve">1,892,558</t>
  </si>
  <si>
    <t xml:space="preserve">R29R(CGC→CGT)</t>
  </si>
  <si>
    <t xml:space="preserve">pgaptmp_001831→</t>
  </si>
  <si>
    <t xml:space="preserve">glycoside hydrolase family 105 protein</t>
  </si>
  <si>
    <t xml:space="preserve">1,897,964</t>
  </si>
  <si>
    <t xml:space="preserve">L52L(CTA→TTA)</t>
  </si>
  <si>
    <t xml:space="preserve">cmoB←</t>
  </si>
  <si>
    <t xml:space="preserve">tRNA 5‑methoxyuridine(34)/uridine 5‑oxyacetic acid(34) synthase CmoB</t>
  </si>
  <si>
    <t xml:space="preserve">S210S(TCC→TCT)</t>
  </si>
  <si>
    <t xml:space="preserve">1,899,435</t>
  </si>
  <si>
    <t xml:space="preserve">A243A(GCG→GCA)</t>
  </si>
  <si>
    <t xml:space="preserve">pgaptmp_001838←</t>
  </si>
  <si>
    <t xml:space="preserve">DUF72 domain‑containing protein</t>
  </si>
  <si>
    <t xml:space="preserve">1,899,447</t>
  </si>
  <si>
    <t xml:space="preserve">A239A(GCT→GCC)</t>
  </si>
  <si>
    <t xml:space="preserve">1,899,459</t>
  </si>
  <si>
    <t xml:space="preserve">T235T(ACC→ACT)</t>
  </si>
  <si>
    <t xml:space="preserve">1,917,774</t>
  </si>
  <si>
    <t xml:space="preserve">E27E(GAG→GAA)</t>
  </si>
  <si>
    <t xml:space="preserve">pgaptmp_001856→</t>
  </si>
  <si>
    <t xml:space="preserve">bifunctional 4‑hydroxy‑2‑oxoglutarate aldolase/2‑dehydro‑3‑deoxy‑phosphogluconate aldolase</t>
  </si>
  <si>
    <t xml:space="preserve">1,918,815</t>
  </si>
  <si>
    <t xml:space="preserve">K253E(AAG→GAG)</t>
  </si>
  <si>
    <t xml:space="preserve">purT←</t>
  </si>
  <si>
    <t xml:space="preserve">formate‑dependent phosphoribosylglycinamide formyltransferase</t>
  </si>
  <si>
    <t xml:space="preserve">1,918,827</t>
  </si>
  <si>
    <t xml:space="preserve">T249A(ACC→GCC)</t>
  </si>
  <si>
    <t xml:space="preserve">1,922,306</t>
  </si>
  <si>
    <t xml:space="preserve">Q442K(CAA→AAA)</t>
  </si>
  <si>
    <t xml:space="preserve">ptrB→</t>
  </si>
  <si>
    <t xml:space="preserve">oligopeptidase B</t>
  </si>
  <si>
    <t xml:space="preserve">1,922,443</t>
  </si>
  <si>
    <t xml:space="preserve">E487E(GAA→GAG)</t>
  </si>
  <si>
    <t xml:space="preserve">1,928,789</t>
  </si>
  <si>
    <t xml:space="preserve">D43D(GAT→GAC)</t>
  </si>
  <si>
    <t xml:space="preserve">pgaptmp_001870←</t>
  </si>
  <si>
    <t xml:space="preserve">YebV family protein</t>
  </si>
  <si>
    <t xml:space="preserve">1,930,182</t>
  </si>
  <si>
    <t xml:space="preserve">G95G(GGG→GGA)</t>
  </si>
  <si>
    <t xml:space="preserve">rsmF←</t>
  </si>
  <si>
    <t xml:space="preserve">16S rRNA (cytosine(1407)‑C(5))‑methyltransferase RsmF</t>
  </si>
  <si>
    <t xml:space="preserve">1,937,996</t>
  </si>
  <si>
    <t xml:space="preserve">intergenic (+47/‑189)</t>
  </si>
  <si>
    <t xml:space="preserve">prc→ / →htpX</t>
  </si>
  <si>
    <t xml:space="preserve">carboxy terminal‑processing peptidase/protease HtpX</t>
  </si>
  <si>
    <t xml:space="preserve">1,938,014</t>
  </si>
  <si>
    <t xml:space="preserve">intergenic (+65/‑171)</t>
  </si>
  <si>
    <t xml:space="preserve">1,938,036</t>
  </si>
  <si>
    <t xml:space="preserve">intergenic (+87/‑149)</t>
  </si>
  <si>
    <t xml:space="preserve">1,940,176</t>
  </si>
  <si>
    <t xml:space="preserve">A110A(GCC→GCT)</t>
  </si>
  <si>
    <t xml:space="preserve">pgaptmp_001878←</t>
  </si>
  <si>
    <t xml:space="preserve">1,941,234</t>
  </si>
  <si>
    <t xml:space="preserve">L184L(CTA→CTG)</t>
  </si>
  <si>
    <t xml:space="preserve">kdgR→</t>
  </si>
  <si>
    <t xml:space="preserve">DNA‑binding transcriptional regulator KdgR</t>
  </si>
  <si>
    <t xml:space="preserve">1,944,518</t>
  </si>
  <si>
    <t xml:space="preserve">ftsI→</t>
  </si>
  <si>
    <t xml:space="preserve">peptidoglycan glycosyltransferase FtsI</t>
  </si>
  <si>
    <t xml:space="preserve">1,946,341</t>
  </si>
  <si>
    <t xml:space="preserve">A139A(GCG→GCA)</t>
  </si>
  <si>
    <t xml:space="preserve">mntP←</t>
  </si>
  <si>
    <t xml:space="preserve">manganese efflux pump MntP</t>
  </si>
  <si>
    <t xml:space="preserve">1,951,810</t>
  </si>
  <si>
    <t xml:space="preserve">Q325Q(CAG→CAA)</t>
  </si>
  <si>
    <t xml:space="preserve">yoaE→</t>
  </si>
  <si>
    <t xml:space="preserve">CNNM family cation transport protein YoaE</t>
  </si>
  <si>
    <t xml:space="preserve">1,952,089</t>
  </si>
  <si>
    <t xml:space="preserve">I418I(ATT→ATC)</t>
  </si>
  <si>
    <t xml:space="preserve">1,958,664</t>
  </si>
  <si>
    <t xml:space="preserve">V87V(GTT→GTC)</t>
  </si>
  <si>
    <t xml:space="preserve">pgaptmp_001899→</t>
  </si>
  <si>
    <t xml:space="preserve">ATP‑dependent DNA helicase</t>
  </si>
  <si>
    <t xml:space="preserve">1,958,806</t>
  </si>
  <si>
    <t xml:space="preserve">T135S(ACC→TCC)</t>
  </si>
  <si>
    <t xml:space="preserve">1,960,062</t>
  </si>
  <si>
    <t xml:space="preserve">R553R(CGA→CGG)</t>
  </si>
  <si>
    <t xml:space="preserve">1,960,173</t>
  </si>
  <si>
    <t xml:space="preserve">D590D(GAT→GAC)</t>
  </si>
  <si>
    <t xml:space="preserve">1,966,574</t>
  </si>
  <si>
    <t xml:space="preserve">V59V(GTG→GTA)</t>
  </si>
  <si>
    <t xml:space="preserve">minC←</t>
  </si>
  <si>
    <t xml:space="preserve">septum site‑determining protein MinC</t>
  </si>
  <si>
    <t xml:space="preserve">1,966,628</t>
  </si>
  <si>
    <t xml:space="preserve">A41A(GCT→GCC)</t>
  </si>
  <si>
    <t xml:space="preserve">1,967,354</t>
  </si>
  <si>
    <t xml:space="preserve">L60L(CTT→CTC)</t>
  </si>
  <si>
    <t xml:space="preserve">pgaptmp_001908→</t>
  </si>
  <si>
    <t xml:space="preserve">fumarylacetoacetate hydrolase family protein</t>
  </si>
  <si>
    <t xml:space="preserve">1,972,954</t>
  </si>
  <si>
    <t xml:space="preserve">P236P(CCT→CCC)</t>
  </si>
  <si>
    <t xml:space="preserve">pgaptmp_001914←</t>
  </si>
  <si>
    <t xml:space="preserve">SpoVR family protein</t>
  </si>
  <si>
    <t xml:space="preserve">1,972,957</t>
  </si>
  <si>
    <t xml:space="preserve">Y235Y(TAC→TAT)</t>
  </si>
  <si>
    <t xml:space="preserve">1,972,987</t>
  </si>
  <si>
    <t xml:space="preserve">E225E(GAG→GAA)</t>
  </si>
  <si>
    <t xml:space="preserve">1,972,990</t>
  </si>
  <si>
    <t xml:space="preserve">E224E(GAA→GAG)</t>
  </si>
  <si>
    <t xml:space="preserve">1,978,780</t>
  </si>
  <si>
    <t xml:space="preserve">S113S(TCG→TCA)</t>
  </si>
  <si>
    <t xml:space="preserve">ldcA←</t>
  </si>
  <si>
    <t xml:space="preserve">muramoyltetrapeptide carboxypeptidase</t>
  </si>
  <si>
    <t xml:space="preserve">1,979,031</t>
  </si>
  <si>
    <t xml:space="preserve">G30R(GGA→AGA)</t>
  </si>
  <si>
    <t xml:space="preserve">1,982,521</t>
  </si>
  <si>
    <t xml:space="preserve">coding (1542‑1544/1746 nt)</t>
  </si>
  <si>
    <t xml:space="preserve">pgaptmp_001922←</t>
  </si>
  <si>
    <t xml:space="preserve">alpha,alpha‑trehalase</t>
  </si>
  <si>
    <t xml:space="preserve">1,990,559</t>
  </si>
  <si>
    <t xml:space="preserve">S227S(TCT→TCC)</t>
  </si>
  <si>
    <t xml:space="preserve">pgaptmp_001929→</t>
  </si>
  <si>
    <t xml:space="preserve">fatty acid desaturase</t>
  </si>
  <si>
    <t xml:space="preserve">1,991,672</t>
  </si>
  <si>
    <t xml:space="preserve">intergenic (+20/+18)</t>
  </si>
  <si>
    <t xml:space="preserve">pgaptmp_001930→ / ←pgaptmp_001931</t>
  </si>
  <si>
    <t xml:space="preserve">PhnD/SsuA/transferrin family substrate‑binding protein/nitrilotriacetate monooxygenase</t>
  </si>
  <si>
    <t xml:space="preserve">1,991,825</t>
  </si>
  <si>
    <t xml:space="preserve">intergenic (‑13/+285)</t>
  </si>
  <si>
    <t xml:space="preserve">pgaptmp_001931← / ←pgaptmp_001932</t>
  </si>
  <si>
    <t xml:space="preserve">nitrilotriacetate monooxygenase/hypothetical protein</t>
  </si>
  <si>
    <t xml:space="preserve">1,992,951</t>
  </si>
  <si>
    <t xml:space="preserve">V174V(GTG→GTT)</t>
  </si>
  <si>
    <t xml:space="preserve">tdcA→</t>
  </si>
  <si>
    <t xml:space="preserve">transcriptional regulator TdcA</t>
  </si>
  <si>
    <t xml:space="preserve">1,994,010</t>
  </si>
  <si>
    <t xml:space="preserve">P182P(CCT→CCC)</t>
  </si>
  <si>
    <t xml:space="preserve">tdcB→</t>
  </si>
  <si>
    <t xml:space="preserve">bifunctional threonine ammonia‑lyase/L‑serine ammonia‑lyase TdcB</t>
  </si>
  <si>
    <t xml:space="preserve">1,994,043</t>
  </si>
  <si>
    <t xml:space="preserve">A193A(GCG→GCA)</t>
  </si>
  <si>
    <t xml:space="preserve">1,994,046</t>
  </si>
  <si>
    <t xml:space="preserve">I194I(ATT→ATC)</t>
  </si>
  <si>
    <t xml:space="preserve">1,994,064</t>
  </si>
  <si>
    <t xml:space="preserve">N200N(AAT→AAC)</t>
  </si>
  <si>
    <t xml:space="preserve">1,995,598</t>
  </si>
  <si>
    <t xml:space="preserve">G373G(GGC→GGA)</t>
  </si>
  <si>
    <t xml:space="preserve">tdcC→</t>
  </si>
  <si>
    <t xml:space="preserve">threonine/serine transporter TdcC</t>
  </si>
  <si>
    <t xml:space="preserve">1,995,969</t>
  </si>
  <si>
    <t xml:space="preserve">S44F(TCT→TTT)</t>
  </si>
  <si>
    <t xml:space="preserve">tdcD→</t>
  </si>
  <si>
    <t xml:space="preserve">propionate kinase</t>
  </si>
  <si>
    <t xml:space="preserve">1,996,846</t>
  </si>
  <si>
    <t xml:space="preserve">R336R(CGA→CGG)</t>
  </si>
  <si>
    <t xml:space="preserve">1,996,858</t>
  </si>
  <si>
    <t xml:space="preserve">E340E(GAG→GAA)</t>
  </si>
  <si>
    <t xml:space="preserve">1,996,865</t>
  </si>
  <si>
    <t xml:space="preserve">A343T(GCG→ACG)</t>
  </si>
  <si>
    <t xml:space="preserve">1,998,980</t>
  </si>
  <si>
    <t xml:space="preserve">A635A(GCC→GCT)</t>
  </si>
  <si>
    <t xml:space="preserve">pflB→</t>
  </si>
  <si>
    <t xml:space="preserve">formate C‑acetyltransferase</t>
  </si>
  <si>
    <t xml:space="preserve">2,000,768</t>
  </si>
  <si>
    <t xml:space="preserve">T304I(ACC→ATC)</t>
  </si>
  <si>
    <t xml:space="preserve">pgaptmp_001939→</t>
  </si>
  <si>
    <t xml:space="preserve">branched‑chain amino acid ABC transporter substrate‑binding protein</t>
  </si>
  <si>
    <t xml:space="preserve">2,003,179</t>
  </si>
  <si>
    <t xml:space="preserve">R410R(CGC→CGG)</t>
  </si>
  <si>
    <t xml:space="preserve">livM→</t>
  </si>
  <si>
    <t xml:space="preserve">high‑affinity branched‑chain amino acid ABC transporter permease LivM</t>
  </si>
  <si>
    <t xml:space="preserve">2,005,445</t>
  </si>
  <si>
    <t xml:space="preserve">T93T(ACC→ACG)</t>
  </si>
  <si>
    <t xml:space="preserve">pgaptmp_001944←</t>
  </si>
  <si>
    <t xml:space="preserve">2,005,589</t>
  </si>
  <si>
    <t xml:space="preserve">A45A(GCT→GCC)</t>
  </si>
  <si>
    <t xml:space="preserve">2,005,613</t>
  </si>
  <si>
    <t xml:space="preserve">S37S(AGC→AGT)</t>
  </si>
  <si>
    <t xml:space="preserve">2,005,622</t>
  </si>
  <si>
    <t xml:space="preserve">S34S(TCT→TCC)</t>
  </si>
  <si>
    <t xml:space="preserve">2,005,676</t>
  </si>
  <si>
    <t xml:space="preserve">L16L(CTC→CTT)</t>
  </si>
  <si>
    <t xml:space="preserve">2,006,618</t>
  </si>
  <si>
    <t xml:space="preserve">G204G(GGC→GGT)</t>
  </si>
  <si>
    <t xml:space="preserve">pckA→</t>
  </si>
  <si>
    <t xml:space="preserve">phosphoenolpyruvate carboxykinase (ATP)</t>
  </si>
  <si>
    <t xml:space="preserve">2,006,645</t>
  </si>
  <si>
    <t xml:space="preserve">K213K(AAA→AAG)</t>
  </si>
  <si>
    <t xml:space="preserve">2,006,670</t>
  </si>
  <si>
    <t xml:space="preserve">L222L(CTG→TTG)</t>
  </si>
  <si>
    <t xml:space="preserve">2,007,194</t>
  </si>
  <si>
    <t xml:space="preserve">R396R(CGC→CGT)</t>
  </si>
  <si>
    <t xml:space="preserve">2,008,129</t>
  </si>
  <si>
    <t xml:space="preserve">I16I(ATT→ATC)</t>
  </si>
  <si>
    <t xml:space="preserve">pgaptmp_001946←</t>
  </si>
  <si>
    <t xml:space="preserve">2,008,760</t>
  </si>
  <si>
    <t xml:space="preserve">D162D(GAT→GAC)</t>
  </si>
  <si>
    <t xml:space="preserve">pgaptmp_001947→</t>
  </si>
  <si>
    <t xml:space="preserve">2,008,830</t>
  </si>
  <si>
    <t xml:space="preserve">D186N(GAT→AAT) ‡</t>
  </si>
  <si>
    <t xml:space="preserve">2,008,832</t>
  </si>
  <si>
    <t xml:space="preserve">D186D(GAT→GAC) ‡</t>
  </si>
  <si>
    <t xml:space="preserve">2,008,976</t>
  </si>
  <si>
    <t xml:space="preserve">L234L(CTA→CTG)</t>
  </si>
  <si>
    <t xml:space="preserve">2,009,042</t>
  </si>
  <si>
    <t xml:space="preserve">T256T(ACG→ACT)</t>
  </si>
  <si>
    <t xml:space="preserve">2,009,804</t>
  </si>
  <si>
    <t xml:space="preserve">T100T(ACC→ACT)</t>
  </si>
  <si>
    <t xml:space="preserve">pgaptmp_001948→</t>
  </si>
  <si>
    <t xml:space="preserve">2,010,740</t>
  </si>
  <si>
    <t xml:space="preserve">G412G(GGC→GGT)</t>
  </si>
  <si>
    <t xml:space="preserve">2,010,880</t>
  </si>
  <si>
    <t xml:space="preserve">L23L(TTA→TTG)</t>
  </si>
  <si>
    <t xml:space="preserve">pgaptmp_001949→</t>
  </si>
  <si>
    <t xml:space="preserve">substrate‑binding domain‑containing protein</t>
  </si>
  <si>
    <t xml:space="preserve">2,013,541</t>
  </si>
  <si>
    <t xml:space="preserve">Q88Q(CAA→CAG)</t>
  </si>
  <si>
    <t xml:space="preserve">pgaptmp_001952→</t>
  </si>
  <si>
    <t xml:space="preserve">RluA family pseudouridine synthase</t>
  </si>
  <si>
    <t xml:space="preserve">2,014,023</t>
  </si>
  <si>
    <t xml:space="preserve">V173V(GTG→GTA)</t>
  </si>
  <si>
    <t xml:space="preserve">pgaptmp_001953←</t>
  </si>
  <si>
    <t xml:space="preserve">DUF2058 domain‑containing protein</t>
  </si>
  <si>
    <t xml:space="preserve">2,015,095</t>
  </si>
  <si>
    <t xml:space="preserve">intergenic (‑110/‑458)</t>
  </si>
  <si>
    <t xml:space="preserve">pgaptmp_001954← / →tssK</t>
  </si>
  <si>
    <t xml:space="preserve">gamma‑glutamylcyclotransferase/type VI secretion system baseplate subunit TssK</t>
  </si>
  <si>
    <t xml:space="preserve">2,015,395</t>
  </si>
  <si>
    <t xml:space="preserve">intergenic (‑410/‑158)</t>
  </si>
  <si>
    <t xml:space="preserve">2,015,396</t>
  </si>
  <si>
    <t xml:space="preserve">intergenic (‑411/‑157)</t>
  </si>
  <si>
    <t xml:space="preserve">2,015,469</t>
  </si>
  <si>
    <t xml:space="preserve">intergenic (‑484/‑84)</t>
  </si>
  <si>
    <t xml:space="preserve">2,015,663</t>
  </si>
  <si>
    <t xml:space="preserve">A37A(GCT→GCG)</t>
  </si>
  <si>
    <t xml:space="preserve">tssK→</t>
  </si>
  <si>
    <t xml:space="preserve">type VI secretion system baseplate subunit TssK</t>
  </si>
  <si>
    <t xml:space="preserve">2,019,293</t>
  </si>
  <si>
    <t xml:space="preserve">intergenic (+49/‑135)</t>
  </si>
  <si>
    <t xml:space="preserve">pgaptmp_001957→ / →pgaptmp_001958</t>
  </si>
  <si>
    <t xml:space="preserve">OmpA family protein/hypothetical protein</t>
  </si>
  <si>
    <t xml:space="preserve">2,019,360</t>
  </si>
  <si>
    <t xml:space="preserve">intergenic (+116/‑68)</t>
  </si>
  <si>
    <t xml:space="preserve">2,019,366</t>
  </si>
  <si>
    <t xml:space="preserve">intergenic (+122/‑62)</t>
  </si>
  <si>
    <t xml:space="preserve">2,019,370</t>
  </si>
  <si>
    <t xml:space="preserve">intergenic (+126/‑58)</t>
  </si>
  <si>
    <t xml:space="preserve">2,019,397</t>
  </si>
  <si>
    <t xml:space="preserve">intergenic (+153/‑31)</t>
  </si>
  <si>
    <t xml:space="preserve">2,019,399</t>
  </si>
  <si>
    <t xml:space="preserve">intergenic (+155/‑29)</t>
  </si>
  <si>
    <t xml:space="preserve">2,019,672</t>
  </si>
  <si>
    <t xml:space="preserve">intergenic (+120/‑31)</t>
  </si>
  <si>
    <t xml:space="preserve">pgaptmp_001958→ / →vgrG</t>
  </si>
  <si>
    <t xml:space="preserve">hypothetical protein/type VI secretion system tip protein VgrG</t>
  </si>
  <si>
    <t xml:space="preserve">2,020,233</t>
  </si>
  <si>
    <t xml:space="preserve">V177V(GTA→GTG)</t>
  </si>
  <si>
    <t xml:space="preserve">vgrG→</t>
  </si>
  <si>
    <t xml:space="preserve">type VI secretion system tip protein VgrG</t>
  </si>
  <si>
    <t xml:space="preserve">2,020,284</t>
  </si>
  <si>
    <t xml:space="preserve">V194V(GTC→GTT)</t>
  </si>
  <si>
    <t xml:space="preserve">2,020,859</t>
  </si>
  <si>
    <t xml:space="preserve">S386T(AGT→ACT)</t>
  </si>
  <si>
    <t xml:space="preserve">2,030,839</t>
  </si>
  <si>
    <t xml:space="preserve">Q1052P(CAG→CCG)</t>
  </si>
  <si>
    <t xml:space="preserve">2,032,944</t>
  </si>
  <si>
    <t xml:space="preserve">E571D(GAA→GAT)</t>
  </si>
  <si>
    <t xml:space="preserve">tssF→</t>
  </si>
  <si>
    <t xml:space="preserve">type VI secretion system baseplate subunit TssF</t>
  </si>
  <si>
    <t xml:space="preserve">2,033,165</t>
  </si>
  <si>
    <t xml:space="preserve">R47R(CGC→CGT)</t>
  </si>
  <si>
    <t xml:space="preserve">tssG→</t>
  </si>
  <si>
    <t xml:space="preserve">type VI secretion system baseplate subunit TssG</t>
  </si>
  <si>
    <t xml:space="preserve">2,033,206</t>
  </si>
  <si>
    <t xml:space="preserve">H61R(CAC→CGC)</t>
  </si>
  <si>
    <t xml:space="preserve">2,033,454</t>
  </si>
  <si>
    <t xml:space="preserve">T144A(ACC→GCC)</t>
  </si>
  <si>
    <t xml:space="preserve">2,034,744</t>
  </si>
  <si>
    <t xml:space="preserve">I62V(ATC→GTC)</t>
  </si>
  <si>
    <t xml:space="preserve">tssE→</t>
  </si>
  <si>
    <t xml:space="preserve">type VI secretion system baseplate subunit TssE</t>
  </si>
  <si>
    <t xml:space="preserve">2,035,482</t>
  </si>
  <si>
    <t xml:space="preserve">A153A(GCT→GCC)</t>
  </si>
  <si>
    <t xml:space="preserve">pgaptmp_001970→</t>
  </si>
  <si>
    <t xml:space="preserve">2,036,220</t>
  </si>
  <si>
    <t xml:space="preserve">T399T(ACA→ACG)</t>
  </si>
  <si>
    <t xml:space="preserve">2,036,524</t>
  </si>
  <si>
    <t xml:space="preserve">intergenic (+85/‑47)</t>
  </si>
  <si>
    <t xml:space="preserve">pgaptmp_001970→ / →pgaptmp_001971</t>
  </si>
  <si>
    <t xml:space="preserve">type VI secretion system ImpA family N‑terminal domain‑containing protein/sugar ABC transporter substrate‑binding protein</t>
  </si>
  <si>
    <t xml:space="preserve">2,038,207</t>
  </si>
  <si>
    <t xml:space="preserve">K288K(AAA→AAG)</t>
  </si>
  <si>
    <t xml:space="preserve">ychF←</t>
  </si>
  <si>
    <t xml:space="preserve">redox‑regulated ATPase YchF</t>
  </si>
  <si>
    <t xml:space="preserve">2,038,240</t>
  </si>
  <si>
    <t xml:space="preserve">L277L(CTG→CTA)</t>
  </si>
  <si>
    <t xml:space="preserve">2,038,753</t>
  </si>
  <si>
    <t xml:space="preserve">C106C(TGC→TGT)</t>
  </si>
  <si>
    <t xml:space="preserve">2,043,063</t>
  </si>
  <si>
    <t xml:space="preserve">G69G(GGA→GGG)</t>
  </si>
  <si>
    <t xml:space="preserve">dauA←</t>
  </si>
  <si>
    <t xml:space="preserve">C4‑dicarboxylic acid transporter DauA</t>
  </si>
  <si>
    <t xml:space="preserve">2,043,326</t>
  </si>
  <si>
    <t xml:space="preserve">intergenic (‑57/+68)</t>
  </si>
  <si>
    <t xml:space="preserve">dauA← / ←prs</t>
  </si>
  <si>
    <t xml:space="preserve">C4‑dicarboxylic acid transporter DauA/ribose‑phosphate diphosphokinase</t>
  </si>
  <si>
    <t xml:space="preserve">2,047,265</t>
  </si>
  <si>
    <t xml:space="preserve">R337R(CGT→CGC)</t>
  </si>
  <si>
    <t xml:space="preserve">hemA→</t>
  </si>
  <si>
    <t xml:space="preserve">glutamyl‑tRNA reductase</t>
  </si>
  <si>
    <t xml:space="preserve">2,047,946</t>
  </si>
  <si>
    <t xml:space="preserve">L131L(CTA→CTG)</t>
  </si>
  <si>
    <t xml:space="preserve">prfA→</t>
  </si>
  <si>
    <t xml:space="preserve">peptide chain release factor 1</t>
  </si>
  <si>
    <t xml:space="preserve">2,048,364</t>
  </si>
  <si>
    <t xml:space="preserve">L271L(TTG→CTG)</t>
  </si>
  <si>
    <t xml:space="preserve">2,048,387</t>
  </si>
  <si>
    <t xml:space="preserve">I278I(ATT→ATC)</t>
  </si>
  <si>
    <t xml:space="preserve">2,048,659</t>
  </si>
  <si>
    <t xml:space="preserve">H8Q(CAT→CAG)</t>
  </si>
  <si>
    <t xml:space="preserve">prmC→</t>
  </si>
  <si>
    <t xml:space="preserve">peptide chain release factor N(5)‑glutamine methyltransferase</t>
  </si>
  <si>
    <t xml:space="preserve">2,050,245</t>
  </si>
  <si>
    <t xml:space="preserve">P122P(CCA→CCG)</t>
  </si>
  <si>
    <t xml:space="preserve">sirB1→</t>
  </si>
  <si>
    <t xml:space="preserve">invasion regulator SirB1</t>
  </si>
  <si>
    <t xml:space="preserve">2,052,942</t>
  </si>
  <si>
    <t xml:space="preserve">intergenic (‑169/‑95)</t>
  </si>
  <si>
    <t xml:space="preserve">chaA← / →chaB</t>
  </si>
  <si>
    <t xml:space="preserve">sodium‑potassium/proton antiporter ChaA/putative cation transport regulator ChaB</t>
  </si>
  <si>
    <t xml:space="preserve">2,052,977</t>
  </si>
  <si>
    <t xml:space="preserve">intergenic (‑204/‑60)</t>
  </si>
  <si>
    <t xml:space="preserve">2,053,005</t>
  </si>
  <si>
    <t xml:space="preserve">intergenic (‑232/‑32)</t>
  </si>
  <si>
    <t xml:space="preserve">2,055,973</t>
  </si>
  <si>
    <t xml:space="preserve">G257G(GGC→GGT)</t>
  </si>
  <si>
    <t xml:space="preserve">pgaptmp_001992→</t>
  </si>
  <si>
    <t xml:space="preserve">nitrate‑ and nitrite sensing domain‑containing protein</t>
  </si>
  <si>
    <t xml:space="preserve">2,056,908</t>
  </si>
  <si>
    <t xml:space="preserve">L94L(CTC→CTG)</t>
  </si>
  <si>
    <t xml:space="preserve">pgaptmp_001993→</t>
  </si>
  <si>
    <t xml:space="preserve">ABC transporter substrate‑binding protein</t>
  </si>
  <si>
    <t xml:space="preserve">2,056,987</t>
  </si>
  <si>
    <t xml:space="preserve">L121L(TTG→CTG)</t>
  </si>
  <si>
    <t xml:space="preserve">2,057,010</t>
  </si>
  <si>
    <t xml:space="preserve">G128G(GGG→GGC)</t>
  </si>
  <si>
    <t xml:space="preserve">2,059,451</t>
  </si>
  <si>
    <t xml:space="preserve">A225S(GCG→TCG)</t>
  </si>
  <si>
    <t xml:space="preserve">pgaptmp_001995→</t>
  </si>
  <si>
    <t xml:space="preserve">2,061,746</t>
  </si>
  <si>
    <t xml:space="preserve">G723G(GGG→GGA)</t>
  </si>
  <si>
    <t xml:space="preserve">nirB→</t>
  </si>
  <si>
    <t xml:space="preserve">nitrite reductase large subunit NirB</t>
  </si>
  <si>
    <t xml:space="preserve">2,062,082</t>
  </si>
  <si>
    <t xml:space="preserve">V835V(GTT→GTG)</t>
  </si>
  <si>
    <t xml:space="preserve">2,062,805</t>
  </si>
  <si>
    <t xml:space="preserve">G1076G(GGC→GGA)</t>
  </si>
  <si>
    <t xml:space="preserve">2,063,075</t>
  </si>
  <si>
    <t xml:space="preserve">E1166E(GAG→GAA)</t>
  </si>
  <si>
    <t xml:space="preserve">2,065,251</t>
  </si>
  <si>
    <t xml:space="preserve">A536V(GCC→GTC)</t>
  </si>
  <si>
    <t xml:space="preserve">pgaptmp_001997→</t>
  </si>
  <si>
    <t xml:space="preserve">nitrate reductase</t>
  </si>
  <si>
    <t xml:space="preserve">2,066,059</t>
  </si>
  <si>
    <t xml:space="preserve">A805A(GCC→GCA)</t>
  </si>
  <si>
    <t xml:space="preserve">2,069,685</t>
  </si>
  <si>
    <t xml:space="preserve">R177R(CGC→CGT)</t>
  </si>
  <si>
    <t xml:space="preserve">narX←</t>
  </si>
  <si>
    <t xml:space="preserve">nitrate/nitrite two‑component system sensor histidine kinase NarX</t>
  </si>
  <si>
    <t xml:space="preserve">2,070,391</t>
  </si>
  <si>
    <t xml:space="preserve">intergenic (‑176/‑136)</t>
  </si>
  <si>
    <t xml:space="preserve">narX← / →pgaptmp_002001</t>
  </si>
  <si>
    <t xml:space="preserve">nitrate/nitrite two‑component system sensor histidine kinase NarX/NarK family nitrate/nitrite MFS transporter</t>
  </si>
  <si>
    <t xml:space="preserve">2,070,414</t>
  </si>
  <si>
    <t xml:space="preserve">intergenic (‑199/‑113)</t>
  </si>
  <si>
    <t xml:space="preserve">2,072,554</t>
  </si>
  <si>
    <t xml:space="preserve">Y78Y(TAC→TAT)</t>
  </si>
  <si>
    <t xml:space="preserve">pgaptmp_002003→</t>
  </si>
  <si>
    <t xml:space="preserve">nitrate reductase subunit alpha</t>
  </si>
  <si>
    <t xml:space="preserve">2,072,626</t>
  </si>
  <si>
    <t xml:space="preserve">Y102Y(TAC→TAT)</t>
  </si>
  <si>
    <t xml:space="preserve">2,076,636</t>
  </si>
  <si>
    <t xml:space="preserve">V192V(GTT→GTC)</t>
  </si>
  <si>
    <t xml:space="preserve">narH→</t>
  </si>
  <si>
    <t xml:space="preserve">nitrate reductase subunit beta</t>
  </si>
  <si>
    <t xml:space="preserve">2,077,763</t>
  </si>
  <si>
    <t xml:space="preserve">D57D(GAC→GAT)</t>
  </si>
  <si>
    <t xml:space="preserve">narJ→</t>
  </si>
  <si>
    <t xml:space="preserve">nitrate reductase molybdenum cofactor assembly chaperone</t>
  </si>
  <si>
    <t xml:space="preserve">2,079,471</t>
  </si>
  <si>
    <t xml:space="preserve">L135L(TTG→CTG)</t>
  </si>
  <si>
    <t xml:space="preserve">pgaptmp_002007←</t>
  </si>
  <si>
    <t xml:space="preserve">2,080,202</t>
  </si>
  <si>
    <t xml:space="preserve">R74R(CGG→CGT)</t>
  </si>
  <si>
    <t xml:space="preserve">pgaptmp_002008→</t>
  </si>
  <si>
    <t xml:space="preserve">Lrp/AsnC family transcriptional regulator</t>
  </si>
  <si>
    <t xml:space="preserve">2,081,036</t>
  </si>
  <si>
    <t xml:space="preserve">intergenic (‑15/+30)</t>
  </si>
  <si>
    <t xml:space="preserve">pgaptmp_002011← / ←pgaptmp_002012</t>
  </si>
  <si>
    <t xml:space="preserve">RtT sRNA/tRNA‑Tyr</t>
  </si>
  <si>
    <t xml:space="preserve">2,083,395</t>
  </si>
  <si>
    <t xml:space="preserve">rssA→</t>
  </si>
  <si>
    <t xml:space="preserve">patatin‑like phospholipase RssA</t>
  </si>
  <si>
    <t xml:space="preserve">2,085,108</t>
  </si>
  <si>
    <t xml:space="preserve">intergenic (+37/‑161)</t>
  </si>
  <si>
    <t xml:space="preserve">rssB→ / →galU</t>
  </si>
  <si>
    <t xml:space="preserve">two‑component system response regulator RssB/UTP‑‑glucose‑1‑phosphate uridylyltransferase GalU</t>
  </si>
  <si>
    <t xml:space="preserve">2,085,294</t>
  </si>
  <si>
    <t xml:space="preserve">T9R(ACA→AGA)</t>
  </si>
  <si>
    <t xml:space="preserve">2,087,038</t>
  </si>
  <si>
    <t xml:space="preserve">intergenic (‑338/+85)</t>
  </si>
  <si>
    <t xml:space="preserve">hns← / ←pgaptmp_002021</t>
  </si>
  <si>
    <t xml:space="preserve">DNA‑binding transcriptional regulator H‑NS/hypothetical protein</t>
  </si>
  <si>
    <t xml:space="preserve">2,087,130</t>
  </si>
  <si>
    <t xml:space="preserve">R42M(AGG→ATG)</t>
  </si>
  <si>
    <t xml:space="preserve">pgaptmp_002021←</t>
  </si>
  <si>
    <t xml:space="preserve">2,087,199</t>
  </si>
  <si>
    <t xml:space="preserve">R19H(CGC→CAC)</t>
  </si>
  <si>
    <t xml:space="preserve">2,087,883</t>
  </si>
  <si>
    <t xml:space="preserve">intergenic (+4/+144)</t>
  </si>
  <si>
    <t xml:space="preserve">tdk→ / ←adhE</t>
  </si>
  <si>
    <t xml:space="preserve">thymidine kinase/bifunctional acetaldehyde‑CoA/alcohol dehydrogenase</t>
  </si>
  <si>
    <t xml:space="preserve">2,087,942</t>
  </si>
  <si>
    <t xml:space="preserve">intergenic (+63/+85)</t>
  </si>
  <si>
    <t xml:space="preserve">2,089,605</t>
  </si>
  <si>
    <t xml:space="preserve">G366G(GGT→GGC)</t>
  </si>
  <si>
    <t xml:space="preserve">adhE←</t>
  </si>
  <si>
    <t xml:space="preserve">bifunctional acetaldehyde‑CoA/alcohol dehydrogenase</t>
  </si>
  <si>
    <t xml:space="preserve">2,089,887</t>
  </si>
  <si>
    <t xml:space="preserve">Y272Y(TAC→TAT)</t>
  </si>
  <si>
    <t xml:space="preserve">2,092,160</t>
  </si>
  <si>
    <t xml:space="preserve">intergenic (+334/‑404)</t>
  </si>
  <si>
    <t xml:space="preserve">pgaptmp_002025→ / →oppA</t>
  </si>
  <si>
    <t xml:space="preserve">YchE family NAAT transporter/oligopeptide ABC transporter substrate‑binding protein OppA</t>
  </si>
  <si>
    <t xml:space="preserve">2,095,848</t>
  </si>
  <si>
    <t xml:space="preserve">V210V(GTG→GTT)</t>
  </si>
  <si>
    <t xml:space="preserve">oppC→</t>
  </si>
  <si>
    <t xml:space="preserve">oligopeptide ABC transporter permease OppC</t>
  </si>
  <si>
    <t xml:space="preserve">2,097,050</t>
  </si>
  <si>
    <t xml:space="preserve">R304R(CGC→CGT)</t>
  </si>
  <si>
    <t xml:space="preserve">pgaptmp_002029→</t>
  </si>
  <si>
    <t xml:space="preserve">2,097,111</t>
  </si>
  <si>
    <t xml:space="preserve">R325C(CGC→TGC)</t>
  </si>
  <si>
    <t xml:space="preserve">2,099,237</t>
  </si>
  <si>
    <t xml:space="preserve">D64D(GAC→GAT)</t>
  </si>
  <si>
    <t xml:space="preserve">pgaptmp_002032←</t>
  </si>
  <si>
    <t xml:space="preserve">HI1450 family dsDNA‑mimic protein</t>
  </si>
  <si>
    <t xml:space="preserve">2,100,432</t>
  </si>
  <si>
    <t xml:space="preserve">S164S(TCC→TCG)</t>
  </si>
  <si>
    <t xml:space="preserve">cls←</t>
  </si>
  <si>
    <t xml:space="preserve">cardiolipin synthase</t>
  </si>
  <si>
    <t xml:space="preserve">2,101,308</t>
  </si>
  <si>
    <t xml:space="preserve">intergenic (+68/+418)</t>
  </si>
  <si>
    <t xml:space="preserve">pgaptmp_002034→ / ←pgaptmp_002035</t>
  </si>
  <si>
    <t xml:space="preserve">YciY family protein/YceI family protein</t>
  </si>
  <si>
    <t xml:space="preserve">2,102,698</t>
  </si>
  <si>
    <t xml:space="preserve">intergenic (‑325/+104)</t>
  </si>
  <si>
    <t xml:space="preserve">pgaptmp_002035← / ←pgaptmp_002036</t>
  </si>
  <si>
    <t xml:space="preserve">YceI family protein/hypothetical protein</t>
  </si>
  <si>
    <t xml:space="preserve">2,102,708</t>
  </si>
  <si>
    <t xml:space="preserve">intergenic (‑335/+94)</t>
  </si>
  <si>
    <t xml:space="preserve">2,104,002</t>
  </si>
  <si>
    <t xml:space="preserve">S147S(AGC→AGT)</t>
  </si>
  <si>
    <t xml:space="preserve">tonB→</t>
  </si>
  <si>
    <t xml:space="preserve">TonB system transport protein TonB</t>
  </si>
  <si>
    <t xml:space="preserve">2,104,011</t>
  </si>
  <si>
    <t xml:space="preserve">T150T(ACA→ACC)</t>
  </si>
  <si>
    <t xml:space="preserve">2,104,041</t>
  </si>
  <si>
    <t xml:space="preserve">P160P(CCA→CCG)</t>
  </si>
  <si>
    <t xml:space="preserve">2,104,622</t>
  </si>
  <si>
    <t xml:space="preserve">A201A(GCC→GCT)</t>
  </si>
  <si>
    <t xml:space="preserve">pgaptmp_002039←</t>
  </si>
  <si>
    <t xml:space="preserve">fructosamine kinase family protein</t>
  </si>
  <si>
    <t xml:space="preserve">2,112,023</t>
  </si>
  <si>
    <t xml:space="preserve">F12F(TTT→TTC)</t>
  </si>
  <si>
    <t xml:space="preserve">pheM→</t>
  </si>
  <si>
    <t xml:space="preserve">pheST operon leader peptide PheM</t>
  </si>
  <si>
    <t xml:space="preserve">2,118,124</t>
  </si>
  <si>
    <t xml:space="preserve">L120V(CTG→GTG)</t>
  </si>
  <si>
    <t xml:space="preserve">pgaptmp_002054←</t>
  </si>
  <si>
    <t xml:space="preserve">2,118,724</t>
  </si>
  <si>
    <t xml:space="preserve">intergenic (‑243/‑34)</t>
  </si>
  <si>
    <t xml:space="preserve">pgaptmp_002054← / →pgaptmp_002055</t>
  </si>
  <si>
    <t xml:space="preserve">LysR family transcriptional regulator/gluconate:proton symporter</t>
  </si>
  <si>
    <t xml:space="preserve">2,118,726</t>
  </si>
  <si>
    <t xml:space="preserve">intergenic (‑245/‑32)</t>
  </si>
  <si>
    <t xml:space="preserve">2,118,728</t>
  </si>
  <si>
    <t xml:space="preserve">intergenic (‑247/‑30)</t>
  </si>
  <si>
    <t xml:space="preserve">2,118,776</t>
  </si>
  <si>
    <t xml:space="preserve">A7T(GCA→ACA)</t>
  </si>
  <si>
    <t xml:space="preserve">pgaptmp_002055→</t>
  </si>
  <si>
    <t xml:space="preserve">gluconate:proton symporter</t>
  </si>
  <si>
    <t xml:space="preserve">2,118,785</t>
  </si>
  <si>
    <t xml:space="preserve">T10A(ACG→GCG)</t>
  </si>
  <si>
    <t xml:space="preserve">2,118,798</t>
  </si>
  <si>
    <t xml:space="preserve">R14Q(CGA→CAA)</t>
  </si>
  <si>
    <t xml:space="preserve">2,118,811</t>
  </si>
  <si>
    <t xml:space="preserve">R18R(CGA→CGG)</t>
  </si>
  <si>
    <t xml:space="preserve">2,118,825</t>
  </si>
  <si>
    <t xml:space="preserve">T23I(ACC→ATC) ‡</t>
  </si>
  <si>
    <t xml:space="preserve">2,118,826</t>
  </si>
  <si>
    <t xml:space="preserve">T23T(ACC→ACT) ‡</t>
  </si>
  <si>
    <t xml:space="preserve">2,118,856</t>
  </si>
  <si>
    <t xml:space="preserve">I33I(ATT→ATC)</t>
  </si>
  <si>
    <t xml:space="preserve">2,118,880</t>
  </si>
  <si>
    <t xml:space="preserve">P41P(CCG→CCA)</t>
  </si>
  <si>
    <t xml:space="preserve">2,118,895</t>
  </si>
  <si>
    <t xml:space="preserve">G46G(GGC→GGT)</t>
  </si>
  <si>
    <t xml:space="preserve">2,118,923</t>
  </si>
  <si>
    <t xml:space="preserve">L56L(TTA→CTA)</t>
  </si>
  <si>
    <t xml:space="preserve">2,118,949</t>
  </si>
  <si>
    <t xml:space="preserve">V64V(GTC→GTT)</t>
  </si>
  <si>
    <t xml:space="preserve">2,118,994</t>
  </si>
  <si>
    <t xml:space="preserve">I79I(ATC→ATA)</t>
  </si>
  <si>
    <t xml:space="preserve">2,119,003</t>
  </si>
  <si>
    <t xml:space="preserve">S82S(TCA→TCG)</t>
  </si>
  <si>
    <t xml:space="preserve">2,119,009</t>
  </si>
  <si>
    <t xml:space="preserve">G84G(GGT→GGC)</t>
  </si>
  <si>
    <t xml:space="preserve">2,119,735</t>
  </si>
  <si>
    <t xml:space="preserve">A326A(GCC→GCA)</t>
  </si>
  <si>
    <t xml:space="preserve">2,119,756</t>
  </si>
  <si>
    <t xml:space="preserve">R333R(CGC→CGT)</t>
  </si>
  <si>
    <t xml:space="preserve">2,123,621</t>
  </si>
  <si>
    <t xml:space="preserve">I232I(ATT→ATC)</t>
  </si>
  <si>
    <t xml:space="preserve">btuD→</t>
  </si>
  <si>
    <t xml:space="preserve">vitamin B12 ABC transporter ATP‑binding protein BtuD</t>
  </si>
  <si>
    <t xml:space="preserve">2,125,138</t>
  </si>
  <si>
    <t xml:space="preserve">F268F(TTC→TTT)</t>
  </si>
  <si>
    <t xml:space="preserve">pgaptmp_002061→</t>
  </si>
  <si>
    <t xml:space="preserve">YdiU family protein</t>
  </si>
  <si>
    <t xml:space="preserve">2,126,095</t>
  </si>
  <si>
    <t xml:space="preserve">intergenic (‑61/+47)</t>
  </si>
  <si>
    <t xml:space="preserve">hemP← / ←aroH</t>
  </si>
  <si>
    <t xml:space="preserve">hemin uptake protein HemP/3‑deoxy‑7‑phosphoheptulonate synthase AroH</t>
  </si>
  <si>
    <t xml:space="preserve">2,126,102</t>
  </si>
  <si>
    <t xml:space="preserve">intergenic (‑68/+40)</t>
  </si>
  <si>
    <t xml:space="preserve">2,126,712</t>
  </si>
  <si>
    <t xml:space="preserve">G159G(GGG→GGA)</t>
  </si>
  <si>
    <t xml:space="preserve">aroH←</t>
  </si>
  <si>
    <t xml:space="preserve">3‑deoxy‑7‑phosphoheptulonate synthase AroH</t>
  </si>
  <si>
    <t xml:space="preserve">2,128,337</t>
  </si>
  <si>
    <t xml:space="preserve">G35E(GGA→GAA)</t>
  </si>
  <si>
    <t xml:space="preserve">pgaptmp_002065←</t>
  </si>
  <si>
    <t xml:space="preserve">2,128,360</t>
  </si>
  <si>
    <t xml:space="preserve">F27L(TTT→TTG)</t>
  </si>
  <si>
    <t xml:space="preserve">2,128,695</t>
  </si>
  <si>
    <t xml:space="preserve">L60L(CTT→CTG)</t>
  </si>
  <si>
    <t xml:space="preserve">ppsA→</t>
  </si>
  <si>
    <t xml:space="preserve">phosphoenolpyruvate synthase</t>
  </si>
  <si>
    <t xml:space="preserve">2,130,387</t>
  </si>
  <si>
    <t xml:space="preserve">L624L(CTG→CTT)</t>
  </si>
  <si>
    <t xml:space="preserve">2,130,390</t>
  </si>
  <si>
    <t xml:space="preserve">E625E(GAG→GAA)</t>
  </si>
  <si>
    <t xml:space="preserve">2,130,420</t>
  </si>
  <si>
    <t xml:space="preserve">D635D(GAT→GAC)</t>
  </si>
  <si>
    <t xml:space="preserve">2,131,304</t>
  </si>
  <si>
    <t xml:space="preserve">L362L(CTT→CTC)</t>
  </si>
  <si>
    <t xml:space="preserve">ydiK←</t>
  </si>
  <si>
    <t xml:space="preserve">AI‑2E family transporter YdiK</t>
  </si>
  <si>
    <t xml:space="preserve">2,131,373</t>
  </si>
  <si>
    <t xml:space="preserve">R339R(CGG→CGA)</t>
  </si>
  <si>
    <t xml:space="preserve">2,131,628</t>
  </si>
  <si>
    <t xml:space="preserve">V254V(GTC→GTT)</t>
  </si>
  <si>
    <t xml:space="preserve">2,134,156</t>
  </si>
  <si>
    <t xml:space="preserve">L517L(CTG→TTG)</t>
  </si>
  <si>
    <t xml:space="preserve">pgaptmp_002069→</t>
  </si>
  <si>
    <t xml:space="preserve">FAD‑binding oxidoreductase</t>
  </si>
  <si>
    <t xml:space="preserve">2,134,218</t>
  </si>
  <si>
    <t xml:space="preserve">G537G(GGG→GGT)</t>
  </si>
  <si>
    <t xml:space="preserve">2,136,503</t>
  </si>
  <si>
    <t xml:space="preserve">I76I(ATT→ATC)</t>
  </si>
  <si>
    <t xml:space="preserve">pgaptmp_002071→</t>
  </si>
  <si>
    <t xml:space="preserve">GlsB/YeaQ/YmgE family stress response membrane protein</t>
  </si>
  <si>
    <t xml:space="preserve">2,138,585</t>
  </si>
  <si>
    <t xml:space="preserve">T24T(ACC→ACT)</t>
  </si>
  <si>
    <t xml:space="preserve">pgaptmp_002074→</t>
  </si>
  <si>
    <t xml:space="preserve">methionine synthase</t>
  </si>
  <si>
    <t xml:space="preserve">2,140,441</t>
  </si>
  <si>
    <t xml:space="preserve">S125S(AGC→AGT)</t>
  </si>
  <si>
    <t xml:space="preserve">pgaptmp_002075←</t>
  </si>
  <si>
    <t xml:space="preserve">2,141,181</t>
  </si>
  <si>
    <t xml:space="preserve">R151R(CGT→CGC)</t>
  </si>
  <si>
    <t xml:space="preserve">pgaptmp_002076←</t>
  </si>
  <si>
    <t xml:space="preserve">2,141,297</t>
  </si>
  <si>
    <t xml:space="preserve">T113A(ACT→GCT)</t>
  </si>
  <si>
    <t xml:space="preserve">2,142,035</t>
  </si>
  <si>
    <t xml:space="preserve">I212I(ATT→ATC)</t>
  </si>
  <si>
    <t xml:space="preserve">pgaptmp_002077←</t>
  </si>
  <si>
    <t xml:space="preserve">iron ABC transporter permease</t>
  </si>
  <si>
    <t xml:space="preserve">2,142,136</t>
  </si>
  <si>
    <t xml:space="preserve">S179T(TCC→ACC)</t>
  </si>
  <si>
    <t xml:space="preserve">2,142,173</t>
  </si>
  <si>
    <t xml:space="preserve">V166V(GTT→GTC)</t>
  </si>
  <si>
    <t xml:space="preserve">2,142,182</t>
  </si>
  <si>
    <t xml:space="preserve">L163L(CTT→CTG)</t>
  </si>
  <si>
    <t xml:space="preserve">2,142,188</t>
  </si>
  <si>
    <t xml:space="preserve">T161T(ACG→ACC)</t>
  </si>
  <si>
    <t xml:space="preserve">2,142,191</t>
  </si>
  <si>
    <t xml:space="preserve">R160R(CGT→CGA)</t>
  </si>
  <si>
    <t xml:space="preserve">2,142,200</t>
  </si>
  <si>
    <t xml:space="preserve">G157G(GGC→GGT)</t>
  </si>
  <si>
    <t xml:space="preserve">2,142,212</t>
  </si>
  <si>
    <t xml:space="preserve">G153G(GGC→GGT)</t>
  </si>
  <si>
    <t xml:space="preserve">2,142,266</t>
  </si>
  <si>
    <t xml:space="preserve">G135G(GGC→GGG)</t>
  </si>
  <si>
    <t xml:space="preserve">2,142,269</t>
  </si>
  <si>
    <t xml:space="preserve">A134A(GCA→GCC)</t>
  </si>
  <si>
    <t xml:space="preserve">2,142,284</t>
  </si>
  <si>
    <t xml:space="preserve">A129A(GCA→GCG)</t>
  </si>
  <si>
    <t xml:space="preserve">2,142,287</t>
  </si>
  <si>
    <t xml:space="preserve">G128G(GGC→GGT)</t>
  </si>
  <si>
    <t xml:space="preserve">2,142,290</t>
  </si>
  <si>
    <t xml:space="preserve">A127A(GCT→GCC)</t>
  </si>
  <si>
    <t xml:space="preserve">2,142,494</t>
  </si>
  <si>
    <t xml:space="preserve">P59P(CCT→CCG)</t>
  </si>
  <si>
    <t xml:space="preserve">2,143,279</t>
  </si>
  <si>
    <t xml:space="preserve">V130V(GTA→GTG)</t>
  </si>
  <si>
    <t xml:space="preserve">pgaptmp_002078←</t>
  </si>
  <si>
    <t xml:space="preserve">2,143,291</t>
  </si>
  <si>
    <t xml:space="preserve">A126A(GCT→GCC)</t>
  </si>
  <si>
    <t xml:space="preserve">2,143,748</t>
  </si>
  <si>
    <t xml:space="preserve">intergenic (‑80/+79)</t>
  </si>
  <si>
    <t xml:space="preserve">pgaptmp_002078← / ←pgaptmp_002079</t>
  </si>
  <si>
    <t xml:space="preserve">ABC transporter substrate‑binding protein/LysR family transcriptional regulator</t>
  </si>
  <si>
    <t xml:space="preserve">2,143,837</t>
  </si>
  <si>
    <t xml:space="preserve">Q301L(CAG→CTG)</t>
  </si>
  <si>
    <t xml:space="preserve">pgaptmp_002079←</t>
  </si>
  <si>
    <t xml:space="preserve">2,143,847</t>
  </si>
  <si>
    <t xml:space="preserve">C298R(TGT→CGT)</t>
  </si>
  <si>
    <t xml:space="preserve">2,143,908</t>
  </si>
  <si>
    <t xml:space="preserve">2,144,238</t>
  </si>
  <si>
    <t xml:space="preserve">I167I(ATC→ATT)</t>
  </si>
  <si>
    <t xml:space="preserve">2,144,373</t>
  </si>
  <si>
    <t xml:space="preserve">Q122Q(CAA→CAG)</t>
  </si>
  <si>
    <t xml:space="preserve">2,145,624</t>
  </si>
  <si>
    <t xml:space="preserve">L264M(CTG→ATG)</t>
  </si>
  <si>
    <t xml:space="preserve">pgaptmp_002080→</t>
  </si>
  <si>
    <t xml:space="preserve">NAD(P)H‑binding protein</t>
  </si>
  <si>
    <t xml:space="preserve">2,145,686</t>
  </si>
  <si>
    <t xml:space="preserve">L284L(CTA→CTG)</t>
  </si>
  <si>
    <t xml:space="preserve">2,147,937</t>
  </si>
  <si>
    <t xml:space="preserve">R75R(CGA→CGG)</t>
  </si>
  <si>
    <t xml:space="preserve">pgaptmp_002083→</t>
  </si>
  <si>
    <t xml:space="preserve">efflux RND transporter permease subunit</t>
  </si>
  <si>
    <t xml:space="preserve">2,147,991</t>
  </si>
  <si>
    <t xml:space="preserve">I93M(ATA→ATG)</t>
  </si>
  <si>
    <t xml:space="preserve">2,148,423</t>
  </si>
  <si>
    <t xml:space="preserve">D237D(GAT→GAC)</t>
  </si>
  <si>
    <t xml:space="preserve">2,148,432</t>
  </si>
  <si>
    <t xml:space="preserve">F240F(TTT→TTC)</t>
  </si>
  <si>
    <t xml:space="preserve">2,148,519</t>
  </si>
  <si>
    <t xml:space="preserve">G269G(GGG→GGA)</t>
  </si>
  <si>
    <t xml:space="preserve">2,148,579</t>
  </si>
  <si>
    <t xml:space="preserve">G289G(GGG→GGC)</t>
  </si>
  <si>
    <t xml:space="preserve">2,149,020</t>
  </si>
  <si>
    <t xml:space="preserve">A436A(GCC→GCG)</t>
  </si>
  <si>
    <t xml:space="preserve">2,149,026</t>
  </si>
  <si>
    <t xml:space="preserve">P438P(CCC→CCT)</t>
  </si>
  <si>
    <t xml:space="preserve">2,149,068</t>
  </si>
  <si>
    <t xml:space="preserve">P452P(CCC→CCT)</t>
  </si>
  <si>
    <t xml:space="preserve">2,149,256</t>
  </si>
  <si>
    <t xml:space="preserve">R515H(CGC→CAC)</t>
  </si>
  <si>
    <t xml:space="preserve">2,152,423</t>
  </si>
  <si>
    <t xml:space="preserve">S156C(AGC→TGC)</t>
  </si>
  <si>
    <t xml:space="preserve">pgaptmp_002085←</t>
  </si>
  <si>
    <t xml:space="preserve">TetR/AcrR family transcriptional regulator</t>
  </si>
  <si>
    <t xml:space="preserve">2,152,967</t>
  </si>
  <si>
    <t xml:space="preserve">E105G(GAG→GGG)</t>
  </si>
  <si>
    <t xml:space="preserve">2,153,924</t>
  </si>
  <si>
    <t xml:space="preserve">intergenic (+210/‑274)</t>
  </si>
  <si>
    <t xml:space="preserve">pgaptmp_002088→ / →sufA</t>
  </si>
  <si>
    <t xml:space="preserve">hypothetical protein/Fe‑S cluster assembly scaffold SufA</t>
  </si>
  <si>
    <t xml:space="preserve">2,153,925</t>
  </si>
  <si>
    <t xml:space="preserve">intergenic (+211/‑273)</t>
  </si>
  <si>
    <t xml:space="preserve">2,153,971</t>
  </si>
  <si>
    <t xml:space="preserve">intergenic (+257/‑227)</t>
  </si>
  <si>
    <t xml:space="preserve">2,155,102</t>
  </si>
  <si>
    <t xml:space="preserve">D175D(GAC→GAT)</t>
  </si>
  <si>
    <t xml:space="preserve">sufB→</t>
  </si>
  <si>
    <t xml:space="preserve">Fe‑S cluster assembly protein SufB</t>
  </si>
  <si>
    <t xml:space="preserve">2,155,147</t>
  </si>
  <si>
    <t xml:space="preserve">G190G(GGT→GGG)</t>
  </si>
  <si>
    <t xml:space="preserve">2,155,216</t>
  </si>
  <si>
    <t xml:space="preserve">2,156,736</t>
  </si>
  <si>
    <t xml:space="preserve">L219F(CTC→TTC) ‡</t>
  </si>
  <si>
    <t xml:space="preserve">sufC→</t>
  </si>
  <si>
    <t xml:space="preserve">Fe‑S cluster assembly ATPase SufC</t>
  </si>
  <si>
    <t xml:space="preserve">2,156,738</t>
  </si>
  <si>
    <t xml:space="preserve">L219L(CTC→CTG) ‡</t>
  </si>
  <si>
    <t xml:space="preserve">2,156,747</t>
  </si>
  <si>
    <t xml:space="preserve">G222G(GGA→GGG)</t>
  </si>
  <si>
    <t xml:space="preserve">2,157,015</t>
  </si>
  <si>
    <t xml:space="preserve">S71S(AGC→AGT)</t>
  </si>
  <si>
    <t xml:space="preserve">sufD→</t>
  </si>
  <si>
    <t xml:space="preserve">Fe‑S cluster assembly protein SufD</t>
  </si>
  <si>
    <t xml:space="preserve">2,158,472</t>
  </si>
  <si>
    <t xml:space="preserve">L133L(CTC→CTG)</t>
  </si>
  <si>
    <t xml:space="preserve">sufS→</t>
  </si>
  <si>
    <t xml:space="preserve">cysteine desulfurase SufS</t>
  </si>
  <si>
    <t xml:space="preserve">2,159,734</t>
  </si>
  <si>
    <t xml:space="preserve">intergenic (+12/‑88)</t>
  </si>
  <si>
    <t xml:space="preserve">sufE→ / →pgaptmp_002095</t>
  </si>
  <si>
    <t xml:space="preserve">cysteine desulfuration protein SufE/L,D‑transpeptidase family protein</t>
  </si>
  <si>
    <t xml:space="preserve">2,159,876</t>
  </si>
  <si>
    <t xml:space="preserve">T19S(ACG→TCG)</t>
  </si>
  <si>
    <t xml:space="preserve">pgaptmp_002095→</t>
  </si>
  <si>
    <t xml:space="preserve">L,D‑transpeptidase family protein</t>
  </si>
  <si>
    <t xml:space="preserve">2,159,899</t>
  </si>
  <si>
    <t xml:space="preserve">Y26Y(TAC→TAT)</t>
  </si>
  <si>
    <t xml:space="preserve">2,160,308</t>
  </si>
  <si>
    <t xml:space="preserve">V163L(GTG→CTG)</t>
  </si>
  <si>
    <t xml:space="preserve">2,163,450</t>
  </si>
  <si>
    <t xml:space="preserve">A38A(GCT→GCC)</t>
  </si>
  <si>
    <t xml:space="preserve">fumD→</t>
  </si>
  <si>
    <t xml:space="preserve">fumarate hydratase FumD</t>
  </si>
  <si>
    <t xml:space="preserve">2,163,556</t>
  </si>
  <si>
    <t xml:space="preserve">intergenic (+7/+11)</t>
  </si>
  <si>
    <t xml:space="preserve">fumD→ / ←pgaptmp_002101</t>
  </si>
  <si>
    <t xml:space="preserve">fumarate hydratase FumD/TetR family transcriptional regulator</t>
  </si>
  <si>
    <t xml:space="preserve">2,164,623</t>
  </si>
  <si>
    <t xml:space="preserve">L98L(TTG→CTG)</t>
  </si>
  <si>
    <t xml:space="preserve">pgaptmp_002102→</t>
  </si>
  <si>
    <t xml:space="preserve">sugar phosphate isomerase/epimerase and 4‑hydroxyphenylpyruvate domain‑containing protein</t>
  </si>
  <si>
    <t xml:space="preserve">2,164,637</t>
  </si>
  <si>
    <t xml:space="preserve">V102V(GTA→GTG)</t>
  </si>
  <si>
    <t xml:space="preserve">2,165,840</t>
  </si>
  <si>
    <t xml:space="preserve">V503V(GTC→GTT)</t>
  </si>
  <si>
    <t xml:space="preserve">2,165,843</t>
  </si>
  <si>
    <t xml:space="preserve">A504A(GCT→GCC)</t>
  </si>
  <si>
    <t xml:space="preserve">2,165,987</t>
  </si>
  <si>
    <t xml:space="preserve">G552G(GGC→GGA)</t>
  </si>
  <si>
    <t xml:space="preserve">2,165,991</t>
  </si>
  <si>
    <t xml:space="preserve">L554L(CTG→TTG)</t>
  </si>
  <si>
    <t xml:space="preserve">2,166,493</t>
  </si>
  <si>
    <t xml:space="preserve">pgaptmp_002103→</t>
  </si>
  <si>
    <t xml:space="preserve">2,166,505</t>
  </si>
  <si>
    <t xml:space="preserve">L83L(TTG→TTA)</t>
  </si>
  <si>
    <t xml:space="preserve">2,168,496</t>
  </si>
  <si>
    <t xml:space="preserve">N3N(AAC→AAT)</t>
  </si>
  <si>
    <t xml:space="preserve">pgaptmp_002105→</t>
  </si>
  <si>
    <t xml:space="preserve">2,168,538</t>
  </si>
  <si>
    <t xml:space="preserve">A17A(GCT→GCC)</t>
  </si>
  <si>
    <t xml:space="preserve">2,168,638</t>
  </si>
  <si>
    <t xml:space="preserve">A51S(GCA→TCA) ‡</t>
  </si>
  <si>
    <t xml:space="preserve">2,168,640</t>
  </si>
  <si>
    <t xml:space="preserve">A51A(GCA→GCG) ‡</t>
  </si>
  <si>
    <t xml:space="preserve">2,168,643</t>
  </si>
  <si>
    <t xml:space="preserve">P52P(CCT→CCG)</t>
  </si>
  <si>
    <t xml:space="preserve">2,169,488</t>
  </si>
  <si>
    <t xml:space="preserve">L159L(CTT→CTC)</t>
  </si>
  <si>
    <t xml:space="preserve">pgaptmp_002106←</t>
  </si>
  <si>
    <t xml:space="preserve">2,169,559</t>
  </si>
  <si>
    <t xml:space="preserve">L136L(CTG→TTG)</t>
  </si>
  <si>
    <t xml:space="preserve">2,169,808</t>
  </si>
  <si>
    <t xml:space="preserve">L53L(TTG→CTG)</t>
  </si>
  <si>
    <t xml:space="preserve">2,172,085</t>
  </si>
  <si>
    <t xml:space="preserve">intergenic (‑69/+23)</t>
  </si>
  <si>
    <t xml:space="preserve">pgaptmp_002108← / ←pgaptmp_002109</t>
  </si>
  <si>
    <t xml:space="preserve">ABC transporter substrate‑binding protein/DNA‑binding transcriptional regulator</t>
  </si>
  <si>
    <t xml:space="preserve">2,172,096</t>
  </si>
  <si>
    <t xml:space="preserve">intergenic (‑80/+12)</t>
  </si>
  <si>
    <t xml:space="preserve">2,172,111</t>
  </si>
  <si>
    <t xml:space="preserve">P270P(CCT→CCC)</t>
  </si>
  <si>
    <t xml:space="preserve">pgaptmp_002109←</t>
  </si>
  <si>
    <t xml:space="preserve">DNA‑binding transcriptional regulator</t>
  </si>
  <si>
    <t xml:space="preserve">2,172,135</t>
  </si>
  <si>
    <t xml:space="preserve">D262E(GAT→GAG)</t>
  </si>
  <si>
    <t xml:space="preserve">2,172,138</t>
  </si>
  <si>
    <t xml:space="preserve">E261E(GAG→GAA)</t>
  </si>
  <si>
    <t xml:space="preserve">2,172,159</t>
  </si>
  <si>
    <t xml:space="preserve">R254R(AGA→AGG)</t>
  </si>
  <si>
    <t xml:space="preserve">2,172,177</t>
  </si>
  <si>
    <t xml:space="preserve">A248A(GCG→GCA)</t>
  </si>
  <si>
    <t xml:space="preserve">2,172,687</t>
  </si>
  <si>
    <t xml:space="preserve">Q78Q(CAG→CAA)</t>
  </si>
  <si>
    <t xml:space="preserve">2,172,822</t>
  </si>
  <si>
    <t xml:space="preserve">T33T(ACA→ACG)</t>
  </si>
  <si>
    <t xml:space="preserve">2,173,635</t>
  </si>
  <si>
    <t xml:space="preserve">I180V(ATT→GTT)</t>
  </si>
  <si>
    <t xml:space="preserve">pgaptmp_002110→</t>
  </si>
  <si>
    <t xml:space="preserve">bifunctional 3‑(3‑hydroxy‑phenyl)propionate/3‑hydroxycinnamic acid hydroxylase</t>
  </si>
  <si>
    <t xml:space="preserve">2,173,640</t>
  </si>
  <si>
    <t xml:space="preserve">2,173,958</t>
  </si>
  <si>
    <t xml:space="preserve">2,173,959</t>
  </si>
  <si>
    <t xml:space="preserve">N288D(AAC→GAC)</t>
  </si>
  <si>
    <t xml:space="preserve">2,173,964</t>
  </si>
  <si>
    <t xml:space="preserve">R289R(CGG→CGC)</t>
  </si>
  <si>
    <t xml:space="preserve">2,174,234</t>
  </si>
  <si>
    <t xml:space="preserve">N379N(AAC→AAT)</t>
  </si>
  <si>
    <t xml:space="preserve">2,174,463</t>
  </si>
  <si>
    <t xml:space="preserve">D456N(GAC→AAC)</t>
  </si>
  <si>
    <t xml:space="preserve">2,174,675</t>
  </si>
  <si>
    <t xml:space="preserve">Q526Q(CAA→CAG)</t>
  </si>
  <si>
    <t xml:space="preserve">2,175,156</t>
  </si>
  <si>
    <t xml:space="preserve">V131V(GTG→GTA)</t>
  </si>
  <si>
    <t xml:space="preserve">mhpB→</t>
  </si>
  <si>
    <t xml:space="preserve">3‑carboxyethylcatechol 2,3‑dioxygenase</t>
  </si>
  <si>
    <t xml:space="preserve">2,175,369</t>
  </si>
  <si>
    <t xml:space="preserve">K202K(AAA→AAG)</t>
  </si>
  <si>
    <t xml:space="preserve">2,175,402</t>
  </si>
  <si>
    <t xml:space="preserve">Q213Q(CAA→CAG)</t>
  </si>
  <si>
    <t xml:space="preserve">2,176,728</t>
  </si>
  <si>
    <t xml:space="preserve">R42R(CGT→CGC)</t>
  </si>
  <si>
    <t xml:space="preserve">mhpD→</t>
  </si>
  <si>
    <t xml:space="preserve">2‑keto‑4‑pentenoate hydratase</t>
  </si>
  <si>
    <t xml:space="preserve">2,176,746</t>
  </si>
  <si>
    <t xml:space="preserve">H48H(CAC→CAT)</t>
  </si>
  <si>
    <t xml:space="preserve">2,178,552</t>
  </si>
  <si>
    <t xml:space="preserve">A68A(GCG→GCC)</t>
  </si>
  <si>
    <t xml:space="preserve">dmpG→</t>
  </si>
  <si>
    <t xml:space="preserve">4‑hydroxy‑2‑oxovalerate aldolase</t>
  </si>
  <si>
    <t xml:space="preserve">2,178,642</t>
  </si>
  <si>
    <t xml:space="preserve">A98A(GCG→GCA)</t>
  </si>
  <si>
    <t xml:space="preserve">2,178,645</t>
  </si>
  <si>
    <t xml:space="preserve">A99A(GCG→GCC)</t>
  </si>
  <si>
    <t xml:space="preserve">2,178,805</t>
  </si>
  <si>
    <t xml:space="preserve">L153L(TTG→CTG)</t>
  </si>
  <si>
    <t xml:space="preserve">2,179,648</t>
  </si>
  <si>
    <t xml:space="preserve">G70S(GGC→AGC)</t>
  </si>
  <si>
    <t xml:space="preserve">mhpT→</t>
  </si>
  <si>
    <t xml:space="preserve">3‑(3‑hydroxy‑phenyl)propionate transporter MhpT</t>
  </si>
  <si>
    <t xml:space="preserve">2,179,836</t>
  </si>
  <si>
    <t xml:space="preserve">G132G(GGC→GGT)</t>
  </si>
  <si>
    <t xml:space="preserve">2,179,842</t>
  </si>
  <si>
    <t xml:space="preserve">R134R(CGT→CGC)</t>
  </si>
  <si>
    <t xml:space="preserve">2,180,216</t>
  </si>
  <si>
    <t xml:space="preserve">I259T(ATC→ACC)</t>
  </si>
  <si>
    <t xml:space="preserve">2,180,763</t>
  </si>
  <si>
    <t xml:space="preserve">L8L(CTC→CTA)</t>
  </si>
  <si>
    <t xml:space="preserve">pgaptmp_002117→</t>
  </si>
  <si>
    <t xml:space="preserve">polyphenol oxidase family protein</t>
  </si>
  <si>
    <t xml:space="preserve">2,181,897</t>
  </si>
  <si>
    <t xml:space="preserve">S388P(TCC→CCC)</t>
  </si>
  <si>
    <t xml:space="preserve">pgaptmp_002118←</t>
  </si>
  <si>
    <t xml:space="preserve">rhodanese homology domain‑containing protein</t>
  </si>
  <si>
    <t xml:space="preserve">2,181,970</t>
  </si>
  <si>
    <t xml:space="preserve">P363P(CCA→CCT)</t>
  </si>
  <si>
    <t xml:space="preserve">2,182,462</t>
  </si>
  <si>
    <t xml:space="preserve">I199I(ATC→ATT)</t>
  </si>
  <si>
    <t xml:space="preserve">2,183,268</t>
  </si>
  <si>
    <t xml:space="preserve">V133V(GTC→GTA)</t>
  </si>
  <si>
    <t xml:space="preserve">pgaptmp_002119←</t>
  </si>
  <si>
    <t xml:space="preserve">cysteine dioxygenase</t>
  </si>
  <si>
    <t xml:space="preserve">2,184,172</t>
  </si>
  <si>
    <t xml:space="preserve">R134W(CGG→TGG)</t>
  </si>
  <si>
    <t xml:space="preserve">pgaptmp_002120→</t>
  </si>
  <si>
    <t xml:space="preserve">2,184,525</t>
  </si>
  <si>
    <t xml:space="preserve">D251D(GAT→GAC)</t>
  </si>
  <si>
    <t xml:space="preserve">2,184,756</t>
  </si>
  <si>
    <t xml:space="preserve">intergenic (+90/‑55)</t>
  </si>
  <si>
    <t xml:space="preserve">pgaptmp_002120→ / →pgaptmp_002121</t>
  </si>
  <si>
    <t xml:space="preserve">LysR family transcriptional regulator/LLM class flavin‑dependent oxidoreductase</t>
  </si>
  <si>
    <t xml:space="preserve">2,185,103</t>
  </si>
  <si>
    <t xml:space="preserve">G98E(GGG→GAG)</t>
  </si>
  <si>
    <t xml:space="preserve">pgaptmp_002121→</t>
  </si>
  <si>
    <t xml:space="preserve">LLM class flavin‑dependent oxidoreductase</t>
  </si>
  <si>
    <t xml:space="preserve">2,185,392</t>
  </si>
  <si>
    <t xml:space="preserve">A194A(GCG→GCC)</t>
  </si>
  <si>
    <t xml:space="preserve">2,185,437</t>
  </si>
  <si>
    <t xml:space="preserve">R209R(CGC→CGG)</t>
  </si>
  <si>
    <t xml:space="preserve">2,185,440</t>
  </si>
  <si>
    <t xml:space="preserve">V210V(GTA→GTG)</t>
  </si>
  <si>
    <t xml:space="preserve">2,185,964</t>
  </si>
  <si>
    <t xml:space="preserve">A24A(GCG→GCA)</t>
  </si>
  <si>
    <t xml:space="preserve">pgaptmp_002122→</t>
  </si>
  <si>
    <t xml:space="preserve">acyl‑CoA/acyl‑ACP dehydrogenase</t>
  </si>
  <si>
    <t xml:space="preserve">2,185,967</t>
  </si>
  <si>
    <t xml:space="preserve">A25A(GCT→GCC)</t>
  </si>
  <si>
    <t xml:space="preserve">2,187,074</t>
  </si>
  <si>
    <t xml:space="preserve">V9L(GTG→TTG)</t>
  </si>
  <si>
    <t xml:space="preserve">pgaptmp_002123→</t>
  </si>
  <si>
    <t xml:space="preserve">2,189,108</t>
  </si>
  <si>
    <t xml:space="preserve">T28A(ACG→GCG)</t>
  </si>
  <si>
    <t xml:space="preserve">pgaptmp_002125→</t>
  </si>
  <si>
    <t xml:space="preserve">2,189,140</t>
  </si>
  <si>
    <t xml:space="preserve">L38L(CTG→CTT)</t>
  </si>
  <si>
    <t xml:space="preserve">2,191,384</t>
  </si>
  <si>
    <t xml:space="preserve">G529G(GGT→GGC)</t>
  </si>
  <si>
    <t xml:space="preserve">pgaptmp_002127←</t>
  </si>
  <si>
    <t xml:space="preserve">TonB‑dependent siderophore receptor</t>
  </si>
  <si>
    <t xml:space="preserve">2,192,535</t>
  </si>
  <si>
    <t xml:space="preserve">L146L(TTG→CTG)</t>
  </si>
  <si>
    <t xml:space="preserve">2,192,674</t>
  </si>
  <si>
    <t xml:space="preserve">F99F(TTT→TTC)</t>
  </si>
  <si>
    <t xml:space="preserve">2,192,797</t>
  </si>
  <si>
    <t xml:space="preserve">V58V(GTC→GTG)</t>
  </si>
  <si>
    <t xml:space="preserve">2,193,692</t>
  </si>
  <si>
    <t xml:space="preserve">Q73K(CAA→AAA)</t>
  </si>
  <si>
    <t xml:space="preserve">pgaptmp_002128→</t>
  </si>
  <si>
    <t xml:space="preserve">2,193,718</t>
  </si>
  <si>
    <t xml:space="preserve">K81K(AAA→AAG)</t>
  </si>
  <si>
    <t xml:space="preserve">2,193,719</t>
  </si>
  <si>
    <t xml:space="preserve">A82T(GCC→ACC)</t>
  </si>
  <si>
    <t xml:space="preserve">2,193,730</t>
  </si>
  <si>
    <t xml:space="preserve">R85R(CGC→CGG)</t>
  </si>
  <si>
    <t xml:space="preserve">2,194,084</t>
  </si>
  <si>
    <t xml:space="preserve">T203T(ACG→ACA)</t>
  </si>
  <si>
    <t xml:space="preserve">2,194,177</t>
  </si>
  <si>
    <t xml:space="preserve">D234D(GAT→GAC)</t>
  </si>
  <si>
    <t xml:space="preserve">2,194,255</t>
  </si>
  <si>
    <t xml:space="preserve">P260P(CCC→CCG)</t>
  </si>
  <si>
    <t xml:space="preserve">2,194,923</t>
  </si>
  <si>
    <t xml:space="preserve">V210V(GTT→GTC)</t>
  </si>
  <si>
    <t xml:space="preserve">pgaptmp_002129→</t>
  </si>
  <si>
    <t xml:space="preserve">2,195,372</t>
  </si>
  <si>
    <t xml:space="preserve">Q19H(CAG→CAT)</t>
  </si>
  <si>
    <t xml:space="preserve">pgaptmp_002130→</t>
  </si>
  <si>
    <t xml:space="preserve">2,196,092</t>
  </si>
  <si>
    <t xml:space="preserve">F259F(TTC→TTT)</t>
  </si>
  <si>
    <t xml:space="preserve">2,196,095</t>
  </si>
  <si>
    <t xml:space="preserve">A260A(GCC→GCG)</t>
  </si>
  <si>
    <t xml:space="preserve">2,196,885</t>
  </si>
  <si>
    <t xml:space="preserve">E176E(GAA→GAG)</t>
  </si>
  <si>
    <t xml:space="preserve">pgaptmp_002131→</t>
  </si>
  <si>
    <t xml:space="preserve">2,196,891</t>
  </si>
  <si>
    <t xml:space="preserve">I178I(ATT→ATC)</t>
  </si>
  <si>
    <t xml:space="preserve">2,196,894</t>
  </si>
  <si>
    <t xml:space="preserve">K179K(AAA→AAG)</t>
  </si>
  <si>
    <t xml:space="preserve">2,196,897</t>
  </si>
  <si>
    <t xml:space="preserve">Q180Q(CAA→CAG)</t>
  </si>
  <si>
    <t xml:space="preserve">2,197,050</t>
  </si>
  <si>
    <t xml:space="preserve">D231D(GAC→GAT)</t>
  </si>
  <si>
    <t xml:space="preserve">2,197,053</t>
  </si>
  <si>
    <t xml:space="preserve">G232G(GGC→GGT)</t>
  </si>
  <si>
    <t xml:space="preserve">2,197,251</t>
  </si>
  <si>
    <t xml:space="preserve">S298S(TCT→TCC)</t>
  </si>
  <si>
    <t xml:space="preserve">2,197,361</t>
  </si>
  <si>
    <t xml:space="preserve">G10G(GGC→GGT)</t>
  </si>
  <si>
    <t xml:space="preserve">pgaptmp_002132→</t>
  </si>
  <si>
    <t xml:space="preserve">2,198,521</t>
  </si>
  <si>
    <t xml:space="preserve">V65V(GTC→GTT)</t>
  </si>
  <si>
    <t xml:space="preserve">pgaptmp_002133→</t>
  </si>
  <si>
    <t xml:space="preserve">basic amino acid ABC transporter substrate‑binding protein</t>
  </si>
  <si>
    <t xml:space="preserve">2,200,591</t>
  </si>
  <si>
    <t xml:space="preserve">S228T(AGC→ACC)</t>
  </si>
  <si>
    <t xml:space="preserve">pgaptmp_002135→</t>
  </si>
  <si>
    <t xml:space="preserve">amino acid ABC transporter ATP‑binding protein</t>
  </si>
  <si>
    <t xml:space="preserve">2,201,449</t>
  </si>
  <si>
    <t xml:space="preserve">H174D(CAT→GAT)</t>
  </si>
  <si>
    <t xml:space="preserve">pgaptmp_002136→</t>
  </si>
  <si>
    <t xml:space="preserve">DUF1062 domain‑containing protein</t>
  </si>
  <si>
    <t xml:space="preserve">2,203,805</t>
  </si>
  <si>
    <t xml:space="preserve">intergenic (‑498/+68)</t>
  </si>
  <si>
    <t xml:space="preserve">pgaptmp_002138← / ←pgaptmp_002139</t>
  </si>
  <si>
    <t xml:space="preserve">MFS transporter/VOC family protein</t>
  </si>
  <si>
    <t xml:space="preserve">2,203,954</t>
  </si>
  <si>
    <t xml:space="preserve">P118P(CCA→CCG)</t>
  </si>
  <si>
    <t xml:space="preserve">pgaptmp_002139←</t>
  </si>
  <si>
    <t xml:space="preserve">2,204,418</t>
  </si>
  <si>
    <t xml:space="preserve">intergenic (‑111/+5)</t>
  </si>
  <si>
    <t xml:space="preserve">pgaptmp_002139← / ←pgaptmp_002140</t>
  </si>
  <si>
    <t xml:space="preserve">VOC family protein/MFS transporter</t>
  </si>
  <si>
    <t xml:space="preserve">2,205,149</t>
  </si>
  <si>
    <t xml:space="preserve">P158P(CCA→CCC)</t>
  </si>
  <si>
    <t xml:space="preserve">pgaptmp_002140←</t>
  </si>
  <si>
    <t xml:space="preserve">2,206,058</t>
  </si>
  <si>
    <t xml:space="preserve">pseudogene (142/1033 nt)</t>
  </si>
  <si>
    <t xml:space="preserve">pgaptmp_002141→</t>
  </si>
  <si>
    <t xml:space="preserve">amidohydrolase</t>
  </si>
  <si>
    <t xml:space="preserve">2,206,069</t>
  </si>
  <si>
    <t xml:space="preserve">pseudogene (153/1033 nt)</t>
  </si>
  <si>
    <t xml:space="preserve">2,206,186</t>
  </si>
  <si>
    <t xml:space="preserve">pseudogene (270/1033 nt)</t>
  </si>
  <si>
    <t xml:space="preserve">2,206,187</t>
  </si>
  <si>
    <t xml:space="preserve">pseudogene (271/1033 nt)</t>
  </si>
  <si>
    <t xml:space="preserve">2,206,477</t>
  </si>
  <si>
    <t xml:space="preserve">pseudogene (561/1033 nt)</t>
  </si>
  <si>
    <t xml:space="preserve">2,206,645</t>
  </si>
  <si>
    <t xml:space="preserve">pseudogene (729/1033 nt)</t>
  </si>
  <si>
    <t xml:space="preserve">2,206,946</t>
  </si>
  <si>
    <t xml:space="preserve">pseudogene (1030/1033 nt)I12L(ATA→TTA)</t>
  </si>
  <si>
    <t xml:space="preserve">pgaptmp_002141→pgaptmp_002142→</t>
  </si>
  <si>
    <t xml:space="preserve">amidohydrolasehypothetical protein</t>
  </si>
  <si>
    <t xml:space="preserve">2,207,651</t>
  </si>
  <si>
    <t xml:space="preserve">G539G(GGC→GGT)</t>
  </si>
  <si>
    <t xml:space="preserve">2,207,762</t>
  </si>
  <si>
    <t xml:space="preserve">Q502Q(CAG→CAA)</t>
  </si>
  <si>
    <t xml:space="preserve">2,208,296</t>
  </si>
  <si>
    <t xml:space="preserve">R324R(CGG→CGA)</t>
  </si>
  <si>
    <t xml:space="preserve">2,209,892</t>
  </si>
  <si>
    <t xml:space="preserve">H234H(CAT→CAC)</t>
  </si>
  <si>
    <t xml:space="preserve">pgaptmp_002144←</t>
  </si>
  <si>
    <t xml:space="preserve">malate/lactate/ureidoglycolate dehydrogenase</t>
  </si>
  <si>
    <t xml:space="preserve">2,211,573</t>
  </si>
  <si>
    <t xml:space="preserve">T226T(ACG→ACA)</t>
  </si>
  <si>
    <t xml:space="preserve">pgaptmp_002145→</t>
  </si>
  <si>
    <t xml:space="preserve">2,211,750</t>
  </si>
  <si>
    <t xml:space="preserve">A285A(GCG→GCA)</t>
  </si>
  <si>
    <t xml:space="preserve">2,211,762</t>
  </si>
  <si>
    <t xml:space="preserve">L289L(CTG→CTC)</t>
  </si>
  <si>
    <t xml:space="preserve">2,211,772</t>
  </si>
  <si>
    <t xml:space="preserve">L293L(CTG→TTG)</t>
  </si>
  <si>
    <t xml:space="preserve">2,211,822</t>
  </si>
  <si>
    <t xml:space="preserve">S309S(TCT→TCA)</t>
  </si>
  <si>
    <t xml:space="preserve">2,211,858</t>
  </si>
  <si>
    <t xml:space="preserve">D321D(GAC→GAT)</t>
  </si>
  <si>
    <t xml:space="preserve">2,211,861</t>
  </si>
  <si>
    <t xml:space="preserve">G322G(GGC→GGT)</t>
  </si>
  <si>
    <t xml:space="preserve">2,211,874</t>
  </si>
  <si>
    <t xml:space="preserve">L327L(CTG→TTG)</t>
  </si>
  <si>
    <t xml:space="preserve">2,211,991</t>
  </si>
  <si>
    <t xml:space="preserve">intergenic (+7/‑67)</t>
  </si>
  <si>
    <t xml:space="preserve">pgaptmp_002145→ / →pgaptmp_002146</t>
  </si>
  <si>
    <t xml:space="preserve">ABC transporter substrate‑binding protein/iron ABC transporter permease</t>
  </si>
  <si>
    <t xml:space="preserve">2,211,992</t>
  </si>
  <si>
    <t xml:space="preserve">intergenic (+8/‑66)</t>
  </si>
  <si>
    <t xml:space="preserve">2,214,392</t>
  </si>
  <si>
    <t xml:space="preserve">L191L(CTC→CTG)</t>
  </si>
  <si>
    <t xml:space="preserve">pgaptmp_002147→</t>
  </si>
  <si>
    <t xml:space="preserve">2,214,761</t>
  </si>
  <si>
    <t xml:space="preserve">R314R(CGC→CGT)</t>
  </si>
  <si>
    <t xml:space="preserve">2,214,934</t>
  </si>
  <si>
    <t xml:space="preserve">G112G(GGG→GGA)</t>
  </si>
  <si>
    <t xml:space="preserve">pgaptmp_002148←</t>
  </si>
  <si>
    <t xml:space="preserve">2,215,179</t>
  </si>
  <si>
    <t xml:space="preserve">I31V(ATC→GTC)</t>
  </si>
  <si>
    <t xml:space="preserve">2,215,277</t>
  </si>
  <si>
    <t xml:space="preserve">intergenic (‑8/‑494)</t>
  </si>
  <si>
    <t xml:space="preserve">pgaptmp_002148← / →pgaptmp_002149</t>
  </si>
  <si>
    <t xml:space="preserve">VOC family protein/gluconate 2‑dehydrogenase subunit 3 family protein</t>
  </si>
  <si>
    <t xml:space="preserve">2,215,293</t>
  </si>
  <si>
    <t xml:space="preserve">intergenic (‑24/‑478)</t>
  </si>
  <si>
    <t xml:space="preserve">2,216,263</t>
  </si>
  <si>
    <t xml:space="preserve">G165S(GGC→AGC)</t>
  </si>
  <si>
    <t xml:space="preserve">pgaptmp_002149→</t>
  </si>
  <si>
    <t xml:space="preserve">gluconate 2‑dehydrogenase subunit 3 family protein</t>
  </si>
  <si>
    <t xml:space="preserve">2,218,818</t>
  </si>
  <si>
    <t xml:space="preserve">T165T(ACG→ACT)</t>
  </si>
  <si>
    <t xml:space="preserve">pgaptmp_002151→</t>
  </si>
  <si>
    <t xml:space="preserve">cytochrome c</t>
  </si>
  <si>
    <t xml:space="preserve">2,218,827</t>
  </si>
  <si>
    <t xml:space="preserve">2,218,835</t>
  </si>
  <si>
    <t xml:space="preserve">V171A(GTC→GCC)</t>
  </si>
  <si>
    <t xml:space="preserve">2,219,163</t>
  </si>
  <si>
    <t xml:space="preserve">D280D(GAC→GAT)</t>
  </si>
  <si>
    <t xml:space="preserve">2,219,181</t>
  </si>
  <si>
    <t xml:space="preserve">A286A(GCC→GCT)</t>
  </si>
  <si>
    <t xml:space="preserve">2,219,337</t>
  </si>
  <si>
    <t xml:space="preserve">V338V(GTA→GTG)</t>
  </si>
  <si>
    <t xml:space="preserve">2,220,110</t>
  </si>
  <si>
    <t xml:space="preserve">D121D(GAC→GAT)</t>
  </si>
  <si>
    <t xml:space="preserve">ccmA→</t>
  </si>
  <si>
    <t xml:space="preserve">cytochrome c biogenesis heme‑transporting ATPase CcmA</t>
  </si>
  <si>
    <t xml:space="preserve">2,220,923</t>
  </si>
  <si>
    <t xml:space="preserve">V186L(GTC→CTC)</t>
  </si>
  <si>
    <t xml:space="preserve">ccmB→</t>
  </si>
  <si>
    <t xml:space="preserve">heme exporter protein CcmB</t>
  </si>
  <si>
    <t xml:space="preserve">2,220,932</t>
  </si>
  <si>
    <t xml:space="preserve">G189S(GGC→AGC)</t>
  </si>
  <si>
    <t xml:space="preserve">2,221,960</t>
  </si>
  <si>
    <t xml:space="preserve">V50V(GTA→GTG)</t>
  </si>
  <si>
    <t xml:space="preserve">ccmD→</t>
  </si>
  <si>
    <t xml:space="preserve">heme exporter protein CcmD</t>
  </si>
  <si>
    <t xml:space="preserve">2,222,008</t>
  </si>
  <si>
    <t xml:space="preserve">H66H(CAC→CAT)</t>
  </si>
  <si>
    <t xml:space="preserve">2,222,162</t>
  </si>
  <si>
    <t xml:space="preserve">G46G(GGT→GGC)</t>
  </si>
  <si>
    <t xml:space="preserve">ccmE→</t>
  </si>
  <si>
    <t xml:space="preserve">cytochrome c maturation protein CcmE</t>
  </si>
  <si>
    <t xml:space="preserve">2,222,183</t>
  </si>
  <si>
    <t xml:space="preserve">L53L(CTA→CTG)</t>
  </si>
  <si>
    <t xml:space="preserve">2,222,200</t>
  </si>
  <si>
    <t xml:space="preserve">R59H(CGC→CAC)</t>
  </si>
  <si>
    <t xml:space="preserve">2,222,213</t>
  </si>
  <si>
    <t xml:space="preserve">G63G(GGG→GGA)</t>
  </si>
  <si>
    <t xml:space="preserve">2,222,255</t>
  </si>
  <si>
    <t xml:space="preserve">T77T(ACT→ACC)</t>
  </si>
  <si>
    <t xml:space="preserve">2,223,139</t>
  </si>
  <si>
    <t xml:space="preserve">T220T(ACC→ACT)</t>
  </si>
  <si>
    <t xml:space="preserve">pgaptmp_002157→</t>
  </si>
  <si>
    <t xml:space="preserve">heme lyase CcmF/NrfE family subunit</t>
  </si>
  <si>
    <t xml:space="preserve">2,223,150</t>
  </si>
  <si>
    <t xml:space="preserve">V224A(GTG→GCG)</t>
  </si>
  <si>
    <t xml:space="preserve">2,223,330</t>
  </si>
  <si>
    <t xml:space="preserve">F284S(TTC→TCC)</t>
  </si>
  <si>
    <t xml:space="preserve">2,226,991</t>
  </si>
  <si>
    <t xml:space="preserve">intergenic (+711/‑373)</t>
  </si>
  <si>
    <t xml:space="preserve">ccmI→ / →pgaptmp_002161</t>
  </si>
  <si>
    <t xml:space="preserve">c‑type cytochrome biogenesis protein CcmI/GNAT family N‑acetyltransferase</t>
  </si>
  <si>
    <t xml:space="preserve">2,227,077</t>
  </si>
  <si>
    <t xml:space="preserve">intergenic (+797/‑287)</t>
  </si>
  <si>
    <t xml:space="preserve">2,227,512</t>
  </si>
  <si>
    <t xml:space="preserve">V50A(GTC→GCC)</t>
  </si>
  <si>
    <t xml:space="preserve">pgaptmp_002161→</t>
  </si>
  <si>
    <t xml:space="preserve">2,227,918</t>
  </si>
  <si>
    <t xml:space="preserve">intergenic (+78/‑267)</t>
  </si>
  <si>
    <t xml:space="preserve">pgaptmp_002161→ / →pgaptmp_002162</t>
  </si>
  <si>
    <t xml:space="preserve">2,228,191</t>
  </si>
  <si>
    <t xml:space="preserve">K3E(AAA→GAA)</t>
  </si>
  <si>
    <t xml:space="preserve">pgaptmp_002162→</t>
  </si>
  <si>
    <t xml:space="preserve">2,229,559</t>
  </si>
  <si>
    <t xml:space="preserve">V68V(GTT→GTA)</t>
  </si>
  <si>
    <t xml:space="preserve">pgaptmp_002163→</t>
  </si>
  <si>
    <t xml:space="preserve">TonB family protein</t>
  </si>
  <si>
    <t xml:space="preserve">2,229,678</t>
  </si>
  <si>
    <t xml:space="preserve">I108S(ATC→AGC)</t>
  </si>
  <si>
    <t xml:space="preserve">2,229,692</t>
  </si>
  <si>
    <t xml:space="preserve">A113T(GCC→ACC)</t>
  </si>
  <si>
    <t xml:space="preserve">2,229,737</t>
  </si>
  <si>
    <t xml:space="preserve">intergenic (+19/‑160)</t>
  </si>
  <si>
    <t xml:space="preserve">pgaptmp_002163→ / →pgaptmp_002164</t>
  </si>
  <si>
    <t xml:space="preserve">TonB family protein/LD‑carboxypeptidase</t>
  </si>
  <si>
    <t xml:space="preserve">2,231,329</t>
  </si>
  <si>
    <t xml:space="preserve">I53I(ATC→ATT)</t>
  </si>
  <si>
    <t xml:space="preserve">pgaptmp_002165→</t>
  </si>
  <si>
    <t xml:space="preserve">glycosyl transferase</t>
  </si>
  <si>
    <t xml:space="preserve">2,231,369</t>
  </si>
  <si>
    <t xml:space="preserve">M67L(ATG→TTG)</t>
  </si>
  <si>
    <t xml:space="preserve">2,231,425</t>
  </si>
  <si>
    <t xml:space="preserve">I85I(ATC→ATT)</t>
  </si>
  <si>
    <t xml:space="preserve">2,231,455</t>
  </si>
  <si>
    <t xml:space="preserve">N95N(AAC→AAT)</t>
  </si>
  <si>
    <t xml:space="preserve">2,234,937</t>
  </si>
  <si>
    <t xml:space="preserve">A57A(GCT→GCC)</t>
  </si>
  <si>
    <t xml:space="preserve">pgaptmp_002169→</t>
  </si>
  <si>
    <t xml:space="preserve">ABC transporter six‑transmembrane domain‑containing protein</t>
  </si>
  <si>
    <t xml:space="preserve">2,235,005</t>
  </si>
  <si>
    <t xml:space="preserve">T80K(ACG→AAG)</t>
  </si>
  <si>
    <t xml:space="preserve">2,235,718</t>
  </si>
  <si>
    <t xml:space="preserve">I10I(ATA→ATC)</t>
  </si>
  <si>
    <t xml:space="preserve">kexD→</t>
  </si>
  <si>
    <t xml:space="preserve">multidrug efflux RND transporter permease subunit KexD</t>
  </si>
  <si>
    <t xml:space="preserve">2,236,084</t>
  </si>
  <si>
    <t xml:space="preserve">A132A(GCC→GCT)</t>
  </si>
  <si>
    <t xml:space="preserve">2,237,647</t>
  </si>
  <si>
    <t xml:space="preserve">P653P(CCG→CCT)</t>
  </si>
  <si>
    <t xml:space="preserve">2,237,659</t>
  </si>
  <si>
    <t xml:space="preserve">T657T(ACA→ACG)</t>
  </si>
  <si>
    <t xml:space="preserve">2,238,067</t>
  </si>
  <si>
    <t xml:space="preserve">P793P(CCA→CCG)</t>
  </si>
  <si>
    <t xml:space="preserve">2,238,082</t>
  </si>
  <si>
    <t xml:space="preserve">V798V(GTG→GTA)</t>
  </si>
  <si>
    <t xml:space="preserve">2,238,154</t>
  </si>
  <si>
    <t xml:space="preserve">G822G(GGG→GGC)</t>
  </si>
  <si>
    <t xml:space="preserve">2,238,158</t>
  </si>
  <si>
    <t xml:space="preserve">S824A(TCC→GCC)</t>
  </si>
  <si>
    <t xml:space="preserve">2,238,902</t>
  </si>
  <si>
    <t xml:space="preserve">R8R(CGA→AGA)</t>
  </si>
  <si>
    <t xml:space="preserve">pgaptmp_002171→</t>
  </si>
  <si>
    <t xml:space="preserve">2,239,072</t>
  </si>
  <si>
    <t xml:space="preserve">N64K(AAT→AAA)</t>
  </si>
  <si>
    <t xml:space="preserve">2,239,120</t>
  </si>
  <si>
    <t xml:space="preserve">E80E(GAG→GAA)</t>
  </si>
  <si>
    <t xml:space="preserve">2,239,128</t>
  </si>
  <si>
    <t xml:space="preserve">S83N(AGC→AAC)</t>
  </si>
  <si>
    <t xml:space="preserve">2,239,271</t>
  </si>
  <si>
    <t xml:space="preserve">Y131H(TAC→CAC)</t>
  </si>
  <si>
    <t xml:space="preserve">2,239,500</t>
  </si>
  <si>
    <t xml:space="preserve">intergenic (+83/+1082)</t>
  </si>
  <si>
    <t xml:space="preserve">pgaptmp_002171→ / ←pgaptmp_002172</t>
  </si>
  <si>
    <t xml:space="preserve">GNAT family N‑acetyltransferase/(S)‑acetoin forming diacetyl reductase</t>
  </si>
  <si>
    <t xml:space="preserve">2,239,966</t>
  </si>
  <si>
    <t xml:space="preserve">intergenic (+549/+616)</t>
  </si>
  <si>
    <t xml:space="preserve">2,241,356</t>
  </si>
  <si>
    <t xml:space="preserve">intergenic (‑4/+20)</t>
  </si>
  <si>
    <t xml:space="preserve">pgaptmp_002172← / ←alsS</t>
  </si>
  <si>
    <t xml:space="preserve">(S)‑acetoin forming diacetyl reductase/acetolactate synthase AlsS</t>
  </si>
  <si>
    <t xml:space="preserve">2,241,433</t>
  </si>
  <si>
    <t xml:space="preserve">V541V(GTG→GTA)</t>
  </si>
  <si>
    <t xml:space="preserve">alsS←</t>
  </si>
  <si>
    <t xml:space="preserve">acetolactate synthase AlsS</t>
  </si>
  <si>
    <t xml:space="preserve">2,241,439</t>
  </si>
  <si>
    <t xml:space="preserve">I539I(ATT→ATC)</t>
  </si>
  <si>
    <t xml:space="preserve">2,242,342</t>
  </si>
  <si>
    <t xml:space="preserve">V238V(GTA→GTC)</t>
  </si>
  <si>
    <t xml:space="preserve">2,242,381</t>
  </si>
  <si>
    <t xml:space="preserve">A225A(GCC→GCG) ‡</t>
  </si>
  <si>
    <t xml:space="preserve">2,242,382</t>
  </si>
  <si>
    <t xml:space="preserve">A225D(GCC→GAC) ‡</t>
  </si>
  <si>
    <t xml:space="preserve">2,242,383</t>
  </si>
  <si>
    <t xml:space="preserve">A225T(GCC→ACC) ‡</t>
  </si>
  <si>
    <t xml:space="preserve">2,242,594</t>
  </si>
  <si>
    <t xml:space="preserve">A154A(GCC→GCG)</t>
  </si>
  <si>
    <t xml:space="preserve">2,242,663</t>
  </si>
  <si>
    <t xml:space="preserve">V131V(GTC→GTA)</t>
  </si>
  <si>
    <t xml:space="preserve">2,242,699</t>
  </si>
  <si>
    <t xml:space="preserve">H119H(CAC→CAT)</t>
  </si>
  <si>
    <t xml:space="preserve">2,242,708</t>
  </si>
  <si>
    <t xml:space="preserve">K116K(AAG→AAA)</t>
  </si>
  <si>
    <t xml:space="preserve">2,242,711</t>
  </si>
  <si>
    <t xml:space="preserve">A115A(GCG→GCC)</t>
  </si>
  <si>
    <t xml:space="preserve">2,245,543</t>
  </si>
  <si>
    <t xml:space="preserve">E24V(GAG→GTG)</t>
  </si>
  <si>
    <t xml:space="preserve">pgaptmp_002176←</t>
  </si>
  <si>
    <t xml:space="preserve">3‑hydroxybutyrate dehydrogenase</t>
  </si>
  <si>
    <t xml:space="preserve">2,245,948</t>
  </si>
  <si>
    <t xml:space="preserve">S362C(AGC→TGC)</t>
  </si>
  <si>
    <t xml:space="preserve">pgaptmp_002177←</t>
  </si>
  <si>
    <t xml:space="preserve">GntP family permease</t>
  </si>
  <si>
    <t xml:space="preserve">2,246,231</t>
  </si>
  <si>
    <t xml:space="preserve">G267G(GGT→GGC)</t>
  </si>
  <si>
    <t xml:space="preserve">2,250,986</t>
  </si>
  <si>
    <t xml:space="preserve">G93G(GGG→GGT)</t>
  </si>
  <si>
    <t xml:space="preserve">pgaptmp_002182→</t>
  </si>
  <si>
    <t xml:space="preserve">2,251,001</t>
  </si>
  <si>
    <t xml:space="preserve">2,251,082</t>
  </si>
  <si>
    <t xml:space="preserve">T125T(ACT→ACG)</t>
  </si>
  <si>
    <t xml:space="preserve">2,251,258</t>
  </si>
  <si>
    <t xml:space="preserve">S184T(AGC→ACC)</t>
  </si>
  <si>
    <t xml:space="preserve">2,251,361</t>
  </si>
  <si>
    <t xml:space="preserve">D218D(GAC→GAT)</t>
  </si>
  <si>
    <t xml:space="preserve">2,252,390</t>
  </si>
  <si>
    <t xml:space="preserve">V105V(GTC→GTG)</t>
  </si>
  <si>
    <t xml:space="preserve">pgaptmp_002184→</t>
  </si>
  <si>
    <t xml:space="preserve">VirK/YbjX family protein</t>
  </si>
  <si>
    <t xml:space="preserve">2,253,149</t>
  </si>
  <si>
    <t xml:space="preserve">intergenic (+165/+1)</t>
  </si>
  <si>
    <t xml:space="preserve">pgaptmp_002184→ / ←pgaptmp_002185</t>
  </si>
  <si>
    <t xml:space="preserve">VirK/YbjX family protein/transcriptional regulator</t>
  </si>
  <si>
    <t xml:space="preserve">2,253,543</t>
  </si>
  <si>
    <t xml:space="preserve">pseudogene (183/461 nt)</t>
  </si>
  <si>
    <t xml:space="preserve">pgaptmp_002186→</t>
  </si>
  <si>
    <t xml:space="preserve">chromate transporter</t>
  </si>
  <si>
    <t xml:space="preserve">2,253,549</t>
  </si>
  <si>
    <t xml:space="preserve">pseudogene (189/461 nt)</t>
  </si>
  <si>
    <t xml:space="preserve">2,253,574</t>
  </si>
  <si>
    <t xml:space="preserve">pseudogene (214/461 nt)</t>
  </si>
  <si>
    <t xml:space="preserve">2,256,156</t>
  </si>
  <si>
    <t xml:space="preserve">S272S(TCT→TCC)</t>
  </si>
  <si>
    <t xml:space="preserve">pgaptmp_002189←</t>
  </si>
  <si>
    <t xml:space="preserve">2,256,171</t>
  </si>
  <si>
    <t xml:space="preserve">L267L(TTA→TTG)</t>
  </si>
  <si>
    <t xml:space="preserve">2,257,114</t>
  </si>
  <si>
    <t xml:space="preserve">T280S(ACC→TCC)</t>
  </si>
  <si>
    <t xml:space="preserve">pgaptmp_002190←</t>
  </si>
  <si>
    <t xml:space="preserve">2,257,832</t>
  </si>
  <si>
    <t xml:space="preserve">E40E(GAA→GAG)</t>
  </si>
  <si>
    <t xml:space="preserve">2,260,410</t>
  </si>
  <si>
    <t xml:space="preserve">S58P(TCC→CCC)</t>
  </si>
  <si>
    <t xml:space="preserve">pgaptmp_002193←</t>
  </si>
  <si>
    <t xml:space="preserve">amidohydrolase family protein</t>
  </si>
  <si>
    <t xml:space="preserve">2,260,434</t>
  </si>
  <si>
    <t xml:space="preserve">2,260,480</t>
  </si>
  <si>
    <t xml:space="preserve">E34E(GAG→GAA)</t>
  </si>
  <si>
    <t xml:space="preserve">2,260,493</t>
  </si>
  <si>
    <t xml:space="preserve">R30Q(CGG→CAG)</t>
  </si>
  <si>
    <t xml:space="preserve">2,260,517</t>
  </si>
  <si>
    <t xml:space="preserve">A22V(GCG→GTG)</t>
  </si>
  <si>
    <t xml:space="preserve">2,260,546</t>
  </si>
  <si>
    <t xml:space="preserve">G12G(GGG→GGT)</t>
  </si>
  <si>
    <t xml:space="preserve">2,260,612</t>
  </si>
  <si>
    <t xml:space="preserve">L317R(CTT→CGT) ‡</t>
  </si>
  <si>
    <t xml:space="preserve">pgaptmp_002194←</t>
  </si>
  <si>
    <t xml:space="preserve">PDR/VanB family oxidoreductase</t>
  </si>
  <si>
    <t xml:space="preserve">2,260,613</t>
  </si>
  <si>
    <t xml:space="preserve">L317V(CTT→GTT) ‡</t>
  </si>
  <si>
    <t xml:space="preserve">2,260,617</t>
  </si>
  <si>
    <t xml:space="preserve">S315S(TCC→TCG)</t>
  </si>
  <si>
    <t xml:space="preserve">2,260,695</t>
  </si>
  <si>
    <t xml:space="preserve">E289E(GAG→GAA)</t>
  </si>
  <si>
    <t xml:space="preserve">2,260,728</t>
  </si>
  <si>
    <t xml:space="preserve">S278S(TCC→TCG)</t>
  </si>
  <si>
    <t xml:space="preserve">2,260,731</t>
  </si>
  <si>
    <t xml:space="preserve">G277G(GGC→GGG)</t>
  </si>
  <si>
    <t xml:space="preserve">2,260,761</t>
  </si>
  <si>
    <t xml:space="preserve">V267V(GTC→GTA)</t>
  </si>
  <si>
    <t xml:space="preserve">2,262,757</t>
  </si>
  <si>
    <t xml:space="preserve">intergenic (+89/‑206)</t>
  </si>
  <si>
    <t xml:space="preserve">pgaptmp_002195→ / →pgaptmp_002196</t>
  </si>
  <si>
    <t xml:space="preserve">LysR family transcriptional regulator/ABC transporter substrate‑binding protein</t>
  </si>
  <si>
    <t xml:space="preserve">2,262,790</t>
  </si>
  <si>
    <t xml:space="preserve">intergenic (+122/‑173)</t>
  </si>
  <si>
    <t xml:space="preserve">2,262,795</t>
  </si>
  <si>
    <t xml:space="preserve">intergenic (+127/‑168)</t>
  </si>
  <si>
    <t xml:space="preserve">2,262,797</t>
  </si>
  <si>
    <t xml:space="preserve">intergenic (+129/‑166)</t>
  </si>
  <si>
    <t xml:space="preserve">2,263,016</t>
  </si>
  <si>
    <t xml:space="preserve">A18A(GCT→GCC)</t>
  </si>
  <si>
    <t xml:space="preserve">pgaptmp_002196→</t>
  </si>
  <si>
    <t xml:space="preserve">2,263,023</t>
  </si>
  <si>
    <t xml:space="preserve">S21G(AGT→GGT)</t>
  </si>
  <si>
    <t xml:space="preserve">2,263,166</t>
  </si>
  <si>
    <t xml:space="preserve">G68G(GGC→GGT)</t>
  </si>
  <si>
    <t xml:space="preserve">2,263,466</t>
  </si>
  <si>
    <t xml:space="preserve">P168P(CCT→CCC)</t>
  </si>
  <si>
    <t xml:space="preserve">2,264,230</t>
  </si>
  <si>
    <t xml:space="preserve">A89A(GCC→GCT)</t>
  </si>
  <si>
    <t xml:space="preserve">pgaptmp_002197→</t>
  </si>
  <si>
    <t xml:space="preserve">2,264,257</t>
  </si>
  <si>
    <t xml:space="preserve">F98F(TTT→TTC)</t>
  </si>
  <si>
    <t xml:space="preserve">2,264,290</t>
  </si>
  <si>
    <t xml:space="preserve">I109I(ATT→ATC)</t>
  </si>
  <si>
    <t xml:space="preserve">2,264,461</t>
  </si>
  <si>
    <t xml:space="preserve">E166E(GAA→GAG)</t>
  </si>
  <si>
    <t xml:space="preserve">2,264,494</t>
  </si>
  <si>
    <t xml:space="preserve">T177T(ACT→ACC)</t>
  </si>
  <si>
    <t xml:space="preserve">2,265,714</t>
  </si>
  <si>
    <t xml:space="preserve">E104E(GAA→GAG)</t>
  </si>
  <si>
    <t xml:space="preserve">pgaptmp_002198→</t>
  </si>
  <si>
    <t xml:space="preserve">isopenicillin N synthase family oxygenase</t>
  </si>
  <si>
    <t xml:space="preserve">2,265,729</t>
  </si>
  <si>
    <t xml:space="preserve">V109V(GTT→GTC)</t>
  </si>
  <si>
    <t xml:space="preserve">2,265,900</t>
  </si>
  <si>
    <t xml:space="preserve">L166L(TTA→TTG)</t>
  </si>
  <si>
    <t xml:space="preserve">2,265,906</t>
  </si>
  <si>
    <t xml:space="preserve">L168L(CTC→CTT)</t>
  </si>
  <si>
    <t xml:space="preserve">2,265,927</t>
  </si>
  <si>
    <t xml:space="preserve">F175F(TTT→TTC)</t>
  </si>
  <si>
    <t xml:space="preserve">2,265,960</t>
  </si>
  <si>
    <t xml:space="preserve">Y186Y(TAT→TAC)</t>
  </si>
  <si>
    <t xml:space="preserve">2,266,449</t>
  </si>
  <si>
    <t xml:space="preserve">intergenic (+57/+386)</t>
  </si>
  <si>
    <t xml:space="preserve">pgaptmp_002198→ / ←pgaptmp_002199</t>
  </si>
  <si>
    <t xml:space="preserve">isopenicillin N synthase family oxygenase/GFA family protein</t>
  </si>
  <si>
    <t xml:space="preserve">2,266,594</t>
  </si>
  <si>
    <t xml:space="preserve">intergenic (+202/+241)</t>
  </si>
  <si>
    <t xml:space="preserve">2,266,597</t>
  </si>
  <si>
    <t xml:space="preserve">intergenic (+205/+238)</t>
  </si>
  <si>
    <t xml:space="preserve">2,266,599</t>
  </si>
  <si>
    <t xml:space="preserve">intergenic (+207/+236)</t>
  </si>
  <si>
    <t xml:space="preserve">2,266,619</t>
  </si>
  <si>
    <t xml:space="preserve">intergenic (+227/+216)</t>
  </si>
  <si>
    <t xml:space="preserve">2,266,622</t>
  </si>
  <si>
    <t xml:space="preserve">intergenic (+230/+213)</t>
  </si>
  <si>
    <t xml:space="preserve">2,266,631</t>
  </si>
  <si>
    <t xml:space="preserve">intergenic (+239/+204)</t>
  </si>
  <si>
    <t xml:space="preserve">2,266,641</t>
  </si>
  <si>
    <t xml:space="preserve">intergenic (+249/+194)</t>
  </si>
  <si>
    <t xml:space="preserve">2,266,643</t>
  </si>
  <si>
    <t xml:space="preserve">intergenic (+251/+192)</t>
  </si>
  <si>
    <t xml:space="preserve">2,266,645</t>
  </si>
  <si>
    <t xml:space="preserve">intergenic (+253/+190)</t>
  </si>
  <si>
    <t xml:space="preserve">2,266,649</t>
  </si>
  <si>
    <t xml:space="preserve">intergenic (+257/+186)</t>
  </si>
  <si>
    <t xml:space="preserve">2,266,657</t>
  </si>
  <si>
    <t xml:space="preserve">intergenic (+265/+178)</t>
  </si>
  <si>
    <t xml:space="preserve">2,266,667:3</t>
  </si>
  <si>
    <t xml:space="preserve">intergenic (+275/+168)</t>
  </si>
  <si>
    <t xml:space="preserve">2,266,667:4</t>
  </si>
  <si>
    <t xml:space="preserve">+A</t>
  </si>
  <si>
    <t xml:space="preserve">2,266,671</t>
  </si>
  <si>
    <t xml:space="preserve">intergenic (+279/+164)</t>
  </si>
  <si>
    <t xml:space="preserve">2,266,686</t>
  </si>
  <si>
    <t xml:space="preserve">intergenic (+294/+149)</t>
  </si>
  <si>
    <t xml:space="preserve">2,266,688</t>
  </si>
  <si>
    <t xml:space="preserve">intergenic (+296/+147)</t>
  </si>
  <si>
    <t xml:space="preserve">2,268,172</t>
  </si>
  <si>
    <t xml:space="preserve">N207K(AAT→AAG)</t>
  </si>
  <si>
    <t xml:space="preserve">pgaptmp_002200→</t>
  </si>
  <si>
    <t xml:space="preserve">2,269,882</t>
  </si>
  <si>
    <t xml:space="preserve">I263V(ATC→GTC)</t>
  </si>
  <si>
    <t xml:space="preserve">pgaptmp_002202←</t>
  </si>
  <si>
    <t xml:space="preserve">2,269,889</t>
  </si>
  <si>
    <t xml:space="preserve">G260G(GGG→GGC)</t>
  </si>
  <si>
    <t xml:space="preserve">2,270,756</t>
  </si>
  <si>
    <t xml:space="preserve">intergenic (‑88/‑29)</t>
  </si>
  <si>
    <t xml:space="preserve">pgaptmp_002202← / →pgaptmp_002203</t>
  </si>
  <si>
    <t xml:space="preserve">LysR family transcriptional regulator/MFS transporter</t>
  </si>
  <si>
    <t xml:space="preserve">2,270,759</t>
  </si>
  <si>
    <t xml:space="preserve">intergenic (‑91/‑26)</t>
  </si>
  <si>
    <t xml:space="preserve">2,270,794</t>
  </si>
  <si>
    <t xml:space="preserve">T4P(ACC→CCC)</t>
  </si>
  <si>
    <t xml:space="preserve">pgaptmp_002203→</t>
  </si>
  <si>
    <t xml:space="preserve">2,271,054</t>
  </si>
  <si>
    <t xml:space="preserve">F90L(TTT→TTG)</t>
  </si>
  <si>
    <t xml:space="preserve">2,271,078</t>
  </si>
  <si>
    <t xml:space="preserve">C98C(TGC→TGT)</t>
  </si>
  <si>
    <t xml:space="preserve">2,271,117</t>
  </si>
  <si>
    <t xml:space="preserve">A111A(GCT→GCG)</t>
  </si>
  <si>
    <t xml:space="preserve">2,272,596</t>
  </si>
  <si>
    <t xml:space="preserve">L44F(CTC→TTC) ‡</t>
  </si>
  <si>
    <t xml:space="preserve">pgaptmp_002204→</t>
  </si>
  <si>
    <t xml:space="preserve">transcriptional regulator</t>
  </si>
  <si>
    <t xml:space="preserve">2,272,598</t>
  </si>
  <si>
    <t xml:space="preserve">L44L(CTC→CTG) ‡</t>
  </si>
  <si>
    <t xml:space="preserve">2,272,649</t>
  </si>
  <si>
    <t xml:space="preserve">G61G(GGC→GGT)</t>
  </si>
  <si>
    <t xml:space="preserve">2,274,490</t>
  </si>
  <si>
    <t xml:space="preserve">L257M(CTG→ATG)</t>
  </si>
  <si>
    <t xml:space="preserve">pgaptmp_002207←</t>
  </si>
  <si>
    <t xml:space="preserve">2,274,503</t>
  </si>
  <si>
    <t xml:space="preserve">Y252Y(TAC→TAT)</t>
  </si>
  <si>
    <t xml:space="preserve">2,274,892</t>
  </si>
  <si>
    <t xml:space="preserve">Q123E(CAG→GAG)</t>
  </si>
  <si>
    <t xml:space="preserve">2,275,205</t>
  </si>
  <si>
    <t xml:space="preserve">L18L(CTA→CTG)</t>
  </si>
  <si>
    <t xml:space="preserve">2,275,627</t>
  </si>
  <si>
    <t xml:space="preserve">A203A(GCG→GCC)</t>
  </si>
  <si>
    <t xml:space="preserve">pgaptmp_002208←</t>
  </si>
  <si>
    <t xml:space="preserve">2,275,638</t>
  </si>
  <si>
    <t xml:space="preserve">R200R(AGG→CGG)</t>
  </si>
  <si>
    <t xml:space="preserve">2,275,659</t>
  </si>
  <si>
    <t xml:space="preserve">A193T(GCG→ACG)</t>
  </si>
  <si>
    <t xml:space="preserve">2,276,203</t>
  </si>
  <si>
    <t xml:space="preserve">L11L(CTC→CTT)</t>
  </si>
  <si>
    <t xml:space="preserve">2,277,992</t>
  </si>
  <si>
    <t xml:space="preserve">L49L(CTG→CTA)</t>
  </si>
  <si>
    <t xml:space="preserve">pgaptmp_002210←</t>
  </si>
  <si>
    <t xml:space="preserve">2,278,572</t>
  </si>
  <si>
    <t xml:space="preserve">I438I(ATT→ATC)</t>
  </si>
  <si>
    <t xml:space="preserve">pgaptmp_002211←</t>
  </si>
  <si>
    <t xml:space="preserve">2,279,202</t>
  </si>
  <si>
    <t xml:space="preserve">L228L(CTG→CTA)</t>
  </si>
  <si>
    <t xml:space="preserve">2,279,217</t>
  </si>
  <si>
    <t xml:space="preserve">G223G(GGA→GGG)</t>
  </si>
  <si>
    <t xml:space="preserve">2,279,280</t>
  </si>
  <si>
    <t xml:space="preserve">T202T(ACA→ACG)</t>
  </si>
  <si>
    <t xml:space="preserve">2,279,358</t>
  </si>
  <si>
    <t xml:space="preserve">K176K(AAA→AAG)</t>
  </si>
  <si>
    <t xml:space="preserve">2,279,670</t>
  </si>
  <si>
    <t xml:space="preserve">Q72Q(CAG→CAA)</t>
  </si>
  <si>
    <t xml:space="preserve">2,279,679</t>
  </si>
  <si>
    <t xml:space="preserve">S69S(TCC→TCA)</t>
  </si>
  <si>
    <t xml:space="preserve">2,279,723</t>
  </si>
  <si>
    <t xml:space="preserve">T55A(ACC→GCC)</t>
  </si>
  <si>
    <t xml:space="preserve">2,279,734</t>
  </si>
  <si>
    <t xml:space="preserve">N51S(AAC→AGC)</t>
  </si>
  <si>
    <t xml:space="preserve">2,279,742</t>
  </si>
  <si>
    <t xml:space="preserve">S48S(AGC→AGT) ‡</t>
  </si>
  <si>
    <t xml:space="preserve">2,279,743</t>
  </si>
  <si>
    <t xml:space="preserve">S48T(AGC→ACC) ‡</t>
  </si>
  <si>
    <t xml:space="preserve">2,280,212</t>
  </si>
  <si>
    <t xml:space="preserve">intergenic (‑327/+18)</t>
  </si>
  <si>
    <t xml:space="preserve">pgaptmp_002211← / ←pgaptmp_002212</t>
  </si>
  <si>
    <t xml:space="preserve">ABC transporter substrate‑binding protein/CatA‑like O‑acetyltransferase</t>
  </si>
  <si>
    <t xml:space="preserve">2,281,417</t>
  </si>
  <si>
    <t xml:space="preserve">intergenic (‑89/‑3)</t>
  </si>
  <si>
    <t xml:space="preserve">pgaptmp_002213← / →pgaptmp_002214</t>
  </si>
  <si>
    <t xml:space="preserve">VOC family protein/DeoR/GlpR family DNA‑binding transcription regulator</t>
  </si>
  <si>
    <t xml:space="preserve">2,281,797</t>
  </si>
  <si>
    <t xml:space="preserve">S126S(TCC→TCG)</t>
  </si>
  <si>
    <t xml:space="preserve">pgaptmp_002214→</t>
  </si>
  <si>
    <t xml:space="preserve">DeoR/GlpR family DNA‑binding transcription regulator</t>
  </si>
  <si>
    <t xml:space="preserve">2,282,034</t>
  </si>
  <si>
    <t xml:space="preserve">E205E(GAA→GAG)</t>
  </si>
  <si>
    <t xml:space="preserve">2,282,070</t>
  </si>
  <si>
    <t xml:space="preserve">A217A(GCC→GCA)</t>
  </si>
  <si>
    <t xml:space="preserve">2,282,079</t>
  </si>
  <si>
    <t xml:space="preserve">R220R(CGT→CGG)</t>
  </si>
  <si>
    <t xml:space="preserve">2,283,424</t>
  </si>
  <si>
    <t xml:space="preserve">P117P(CCT→CCG)</t>
  </si>
  <si>
    <t xml:space="preserve">pgaptmp_002216→</t>
  </si>
  <si>
    <t xml:space="preserve">carbonic anhydrase</t>
  </si>
  <si>
    <t xml:space="preserve">2,284,771</t>
  </si>
  <si>
    <t xml:space="preserve">A88P(GCC→CCC)</t>
  </si>
  <si>
    <t xml:space="preserve">pgaptmp_002218←</t>
  </si>
  <si>
    <t xml:space="preserve">2,285,621</t>
  </si>
  <si>
    <t xml:space="preserve">intergenic (‑109/‑293)</t>
  </si>
  <si>
    <t xml:space="preserve">pgaptmp_002219← / →pgaptmp_002220</t>
  </si>
  <si>
    <t xml:space="preserve">helix‑turn‑helix domain‑containing protein/hypothetical protein</t>
  </si>
  <si>
    <t xml:space="preserve">2,285,895</t>
  </si>
  <si>
    <t xml:space="preserve">intergenic (‑383/‑19)</t>
  </si>
  <si>
    <t xml:space="preserve">2,285,896</t>
  </si>
  <si>
    <t xml:space="preserve">intergenic (‑384/‑18)</t>
  </si>
  <si>
    <t xml:space="preserve">2,285,901</t>
  </si>
  <si>
    <t xml:space="preserve">intergenic (‑389/‑13)</t>
  </si>
  <si>
    <t xml:space="preserve">2,286,117</t>
  </si>
  <si>
    <t xml:space="preserve">intergenic (+54/+34)</t>
  </si>
  <si>
    <t xml:space="preserve">pgaptmp_002220→ / ←pgaptmp_002221</t>
  </si>
  <si>
    <t xml:space="preserve">hypothetical protein/MBL fold metallo‑hydrolase</t>
  </si>
  <si>
    <t xml:space="preserve">2,286,129</t>
  </si>
  <si>
    <t xml:space="preserve">intergenic (+66/+22)</t>
  </si>
  <si>
    <t xml:space="preserve">2,287,872</t>
  </si>
  <si>
    <t xml:space="preserve">Y69Y(TAT→TAC)</t>
  </si>
  <si>
    <t xml:space="preserve">pgaptmp_002223→</t>
  </si>
  <si>
    <t xml:space="preserve">2,287,902</t>
  </si>
  <si>
    <t xml:space="preserve">R79R(CGC→CGT)</t>
  </si>
  <si>
    <t xml:space="preserve">2,288,277</t>
  </si>
  <si>
    <t xml:space="preserve">R204R(CGC→CGT)</t>
  </si>
  <si>
    <t xml:space="preserve">2,288,423</t>
  </si>
  <si>
    <t xml:space="preserve">V253A(GTT→GCT) ‡</t>
  </si>
  <si>
    <t xml:space="preserve">2,288,424</t>
  </si>
  <si>
    <t xml:space="preserve">V253V(GTT→GTC) ‡</t>
  </si>
  <si>
    <t xml:space="preserve">2,288,602</t>
  </si>
  <si>
    <t xml:space="preserve">intergenic (+52/‑473)</t>
  </si>
  <si>
    <t xml:space="preserve">pgaptmp_002223→ / →pgaptmp_002224</t>
  </si>
  <si>
    <t xml:space="preserve">LysR family transcriptional regulator/hypothetical protein</t>
  </si>
  <si>
    <t xml:space="preserve">2,288,625</t>
  </si>
  <si>
    <t xml:space="preserve">intergenic (+75/‑450)</t>
  </si>
  <si>
    <t xml:space="preserve">2,288,639</t>
  </si>
  <si>
    <t xml:space="preserve">intergenic (+89/‑436)</t>
  </si>
  <si>
    <t xml:space="preserve">2,288,896</t>
  </si>
  <si>
    <t xml:space="preserve">intergenic (+346/‑179)</t>
  </si>
  <si>
    <t xml:space="preserve">2,288,908</t>
  </si>
  <si>
    <t xml:space="preserve">intergenic (+358/‑167)</t>
  </si>
  <si>
    <t xml:space="preserve">2,288,993</t>
  </si>
  <si>
    <t xml:space="preserve">intergenic (+443/‑82)</t>
  </si>
  <si>
    <t xml:space="preserve">2,289,453</t>
  </si>
  <si>
    <t xml:space="preserve">P127S(CCT→TCT)</t>
  </si>
  <si>
    <t xml:space="preserve">pgaptmp_002224→</t>
  </si>
  <si>
    <t xml:space="preserve">2,289,531</t>
  </si>
  <si>
    <t xml:space="preserve">L153L(TTA→CTA)</t>
  </si>
  <si>
    <t xml:space="preserve">2,290,354</t>
  </si>
  <si>
    <t xml:space="preserve">intergenic (‑169/‑86)</t>
  </si>
  <si>
    <t xml:space="preserve">pgaptmp_002227← / →pgaptmp_002228</t>
  </si>
  <si>
    <t xml:space="preserve">tRNA‑Val/TIGR00730 family Rossman fold protein</t>
  </si>
  <si>
    <t xml:space="preserve">2,290,370</t>
  </si>
  <si>
    <t xml:space="preserve">intergenic (‑185/‑70)</t>
  </si>
  <si>
    <t xml:space="preserve">2,290,496</t>
  </si>
  <si>
    <t xml:space="preserve">L19L(CTA→CTC)</t>
  </si>
  <si>
    <t xml:space="preserve">pgaptmp_002228→</t>
  </si>
  <si>
    <t xml:space="preserve">TIGR00730 family Rossman fold protein</t>
  </si>
  <si>
    <t xml:space="preserve">2,292,893</t>
  </si>
  <si>
    <t xml:space="preserve">A36A(GCA→GCG)</t>
  </si>
  <si>
    <t xml:space="preserve">mdtK←</t>
  </si>
  <si>
    <t xml:space="preserve">MdtK family multidrug efflux MATE transporter</t>
  </si>
  <si>
    <t xml:space="preserve">2,293,748</t>
  </si>
  <si>
    <t xml:space="preserve">A173A(GCA→GCG)</t>
  </si>
  <si>
    <t xml:space="preserve">pgaptmp_002231→</t>
  </si>
  <si>
    <t xml:space="preserve">riboflavin synthase</t>
  </si>
  <si>
    <t xml:space="preserve">2,294,100</t>
  </si>
  <si>
    <t xml:space="preserve">Y317Y(TAC→TAT)</t>
  </si>
  <si>
    <t xml:space="preserve">cfa←</t>
  </si>
  <si>
    <t xml:space="preserve">cyclopropane fatty acyl phospholipid synthase</t>
  </si>
  <si>
    <t xml:space="preserve">2,294,310</t>
  </si>
  <si>
    <t xml:space="preserve">A247A(GCC→GCT)</t>
  </si>
  <si>
    <t xml:space="preserve">2,296,230</t>
  </si>
  <si>
    <t xml:space="preserve">L99L(TTG→CTG)</t>
  </si>
  <si>
    <t xml:space="preserve">pgaptmp_002233←</t>
  </si>
  <si>
    <t xml:space="preserve">Bcr/CflA family multidrug efflux MFS transporter</t>
  </si>
  <si>
    <t xml:space="preserve">2,300,763</t>
  </si>
  <si>
    <t xml:space="preserve">sodB←</t>
  </si>
  <si>
    <t xml:space="preserve">superoxide dismutase [Fe]</t>
  </si>
  <si>
    <t xml:space="preserve">2,300,769</t>
  </si>
  <si>
    <t xml:space="preserve">G62G(GGC→GGT)</t>
  </si>
  <si>
    <t xml:space="preserve">2,301,126</t>
  </si>
  <si>
    <t xml:space="preserve">intergenic (‑172/‑298)</t>
  </si>
  <si>
    <t xml:space="preserve">sodB← / →pgaptmp_002239</t>
  </si>
  <si>
    <t xml:space="preserve">superoxide dismutase [Fe]/AraC family transcriptional regulator</t>
  </si>
  <si>
    <t xml:space="preserve">2,301,171</t>
  </si>
  <si>
    <t xml:space="preserve">intergenic (‑217/‑253)</t>
  </si>
  <si>
    <t xml:space="preserve">2,301,172</t>
  </si>
  <si>
    <t xml:space="preserve">intergenic (‑218/‑252)</t>
  </si>
  <si>
    <t xml:space="preserve">2,301,198</t>
  </si>
  <si>
    <t xml:space="preserve">intergenic (‑244/‑226)</t>
  </si>
  <si>
    <t xml:space="preserve">2,303,205</t>
  </si>
  <si>
    <t xml:space="preserve">C43C(TGC→TGT)</t>
  </si>
  <si>
    <t xml:space="preserve">pgaptmp_002241→</t>
  </si>
  <si>
    <t xml:space="preserve">Grx4 family monothiol glutaredoxin</t>
  </si>
  <si>
    <t xml:space="preserve">2,307,451</t>
  </si>
  <si>
    <t xml:space="preserve">L176L(CTC→CTG)</t>
  </si>
  <si>
    <t xml:space="preserve">pgaptmp_002247→</t>
  </si>
  <si>
    <t xml:space="preserve">aldo/keto reductase family oxidoreductase</t>
  </si>
  <si>
    <t xml:space="preserve">2,309,948</t>
  </si>
  <si>
    <t xml:space="preserve">L161F(CTC→TTC)</t>
  </si>
  <si>
    <t xml:space="preserve">2,310,004</t>
  </si>
  <si>
    <t xml:space="preserve">N142S(AAC→AGC)</t>
  </si>
  <si>
    <t xml:space="preserve">2,310,461</t>
  </si>
  <si>
    <t xml:space="preserve">G288G(GGC→GGT)</t>
  </si>
  <si>
    <t xml:space="preserve">pgaptmp_002250←</t>
  </si>
  <si>
    <t xml:space="preserve">HlyD family secretion protein</t>
  </si>
  <si>
    <t xml:space="preserve">2,312,656</t>
  </si>
  <si>
    <t xml:space="preserve">T308T(ACT→ACC)</t>
  </si>
  <si>
    <t xml:space="preserve">pgaptmp_002253←</t>
  </si>
  <si>
    <t xml:space="preserve">GGDEF domain‑containing protein</t>
  </si>
  <si>
    <t xml:space="preserve">2,314,887</t>
  </si>
  <si>
    <t xml:space="preserve">D117D(GAC→GAT)</t>
  </si>
  <si>
    <t xml:space="preserve">anmK→</t>
  </si>
  <si>
    <t xml:space="preserve">anhydro‑N‑acetylmuramic acid kinase</t>
  </si>
  <si>
    <t xml:space="preserve">2,315,713</t>
  </si>
  <si>
    <t xml:space="preserve">intergenic (+52/‑41)</t>
  </si>
  <si>
    <t xml:space="preserve">anmK→ / →mliC</t>
  </si>
  <si>
    <t xml:space="preserve">anhydro‑N‑acetylmuramic acid kinase/C‑type lysozyme inhibitor</t>
  </si>
  <si>
    <t xml:space="preserve">2,317,503</t>
  </si>
  <si>
    <t xml:space="preserve">I196I(ATC→ATT)</t>
  </si>
  <si>
    <t xml:space="preserve">tyrS→</t>
  </si>
  <si>
    <t xml:space="preserve">tyrosine‑‑tRNA ligase</t>
  </si>
  <si>
    <t xml:space="preserve">2,319,046</t>
  </si>
  <si>
    <t xml:space="preserve">L265L(CTA→CTG)</t>
  </si>
  <si>
    <t xml:space="preserve">pdxY→</t>
  </si>
  <si>
    <t xml:space="preserve">pyridoxal kinase PdxY</t>
  </si>
  <si>
    <t xml:space="preserve">2,322,059</t>
  </si>
  <si>
    <t xml:space="preserve">C187C(TGC→TGT)</t>
  </si>
  <si>
    <t xml:space="preserve">nth←</t>
  </si>
  <si>
    <t xml:space="preserve">endonuclease III</t>
  </si>
  <si>
    <t xml:space="preserve">2,322,173</t>
  </si>
  <si>
    <t xml:space="preserve">Q149Q(CAG→CAA)</t>
  </si>
  <si>
    <t xml:space="preserve">2,324,388</t>
  </si>
  <si>
    <t xml:space="preserve">L206L(CTG→CTC)</t>
  </si>
  <si>
    <t xml:space="preserve">rsxD←</t>
  </si>
  <si>
    <t xml:space="preserve">electron transport complex subunit RsxD</t>
  </si>
  <si>
    <t xml:space="preserve">2,325,125</t>
  </si>
  <si>
    <t xml:space="preserve">A715T(GCA→ACA)</t>
  </si>
  <si>
    <t xml:space="preserve">rsxC←</t>
  </si>
  <si>
    <t xml:space="preserve">electron transport complex subunit RsxC</t>
  </si>
  <si>
    <t xml:space="preserve">2,325,165</t>
  </si>
  <si>
    <t xml:space="preserve">A701A(GCC→GCT)</t>
  </si>
  <si>
    <t xml:space="preserve">2,325,532</t>
  </si>
  <si>
    <t xml:space="preserve">A579E(GCG→GAG)</t>
  </si>
  <si>
    <t xml:space="preserve">2,325,573</t>
  </si>
  <si>
    <t xml:space="preserve">A565A(GCC→GCT)</t>
  </si>
  <si>
    <t xml:space="preserve">2,326,200</t>
  </si>
  <si>
    <t xml:space="preserve">I356I(ATC→ATA)</t>
  </si>
  <si>
    <t xml:space="preserve">2,326,290</t>
  </si>
  <si>
    <t xml:space="preserve">2,326,409</t>
  </si>
  <si>
    <t xml:space="preserve">I287V(ATT→GTT)</t>
  </si>
  <si>
    <t xml:space="preserve">2,327,320</t>
  </si>
  <si>
    <t xml:space="preserve">T173T(ACT→ACC)</t>
  </si>
  <si>
    <t xml:space="preserve">rsxB←</t>
  </si>
  <si>
    <t xml:space="preserve">electron transport complex subunit RsxB</t>
  </si>
  <si>
    <t xml:space="preserve">2,327,464</t>
  </si>
  <si>
    <t xml:space="preserve">Q125Q(CAG→CAA)</t>
  </si>
  <si>
    <t xml:space="preserve">2,327,542</t>
  </si>
  <si>
    <t xml:space="preserve">D99D(GAC→GAT)</t>
  </si>
  <si>
    <t xml:space="preserve">2,328,270</t>
  </si>
  <si>
    <t xml:space="preserve">rsxA←</t>
  </si>
  <si>
    <t xml:space="preserve">electron transport complex subunit RsxA</t>
  </si>
  <si>
    <t xml:space="preserve">2,328,804</t>
  </si>
  <si>
    <t xml:space="preserve">T45T(ACC→ACA)</t>
  </si>
  <si>
    <t xml:space="preserve">pgaptmp_002269←</t>
  </si>
  <si>
    <t xml:space="preserve">DUF2569 domain‑containing protein</t>
  </si>
  <si>
    <t xml:space="preserve">2,329,884</t>
  </si>
  <si>
    <t xml:space="preserve">G311G(GGC→GGT)</t>
  </si>
  <si>
    <t xml:space="preserve">pgaptmp_002271←</t>
  </si>
  <si>
    <t xml:space="preserve">beta‑glucosidase</t>
  </si>
  <si>
    <t xml:space="preserve">2,334,130</t>
  </si>
  <si>
    <t xml:space="preserve">V174I(GTC→ATC)</t>
  </si>
  <si>
    <t xml:space="preserve">pgaptmp_002275←</t>
  </si>
  <si>
    <t xml:space="preserve">2,334,134</t>
  </si>
  <si>
    <t xml:space="preserve">A172A(GCA→GCC)</t>
  </si>
  <si>
    <t xml:space="preserve">2,334,230</t>
  </si>
  <si>
    <t xml:space="preserve">G140G(GGT→GGC)</t>
  </si>
  <si>
    <t xml:space="preserve">2,334,273</t>
  </si>
  <si>
    <t xml:space="preserve">Q126R(CAA→CGA)</t>
  </si>
  <si>
    <t xml:space="preserve">2,334,295</t>
  </si>
  <si>
    <t xml:space="preserve">V119I(GTA→ATA)</t>
  </si>
  <si>
    <t xml:space="preserve">2,334,326</t>
  </si>
  <si>
    <t xml:space="preserve">V108V(GTG→GTT)</t>
  </si>
  <si>
    <t xml:space="preserve">2,335,216</t>
  </si>
  <si>
    <t xml:space="preserve">P125Q(CCG→CAG)</t>
  </si>
  <si>
    <t xml:space="preserve">pgaptmp_002276→</t>
  </si>
  <si>
    <t xml:space="preserve">2,335,289</t>
  </si>
  <si>
    <t xml:space="preserve">S149S(TCA→TCC)</t>
  </si>
  <si>
    <t xml:space="preserve">2,336,079</t>
  </si>
  <si>
    <t xml:space="preserve">L10L(CTT→CTA)</t>
  </si>
  <si>
    <t xml:space="preserve">pgaptmp_002278←</t>
  </si>
  <si>
    <t xml:space="preserve">RND transporter</t>
  </si>
  <si>
    <t xml:space="preserve">2,336,466</t>
  </si>
  <si>
    <t xml:space="preserve">F33F(TTC→TTT)</t>
  </si>
  <si>
    <t xml:space="preserve">cybB→</t>
  </si>
  <si>
    <t xml:space="preserve">cytochrome b561</t>
  </si>
  <si>
    <t xml:space="preserve">2,338,047</t>
  </si>
  <si>
    <t xml:space="preserve">I249I(ATT→ATC)</t>
  </si>
  <si>
    <t xml:space="preserve">pgaptmp_002281→</t>
  </si>
  <si>
    <t xml:space="preserve">S‑(hydroxymethyl)glutathione dehydrogenase/class III alcohol dehydrogenase</t>
  </si>
  <si>
    <t xml:space="preserve">2,338,054</t>
  </si>
  <si>
    <t xml:space="preserve">L252L(CTG→TTG)</t>
  </si>
  <si>
    <t xml:space="preserve">2,338,480</t>
  </si>
  <si>
    <t xml:space="preserve">intergenic (+61/+9)</t>
  </si>
  <si>
    <t xml:space="preserve">pgaptmp_002281→ / ←pgaptmp_002282</t>
  </si>
  <si>
    <t xml:space="preserve">S‑(hydroxymethyl)glutathione dehydrogenase/class III alcohol dehydrogenase/membrane‑bound PQQ‑dependent dehydrogenase, glucose/quinate/shikimate family</t>
  </si>
  <si>
    <t xml:space="preserve">2,338,663</t>
  </si>
  <si>
    <t xml:space="preserve">A733A(GCG→GCC)</t>
  </si>
  <si>
    <t xml:space="preserve">pgaptmp_002282←</t>
  </si>
  <si>
    <t xml:space="preserve">membrane‑bound PQQ‑dependent dehydrogenase, glucose/quinate/shikimate family</t>
  </si>
  <si>
    <t xml:space="preserve">2,339,782</t>
  </si>
  <si>
    <t xml:space="preserve">P360P(CCG→CCA)</t>
  </si>
  <si>
    <t xml:space="preserve">2,341,212</t>
  </si>
  <si>
    <t xml:space="preserve">T291T(ACT→ACC)</t>
  </si>
  <si>
    <t xml:space="preserve">pgaptmp_002283←</t>
  </si>
  <si>
    <t xml:space="preserve">2,346,017</t>
  </si>
  <si>
    <t xml:space="preserve">P258P(CCG→CCC)</t>
  </si>
  <si>
    <t xml:space="preserve">pgaptmp_002287→</t>
  </si>
  <si>
    <t xml:space="preserve">carboxylesterase/lipase family protein</t>
  </si>
  <si>
    <t xml:space="preserve">2,346,062</t>
  </si>
  <si>
    <t xml:space="preserve">P273P(CCT→CCA)</t>
  </si>
  <si>
    <t xml:space="preserve">2,346,360</t>
  </si>
  <si>
    <t xml:space="preserve">C373R(TGC→CGC)</t>
  </si>
  <si>
    <t xml:space="preserve">2,347,535</t>
  </si>
  <si>
    <t xml:space="preserve">E117G(GAG→GGG)</t>
  </si>
  <si>
    <t xml:space="preserve">pgaptmp_002288←</t>
  </si>
  <si>
    <t xml:space="preserve">NAD(P)‑dependent alcohol dehydrogenase</t>
  </si>
  <si>
    <t xml:space="preserve">2,348,139</t>
  </si>
  <si>
    <t xml:space="preserve">intergenic (‑255/‑183)</t>
  </si>
  <si>
    <t xml:space="preserve">pgaptmp_002288← / →pgaptmp_002289</t>
  </si>
  <si>
    <t xml:space="preserve">NAD(P)‑dependent alcohol dehydrogenase/glucan biosynthesis protein</t>
  </si>
  <si>
    <t xml:space="preserve">2,350,222</t>
  </si>
  <si>
    <t xml:space="preserve">G64G(GGT→GGC)</t>
  </si>
  <si>
    <t xml:space="preserve">rimL→</t>
  </si>
  <si>
    <t xml:space="preserve">50S ribosomal protein L7/L12‑serine acetyltransferase</t>
  </si>
  <si>
    <t xml:space="preserve">2,350,294</t>
  </si>
  <si>
    <t xml:space="preserve">V88V(GTA→GTC)</t>
  </si>
  <si>
    <t xml:space="preserve">2,351,626</t>
  </si>
  <si>
    <t xml:space="preserve">intergenic (‑51/‑61)</t>
  </si>
  <si>
    <t xml:space="preserve">pgaptmp_002291← / →tehA</t>
  </si>
  <si>
    <t xml:space="preserve">LbetaH domain‑containing protein/dicarboxylate transporter/tellurite‑resistance protein TehA</t>
  </si>
  <si>
    <t xml:space="preserve">2,353,147</t>
  </si>
  <si>
    <t xml:space="preserve">N154D(AAT→GAT)</t>
  </si>
  <si>
    <t xml:space="preserve">tehB→</t>
  </si>
  <si>
    <t xml:space="preserve">tellurite resistance methyltransferase TehB</t>
  </si>
  <si>
    <t xml:space="preserve">2,353,315</t>
  </si>
  <si>
    <t xml:space="preserve">intergenic (+31/‑229)</t>
  </si>
  <si>
    <t xml:space="preserve">tehB→ / →pgaptmp_002294</t>
  </si>
  <si>
    <t xml:space="preserve">tellurite resistance methyltransferase TehB/DUF3313 domain‑containing protein</t>
  </si>
  <si>
    <t xml:space="preserve">2,353,606</t>
  </si>
  <si>
    <t xml:space="preserve">C21C(TGT→TGC)</t>
  </si>
  <si>
    <t xml:space="preserve">pgaptmp_002294→</t>
  </si>
  <si>
    <t xml:space="preserve">DUF3313 domain‑containing protein</t>
  </si>
  <si>
    <t xml:space="preserve">2,354,583</t>
  </si>
  <si>
    <t xml:space="preserve">pgaptmp_002295←</t>
  </si>
  <si>
    <t xml:space="preserve">2,355,102</t>
  </si>
  <si>
    <t xml:space="preserve">I18I(ATC→ATT)</t>
  </si>
  <si>
    <t xml:space="preserve">2,355,108</t>
  </si>
  <si>
    <t xml:space="preserve">T16T(ACT→ACG)</t>
  </si>
  <si>
    <t xml:space="preserve">2,356,662</t>
  </si>
  <si>
    <t xml:space="preserve">pgaptmp_002297←</t>
  </si>
  <si>
    <t xml:space="preserve">benzoate/H(+) symporter BenE family transporter</t>
  </si>
  <si>
    <t xml:space="preserve">2,356,698</t>
  </si>
  <si>
    <t xml:space="preserve">P217P(CCT→CCG)</t>
  </si>
  <si>
    <t xml:space="preserve">2,356,741</t>
  </si>
  <si>
    <t xml:space="preserve">A203V(GCC→GTC)</t>
  </si>
  <si>
    <t xml:space="preserve">2,357,040</t>
  </si>
  <si>
    <t xml:space="preserve">L103L(CTA→CTG)</t>
  </si>
  <si>
    <t xml:space="preserve">2,357,349</t>
  </si>
  <si>
    <t xml:space="preserve">intergenic (‑1/‑184)</t>
  </si>
  <si>
    <t xml:space="preserve">pgaptmp_002297← / →pgaptmp_002298</t>
  </si>
  <si>
    <t xml:space="preserve">benzoate/H(+) symporter BenE family transporter/XRE family transcriptional regulator</t>
  </si>
  <si>
    <t xml:space="preserve">2,359,195</t>
  </si>
  <si>
    <t xml:space="preserve">R294R(CGG→CGC)</t>
  </si>
  <si>
    <t xml:space="preserve">pgaptmp_002300→</t>
  </si>
  <si>
    <t xml:space="preserve">U32 family peptidase</t>
  </si>
  <si>
    <t xml:space="preserve">2,359,555</t>
  </si>
  <si>
    <t xml:space="preserve">D414D(GAC→GAT)</t>
  </si>
  <si>
    <t xml:space="preserve">2,360,027</t>
  </si>
  <si>
    <t xml:space="preserve">L572L(CTG→TTG)</t>
  </si>
  <si>
    <t xml:space="preserve">2,360,763</t>
  </si>
  <si>
    <t xml:space="preserve">(TTGCCATCGTGCTGCGGCTGC)1→2</t>
  </si>
  <si>
    <t xml:space="preserve">coding (207/303 nt)</t>
  </si>
  <si>
    <t xml:space="preserve">pgaptmp_002302←</t>
  </si>
  <si>
    <t xml:space="preserve">2,362,998</t>
  </si>
  <si>
    <t xml:space="preserve">G200G(GGT→GGC)</t>
  </si>
  <si>
    <t xml:space="preserve">pgaptmp_002305←</t>
  </si>
  <si>
    <t xml:space="preserve">cytochrome ubiquinol oxidase subunit I</t>
  </si>
  <si>
    <t xml:space="preserve">2,363,514</t>
  </si>
  <si>
    <t xml:space="preserve">T28T(ACC→ACT)</t>
  </si>
  <si>
    <t xml:space="preserve">2,363,835</t>
  </si>
  <si>
    <t xml:space="preserve">intergenic (‑238/‑450)</t>
  </si>
  <si>
    <t xml:space="preserve">pgaptmp_002305← / →pgaptmp_002306</t>
  </si>
  <si>
    <t xml:space="preserve">cytochrome ubiquinol oxidase subunit I/PLP‑dependent aminotransferase family protein</t>
  </si>
  <si>
    <t xml:space="preserve">2,365,193</t>
  </si>
  <si>
    <t xml:space="preserve">E303E(GAA→GAG)</t>
  </si>
  <si>
    <t xml:space="preserve">pgaptmp_002306→</t>
  </si>
  <si>
    <t xml:space="preserve">2,365,292</t>
  </si>
  <si>
    <t xml:space="preserve">L336L(CTC→CTT)</t>
  </si>
  <si>
    <t xml:space="preserve">2,365,316</t>
  </si>
  <si>
    <t xml:space="preserve">T344T(ACA→ACC)</t>
  </si>
  <si>
    <t xml:space="preserve">2,365,673</t>
  </si>
  <si>
    <t xml:space="preserve">E463E(GAG→GAA)</t>
  </si>
  <si>
    <t xml:space="preserve">2,365,720</t>
  </si>
  <si>
    <t xml:space="preserve">intergenic (+23/‑282)</t>
  </si>
  <si>
    <t xml:space="preserve">2,367,457</t>
  </si>
  <si>
    <t xml:space="preserve">A98A(GCC→GCT)</t>
  </si>
  <si>
    <t xml:space="preserve">pgaptmp_002308→</t>
  </si>
  <si>
    <t xml:space="preserve">2,368,556</t>
  </si>
  <si>
    <t xml:space="preserve">L126L(CTG→CTA)</t>
  </si>
  <si>
    <t xml:space="preserve">pgaptmp_002309→</t>
  </si>
  <si>
    <t xml:space="preserve">2,368,691</t>
  </si>
  <si>
    <t xml:space="preserve">V171V(GTT→GTC)</t>
  </si>
  <si>
    <t xml:space="preserve">2,369,313</t>
  </si>
  <si>
    <t xml:space="preserve">A72A(GCC→GCT)</t>
  </si>
  <si>
    <t xml:space="preserve">pgaptmp_002310→</t>
  </si>
  <si>
    <t xml:space="preserve">2,370,124</t>
  </si>
  <si>
    <t xml:space="preserve">C66C(TGC→TGT)</t>
  </si>
  <si>
    <t xml:space="preserve">patD→</t>
  </si>
  <si>
    <t xml:space="preserve">aminobutyraldehyde dehydrogenase</t>
  </si>
  <si>
    <t xml:space="preserve">2,370,940</t>
  </si>
  <si>
    <t xml:space="preserve">A338A(GCC→GCA)</t>
  </si>
  <si>
    <t xml:space="preserve">2,370,955</t>
  </si>
  <si>
    <t xml:space="preserve">H343Q(CAC→CAA)</t>
  </si>
  <si>
    <t xml:space="preserve">2,371,300</t>
  </si>
  <si>
    <t xml:space="preserve">M458I(ATG→ATA)</t>
  </si>
  <si>
    <t xml:space="preserve">2,371,356</t>
  </si>
  <si>
    <t xml:space="preserve">intergenic (+2/+339)</t>
  </si>
  <si>
    <t xml:space="preserve">patD→ / ←pgaptmp_002312</t>
  </si>
  <si>
    <t xml:space="preserve">aminobutyraldehyde dehydrogenase/small membrane protein</t>
  </si>
  <si>
    <t xml:space="preserve">2,372,036</t>
  </si>
  <si>
    <t xml:space="preserve">D24G(GAC→GGC)</t>
  </si>
  <si>
    <t xml:space="preserve">pgaptmp_002313→</t>
  </si>
  <si>
    <t xml:space="preserve">2,372,445</t>
  </si>
  <si>
    <t xml:space="preserve">L49V(CTC→GTC)</t>
  </si>
  <si>
    <t xml:space="preserve">pgaptmp_002314→</t>
  </si>
  <si>
    <t xml:space="preserve">2,372,564</t>
  </si>
  <si>
    <t xml:space="preserve">intergenic (+12/+40)</t>
  </si>
  <si>
    <t xml:space="preserve">pgaptmp_002314→ / ←yncL</t>
  </si>
  <si>
    <t xml:space="preserve">hypothetical protein/stress response membrane protein YncL</t>
  </si>
  <si>
    <t xml:space="preserve">2,372,566</t>
  </si>
  <si>
    <t xml:space="preserve">intergenic (+14/+38)</t>
  </si>
  <si>
    <t xml:space="preserve">2,373,125</t>
  </si>
  <si>
    <t xml:space="preserve">intergenic (+61/‑28)</t>
  </si>
  <si>
    <t xml:space="preserve">pgaptmp_002316→ / →pgaptmp_002317</t>
  </si>
  <si>
    <t xml:space="preserve">GhoT/OrtT family toxin/alpha/beta hydrolase</t>
  </si>
  <si>
    <t xml:space="preserve">2,374,159</t>
  </si>
  <si>
    <t xml:space="preserve">S397S(AGC→AGT)</t>
  </si>
  <si>
    <t xml:space="preserve">pgaptmp_002318←</t>
  </si>
  <si>
    <t xml:space="preserve">aldehyde dehydrogenase</t>
  </si>
  <si>
    <t xml:space="preserve">2,374,304</t>
  </si>
  <si>
    <t xml:space="preserve">R349K(AGA→AAA)</t>
  </si>
  <si>
    <t xml:space="preserve">2,374,396</t>
  </si>
  <si>
    <t xml:space="preserve">T318T(ACG→ACT)</t>
  </si>
  <si>
    <t xml:space="preserve">2,374,537</t>
  </si>
  <si>
    <t xml:space="preserve">A271A(GCG→GCA)</t>
  </si>
  <si>
    <t xml:space="preserve">2,376,977</t>
  </si>
  <si>
    <t xml:space="preserve">T453T(ACT→ACC)</t>
  </si>
  <si>
    <t xml:space="preserve">pgaptmp_002319→</t>
  </si>
  <si>
    <t xml:space="preserve">2,377,004</t>
  </si>
  <si>
    <t xml:space="preserve">D462D(GAC→GAT)</t>
  </si>
  <si>
    <t xml:space="preserve">2,377,425</t>
  </si>
  <si>
    <t xml:space="preserve">pgaptmp_002320→</t>
  </si>
  <si>
    <t xml:space="preserve">YdcY family protein</t>
  </si>
  <si>
    <t xml:space="preserve">2,379,166</t>
  </si>
  <si>
    <t xml:space="preserve">L189S(TTG→TCG)</t>
  </si>
  <si>
    <t xml:space="preserve">pgaptmp_002323→</t>
  </si>
  <si>
    <t xml:space="preserve">XRE family transcriptional regulator</t>
  </si>
  <si>
    <t xml:space="preserve">2,379,185</t>
  </si>
  <si>
    <t xml:space="preserve">intergenic (+3/‑63)</t>
  </si>
  <si>
    <t xml:space="preserve">pgaptmp_002323→ / →pgaptmp_002324</t>
  </si>
  <si>
    <t xml:space="preserve">XRE family transcriptional regulator/NADP‑dependent oxidoreductase</t>
  </si>
  <si>
    <t xml:space="preserve">2,379,193</t>
  </si>
  <si>
    <t xml:space="preserve">intergenic (+11/‑55)</t>
  </si>
  <si>
    <t xml:space="preserve">2,379,194</t>
  </si>
  <si>
    <t xml:space="preserve">intergenic (+12/‑54)</t>
  </si>
  <si>
    <t xml:space="preserve">2,379,195</t>
  </si>
  <si>
    <t xml:space="preserve">intergenic (+13/‑53)</t>
  </si>
  <si>
    <t xml:space="preserve">2,379,197</t>
  </si>
  <si>
    <t xml:space="preserve">intergenic (+15/‑51)</t>
  </si>
  <si>
    <t xml:space="preserve">2,379,231</t>
  </si>
  <si>
    <t xml:space="preserve">intergenic (+49/‑17)</t>
  </si>
  <si>
    <t xml:space="preserve">2,379,283</t>
  </si>
  <si>
    <t xml:space="preserve">V12V(GTA→GTG)</t>
  </si>
  <si>
    <t xml:space="preserve">2,379,295</t>
  </si>
  <si>
    <t xml:space="preserve">R16R(CGC→CGT)</t>
  </si>
  <si>
    <t xml:space="preserve">2,380,703</t>
  </si>
  <si>
    <t xml:space="preserve">R194Q(CGG→CAG) ‡</t>
  </si>
  <si>
    <t xml:space="preserve">rihA←</t>
  </si>
  <si>
    <t xml:space="preserve">pyrimidine‑specific ribonucleoside hydrolase RihA</t>
  </si>
  <si>
    <t xml:space="preserve">2,380,704</t>
  </si>
  <si>
    <t xml:space="preserve">R194R(CGG→AGG) ‡</t>
  </si>
  <si>
    <t xml:space="preserve">2,380,708</t>
  </si>
  <si>
    <t xml:space="preserve">T192T(ACG→ACC)</t>
  </si>
  <si>
    <t xml:space="preserve">2,380,711</t>
  </si>
  <si>
    <t xml:space="preserve">V191V(GTT→GTC)</t>
  </si>
  <si>
    <t xml:space="preserve">2,380,717</t>
  </si>
  <si>
    <t xml:space="preserve">L189L(CTG→CTT)</t>
  </si>
  <si>
    <t xml:space="preserve">2,380,729</t>
  </si>
  <si>
    <t xml:space="preserve">V185V(GTC→GTG)</t>
  </si>
  <si>
    <t xml:space="preserve">2,380,735</t>
  </si>
  <si>
    <t xml:space="preserve">P183P(CCA→CCG)</t>
  </si>
  <si>
    <t xml:space="preserve">2,381,269</t>
  </si>
  <si>
    <t xml:space="preserve">I5I(ATA→ATT)pseudogene (25/230 nt)</t>
  </si>
  <si>
    <t xml:space="preserve">rihA←pgaptmp_002326→</t>
  </si>
  <si>
    <t xml:space="preserve">pyrimidine‑specific ribonucleoside hydrolase RihAhypothetical protein</t>
  </si>
  <si>
    <t xml:space="preserve">2,381,350</t>
  </si>
  <si>
    <t xml:space="preserve">pseudogene (106/230 nt)</t>
  </si>
  <si>
    <t xml:space="preserve">pgaptmp_002326→</t>
  </si>
  <si>
    <t xml:space="preserve">2,382,817</t>
  </si>
  <si>
    <t xml:space="preserve">Y284C(TAC→TGC)</t>
  </si>
  <si>
    <t xml:space="preserve">pgaptmp_002328←</t>
  </si>
  <si>
    <t xml:space="preserve">2,386,609</t>
  </si>
  <si>
    <t xml:space="preserve">L127L(CTG→CTC)</t>
  </si>
  <si>
    <t xml:space="preserve">pgaptmp_002330→</t>
  </si>
  <si>
    <t xml:space="preserve">YncE family protein</t>
  </si>
  <si>
    <t xml:space="preserve">2,386,645</t>
  </si>
  <si>
    <t xml:space="preserve">R139R(CGT→CGC)</t>
  </si>
  <si>
    <t xml:space="preserve">2,386,744</t>
  </si>
  <si>
    <t xml:space="preserve">A172A(GCA→GCG)</t>
  </si>
  <si>
    <t xml:space="preserve">2,386,813</t>
  </si>
  <si>
    <t xml:space="preserve">Q195Q(CAG→CAA)</t>
  </si>
  <si>
    <t xml:space="preserve">2,386,831</t>
  </si>
  <si>
    <t xml:space="preserve">T201T(ACC→ACT)</t>
  </si>
  <si>
    <t xml:space="preserve">2,386,843</t>
  </si>
  <si>
    <t xml:space="preserve">D205D(GAT→GAC)</t>
  </si>
  <si>
    <t xml:space="preserve">2,387,182</t>
  </si>
  <si>
    <t xml:space="preserve">S318S(AGC→AGT)</t>
  </si>
  <si>
    <t xml:space="preserve">2,387,203</t>
  </si>
  <si>
    <t xml:space="preserve">G325G(GGC→GGA)</t>
  </si>
  <si>
    <t xml:space="preserve">2,389,033</t>
  </si>
  <si>
    <t xml:space="preserve">G51G(GGC→GGT)</t>
  </si>
  <si>
    <t xml:space="preserve">ansP←</t>
  </si>
  <si>
    <t xml:space="preserve">L‑asparagine permease</t>
  </si>
  <si>
    <t xml:space="preserve">2,389,166</t>
  </si>
  <si>
    <t xml:space="preserve">S7N(AGT→AAT)</t>
  </si>
  <si>
    <t xml:space="preserve">2,389,531</t>
  </si>
  <si>
    <t xml:space="preserve">V244V(GTG→GTT)</t>
  </si>
  <si>
    <t xml:space="preserve">pgaptmp_002333←</t>
  </si>
  <si>
    <t xml:space="preserve">2,389,546</t>
  </si>
  <si>
    <t xml:space="preserve">L239L(CTC→CTT)</t>
  </si>
  <si>
    <t xml:space="preserve">2,390,454</t>
  </si>
  <si>
    <t xml:space="preserve">intergenic (‑192/‑81)</t>
  </si>
  <si>
    <t xml:space="preserve">pgaptmp_002333← / →pgaptmp_002334</t>
  </si>
  <si>
    <t xml:space="preserve">LysR family transcriptional regulator/adenylate kinase</t>
  </si>
  <si>
    <t xml:space="preserve">2,390,470</t>
  </si>
  <si>
    <t xml:space="preserve">intergenic (‑208/‑65)</t>
  </si>
  <si>
    <t xml:space="preserve">2,390,490</t>
  </si>
  <si>
    <t xml:space="preserve">intergenic (‑228/‑45)</t>
  </si>
  <si>
    <t xml:space="preserve">2,390,532</t>
  </si>
  <si>
    <t xml:space="preserve">intergenic (‑270/‑3)</t>
  </si>
  <si>
    <t xml:space="preserve">2,390,714</t>
  </si>
  <si>
    <t xml:space="preserve">G60G(GGT→GGC)</t>
  </si>
  <si>
    <t xml:space="preserve">pgaptmp_002334→</t>
  </si>
  <si>
    <t xml:space="preserve">adenylate kinase</t>
  </si>
  <si>
    <t xml:space="preserve">2,391,309</t>
  </si>
  <si>
    <t xml:space="preserve">A44A(GCT→GCC)</t>
  </si>
  <si>
    <t xml:space="preserve">pgaptmp_002335→</t>
  </si>
  <si>
    <t xml:space="preserve">MsnO8 family LLM class oxidoreductase</t>
  </si>
  <si>
    <t xml:space="preserve">2,392,552</t>
  </si>
  <si>
    <t xml:space="preserve">A126A(GCG→GCA)</t>
  </si>
  <si>
    <t xml:space="preserve">pgaptmp_002336→</t>
  </si>
  <si>
    <t xml:space="preserve">M20 peptidase aminoacylase family protein</t>
  </si>
  <si>
    <t xml:space="preserve">2,392,741</t>
  </si>
  <si>
    <t xml:space="preserve">R189R(CGT→CGC)</t>
  </si>
  <si>
    <t xml:space="preserve">2,393,635</t>
  </si>
  <si>
    <t xml:space="preserve">T105T(ACC→ACT)</t>
  </si>
  <si>
    <t xml:space="preserve">pgaptmp_002337→</t>
  </si>
  <si>
    <t xml:space="preserve">2,393,827</t>
  </si>
  <si>
    <t xml:space="preserve">D169D(GAT→GAC)</t>
  </si>
  <si>
    <t xml:space="preserve">2,393,854</t>
  </si>
  <si>
    <t xml:space="preserve">G178G(GGT→GGC)</t>
  </si>
  <si>
    <t xml:space="preserve">2,393,899</t>
  </si>
  <si>
    <t xml:space="preserve">G193G(GGT→GGC)</t>
  </si>
  <si>
    <t xml:space="preserve">2,393,926</t>
  </si>
  <si>
    <t xml:space="preserve">L202L(CTA→CTG)</t>
  </si>
  <si>
    <t xml:space="preserve">2,394,208</t>
  </si>
  <si>
    <t xml:space="preserve">E296E(GAG→GAA)</t>
  </si>
  <si>
    <t xml:space="preserve">2,395,832</t>
  </si>
  <si>
    <t xml:space="preserve">K79K(AAA→AAG)</t>
  </si>
  <si>
    <t xml:space="preserve">pgaptmp_002339→</t>
  </si>
  <si>
    <t xml:space="preserve">2,396,006</t>
  </si>
  <si>
    <t xml:space="preserve">D137D(GAC→GAT)</t>
  </si>
  <si>
    <t xml:space="preserve">2,396,077</t>
  </si>
  <si>
    <t xml:space="preserve">V161A(GTG→GCG)</t>
  </si>
  <si>
    <t xml:space="preserve">2,396,282</t>
  </si>
  <si>
    <t xml:space="preserve">L56L(CTT→CTC)</t>
  </si>
  <si>
    <t xml:space="preserve">pgaptmp_002340→</t>
  </si>
  <si>
    <t xml:space="preserve">amino acid ABC transporter permease</t>
  </si>
  <si>
    <t xml:space="preserve">2,396,300</t>
  </si>
  <si>
    <t xml:space="preserve">T62T(ACT→ACC)</t>
  </si>
  <si>
    <t xml:space="preserve">2,396,521</t>
  </si>
  <si>
    <t xml:space="preserve">V136A(GTC→GCC)</t>
  </si>
  <si>
    <t xml:space="preserve">2,396,627</t>
  </si>
  <si>
    <t xml:space="preserve">L171L(CTC→CTT)</t>
  </si>
  <si>
    <t xml:space="preserve">2,400,526</t>
  </si>
  <si>
    <t xml:space="preserve">K80K(AAG→AAA)</t>
  </si>
  <si>
    <t xml:space="preserve">pgaptmp_002346→</t>
  </si>
  <si>
    <t xml:space="preserve">2,400,672</t>
  </si>
  <si>
    <t xml:space="preserve">N4S(AAC→AGC)</t>
  </si>
  <si>
    <t xml:space="preserve">pgaptmp_002347→</t>
  </si>
  <si>
    <t xml:space="preserve">2,400,686</t>
  </si>
  <si>
    <t xml:space="preserve">K9*(AAA→TAA)</t>
  </si>
  <si>
    <t xml:space="preserve">2,401,965</t>
  </si>
  <si>
    <t xml:space="preserve">A267A(GCA→GCG)</t>
  </si>
  <si>
    <t xml:space="preserve">pgaptmp_002348←</t>
  </si>
  <si>
    <t xml:space="preserve">2,402,007</t>
  </si>
  <si>
    <t xml:space="preserve">V253V(GTC→GTT)</t>
  </si>
  <si>
    <t xml:space="preserve">2,402,262</t>
  </si>
  <si>
    <t xml:space="preserve">G168G(GGT→GGC)</t>
  </si>
  <si>
    <t xml:space="preserve">2,402,289</t>
  </si>
  <si>
    <t xml:space="preserve">F159F(TTT→TTC)</t>
  </si>
  <si>
    <t xml:space="preserve">2,402,376</t>
  </si>
  <si>
    <t xml:space="preserve">P130P(CCG→CCA)</t>
  </si>
  <si>
    <t xml:space="preserve">2,402,397</t>
  </si>
  <si>
    <t xml:space="preserve">G123G(GGT→GGC)</t>
  </si>
  <si>
    <t xml:space="preserve">2,402,461</t>
  </si>
  <si>
    <t xml:space="preserve">V102A(GTC→GCC)</t>
  </si>
  <si>
    <t xml:space="preserve">2,402,595</t>
  </si>
  <si>
    <t xml:space="preserve">Q57Q(CAA→CAG)</t>
  </si>
  <si>
    <t xml:space="preserve">2,403,238</t>
  </si>
  <si>
    <t xml:space="preserve">V318V(GTA→GTT)</t>
  </si>
  <si>
    <t xml:space="preserve">pgaptmp_002349←</t>
  </si>
  <si>
    <t xml:space="preserve">2,405,808</t>
  </si>
  <si>
    <t xml:space="preserve">intergenic (‑25/‑180)</t>
  </si>
  <si>
    <t xml:space="preserve">pgaptmp_002350← / →pgaptmp_002351</t>
  </si>
  <si>
    <t xml:space="preserve">family 78 glycoside hydrolase catalytic domain/helix‑turn‑helix domain‑containing protein</t>
  </si>
  <si>
    <t xml:space="preserve">2,406,414</t>
  </si>
  <si>
    <t xml:space="preserve">A143P(GCG→CCG)</t>
  </si>
  <si>
    <t xml:space="preserve">pgaptmp_002351→</t>
  </si>
  <si>
    <t xml:space="preserve">2,406,803</t>
  </si>
  <si>
    <t xml:space="preserve">P272P(CCG→CCA)</t>
  </si>
  <si>
    <t xml:space="preserve">2,408,103</t>
  </si>
  <si>
    <t xml:space="preserve">Q148Q(CAG→CAA)</t>
  </si>
  <si>
    <t xml:space="preserve">pgaptmp_002353→</t>
  </si>
  <si>
    <t xml:space="preserve">2,408,187</t>
  </si>
  <si>
    <t xml:space="preserve">L176L(CTA→CTG)</t>
  </si>
  <si>
    <t xml:space="preserve">2,411,034</t>
  </si>
  <si>
    <t xml:space="preserve">C550R(TGC→CGC)</t>
  </si>
  <si>
    <t xml:space="preserve">pgaptmp_002355→</t>
  </si>
  <si>
    <t xml:space="preserve">2,411,995</t>
  </si>
  <si>
    <t xml:space="preserve">intergenic (+31/+521)</t>
  </si>
  <si>
    <t xml:space="preserve">nhoA→ / ←narI</t>
  </si>
  <si>
    <t xml:space="preserve">N‑hydroxyarylamine O‑acetyltransferase/respiratory nitrate reductase subunit gamma</t>
  </si>
  <si>
    <t xml:space="preserve">2,412,007</t>
  </si>
  <si>
    <t xml:space="preserve">intergenic (+43/+509)</t>
  </si>
  <si>
    <t xml:space="preserve">2,412,042</t>
  </si>
  <si>
    <t xml:space="preserve">intergenic (+78/+474)</t>
  </si>
  <si>
    <t xml:space="preserve">2,412,076</t>
  </si>
  <si>
    <t xml:space="preserve">intergenic (+112/+440)</t>
  </si>
  <si>
    <t xml:space="preserve">2,412,111</t>
  </si>
  <si>
    <t xml:space="preserve">intergenic (+147/+405)</t>
  </si>
  <si>
    <t xml:space="preserve">2,412,130</t>
  </si>
  <si>
    <t xml:space="preserve">intergenic (+166/+386)</t>
  </si>
  <si>
    <t xml:space="preserve">2,412,140</t>
  </si>
  <si>
    <t xml:space="preserve">intergenic (+176/+376)</t>
  </si>
  <si>
    <t xml:space="preserve">2,414,452</t>
  </si>
  <si>
    <t xml:space="preserve">S327S(TCT→TCG)</t>
  </si>
  <si>
    <t xml:space="preserve">narH←</t>
  </si>
  <si>
    <t xml:space="preserve">2,414,455</t>
  </si>
  <si>
    <t xml:space="preserve">K326K(AAG→AAA)</t>
  </si>
  <si>
    <t xml:space="preserve">2,414,488</t>
  </si>
  <si>
    <t xml:space="preserve">G315G(GGG→GGC)</t>
  </si>
  <si>
    <t xml:space="preserve">2,414,755</t>
  </si>
  <si>
    <t xml:space="preserve">C226C(TGC→TGT)</t>
  </si>
  <si>
    <t xml:space="preserve">2,414,791</t>
  </si>
  <si>
    <t xml:space="preserve">D214D(GAT→GAC)</t>
  </si>
  <si>
    <t xml:space="preserve">2,414,896</t>
  </si>
  <si>
    <t xml:space="preserve">L179L(CTC→CTT)</t>
  </si>
  <si>
    <t xml:space="preserve">2,415,296</t>
  </si>
  <si>
    <t xml:space="preserve">T46S(ACC→AGC)</t>
  </si>
  <si>
    <t xml:space="preserve">2,415,801</t>
  </si>
  <si>
    <t xml:space="preserve">D1123D(GAT→GAC)</t>
  </si>
  <si>
    <t xml:space="preserve">pgaptmp_002360←</t>
  </si>
  <si>
    <t xml:space="preserve">2,416,678</t>
  </si>
  <si>
    <t xml:space="preserve">R831K(AGA→AAA)</t>
  </si>
  <si>
    <t xml:space="preserve">2,416,713</t>
  </si>
  <si>
    <t xml:space="preserve">A819A(GCA→GCG)</t>
  </si>
  <si>
    <t xml:space="preserve">2,418,036</t>
  </si>
  <si>
    <t xml:space="preserve">A378A(GCC→GCT)</t>
  </si>
  <si>
    <t xml:space="preserve">2,418,069</t>
  </si>
  <si>
    <t xml:space="preserve">G367G(GGG→GGA)</t>
  </si>
  <si>
    <t xml:space="preserve">2,418,094</t>
  </si>
  <si>
    <t xml:space="preserve">A359V(GCT→GTT)</t>
  </si>
  <si>
    <t xml:space="preserve">2,418,630</t>
  </si>
  <si>
    <t xml:space="preserve">H180H(CAT→CAC)</t>
  </si>
  <si>
    <t xml:space="preserve">2,419,292</t>
  </si>
  <si>
    <t xml:space="preserve">S459P(TCC→CCC)</t>
  </si>
  <si>
    <t xml:space="preserve">pgaptmp_002361←</t>
  </si>
  <si>
    <t xml:space="preserve">NarK family nitrate/nitrite MFS transporter</t>
  </si>
  <si>
    <t xml:space="preserve">2,420,256</t>
  </si>
  <si>
    <t xml:space="preserve">L137L(TTG→TTA) ‡</t>
  </si>
  <si>
    <t xml:space="preserve">2,420,258</t>
  </si>
  <si>
    <t xml:space="preserve">L137L(TTG→CTG) ‡</t>
  </si>
  <si>
    <t xml:space="preserve">2,420,313</t>
  </si>
  <si>
    <t xml:space="preserve">G118G(GGG→GGA)</t>
  </si>
  <si>
    <t xml:space="preserve">2,420,840</t>
  </si>
  <si>
    <t xml:space="preserve">intergenic (‑174/+1)</t>
  </si>
  <si>
    <t xml:space="preserve">pgaptmp_002361← / ←pgaptmp_002362</t>
  </si>
  <si>
    <t xml:space="preserve">NarK family nitrate/nitrite MFS transporter/TetR family transcriptional regulator</t>
  </si>
  <si>
    <t xml:space="preserve">2,420,857</t>
  </si>
  <si>
    <t xml:space="preserve">T187K(ACG→AAG)</t>
  </si>
  <si>
    <t xml:space="preserve">pgaptmp_002362←</t>
  </si>
  <si>
    <t xml:space="preserve">TetR family transcriptional regulator</t>
  </si>
  <si>
    <t xml:space="preserve">2,421,351</t>
  </si>
  <si>
    <t xml:space="preserve">L22L(CTG→CTA)</t>
  </si>
  <si>
    <t xml:space="preserve">2,421,815</t>
  </si>
  <si>
    <t xml:space="preserve">P92P(CCG→CCT)</t>
  </si>
  <si>
    <t xml:space="preserve">kmrA→</t>
  </si>
  <si>
    <t xml:space="preserve">efflux MFS transporter KmrA</t>
  </si>
  <si>
    <t xml:space="preserve">2,423,400</t>
  </si>
  <si>
    <t xml:space="preserve">R175R(CGC→CGA)</t>
  </si>
  <si>
    <t xml:space="preserve">pgaptmp_002364←</t>
  </si>
  <si>
    <t xml:space="preserve">2,423,475</t>
  </si>
  <si>
    <t xml:space="preserve">A150A(GCG→GCC)</t>
  </si>
  <si>
    <t xml:space="preserve">2,423,748</t>
  </si>
  <si>
    <t xml:space="preserve">L59L(CTG→CTT)</t>
  </si>
  <si>
    <t xml:space="preserve">2,423,766</t>
  </si>
  <si>
    <t xml:space="preserve">2,423,817</t>
  </si>
  <si>
    <t xml:space="preserve">I36I(ATC→ATA)</t>
  </si>
  <si>
    <t xml:space="preserve">2,424,414</t>
  </si>
  <si>
    <t xml:space="preserve">A125A(GCG→GCA)</t>
  </si>
  <si>
    <t xml:space="preserve">pgaptmp_002365→</t>
  </si>
  <si>
    <t xml:space="preserve">muconate cycloisomerase family protein</t>
  </si>
  <si>
    <t xml:space="preserve">2,426,489</t>
  </si>
  <si>
    <t xml:space="preserve">L304V(CTG→GTG)</t>
  </si>
  <si>
    <t xml:space="preserve">catA→</t>
  </si>
  <si>
    <t xml:space="preserve">catechol 1,2‑dioxygenase</t>
  </si>
  <si>
    <t xml:space="preserve">2,426,693</t>
  </si>
  <si>
    <t xml:space="preserve">R26R(CGT→CGC)</t>
  </si>
  <si>
    <t xml:space="preserve">pgaptmp_002368→</t>
  </si>
  <si>
    <t xml:space="preserve">Rieske 2Fe‑2S domain‑containing protein</t>
  </si>
  <si>
    <t xml:space="preserve">2,426,699</t>
  </si>
  <si>
    <t xml:space="preserve">H28H(CAC→CAT)</t>
  </si>
  <si>
    <t xml:space="preserve">2,426,702</t>
  </si>
  <si>
    <t xml:space="preserve">2,426,719</t>
  </si>
  <si>
    <t xml:space="preserve">P35Q(CCG→CAG)</t>
  </si>
  <si>
    <t xml:space="preserve">2,426,724</t>
  </si>
  <si>
    <t xml:space="preserve">L37L(CTG→TTG) ‡</t>
  </si>
  <si>
    <t xml:space="preserve">2,426,726</t>
  </si>
  <si>
    <t xml:space="preserve">L37L(CTG→CTA) ‡</t>
  </si>
  <si>
    <t xml:space="preserve">2,426,732</t>
  </si>
  <si>
    <t xml:space="preserve">E39D(GAA→GAT)</t>
  </si>
  <si>
    <t xml:space="preserve">2,426,744</t>
  </si>
  <si>
    <t xml:space="preserve">K43K(AAG→AAA)</t>
  </si>
  <si>
    <t xml:space="preserve">2,426,750</t>
  </si>
  <si>
    <t xml:space="preserve">I45I(ATT→ATC)</t>
  </si>
  <si>
    <t xml:space="preserve">2,426,759</t>
  </si>
  <si>
    <t xml:space="preserve">G48G(GGT→GGA)</t>
  </si>
  <si>
    <t xml:space="preserve">2,426,762</t>
  </si>
  <si>
    <t xml:space="preserve">N49N(AAC→AAT)</t>
  </si>
  <si>
    <t xml:space="preserve">2,426,774</t>
  </si>
  <si>
    <t xml:space="preserve">L53L(CTC→CTT)</t>
  </si>
  <si>
    <t xml:space="preserve">2,426,777</t>
  </si>
  <si>
    <t xml:space="preserve">A54A(GCT→GCC)</t>
  </si>
  <si>
    <t xml:space="preserve">2,426,786</t>
  </si>
  <si>
    <t xml:space="preserve">S57S(AGT→AGC)</t>
  </si>
  <si>
    <t xml:space="preserve">2,426,789</t>
  </si>
  <si>
    <t xml:space="preserve">Q58Q(CAA→CAG)</t>
  </si>
  <si>
    <t xml:space="preserve">2,426,790</t>
  </si>
  <si>
    <t xml:space="preserve">I59V(ATT→GTT)</t>
  </si>
  <si>
    <t xml:space="preserve">2,426,793</t>
  </si>
  <si>
    <t xml:space="preserve">P60A(CCC→GCC)</t>
  </si>
  <si>
    <t xml:space="preserve">2,426,796</t>
  </si>
  <si>
    <t xml:space="preserve">Q61E(CAG→GAG)</t>
  </si>
  <si>
    <t xml:space="preserve">2,426,804</t>
  </si>
  <si>
    <t xml:space="preserve">G63G(GGT→GGA)</t>
  </si>
  <si>
    <t xml:space="preserve">2,426,981</t>
  </si>
  <si>
    <t xml:space="preserve">N122N(AAC→AAT)</t>
  </si>
  <si>
    <t xml:space="preserve">2,426,996</t>
  </si>
  <si>
    <t xml:space="preserve">K127K(AAA→AAG)</t>
  </si>
  <si>
    <t xml:space="preserve">2,427,014</t>
  </si>
  <si>
    <t xml:space="preserve">T133T(ACC→ACT)</t>
  </si>
  <si>
    <t xml:space="preserve">2,427,065</t>
  </si>
  <si>
    <t xml:space="preserve">K150K(AAA→AAG)</t>
  </si>
  <si>
    <t xml:space="preserve">2,427,083</t>
  </si>
  <si>
    <t xml:space="preserve">S156S(TCT→TCC)</t>
  </si>
  <si>
    <t xml:space="preserve">2,427,086</t>
  </si>
  <si>
    <t xml:space="preserve">Y157Y(TAC→TAT)</t>
  </si>
  <si>
    <t xml:space="preserve">2,427,290</t>
  </si>
  <si>
    <t xml:space="preserve">V225V(GTC→GTG)</t>
  </si>
  <si>
    <t xml:space="preserve">2,427,358</t>
  </si>
  <si>
    <t xml:space="preserve">A248V(GCC→GTC)</t>
  </si>
  <si>
    <t xml:space="preserve">2,427,434</t>
  </si>
  <si>
    <t xml:space="preserve">L273L(CTG→CTC)</t>
  </si>
  <si>
    <t xml:space="preserve">2,427,492</t>
  </si>
  <si>
    <t xml:space="preserve">E293K(GAA→AAA)</t>
  </si>
  <si>
    <t xml:space="preserve">2,427,496</t>
  </si>
  <si>
    <t xml:space="preserve">R294H(CGC→CAC)</t>
  </si>
  <si>
    <t xml:space="preserve">2,428,135</t>
  </si>
  <si>
    <t xml:space="preserve">Q46Q(CAA→CAG)</t>
  </si>
  <si>
    <t xml:space="preserve">benB→</t>
  </si>
  <si>
    <t xml:space="preserve">benzoate 1,2‑dioxygenase small subunit</t>
  </si>
  <si>
    <t xml:space="preserve">2,428,159</t>
  </si>
  <si>
    <t xml:space="preserve">E54E(GAA→GAG)</t>
  </si>
  <si>
    <t xml:space="preserve">2,428,255</t>
  </si>
  <si>
    <t xml:space="preserve">R86R(CGC→CGG)</t>
  </si>
  <si>
    <t xml:space="preserve">2,428,264</t>
  </si>
  <si>
    <t xml:space="preserve">H89H(CAC→CAT)</t>
  </si>
  <si>
    <t xml:space="preserve">2,428,286</t>
  </si>
  <si>
    <t xml:space="preserve">L97M(CTG→ATG)</t>
  </si>
  <si>
    <t xml:space="preserve">2,428,357</t>
  </si>
  <si>
    <t xml:space="preserve">T120T(ACG→ACT)</t>
  </si>
  <si>
    <t xml:space="preserve">2,428,546</t>
  </si>
  <si>
    <t xml:space="preserve">Q18Q(CAG→CAA)</t>
  </si>
  <si>
    <t xml:space="preserve">pgaptmp_002370→</t>
  </si>
  <si>
    <t xml:space="preserve">ring‑hydroxylating dioxygenase ferredoxin reductase family protein</t>
  </si>
  <si>
    <t xml:space="preserve">2,428,576</t>
  </si>
  <si>
    <t xml:space="preserve">A28A(GCC→GCG)</t>
  </si>
  <si>
    <t xml:space="preserve">2,429,323</t>
  </si>
  <si>
    <t xml:space="preserve">C277C(TGC→TGT)</t>
  </si>
  <si>
    <t xml:space="preserve">2,430,565</t>
  </si>
  <si>
    <t xml:space="preserve">F201F(TTT→TTC)</t>
  </si>
  <si>
    <t xml:space="preserve">yddG←</t>
  </si>
  <si>
    <t xml:space="preserve">aromatic amino acid DMT transporter YddG</t>
  </si>
  <si>
    <t xml:space="preserve">2,430,667</t>
  </si>
  <si>
    <t xml:space="preserve">F167F(TTC→TTT)</t>
  </si>
  <si>
    <t xml:space="preserve">2,431,656</t>
  </si>
  <si>
    <t xml:space="preserve">R88R(CGT→CGC)</t>
  </si>
  <si>
    <t xml:space="preserve">2,431,767</t>
  </si>
  <si>
    <t xml:space="preserve">S125S(TCG→TCC)</t>
  </si>
  <si>
    <t xml:space="preserve">2,431,926</t>
  </si>
  <si>
    <t xml:space="preserve">Q178Q(CAG→CAA)</t>
  </si>
  <si>
    <t xml:space="preserve">2,431,929</t>
  </si>
  <si>
    <t xml:space="preserve">K179K(AAG→AAA)</t>
  </si>
  <si>
    <t xml:space="preserve">2,433,087</t>
  </si>
  <si>
    <t xml:space="preserve">D565D(GAC→GAT)</t>
  </si>
  <si>
    <t xml:space="preserve">2,433,468</t>
  </si>
  <si>
    <t xml:space="preserve">E692E(GAG→GAA)</t>
  </si>
  <si>
    <t xml:space="preserve">2,434,185</t>
  </si>
  <si>
    <t xml:space="preserve">G931G(GGT→GGC)</t>
  </si>
  <si>
    <t xml:space="preserve">2,434,790</t>
  </si>
  <si>
    <t xml:space="preserve">P113P(CCG→CCA)</t>
  </si>
  <si>
    <t xml:space="preserve">fdxH→</t>
  </si>
  <si>
    <t xml:space="preserve">formate dehydrogenase subunit beta</t>
  </si>
  <si>
    <t xml:space="preserve">2,435,736</t>
  </si>
  <si>
    <t xml:space="preserve">R136R(CGG→CGC)</t>
  </si>
  <si>
    <t xml:space="preserve">fdnI→</t>
  </si>
  <si>
    <t xml:space="preserve">formate dehydrogenase‑N subunit gamma</t>
  </si>
  <si>
    <t xml:space="preserve">2,435,739</t>
  </si>
  <si>
    <t xml:space="preserve">P137P(CCC→CCA)</t>
  </si>
  <si>
    <t xml:space="preserve">2,443,983</t>
  </si>
  <si>
    <t xml:space="preserve">Q15E(CAG→GAG)</t>
  </si>
  <si>
    <t xml:space="preserve">pgaptmp_002384←</t>
  </si>
  <si>
    <t xml:space="preserve">2,444,028</t>
  </si>
  <si>
    <t xml:space="preserve">A313A(GCG→GCA)</t>
  </si>
  <si>
    <t xml:space="preserve">pgaptmp_002385←</t>
  </si>
  <si>
    <t xml:space="preserve">2,444,397</t>
  </si>
  <si>
    <t xml:space="preserve">P190P(CCA→CCG)</t>
  </si>
  <si>
    <t xml:space="preserve">2,444,415</t>
  </si>
  <si>
    <t xml:space="preserve">A184A(GCA→GCG)</t>
  </si>
  <si>
    <t xml:space="preserve">2,445,157</t>
  </si>
  <si>
    <t xml:space="preserve">V481V(GTT→GTA)</t>
  </si>
  <si>
    <t xml:space="preserve">pgaptmp_002386←</t>
  </si>
  <si>
    <t xml:space="preserve">TIGR04028 family ABC transporter substrate‑binding protein</t>
  </si>
  <si>
    <t xml:space="preserve">2,445,442</t>
  </si>
  <si>
    <t xml:space="preserve">Q386Q(CAG→CAA)</t>
  </si>
  <si>
    <t xml:space="preserve">2,446,695</t>
  </si>
  <si>
    <t xml:space="preserve">intergenic (‑96/+74)</t>
  </si>
  <si>
    <t xml:space="preserve">pgaptmp_002386← / ←adhP</t>
  </si>
  <si>
    <t xml:space="preserve">TIGR04028 family ABC transporter substrate‑binding protein/alcohol dehydrogenase AdhP</t>
  </si>
  <si>
    <t xml:space="preserve">2,446,749</t>
  </si>
  <si>
    <t xml:space="preserve">intergenic (‑150/+20)</t>
  </si>
  <si>
    <t xml:space="preserve">2,446,835</t>
  </si>
  <si>
    <t xml:space="preserve">N315N(AAC→AAT)</t>
  </si>
  <si>
    <t xml:space="preserve">adhP←</t>
  </si>
  <si>
    <t xml:space="preserve">alcohol dehydrogenase AdhP</t>
  </si>
  <si>
    <t xml:space="preserve">2,446,946</t>
  </si>
  <si>
    <t xml:space="preserve">E278E(GAA→GAG)</t>
  </si>
  <si>
    <t xml:space="preserve">2,447,351</t>
  </si>
  <si>
    <t xml:space="preserve">I143I(ATT→ATC)</t>
  </si>
  <si>
    <t xml:space="preserve">2,447,920</t>
  </si>
  <si>
    <t xml:space="preserve">intergenic (‑141/‑112)</t>
  </si>
  <si>
    <t xml:space="preserve">adhP← / →pgaptmp_002388</t>
  </si>
  <si>
    <t xml:space="preserve">alcohol dehydrogenase AdhP/inorganic diphosphatase</t>
  </si>
  <si>
    <t xml:space="preserve">2,448,695</t>
  </si>
  <si>
    <t xml:space="preserve">+TCACACG</t>
  </si>
  <si>
    <t xml:space="preserve">intergenic (+64/‑104)</t>
  </si>
  <si>
    <t xml:space="preserve">pgaptmp_002388→ / →pgaptmp_002389</t>
  </si>
  <si>
    <t xml:space="preserve">inorganic diphosphatase/helix‑turn‑helix domain‑containing GNAT family N‑acetyltransferase</t>
  </si>
  <si>
    <t xml:space="preserve">2,450,011</t>
  </si>
  <si>
    <t xml:space="preserve">V498V(GTT→GTC)</t>
  </si>
  <si>
    <t xml:space="preserve">pgaptmp_002390←</t>
  </si>
  <si>
    <t xml:space="preserve">2,450,901</t>
  </si>
  <si>
    <t xml:space="preserve">S202C(AGC→TGC)</t>
  </si>
  <si>
    <t xml:space="preserve">2,450,902</t>
  </si>
  <si>
    <t xml:space="preserve">2,450,905</t>
  </si>
  <si>
    <t xml:space="preserve">L200L(CTT→CTA)</t>
  </si>
  <si>
    <t xml:space="preserve">2,450,917</t>
  </si>
  <si>
    <t xml:space="preserve">R196R(CGC→CGT)</t>
  </si>
  <si>
    <t xml:space="preserve">2,450,929</t>
  </si>
  <si>
    <t xml:space="preserve">S192S(AGC→AGT)</t>
  </si>
  <si>
    <t xml:space="preserve">2,450,932</t>
  </si>
  <si>
    <t xml:space="preserve">A191A(GCC→GCG)</t>
  </si>
  <si>
    <t xml:space="preserve">2,450,977</t>
  </si>
  <si>
    <t xml:space="preserve">V176V(GTG→GTA)</t>
  </si>
  <si>
    <t xml:space="preserve">2,452,315</t>
  </si>
  <si>
    <t xml:space="preserve">A99P(GCG→CCG)</t>
  </si>
  <si>
    <t xml:space="preserve">pgaptmp_002391←</t>
  </si>
  <si>
    <t xml:space="preserve">2,452,363</t>
  </si>
  <si>
    <t xml:space="preserve">L83L(CTG→TTG)</t>
  </si>
  <si>
    <t xml:space="preserve">2,453,156</t>
  </si>
  <si>
    <t xml:space="preserve">S444S(AGC→AGT)</t>
  </si>
  <si>
    <t xml:space="preserve">2,453,360</t>
  </si>
  <si>
    <t xml:space="preserve">D376E(GAC→GAA)</t>
  </si>
  <si>
    <t xml:space="preserve">2,453,618</t>
  </si>
  <si>
    <t xml:space="preserve">G290G(GGT→GGA)</t>
  </si>
  <si>
    <t xml:space="preserve">2,453,777</t>
  </si>
  <si>
    <t xml:space="preserve">R237R(CGT→CGC)</t>
  </si>
  <si>
    <t xml:space="preserve">2,453,843</t>
  </si>
  <si>
    <t xml:space="preserve">H215H(CAT→CAC)</t>
  </si>
  <si>
    <t xml:space="preserve">2,453,912</t>
  </si>
  <si>
    <t xml:space="preserve">P192P(CCT→CCA)</t>
  </si>
  <si>
    <t xml:space="preserve">2,454,365</t>
  </si>
  <si>
    <t xml:space="preserve">N41N(AAC→AAT)</t>
  </si>
  <si>
    <t xml:space="preserve">2,455,896</t>
  </si>
  <si>
    <t xml:space="preserve">intergenic (‑58/‑56)</t>
  </si>
  <si>
    <t xml:space="preserve">pgaptmp_002395← / →pgaptmp_002396</t>
  </si>
  <si>
    <t xml:space="preserve">MBL fold metallo‑hydrolase/LysR family transcriptional regulator</t>
  </si>
  <si>
    <t xml:space="preserve">2,456,032</t>
  </si>
  <si>
    <t xml:space="preserve">G27G(GGG→GGT)</t>
  </si>
  <si>
    <t xml:space="preserve">pgaptmp_002396→</t>
  </si>
  <si>
    <t xml:space="preserve">2,456,140</t>
  </si>
  <si>
    <t xml:space="preserve">E63E(GAG→GAA)</t>
  </si>
  <si>
    <t xml:space="preserve">2,456,146</t>
  </si>
  <si>
    <t xml:space="preserve">V65V(GTG→GTA)</t>
  </si>
  <si>
    <t xml:space="preserve">2,456,263</t>
  </si>
  <si>
    <t xml:space="preserve">L104L(CTA→CTG)</t>
  </si>
  <si>
    <t xml:space="preserve">2,457,568</t>
  </si>
  <si>
    <t xml:space="preserve">V234V(GTG→GTA)</t>
  </si>
  <si>
    <t xml:space="preserve">pgaptmp_002398←</t>
  </si>
  <si>
    <t xml:space="preserve">2,458,480</t>
  </si>
  <si>
    <t xml:space="preserve">intergenic (‑211/‑445)</t>
  </si>
  <si>
    <t xml:space="preserve">pgaptmp_002398← / →pgaptmp_002399</t>
  </si>
  <si>
    <t xml:space="preserve">SDR family oxidoreductase/general stress protein</t>
  </si>
  <si>
    <t xml:space="preserve">2,458,483</t>
  </si>
  <si>
    <t xml:space="preserve">intergenic (‑214/‑442)</t>
  </si>
  <si>
    <t xml:space="preserve">2,458,578</t>
  </si>
  <si>
    <t xml:space="preserve">intergenic (‑309/‑347)</t>
  </si>
  <si>
    <t xml:space="preserve">2,458,585</t>
  </si>
  <si>
    <t xml:space="preserve">intergenic (‑316/‑340)</t>
  </si>
  <si>
    <t xml:space="preserve">2,458,586</t>
  </si>
  <si>
    <t xml:space="preserve">intergenic (‑317/‑339)</t>
  </si>
  <si>
    <t xml:space="preserve">2,458,683</t>
  </si>
  <si>
    <t xml:space="preserve">intergenic (‑414/‑242)</t>
  </si>
  <si>
    <t xml:space="preserve">2,459,089</t>
  </si>
  <si>
    <t xml:space="preserve">G55G(GGC→GGT)</t>
  </si>
  <si>
    <t xml:space="preserve">pgaptmp_002399→</t>
  </si>
  <si>
    <t xml:space="preserve">general stress protein</t>
  </si>
  <si>
    <t xml:space="preserve">2,459,203</t>
  </si>
  <si>
    <t xml:space="preserve">intergenic (+93/‑273)</t>
  </si>
  <si>
    <t xml:space="preserve">pgaptmp_002399→ / →pgaptmp_002400</t>
  </si>
  <si>
    <t xml:space="preserve">general stress protein/hypothetical protein</t>
  </si>
  <si>
    <t xml:space="preserve">2,459,211</t>
  </si>
  <si>
    <t xml:space="preserve">intergenic (+101/‑265)</t>
  </si>
  <si>
    <t xml:space="preserve">2,459,232</t>
  </si>
  <si>
    <t xml:space="preserve">intergenic (+122/‑244)</t>
  </si>
  <si>
    <t xml:space="preserve">2,459,237</t>
  </si>
  <si>
    <t xml:space="preserve">intergenic (+127/‑239)</t>
  </si>
  <si>
    <t xml:space="preserve">2,459,251</t>
  </si>
  <si>
    <t xml:space="preserve">intergenic (+141/‑225)</t>
  </si>
  <si>
    <t xml:space="preserve">2,461,117</t>
  </si>
  <si>
    <t xml:space="preserve">L220L(TTG→CTG)</t>
  </si>
  <si>
    <t xml:space="preserve">pgaptmp_002403→</t>
  </si>
  <si>
    <t xml:space="preserve">alpha‑amylase family protein</t>
  </si>
  <si>
    <t xml:space="preserve">2,461,449</t>
  </si>
  <si>
    <t xml:space="preserve">S330S(TCA→TCG)</t>
  </si>
  <si>
    <t xml:space="preserve">2,461,743</t>
  </si>
  <si>
    <t xml:space="preserve">V428V(GTC→GTT)</t>
  </si>
  <si>
    <t xml:space="preserve">2,461,954</t>
  </si>
  <si>
    <t xml:space="preserve">T499P(ACG→CCG)</t>
  </si>
  <si>
    <t xml:space="preserve">2,463,516</t>
  </si>
  <si>
    <t xml:space="preserve">I109I(ATA→ATC)</t>
  </si>
  <si>
    <t xml:space="preserve">pgaptmp_002405←</t>
  </si>
  <si>
    <t xml:space="preserve">DUF421 domain‑containing protein</t>
  </si>
  <si>
    <t xml:space="preserve">2,463,702</t>
  </si>
  <si>
    <t xml:space="preserve">A47A(GCA→GCG)</t>
  </si>
  <si>
    <t xml:space="preserve">2,463,911</t>
  </si>
  <si>
    <t xml:space="preserve">S148S(TCT→TCC)</t>
  </si>
  <si>
    <t xml:space="preserve">pgaptmp_002406←</t>
  </si>
  <si>
    <t xml:space="preserve">2,463,968</t>
  </si>
  <si>
    <t xml:space="preserve">P129P(CCC→CCG)</t>
  </si>
  <si>
    <t xml:space="preserve">2,463,972</t>
  </si>
  <si>
    <t xml:space="preserve">N128T(AAC→ACC)</t>
  </si>
  <si>
    <t xml:space="preserve">2,464,126</t>
  </si>
  <si>
    <t xml:space="preserve">L77F(CTT→TTT)</t>
  </si>
  <si>
    <t xml:space="preserve">2,464,195</t>
  </si>
  <si>
    <t xml:space="preserve">R54R(CGG→AGG)</t>
  </si>
  <si>
    <t xml:space="preserve">2,464,286</t>
  </si>
  <si>
    <t xml:space="preserve">R23R(CGC→CGT)</t>
  </si>
  <si>
    <t xml:space="preserve">2,464,758</t>
  </si>
  <si>
    <t xml:space="preserve">I87T(ATC→ACC)</t>
  </si>
  <si>
    <t xml:space="preserve">pgaptmp_002407→</t>
  </si>
  <si>
    <t xml:space="preserve">YdeI family stress tolerance OB fold protein</t>
  </si>
  <si>
    <t xml:space="preserve">2,464,984</t>
  </si>
  <si>
    <t xml:space="preserve">G22G(GGG→GGA)</t>
  </si>
  <si>
    <t xml:space="preserve">pgaptmp_002408→</t>
  </si>
  <si>
    <t xml:space="preserve">2,465,067</t>
  </si>
  <si>
    <t xml:space="preserve">+TCACCCTGCC</t>
  </si>
  <si>
    <t xml:space="preserve">intergenic (+2/‑112)</t>
  </si>
  <si>
    <t xml:space="preserve">pgaptmp_002408→ / →pgaptmp_002409</t>
  </si>
  <si>
    <t xml:space="preserve">hypothetical protein/OsmC family protein</t>
  </si>
  <si>
    <t xml:space="preserve">2,465,511</t>
  </si>
  <si>
    <t xml:space="preserve">P111P(CCA→CCG)</t>
  </si>
  <si>
    <t xml:space="preserve">pgaptmp_002409→</t>
  </si>
  <si>
    <t xml:space="preserve">OsmC family protein</t>
  </si>
  <si>
    <t xml:space="preserve">2,465,966</t>
  </si>
  <si>
    <t xml:space="preserve">G84G(GGC→GGT)</t>
  </si>
  <si>
    <t xml:space="preserve">pgaptmp_002410→</t>
  </si>
  <si>
    <t xml:space="preserve">DUF2236 domain‑containing protein</t>
  </si>
  <si>
    <t xml:space="preserve">2,466,428</t>
  </si>
  <si>
    <t xml:space="preserve">L238L(CTC→CTT)</t>
  </si>
  <si>
    <t xml:space="preserve">2,466,429</t>
  </si>
  <si>
    <t xml:space="preserve">L239L(CTG→TTG)</t>
  </si>
  <si>
    <t xml:space="preserve">2,466,775</t>
  </si>
  <si>
    <t xml:space="preserve">L166L(CTC→CTG)</t>
  </si>
  <si>
    <t xml:space="preserve">pgaptmp_002411←</t>
  </si>
  <si>
    <t xml:space="preserve">2,466,790</t>
  </si>
  <si>
    <t xml:space="preserve">G161G(GGC→GGT)</t>
  </si>
  <si>
    <t xml:space="preserve">2,466,991</t>
  </si>
  <si>
    <t xml:space="preserve">G94G(GGT→GGC)</t>
  </si>
  <si>
    <t xml:space="preserve">2,466,994</t>
  </si>
  <si>
    <t xml:space="preserve">H93Q(CAT→CAG)</t>
  </si>
  <si>
    <t xml:space="preserve">2,467,186</t>
  </si>
  <si>
    <t xml:space="preserve">P29P(CCC→CCA)</t>
  </si>
  <si>
    <t xml:space="preserve">2,467,808</t>
  </si>
  <si>
    <t xml:space="preserve">G105G(GGG→GGT)</t>
  </si>
  <si>
    <t xml:space="preserve">pgaptmp_002413→</t>
  </si>
  <si>
    <t xml:space="preserve">cation diffusion facilitator family transporter</t>
  </si>
  <si>
    <t xml:space="preserve">2,468,207</t>
  </si>
  <si>
    <t xml:space="preserve">G238G(GGA→GGC)</t>
  </si>
  <si>
    <t xml:space="preserve">2,469,077</t>
  </si>
  <si>
    <t xml:space="preserve">D137D(GAT→GAC)</t>
  </si>
  <si>
    <t xml:space="preserve">pgaptmp_002414→</t>
  </si>
  <si>
    <t xml:space="preserve">ibestrophin</t>
  </si>
  <si>
    <t xml:space="preserve">2,469,470</t>
  </si>
  <si>
    <t xml:space="preserve">N268N(AAC→AAT)</t>
  </si>
  <si>
    <t xml:space="preserve">2,469,480</t>
  </si>
  <si>
    <t xml:space="preserve">L272L(CTG→TTG)</t>
  </si>
  <si>
    <t xml:space="preserve">2,470,520</t>
  </si>
  <si>
    <t xml:space="preserve">S207S(TCT→TCC)</t>
  </si>
  <si>
    <t xml:space="preserve">pgaptmp_002415→</t>
  </si>
  <si>
    <t xml:space="preserve">FdhF/YdeP family oxidoreductase</t>
  </si>
  <si>
    <t xml:space="preserve">2,470,829</t>
  </si>
  <si>
    <t xml:space="preserve">L310L(CTT→CTC)</t>
  </si>
  <si>
    <t xml:space="preserve">2,471,535</t>
  </si>
  <si>
    <t xml:space="preserve">S546P(TCG→CCG)</t>
  </si>
  <si>
    <t xml:space="preserve">2,471,591</t>
  </si>
  <si>
    <t xml:space="preserve">P564P(CCG→CCC)</t>
  </si>
  <si>
    <t xml:space="preserve">2,471,666</t>
  </si>
  <si>
    <t xml:space="preserve">P589P(CCT→CCA)</t>
  </si>
  <si>
    <t xml:space="preserve">2,471,676</t>
  </si>
  <si>
    <t xml:space="preserve">D593N(GAT→AAT)</t>
  </si>
  <si>
    <t xml:space="preserve">2,471,786</t>
  </si>
  <si>
    <t xml:space="preserve">G629G(GGG→GGT)</t>
  </si>
  <si>
    <t xml:space="preserve">2,472,697</t>
  </si>
  <si>
    <t xml:space="preserve">Y116Y(TAC→TAT)</t>
  </si>
  <si>
    <t xml:space="preserve">pgaptmp_002416→</t>
  </si>
  <si>
    <t xml:space="preserve">2,472,719</t>
  </si>
  <si>
    <t xml:space="preserve">L124L(CTG→TTG)</t>
  </si>
  <si>
    <t xml:space="preserve">2,472,994</t>
  </si>
  <si>
    <t xml:space="preserve">P215P(CCA→CCG)</t>
  </si>
  <si>
    <t xml:space="preserve">2,473,006</t>
  </si>
  <si>
    <t xml:space="preserve">F219F(TTT→TTC)</t>
  </si>
  <si>
    <t xml:space="preserve">2,473,277</t>
  </si>
  <si>
    <t xml:space="preserve">intergenic (+46/‑358)</t>
  </si>
  <si>
    <t xml:space="preserve">pgaptmp_002416→ / →pgaptmp_002417</t>
  </si>
  <si>
    <t xml:space="preserve">LysR family transcriptional regulator/PTS transporter subunit EIIC</t>
  </si>
  <si>
    <t xml:space="preserve">2,473,291</t>
  </si>
  <si>
    <t xml:space="preserve">intergenic (+60/‑344)</t>
  </si>
  <si>
    <t xml:space="preserve">2,473,334</t>
  </si>
  <si>
    <t xml:space="preserve">intergenic (+103/‑301)</t>
  </si>
  <si>
    <t xml:space="preserve">2,473,643</t>
  </si>
  <si>
    <t xml:space="preserve">S3S(AGC→AGT)</t>
  </si>
  <si>
    <t xml:space="preserve">pgaptmp_002417→</t>
  </si>
  <si>
    <t xml:space="preserve">2,473,829</t>
  </si>
  <si>
    <t xml:space="preserve">L65L(TTG→TTA)</t>
  </si>
  <si>
    <t xml:space="preserve">2,473,982</t>
  </si>
  <si>
    <t xml:space="preserve">I116I(ATT→ATC)</t>
  </si>
  <si>
    <t xml:space="preserve">2,475,169</t>
  </si>
  <si>
    <t xml:space="preserve">F83F(TTT→TTC)</t>
  </si>
  <si>
    <t xml:space="preserve">pgaptmp_002418→</t>
  </si>
  <si>
    <t xml:space="preserve">glycoside hydrolase family 78 protein</t>
  </si>
  <si>
    <t xml:space="preserve">2,476,216</t>
  </si>
  <si>
    <t xml:space="preserve">T432T(ACT→ACA)</t>
  </si>
  <si>
    <t xml:space="preserve">2,477,261</t>
  </si>
  <si>
    <t xml:space="preserve">N781D(AAT→GAT)</t>
  </si>
  <si>
    <t xml:space="preserve">2,477,554</t>
  </si>
  <si>
    <t xml:space="preserve">intergenic (+21/‑22)</t>
  </si>
  <si>
    <t xml:space="preserve">pgaptmp_002418→ / →pgaptmp_002419</t>
  </si>
  <si>
    <t xml:space="preserve">glycoside hydrolase family 78 protein/helix‑turn‑helix transcriptional regulator</t>
  </si>
  <si>
    <t xml:space="preserve">2,477,626</t>
  </si>
  <si>
    <t xml:space="preserve">E17E(GAG→GAA)</t>
  </si>
  <si>
    <t xml:space="preserve">pgaptmp_002419→</t>
  </si>
  <si>
    <t xml:space="preserve">2,479,738</t>
  </si>
  <si>
    <t xml:space="preserve">N344N(AAT→AAC)</t>
  </si>
  <si>
    <t xml:space="preserve">pgaptmp_002420→</t>
  </si>
  <si>
    <t xml:space="preserve">2,480,079</t>
  </si>
  <si>
    <t xml:space="preserve">A19A(GCG→GCA)</t>
  </si>
  <si>
    <t xml:space="preserve">pgaptmp_002421→</t>
  </si>
  <si>
    <t xml:space="preserve">2,480,121</t>
  </si>
  <si>
    <t xml:space="preserve">P33P(CCT→CCC)</t>
  </si>
  <si>
    <t xml:space="preserve">2,480,628</t>
  </si>
  <si>
    <t xml:space="preserve">S202S(TCT→TCC)</t>
  </si>
  <si>
    <t xml:space="preserve">2,481,142</t>
  </si>
  <si>
    <t xml:space="preserve">E43D(GAA→GAT)</t>
  </si>
  <si>
    <t xml:space="preserve">pgaptmp_002422→</t>
  </si>
  <si>
    <t xml:space="preserve">PTS sugar transporter subunit IIB</t>
  </si>
  <si>
    <t xml:space="preserve">2,481,187</t>
  </si>
  <si>
    <t xml:space="preserve">I58I(ATT→ATC)</t>
  </si>
  <si>
    <t xml:space="preserve">2,481,750</t>
  </si>
  <si>
    <t xml:space="preserve">V453V(GTG→GTA)</t>
  </si>
  <si>
    <t xml:space="preserve">pgaptmp_002424←</t>
  </si>
  <si>
    <t xml:space="preserve">2,482,074</t>
  </si>
  <si>
    <t xml:space="preserve">E345E(GAG→GAA)</t>
  </si>
  <si>
    <t xml:space="preserve">2,482,080</t>
  </si>
  <si>
    <t xml:space="preserve">R343R(CGC→CGT)</t>
  </si>
  <si>
    <t xml:space="preserve">2,482,403</t>
  </si>
  <si>
    <t xml:space="preserve">R236R(CGG→AGG)</t>
  </si>
  <si>
    <t xml:space="preserve">2,482,638</t>
  </si>
  <si>
    <t xml:space="preserve">2,482,641</t>
  </si>
  <si>
    <t xml:space="preserve">T156T(ACT→ACC)</t>
  </si>
  <si>
    <t xml:space="preserve">2,483,235</t>
  </si>
  <si>
    <t xml:space="preserve">intergenic (‑127/‑461)</t>
  </si>
  <si>
    <t xml:space="preserve">pgaptmp_002424← / →pgaptmp_002425</t>
  </si>
  <si>
    <t xml:space="preserve">MFS transporter/MgtC family protein</t>
  </si>
  <si>
    <t xml:space="preserve">2,483,271</t>
  </si>
  <si>
    <t xml:space="preserve">intergenic (‑163/‑425)</t>
  </si>
  <si>
    <t xml:space="preserve">2,483,935</t>
  </si>
  <si>
    <t xml:space="preserve">G80G(GGC→GGT)</t>
  </si>
  <si>
    <t xml:space="preserve">pgaptmp_002425→</t>
  </si>
  <si>
    <t xml:space="preserve">MgtC family protein</t>
  </si>
  <si>
    <t xml:space="preserve">2,484,244</t>
  </si>
  <si>
    <t xml:space="preserve">T183T(ACC→ACA)</t>
  </si>
  <si>
    <t xml:space="preserve">2,484,268</t>
  </si>
  <si>
    <t xml:space="preserve">A191A(GCA→GCG)</t>
  </si>
  <si>
    <t xml:space="preserve">2,484,280</t>
  </si>
  <si>
    <t xml:space="preserve">S195S(AGC→AGT)</t>
  </si>
  <si>
    <t xml:space="preserve">2,484,307</t>
  </si>
  <si>
    <t xml:space="preserve">A204A(GCA→GCG)</t>
  </si>
  <si>
    <t xml:space="preserve">2,484,322</t>
  </si>
  <si>
    <t xml:space="preserve">Q209Q(CAG→CAA)</t>
  </si>
  <si>
    <t xml:space="preserve">2,484,668</t>
  </si>
  <si>
    <t xml:space="preserve">zapE→</t>
  </si>
  <si>
    <t xml:space="preserve">cell division protein ZapE</t>
  </si>
  <si>
    <t xml:space="preserve">2,485,374</t>
  </si>
  <si>
    <t xml:space="preserve">A301T(GCC→ACC)</t>
  </si>
  <si>
    <t xml:space="preserve">2,486,512</t>
  </si>
  <si>
    <t xml:space="preserve">T412T(ACT→ACC)</t>
  </si>
  <si>
    <t xml:space="preserve">katG←</t>
  </si>
  <si>
    <t xml:space="preserve">catalase/peroxidase HPI</t>
  </si>
  <si>
    <t xml:space="preserve">2,487,094</t>
  </si>
  <si>
    <t xml:space="preserve">G218G(GGC→GGT)</t>
  </si>
  <si>
    <t xml:space="preserve">2,487,226</t>
  </si>
  <si>
    <t xml:space="preserve">A174A(GCC→GCT)</t>
  </si>
  <si>
    <t xml:space="preserve">2,487,364</t>
  </si>
  <si>
    <t xml:space="preserve">A128A(GCC→GCT)</t>
  </si>
  <si>
    <t xml:space="preserve">2,487,969</t>
  </si>
  <si>
    <t xml:space="preserve">intergenic (‑222/+47)</t>
  </si>
  <si>
    <t xml:space="preserve">katG← / ←pgaptmp_002428</t>
  </si>
  <si>
    <t xml:space="preserve">catalase/peroxidase HPI/LysR family transcriptional regulator</t>
  </si>
  <si>
    <t xml:space="preserve">2,488,193</t>
  </si>
  <si>
    <t xml:space="preserve">E252E(GAA→GAG)</t>
  </si>
  <si>
    <t xml:space="preserve">pgaptmp_002428←</t>
  </si>
  <si>
    <t xml:space="preserve">2,488,583</t>
  </si>
  <si>
    <t xml:space="preserve">R122R(CGA→CGG) ‡</t>
  </si>
  <si>
    <t xml:space="preserve">2,488,584</t>
  </si>
  <si>
    <t xml:space="preserve">R122L(CGA→CTA) ‡</t>
  </si>
  <si>
    <t xml:space="preserve">2,488,597</t>
  </si>
  <si>
    <t xml:space="preserve">K118E(AAA→GAA)</t>
  </si>
  <si>
    <t xml:space="preserve">2,489,203</t>
  </si>
  <si>
    <t xml:space="preserve">L52L(CTG→CTC)</t>
  </si>
  <si>
    <t xml:space="preserve">pgaptmp_002429→</t>
  </si>
  <si>
    <t xml:space="preserve">2,489,215</t>
  </si>
  <si>
    <t xml:space="preserve">P56P(CCA→CCG)</t>
  </si>
  <si>
    <t xml:space="preserve">2,489,218</t>
  </si>
  <si>
    <t xml:space="preserve">R57R(CGC→CGT)</t>
  </si>
  <si>
    <t xml:space="preserve">2,489,230</t>
  </si>
  <si>
    <t xml:space="preserve">S61S(TCC→TCG)</t>
  </si>
  <si>
    <t xml:space="preserve">2,489,239</t>
  </si>
  <si>
    <t xml:space="preserve">S64S(TCG→TCT)</t>
  </si>
  <si>
    <t xml:space="preserve">2,489,266</t>
  </si>
  <si>
    <t xml:space="preserve">G73G(GGC→GGT)</t>
  </si>
  <si>
    <t xml:space="preserve">2,489,270</t>
  </si>
  <si>
    <t xml:space="preserve">L75L(CTG→TTG)</t>
  </si>
  <si>
    <t xml:space="preserve">2,489,299</t>
  </si>
  <si>
    <t xml:space="preserve">T84T(ACC→ACT)</t>
  </si>
  <si>
    <t xml:space="preserve">2,489,300</t>
  </si>
  <si>
    <t xml:space="preserve">M85V(ATG→GTG)</t>
  </si>
  <si>
    <t xml:space="preserve">2,489,344</t>
  </si>
  <si>
    <t xml:space="preserve">I99I(ATT→ATC)</t>
  </si>
  <si>
    <t xml:space="preserve">2,489,357</t>
  </si>
  <si>
    <t xml:space="preserve">V104M(GTG→ATG) ‡</t>
  </si>
  <si>
    <t xml:space="preserve">2,489,359</t>
  </si>
  <si>
    <t xml:space="preserve">V104V(GTG→GTT) ‡</t>
  </si>
  <si>
    <t xml:space="preserve">2,489,385</t>
  </si>
  <si>
    <t xml:space="preserve">F113Y(TTC→TAC)</t>
  </si>
  <si>
    <t xml:space="preserve">2,489,390</t>
  </si>
  <si>
    <t xml:space="preserve">L115L(CTG→TTG) ‡</t>
  </si>
  <si>
    <t xml:space="preserve">2,489,392</t>
  </si>
  <si>
    <t xml:space="preserve">L115L(CTG→CTA) ‡</t>
  </si>
  <si>
    <t xml:space="preserve">2,489,398</t>
  </si>
  <si>
    <t xml:space="preserve">2,489,425</t>
  </si>
  <si>
    <t xml:space="preserve">R126R(CGA→CGG)</t>
  </si>
  <si>
    <t xml:space="preserve">2,489,432</t>
  </si>
  <si>
    <t xml:space="preserve">V129M(GTG→ATG)</t>
  </si>
  <si>
    <t xml:space="preserve">2,489,441</t>
  </si>
  <si>
    <t xml:space="preserve">G132R(GGG→AGG) ‡</t>
  </si>
  <si>
    <t xml:space="preserve">2,489,442</t>
  </si>
  <si>
    <t xml:space="preserve">G132V(GGG→GTG) ‡</t>
  </si>
  <si>
    <t xml:space="preserve">2,489,473</t>
  </si>
  <si>
    <t xml:space="preserve">A142A(GCC→GCT)</t>
  </si>
  <si>
    <t xml:space="preserve">2,489,518</t>
  </si>
  <si>
    <t xml:space="preserve">A9A(GCG→GCA)</t>
  </si>
  <si>
    <t xml:space="preserve">pgaptmp_002430→</t>
  </si>
  <si>
    <t xml:space="preserve">2,489,543</t>
  </si>
  <si>
    <t xml:space="preserve">I18V(ATT→GTT) ‡</t>
  </si>
  <si>
    <t xml:space="preserve">2,489,545</t>
  </si>
  <si>
    <t xml:space="preserve">I18I(ATT→ATC) ‡</t>
  </si>
  <si>
    <t xml:space="preserve">2,489,560</t>
  </si>
  <si>
    <t xml:space="preserve">N23N(AAC→AAT)</t>
  </si>
  <si>
    <t xml:space="preserve">2,489,611</t>
  </si>
  <si>
    <t xml:space="preserve">F40F(TTT→TTC)</t>
  </si>
  <si>
    <t xml:space="preserve">2,489,632</t>
  </si>
  <si>
    <t xml:space="preserve">T47T(ACC→ACG)</t>
  </si>
  <si>
    <t xml:space="preserve">2,489,638</t>
  </si>
  <si>
    <t xml:space="preserve">L49L(TTA→TTG)</t>
  </si>
  <si>
    <t xml:space="preserve">2,489,659</t>
  </si>
  <si>
    <t xml:space="preserve">P56P(CCG→CCA)</t>
  </si>
  <si>
    <t xml:space="preserve">2,489,710</t>
  </si>
  <si>
    <t xml:space="preserve">A73A(GCT→GCA)</t>
  </si>
  <si>
    <t xml:space="preserve">2,489,719</t>
  </si>
  <si>
    <t xml:space="preserve">G76G(GGT→GGC)</t>
  </si>
  <si>
    <t xml:space="preserve">2,489,770</t>
  </si>
  <si>
    <t xml:space="preserve">A93A(GCG→GCT)</t>
  </si>
  <si>
    <t xml:space="preserve">2,489,813</t>
  </si>
  <si>
    <t xml:space="preserve">L108L(TTG→CTG)</t>
  </si>
  <si>
    <t xml:space="preserve">2,489,824</t>
  </si>
  <si>
    <t xml:space="preserve">D111D(GAT→GAC)</t>
  </si>
  <si>
    <t xml:space="preserve">2,489,866</t>
  </si>
  <si>
    <t xml:space="preserve">P125P(CCT→CCG)</t>
  </si>
  <si>
    <t xml:space="preserve">2,489,890</t>
  </si>
  <si>
    <t xml:space="preserve">C133C(TGC→TGT)</t>
  </si>
  <si>
    <t xml:space="preserve">2,489,899</t>
  </si>
  <si>
    <t xml:space="preserve">L136L(CTG→CTC)</t>
  </si>
  <si>
    <t xml:space="preserve">2,489,936</t>
  </si>
  <si>
    <t xml:space="preserve">A149T(GCC→ACC)</t>
  </si>
  <si>
    <t xml:space="preserve">2,489,942</t>
  </si>
  <si>
    <t xml:space="preserve">D151H(GAC→CAC)</t>
  </si>
  <si>
    <t xml:space="preserve">2,489,945</t>
  </si>
  <si>
    <t xml:space="preserve">K152E(AAG→GAG) ‡</t>
  </si>
  <si>
    <t xml:space="preserve">2,489,946</t>
  </si>
  <si>
    <t xml:space="preserve">K152M(AAG→ATG) ‡</t>
  </si>
  <si>
    <t xml:space="preserve">2,489,971</t>
  </si>
  <si>
    <t xml:space="preserve">intergenic (+3/‑196)</t>
  </si>
  <si>
    <t xml:space="preserve">pgaptmp_002430→ / →mrdA</t>
  </si>
  <si>
    <t xml:space="preserve">DMT family transporter/penicillin‑binding protein 2</t>
  </si>
  <si>
    <t xml:space="preserve">2,489,990</t>
  </si>
  <si>
    <t xml:space="preserve">intergenic (+22/‑177)</t>
  </si>
  <si>
    <t xml:space="preserve">2,489,999</t>
  </si>
  <si>
    <t xml:space="preserve">intergenic (+31/‑168)</t>
  </si>
  <si>
    <t xml:space="preserve">2,490,002</t>
  </si>
  <si>
    <t xml:space="preserve">intergenic (+34/‑165)</t>
  </si>
  <si>
    <t xml:space="preserve">2,490,456</t>
  </si>
  <si>
    <t xml:space="preserve">P97H(CCC→CAC)</t>
  </si>
  <si>
    <t xml:space="preserve">mrdA→</t>
  </si>
  <si>
    <t xml:space="preserve">penicillin‑binding protein 2</t>
  </si>
  <si>
    <t xml:space="preserve">2,491,019</t>
  </si>
  <si>
    <t xml:space="preserve">L285L(TTG→CTG)</t>
  </si>
  <si>
    <t xml:space="preserve">2,492,360</t>
  </si>
  <si>
    <t xml:space="preserve">Q57Q(CAG→CAA)</t>
  </si>
  <si>
    <t xml:space="preserve">pgaptmp_002432→</t>
  </si>
  <si>
    <t xml:space="preserve">glutamine amidotransferase</t>
  </si>
  <si>
    <t xml:space="preserve">2,492,364</t>
  </si>
  <si>
    <t xml:space="preserve">I59L(ATA→TTA)</t>
  </si>
  <si>
    <t xml:space="preserve">2,492,522</t>
  </si>
  <si>
    <t xml:space="preserve">V111V(GTC→GTG)</t>
  </si>
  <si>
    <t xml:space="preserve">2,492,933</t>
  </si>
  <si>
    <t xml:space="preserve">T759T(ACG→ACA)</t>
  </si>
  <si>
    <t xml:space="preserve">pqqF←</t>
  </si>
  <si>
    <t xml:space="preserve">pyrroloquinoline quinone biosynthesis protein PqqF</t>
  </si>
  <si>
    <t xml:space="preserve">2,492,942</t>
  </si>
  <si>
    <t xml:space="preserve">L756L(CTG→CTA)</t>
  </si>
  <si>
    <t xml:space="preserve">2,492,945</t>
  </si>
  <si>
    <t xml:space="preserve">V755V(GTT→GTG)</t>
  </si>
  <si>
    <t xml:space="preserve">2,493,017</t>
  </si>
  <si>
    <t xml:space="preserve">V731V(GTT→GTC)</t>
  </si>
  <si>
    <t xml:space="preserve">2,493,879</t>
  </si>
  <si>
    <t xml:space="preserve">E444G(GAA→GGA)</t>
  </si>
  <si>
    <t xml:space="preserve">2,493,885</t>
  </si>
  <si>
    <t xml:space="preserve">L442S(TTA→TCA)</t>
  </si>
  <si>
    <t xml:space="preserve">2,493,890</t>
  </si>
  <si>
    <t xml:space="preserve">L440L(CTT→CTC)</t>
  </si>
  <si>
    <t xml:space="preserve">2,493,893</t>
  </si>
  <si>
    <t xml:space="preserve">H439H(CAT→CAC)</t>
  </si>
  <si>
    <t xml:space="preserve">2,493,913</t>
  </si>
  <si>
    <t xml:space="preserve">K433E(AAA→GAA)</t>
  </si>
  <si>
    <t xml:space="preserve">2,493,977</t>
  </si>
  <si>
    <t xml:space="preserve">E411D(GAG→GAC)</t>
  </si>
  <si>
    <t xml:space="preserve">2,494,196</t>
  </si>
  <si>
    <t xml:space="preserve">R338R(CGC→CGG)</t>
  </si>
  <si>
    <t xml:space="preserve">2,494,601</t>
  </si>
  <si>
    <t xml:space="preserve">A203A(GCG→GCT)</t>
  </si>
  <si>
    <t xml:space="preserve">2,494,904</t>
  </si>
  <si>
    <t xml:space="preserve">G102G(GGC→GGT)</t>
  </si>
  <si>
    <t xml:space="preserve">2,495,132</t>
  </si>
  <si>
    <t xml:space="preserve">R26R(CGC→CGT)</t>
  </si>
  <si>
    <t xml:space="preserve">2,495,228</t>
  </si>
  <si>
    <t xml:space="preserve">Y375F(TAC→TTC)</t>
  </si>
  <si>
    <t xml:space="preserve">pqqE←</t>
  </si>
  <si>
    <t xml:space="preserve">pyrroloquinoline quinone biosynthesis protein PqqE</t>
  </si>
  <si>
    <t xml:space="preserve">2,497,159</t>
  </si>
  <si>
    <t xml:space="preserve">pqqC←</t>
  </si>
  <si>
    <t xml:space="preserve">pyrroloquinoline‑quinone synthase PqqC</t>
  </si>
  <si>
    <t xml:space="preserve">2,497,548</t>
  </si>
  <si>
    <t xml:space="preserve">D249D(GAT→GAC)</t>
  </si>
  <si>
    <t xml:space="preserve">pqqB←</t>
  </si>
  <si>
    <t xml:space="preserve">pyrroloquinoline quinone biosynthesis protein PqqB</t>
  </si>
  <si>
    <t xml:space="preserve">2,497,578</t>
  </si>
  <si>
    <t xml:space="preserve">G239G(GGG→GGC)</t>
  </si>
  <si>
    <t xml:space="preserve">2,497,671</t>
  </si>
  <si>
    <t xml:space="preserve">L208L(CTA→CTG)</t>
  </si>
  <si>
    <t xml:space="preserve">2,497,674</t>
  </si>
  <si>
    <t xml:space="preserve">L207L(CTG→CTT)</t>
  </si>
  <si>
    <t xml:space="preserve">2,497,679</t>
  </si>
  <si>
    <t xml:space="preserve">A206T(GCC→ACC)</t>
  </si>
  <si>
    <t xml:space="preserve">2,497,686</t>
  </si>
  <si>
    <t xml:space="preserve">P203P(CCT→CCG)</t>
  </si>
  <si>
    <t xml:space="preserve">2,497,909</t>
  </si>
  <si>
    <t xml:space="preserve">Q129R(CAG→CGG)</t>
  </si>
  <si>
    <t xml:space="preserve">2,497,926</t>
  </si>
  <si>
    <t xml:space="preserve">P123P(CCA→CCG)</t>
  </si>
  <si>
    <t xml:space="preserve">2,498,013</t>
  </si>
  <si>
    <t xml:space="preserve">T94T(ACC→ACA)</t>
  </si>
  <si>
    <t xml:space="preserve">2,498,099</t>
  </si>
  <si>
    <t xml:space="preserve">H66N(CAT→AAT)</t>
  </si>
  <si>
    <t xml:space="preserve">2,499,259</t>
  </si>
  <si>
    <t xml:space="preserve">E106E(GAA→GAG)</t>
  </si>
  <si>
    <t xml:space="preserve">pgaptmp_002439←</t>
  </si>
  <si>
    <t xml:space="preserve">dipeptidase</t>
  </si>
  <si>
    <t xml:space="preserve">2,499,307</t>
  </si>
  <si>
    <t xml:space="preserve">A90A(GCC→GCG)</t>
  </si>
  <si>
    <t xml:space="preserve">2,500,389</t>
  </si>
  <si>
    <t xml:space="preserve">T190T(ACT→ACC)</t>
  </si>
  <si>
    <t xml:space="preserve">pgaptmp_002440→</t>
  </si>
  <si>
    <t xml:space="preserve">2,502,075</t>
  </si>
  <si>
    <t xml:space="preserve">D147A(GAC→GCC)</t>
  </si>
  <si>
    <t xml:space="preserve">pgaptmp_002442→</t>
  </si>
  <si>
    <t xml:space="preserve">HAMP domain‑containing protein</t>
  </si>
  <si>
    <t xml:space="preserve">2,502,265</t>
  </si>
  <si>
    <t xml:space="preserve">A210A(GCC→GCT)</t>
  </si>
  <si>
    <t xml:space="preserve">2,502,412</t>
  </si>
  <si>
    <t xml:space="preserve">D259D(GAC→GAT)</t>
  </si>
  <si>
    <t xml:space="preserve">2,502,415</t>
  </si>
  <si>
    <t xml:space="preserve">K260K(AAA→AAG)</t>
  </si>
  <si>
    <t xml:space="preserve">2,502,418</t>
  </si>
  <si>
    <t xml:space="preserve">L261L(CTG→CTA)</t>
  </si>
  <si>
    <t xml:space="preserve">2,502,608</t>
  </si>
  <si>
    <t xml:space="preserve">V325I(GTC→ATC)</t>
  </si>
  <si>
    <t xml:space="preserve">2,502,710</t>
  </si>
  <si>
    <t xml:space="preserve">N359D(AAT→GAT)</t>
  </si>
  <si>
    <t xml:space="preserve">2,502,853</t>
  </si>
  <si>
    <t xml:space="preserve">Q406Q(CAA→CAG)</t>
  </si>
  <si>
    <t xml:space="preserve">2,504,203</t>
  </si>
  <si>
    <t xml:space="preserve">A374A(GCA→GCC)</t>
  </si>
  <si>
    <t xml:space="preserve">pgaptmp_002443→</t>
  </si>
  <si>
    <t xml:space="preserve">cytochrome c biogenesis protein/redoxin</t>
  </si>
  <si>
    <t xml:space="preserve">2,505,398</t>
  </si>
  <si>
    <t xml:space="preserve">R64R(CGG→CGC)</t>
  </si>
  <si>
    <t xml:space="preserve">pgaptmp_002444←</t>
  </si>
  <si>
    <t xml:space="preserve">2,505,434</t>
  </si>
  <si>
    <t xml:space="preserve">S52S(AGC→AGT)</t>
  </si>
  <si>
    <t xml:space="preserve">2,505,485</t>
  </si>
  <si>
    <t xml:space="preserve">R35R(CGT→CGC)</t>
  </si>
  <si>
    <t xml:space="preserve">2,505,529</t>
  </si>
  <si>
    <t xml:space="preserve">M21V(ATG→GTG)</t>
  </si>
  <si>
    <t xml:space="preserve">2,505,625</t>
  </si>
  <si>
    <t xml:space="preserve">intergenic (‑36/+158)</t>
  </si>
  <si>
    <t xml:space="preserve">pgaptmp_002444← / ←pgaptmp_002445</t>
  </si>
  <si>
    <t xml:space="preserve">LysR family transcriptional regulator/aspartate aminotransferase family protein</t>
  </si>
  <si>
    <t xml:space="preserve">2,505,648</t>
  </si>
  <si>
    <t xml:space="preserve">intergenic (‑59/+135)</t>
  </si>
  <si>
    <t xml:space="preserve">2,505,747</t>
  </si>
  <si>
    <t xml:space="preserve">intergenic (‑158/+36)</t>
  </si>
  <si>
    <t xml:space="preserve">2,507,028</t>
  </si>
  <si>
    <t xml:space="preserve">D79D(GAC→GAT)</t>
  </si>
  <si>
    <t xml:space="preserve">pgaptmp_002445←</t>
  </si>
  <si>
    <t xml:space="preserve">2,508,168</t>
  </si>
  <si>
    <t xml:space="preserve">G164G(GGT→GGC)</t>
  </si>
  <si>
    <t xml:space="preserve">pgaptmp_002446←</t>
  </si>
  <si>
    <t xml:space="preserve">diaminobutyrate‑‑2‑oxoglutarate transaminase</t>
  </si>
  <si>
    <t xml:space="preserve">2,508,249</t>
  </si>
  <si>
    <t xml:space="preserve">A137A(GCC→GCT)</t>
  </si>
  <si>
    <t xml:space="preserve">2,508,832</t>
  </si>
  <si>
    <t xml:space="preserve">intergenic (‑173/+134)</t>
  </si>
  <si>
    <t xml:space="preserve">pgaptmp_002446← / ←pgaptmp_002447</t>
  </si>
  <si>
    <t xml:space="preserve">diaminobutyrate‑‑2‑oxoglutarate transaminase/ABC transporter substrate‑binding protein</t>
  </si>
  <si>
    <t xml:space="preserve">2,508,854</t>
  </si>
  <si>
    <t xml:space="preserve">intergenic (‑195/+112)</t>
  </si>
  <si>
    <t xml:space="preserve">2,509,058</t>
  </si>
  <si>
    <t xml:space="preserve">A282P(GCG→CCG)</t>
  </si>
  <si>
    <t xml:space="preserve">pgaptmp_002447←</t>
  </si>
  <si>
    <t xml:space="preserve">2,509,140</t>
  </si>
  <si>
    <t xml:space="preserve">P254P(CCA→CCG)</t>
  </si>
  <si>
    <t xml:space="preserve">2,509,176</t>
  </si>
  <si>
    <t xml:space="preserve">P242P(CCA→CCG)</t>
  </si>
  <si>
    <t xml:space="preserve">2,509,461</t>
  </si>
  <si>
    <t xml:space="preserve">A147A(GCG→GCA)</t>
  </si>
  <si>
    <t xml:space="preserve">2,510,483</t>
  </si>
  <si>
    <t xml:space="preserve">G62S(GGC→AGC)</t>
  </si>
  <si>
    <t xml:space="preserve">pgaptmp_002448←</t>
  </si>
  <si>
    <t xml:space="preserve">2,510,561</t>
  </si>
  <si>
    <t xml:space="preserve">L36M(CTG→ATG)</t>
  </si>
  <si>
    <t xml:space="preserve">2,512,311</t>
  </si>
  <si>
    <t xml:space="preserve">pseudogene (58/87 nt)</t>
  </si>
  <si>
    <t xml:space="preserve">pgaptmp_002451→</t>
  </si>
  <si>
    <t xml:space="preserve">2,512,408</t>
  </si>
  <si>
    <t xml:space="preserve">intergenic (+68/‑92)</t>
  </si>
  <si>
    <t xml:space="preserve">pgaptmp_002451→ / →pgaptmp_002452</t>
  </si>
  <si>
    <t xml:space="preserve">hypothetical protein/DUF4056 domain‑containing protein</t>
  </si>
  <si>
    <t xml:space="preserve">2,512,526</t>
  </si>
  <si>
    <t xml:space="preserve">+GCGCTG</t>
  </si>
  <si>
    <t xml:space="preserve">coding (27/1107 nt)</t>
  </si>
  <si>
    <t xml:space="preserve">pgaptmp_002452→</t>
  </si>
  <si>
    <t xml:space="preserve">DUF4056 domain‑containing protein</t>
  </si>
  <si>
    <t xml:space="preserve">2,513,504</t>
  </si>
  <si>
    <t xml:space="preserve">A335A(GCG→GCA)</t>
  </si>
  <si>
    <t xml:space="preserve">2,513,505</t>
  </si>
  <si>
    <t xml:space="preserve">L336L(CTG→TTG)</t>
  </si>
  <si>
    <t xml:space="preserve">2,514,419</t>
  </si>
  <si>
    <t xml:space="preserve">Q133R(CAG→CGG)</t>
  </si>
  <si>
    <t xml:space="preserve">pgaptmp_002453←</t>
  </si>
  <si>
    <t xml:space="preserve">2,514,514</t>
  </si>
  <si>
    <t xml:space="preserve">C101C(TGT→TGC)</t>
  </si>
  <si>
    <t xml:space="preserve">2,514,588</t>
  </si>
  <si>
    <t xml:space="preserve">S77G(AGC→GGC)</t>
  </si>
  <si>
    <t xml:space="preserve">2,514,668</t>
  </si>
  <si>
    <t xml:space="preserve">A50G(GCC→GGC)</t>
  </si>
  <si>
    <t xml:space="preserve">2,515,667</t>
  </si>
  <si>
    <t xml:space="preserve">L29L(CTG→CTT)</t>
  </si>
  <si>
    <t xml:space="preserve">pgaptmp_002454←</t>
  </si>
  <si>
    <t xml:space="preserve">sugar phosphate isomerase/epimerase</t>
  </si>
  <si>
    <t xml:space="preserve">2,515,670</t>
  </si>
  <si>
    <t xml:space="preserve">V28V(GTA→GTG)</t>
  </si>
  <si>
    <t xml:space="preserve">2,515,850</t>
  </si>
  <si>
    <t xml:space="preserve">intergenic (‑97/+96)</t>
  </si>
  <si>
    <t xml:space="preserve">pgaptmp_002454← / ←pgaptmp_002455</t>
  </si>
  <si>
    <t xml:space="preserve">sugar phosphate isomerase/epimerase/LacI family DNA‑binding transcriptional regulator</t>
  </si>
  <si>
    <t xml:space="preserve">2,516,417</t>
  </si>
  <si>
    <t xml:space="preserve">C190C(TGC→TGT)</t>
  </si>
  <si>
    <t xml:space="preserve">2,517,079</t>
  </si>
  <si>
    <t xml:space="preserve">intergenic (‑93/‑306)</t>
  </si>
  <si>
    <t xml:space="preserve">2,517,702</t>
  </si>
  <si>
    <t xml:space="preserve">pgaptmp_002456→</t>
  </si>
  <si>
    <t xml:space="preserve">sensor domain‑containing diguanylate cyclase</t>
  </si>
  <si>
    <t xml:space="preserve">2,517,984</t>
  </si>
  <si>
    <t xml:space="preserve">H200H(CAC→CAT)</t>
  </si>
  <si>
    <t xml:space="preserve">2,519,286</t>
  </si>
  <si>
    <t xml:space="preserve">Y255Y(TAT→TAC)</t>
  </si>
  <si>
    <t xml:space="preserve">guaD←</t>
  </si>
  <si>
    <t xml:space="preserve">guanine deaminase</t>
  </si>
  <si>
    <t xml:space="preserve">2,519,410</t>
  </si>
  <si>
    <t xml:space="preserve">G214A(GGG→GCG)</t>
  </si>
  <si>
    <t xml:space="preserve">2,519,415</t>
  </si>
  <si>
    <t xml:space="preserve">T212T(ACC→ACT)</t>
  </si>
  <si>
    <t xml:space="preserve">2,519,418</t>
  </si>
  <si>
    <t xml:space="preserve">S211S(TCA→TCG)</t>
  </si>
  <si>
    <t xml:space="preserve">2,519,848</t>
  </si>
  <si>
    <t xml:space="preserve">D68G(GAT→GGT)</t>
  </si>
  <si>
    <t xml:space="preserve">2,520,296</t>
  </si>
  <si>
    <t xml:space="preserve">I451I(ATA→ATT)</t>
  </si>
  <si>
    <t xml:space="preserve">pgaptmp_002458←</t>
  </si>
  <si>
    <t xml:space="preserve">NCS1 family nucleobase:cation symporter‑1</t>
  </si>
  <si>
    <t xml:space="preserve">2,520,758</t>
  </si>
  <si>
    <t xml:space="preserve">F297F(TTC→TTT)</t>
  </si>
  <si>
    <t xml:space="preserve">2,520,794</t>
  </si>
  <si>
    <t xml:space="preserve">V285V(GTG→GTT)</t>
  </si>
  <si>
    <t xml:space="preserve">2,520,812</t>
  </si>
  <si>
    <t xml:space="preserve">F279F(TTC→TTT)</t>
  </si>
  <si>
    <t xml:space="preserve">2,520,863</t>
  </si>
  <si>
    <t xml:space="preserve">S262R(AGT→AGA) ‡</t>
  </si>
  <si>
    <t xml:space="preserve">2,520,864</t>
  </si>
  <si>
    <t xml:space="preserve">S262N(AGT→AAT) ‡</t>
  </si>
  <si>
    <t xml:space="preserve">2,521,150</t>
  </si>
  <si>
    <t xml:space="preserve">L167L(TTG→CTG)</t>
  </si>
  <si>
    <t xml:space="preserve">2,521,199</t>
  </si>
  <si>
    <t xml:space="preserve">L150L(CTA→CTT)</t>
  </si>
  <si>
    <t xml:space="preserve">2,521,203</t>
  </si>
  <si>
    <t xml:space="preserve">S149F(TCC→TTC)</t>
  </si>
  <si>
    <t xml:space="preserve">2,521,352</t>
  </si>
  <si>
    <t xml:space="preserve">P99P(CCT→CCA)</t>
  </si>
  <si>
    <t xml:space="preserve">2,521,403</t>
  </si>
  <si>
    <t xml:space="preserve">V82V(GTC→GTG)</t>
  </si>
  <si>
    <t xml:space="preserve">2,521,554</t>
  </si>
  <si>
    <t xml:space="preserve">R32H(CGC→CAC)</t>
  </si>
  <si>
    <t xml:space="preserve">2,521,691</t>
  </si>
  <si>
    <t xml:space="preserve">intergenic (‑43/‑102)</t>
  </si>
  <si>
    <t xml:space="preserve">pgaptmp_002458← / →pgaptmp_002459</t>
  </si>
  <si>
    <t xml:space="preserve">NCS1 family nucleobase:cation symporter‑1/GntR family transcriptional regulator</t>
  </si>
  <si>
    <t xml:space="preserve">2,521,741</t>
  </si>
  <si>
    <t xml:space="preserve">intergenic (‑93/‑52)</t>
  </si>
  <si>
    <t xml:space="preserve">2,522,080</t>
  </si>
  <si>
    <t xml:space="preserve">L96L(CTC→CTT)</t>
  </si>
  <si>
    <t xml:space="preserve">pgaptmp_002459→</t>
  </si>
  <si>
    <t xml:space="preserve">GntR family transcriptional regulator</t>
  </si>
  <si>
    <t xml:space="preserve">2,522,105</t>
  </si>
  <si>
    <t xml:space="preserve">L105I(CTC→ATC)</t>
  </si>
  <si>
    <t xml:space="preserve">2,522,249</t>
  </si>
  <si>
    <t xml:space="preserve">S153P(TCG→CCG)</t>
  </si>
  <si>
    <t xml:space="preserve">2,522,937</t>
  </si>
  <si>
    <t xml:space="preserve">pseudogene (429/872 nt)</t>
  </si>
  <si>
    <t xml:space="preserve">hpxA→</t>
  </si>
  <si>
    <t xml:space="preserve">allantoin racemase</t>
  </si>
  <si>
    <t xml:space="preserve">2,523,021</t>
  </si>
  <si>
    <t xml:space="preserve">pseudogene (513/872 nt)</t>
  </si>
  <si>
    <t xml:space="preserve">2,523,102</t>
  </si>
  <si>
    <t xml:space="preserve">pseudogene (594/872 nt)</t>
  </si>
  <si>
    <t xml:space="preserve">2,523,309</t>
  </si>
  <si>
    <t xml:space="preserve">pseudogene (801/872 nt)Y15Y(TAT→TAC)</t>
  </si>
  <si>
    <t xml:space="preserve">hpxA→puuE→</t>
  </si>
  <si>
    <t xml:space="preserve">allantoin racemaseallantoinase PuuE</t>
  </si>
  <si>
    <t xml:space="preserve">2,523,318</t>
  </si>
  <si>
    <t xml:space="preserve">pseudogene (810/872 nt)E18E(GAG→GAA)</t>
  </si>
  <si>
    <t xml:space="preserve">2,523,342</t>
  </si>
  <si>
    <t xml:space="preserve">pseudogene (834/872 nt)G26G(GGC→GGT)</t>
  </si>
  <si>
    <t xml:space="preserve">2,523,366</t>
  </si>
  <si>
    <t xml:space="preserve">pseudogene (858/872 nt)F34F(TTC→TTT)</t>
  </si>
  <si>
    <t xml:space="preserve">2,524,796</t>
  </si>
  <si>
    <t xml:space="preserve">V94V(GTG→GTC)</t>
  </si>
  <si>
    <t xml:space="preserve">pgaptmp_002462←</t>
  </si>
  <si>
    <t xml:space="preserve">sulfite exporter TauE/SafE family protein</t>
  </si>
  <si>
    <t xml:space="preserve">2,525,168</t>
  </si>
  <si>
    <t xml:space="preserve">intergenic (‑91/‑19)</t>
  </si>
  <si>
    <t xml:space="preserve">pgaptmp_002462← / →pgaptmp_002463</t>
  </si>
  <si>
    <t xml:space="preserve">sulfite exporter TauE/SafE family protein/helix‑turn‑helix transcriptional regulator</t>
  </si>
  <si>
    <t xml:space="preserve">2,525,342</t>
  </si>
  <si>
    <t xml:space="preserve">Q52Q(CAA→CAG)</t>
  </si>
  <si>
    <t xml:space="preserve">pgaptmp_002463→</t>
  </si>
  <si>
    <t xml:space="preserve">2,525,772</t>
  </si>
  <si>
    <t xml:space="preserve">L196L(TTG→CTG)</t>
  </si>
  <si>
    <t xml:space="preserve">2,525,976</t>
  </si>
  <si>
    <t xml:space="preserve">intergenic (+22/‑181)</t>
  </si>
  <si>
    <t xml:space="preserve">pgaptmp_002463→ / →pgaptmp_002464</t>
  </si>
  <si>
    <t xml:space="preserve">helix‑turn‑helix transcriptional regulator/hypothetical protein</t>
  </si>
  <si>
    <t xml:space="preserve">2,525,994</t>
  </si>
  <si>
    <t xml:space="preserve">intergenic (+40/‑163)</t>
  </si>
  <si>
    <t xml:space="preserve">2,526,051</t>
  </si>
  <si>
    <t xml:space="preserve">intergenic (+97/‑106)</t>
  </si>
  <si>
    <t xml:space="preserve">2,526,069</t>
  </si>
  <si>
    <t xml:space="preserve">intergenic (+115/‑88)</t>
  </si>
  <si>
    <t xml:space="preserve">2,526,222</t>
  </si>
  <si>
    <t xml:space="preserve">T22T(ACC→ACA)</t>
  </si>
  <si>
    <t xml:space="preserve">pgaptmp_002464→</t>
  </si>
  <si>
    <t xml:space="preserve">2,526,228</t>
  </si>
  <si>
    <t xml:space="preserve">R24R(AGA→AGG)</t>
  </si>
  <si>
    <t xml:space="preserve">2,526,246</t>
  </si>
  <si>
    <t xml:space="preserve">R30R(CGC→CGT)</t>
  </si>
  <si>
    <t xml:space="preserve">2,526,258</t>
  </si>
  <si>
    <t xml:space="preserve">A34A(GCA→GCC)</t>
  </si>
  <si>
    <t xml:space="preserve">2,526,267</t>
  </si>
  <si>
    <t xml:space="preserve">A37A(GCC→GCG)</t>
  </si>
  <si>
    <t xml:space="preserve">2,526,285</t>
  </si>
  <si>
    <t xml:space="preserve">R43R(CGT→CGC)</t>
  </si>
  <si>
    <t xml:space="preserve">2,526,286</t>
  </si>
  <si>
    <t xml:space="preserve">Y44H(TAT→CAT)</t>
  </si>
  <si>
    <t xml:space="preserve">2,526,312</t>
  </si>
  <si>
    <t xml:space="preserve">G52G(GGA→GGG)</t>
  </si>
  <si>
    <t xml:space="preserve">2,526,318</t>
  </si>
  <si>
    <t xml:space="preserve">R54R(CGA→CGG)</t>
  </si>
  <si>
    <t xml:space="preserve">2,527,886</t>
  </si>
  <si>
    <t xml:space="preserve">L137L(CTG→CTT)</t>
  </si>
  <si>
    <t xml:space="preserve">pgaptmp_002466←</t>
  </si>
  <si>
    <t xml:space="preserve">GMP synthase</t>
  </si>
  <si>
    <t xml:space="preserve">2,527,935</t>
  </si>
  <si>
    <t xml:space="preserve">T121S(ACC→AGC)</t>
  </si>
  <si>
    <t xml:space="preserve">2,528,006</t>
  </si>
  <si>
    <t xml:space="preserve">I97I(ATT→ATC)</t>
  </si>
  <si>
    <t xml:space="preserve">2,528,009</t>
  </si>
  <si>
    <t xml:space="preserve">L96L(CTC→CTA)</t>
  </si>
  <si>
    <t xml:space="preserve">2,528,106</t>
  </si>
  <si>
    <t xml:space="preserve">A64E(GCG→GAG)</t>
  </si>
  <si>
    <t xml:space="preserve">2,528,123</t>
  </si>
  <si>
    <t xml:space="preserve">P58P(CCG→CCT)</t>
  </si>
  <si>
    <t xml:space="preserve">2,528,149</t>
  </si>
  <si>
    <t xml:space="preserve">V50I(GTC→ATC)</t>
  </si>
  <si>
    <t xml:space="preserve">2,528,150</t>
  </si>
  <si>
    <t xml:space="preserve">L49L(CTA→CTT)</t>
  </si>
  <si>
    <t xml:space="preserve">2,528,225</t>
  </si>
  <si>
    <t xml:space="preserve">Q24Q(CAG→CAA)</t>
  </si>
  <si>
    <t xml:space="preserve">2,528,577</t>
  </si>
  <si>
    <t xml:space="preserve">S63R(AGC→AGA)</t>
  </si>
  <si>
    <t xml:space="preserve">pgaptmp_002467→</t>
  </si>
  <si>
    <t xml:space="preserve">2,528,601</t>
  </si>
  <si>
    <t xml:space="preserve">Q71Q(CAA→CAG)</t>
  </si>
  <si>
    <t xml:space="preserve">2,528,715</t>
  </si>
  <si>
    <t xml:space="preserve">T109T(ACC→ACG)</t>
  </si>
  <si>
    <t xml:space="preserve">2,528,724</t>
  </si>
  <si>
    <t xml:space="preserve">Q112Q(CAA→CAG)</t>
  </si>
  <si>
    <t xml:space="preserve">2,528,730</t>
  </si>
  <si>
    <t xml:space="preserve">V114V(GTG→GTA)</t>
  </si>
  <si>
    <t xml:space="preserve">2,528,751</t>
  </si>
  <si>
    <t xml:space="preserve">P121P(CCC→CCG)</t>
  </si>
  <si>
    <t xml:space="preserve">2,528,772</t>
  </si>
  <si>
    <t xml:space="preserve">A128A(GCA→GCT)</t>
  </si>
  <si>
    <t xml:space="preserve">2,528,898</t>
  </si>
  <si>
    <t xml:space="preserve">F170F(TTT→TTC)</t>
  </si>
  <si>
    <t xml:space="preserve">2,528,994</t>
  </si>
  <si>
    <t xml:space="preserve">R202R(CGC→CGA)</t>
  </si>
  <si>
    <t xml:space="preserve">2,529,024</t>
  </si>
  <si>
    <t xml:space="preserve">F212L(TTT→TTA)</t>
  </si>
  <si>
    <t xml:space="preserve">2,529,179</t>
  </si>
  <si>
    <t xml:space="preserve">F264Y(TTT→TAT)</t>
  </si>
  <si>
    <t xml:space="preserve">2,529,237</t>
  </si>
  <si>
    <t xml:space="preserve">intergenic (+48/+414)</t>
  </si>
  <si>
    <t xml:space="preserve">pgaptmp_002467→ / ←pgaptmp_002468</t>
  </si>
  <si>
    <t xml:space="preserve">2,529,266</t>
  </si>
  <si>
    <t xml:space="preserve">intergenic (+77/+385)</t>
  </si>
  <si>
    <t xml:space="preserve">2,529,462</t>
  </si>
  <si>
    <t xml:space="preserve">+GGT</t>
  </si>
  <si>
    <t xml:space="preserve">intergenic (+273/+189)</t>
  </si>
  <si>
    <t xml:space="preserve">2,529,896</t>
  </si>
  <si>
    <t xml:space="preserve">I219L(ATC→CTC)</t>
  </si>
  <si>
    <t xml:space="preserve">pgaptmp_002468←</t>
  </si>
  <si>
    <t xml:space="preserve">2,529,936</t>
  </si>
  <si>
    <t xml:space="preserve">N205N(AAT→AAC)</t>
  </si>
  <si>
    <t xml:space="preserve">2,529,966</t>
  </si>
  <si>
    <t xml:space="preserve">S195S(TCA→TCT)</t>
  </si>
  <si>
    <t xml:space="preserve">2,530,107</t>
  </si>
  <si>
    <t xml:space="preserve">L148L(TTA→TTG)</t>
  </si>
  <si>
    <t xml:space="preserve">2,530,152</t>
  </si>
  <si>
    <t xml:space="preserve">T133T(ACG→ACT)</t>
  </si>
  <si>
    <t xml:space="preserve">2,530,173</t>
  </si>
  <si>
    <t xml:space="preserve">P126P(CCC→CCT)</t>
  </si>
  <si>
    <t xml:space="preserve">2,530,186</t>
  </si>
  <si>
    <t xml:space="preserve">L122P(CTG→CCG)</t>
  </si>
  <si>
    <t xml:space="preserve">2,530,200</t>
  </si>
  <si>
    <t xml:space="preserve">P117P(CCC→CCA)</t>
  </si>
  <si>
    <t xml:space="preserve">2,530,203</t>
  </si>
  <si>
    <t xml:space="preserve">V116V(GTA→GTG)</t>
  </si>
  <si>
    <t xml:space="preserve">2,530,669</t>
  </si>
  <si>
    <t xml:space="preserve">intergenic (‑119/+84)</t>
  </si>
  <si>
    <t xml:space="preserve">pgaptmp_002468← / ←pgaptmp_002469</t>
  </si>
  <si>
    <t xml:space="preserve">hypothetical protein/ASCH domain‑containing protein</t>
  </si>
  <si>
    <t xml:space="preserve">2,530,676</t>
  </si>
  <si>
    <t xml:space="preserve">intergenic (‑126/+77)</t>
  </si>
  <si>
    <t xml:space="preserve">2,531,092</t>
  </si>
  <si>
    <t xml:space="preserve">E6E(GAA→GAG)</t>
  </si>
  <si>
    <t xml:space="preserve">pgaptmp_002469←</t>
  </si>
  <si>
    <t xml:space="preserve">ASCH domain‑containing protein</t>
  </si>
  <si>
    <t xml:space="preserve">2,533,083</t>
  </si>
  <si>
    <t xml:space="preserve">A148A(GCC→GCA)</t>
  </si>
  <si>
    <t xml:space="preserve">pgaptmp_002472←</t>
  </si>
  <si>
    <t xml:space="preserve">2,533,119</t>
  </si>
  <si>
    <t xml:space="preserve">I136I(ATT→ATC)</t>
  </si>
  <si>
    <t xml:space="preserve">2,533,434</t>
  </si>
  <si>
    <t xml:space="preserve">D31D(GAC→GAT)</t>
  </si>
  <si>
    <t xml:space="preserve">2,533,437</t>
  </si>
  <si>
    <t xml:space="preserve">R30R(CGT→CGC)</t>
  </si>
  <si>
    <t xml:space="preserve">2,533,476</t>
  </si>
  <si>
    <t xml:space="preserve">L17L(CTT→CTG)</t>
  </si>
  <si>
    <t xml:space="preserve">2,533,504</t>
  </si>
  <si>
    <t xml:space="preserve">H8R(CAC→CGC)</t>
  </si>
  <si>
    <t xml:space="preserve">2,533,573</t>
  </si>
  <si>
    <t xml:space="preserve">D25Y(GAC→TAC)</t>
  </si>
  <si>
    <t xml:space="preserve">pgaptmp_002473←</t>
  </si>
  <si>
    <t xml:space="preserve">2,533,609</t>
  </si>
  <si>
    <t xml:space="preserve">L13L(TTG→CTG)</t>
  </si>
  <si>
    <t xml:space="preserve">2,533,619</t>
  </si>
  <si>
    <t xml:space="preserve">2,533,660</t>
  </si>
  <si>
    <t xml:space="preserve">intergenic (‑15/‑187)</t>
  </si>
  <si>
    <t xml:space="preserve">pgaptmp_002473← / →asd</t>
  </si>
  <si>
    <t xml:space="preserve">hypothetical protein/aspartate‑semialdehyde dehydrogenase</t>
  </si>
  <si>
    <t xml:space="preserve">2,533,662</t>
  </si>
  <si>
    <t xml:space="preserve">intergenic (‑17/‑185)</t>
  </si>
  <si>
    <t xml:space="preserve">2,533,689</t>
  </si>
  <si>
    <t xml:space="preserve">intergenic (‑44/‑158)</t>
  </si>
  <si>
    <t xml:space="preserve">2,533,888</t>
  </si>
  <si>
    <t xml:space="preserve">G14G(GGT→GGC)</t>
  </si>
  <si>
    <t xml:space="preserve">asd→</t>
  </si>
  <si>
    <t xml:space="preserve">aspartate‑semialdehyde dehydrogenase</t>
  </si>
  <si>
    <t xml:space="preserve">2,534,207</t>
  </si>
  <si>
    <t xml:space="preserve">S121R(AGT→CGT)</t>
  </si>
  <si>
    <t xml:space="preserve">2,534,496</t>
  </si>
  <si>
    <t xml:space="preserve">N217T(AAT→ACT)</t>
  </si>
  <si>
    <t xml:space="preserve">2,534,716</t>
  </si>
  <si>
    <t xml:space="preserve">A290A(GCA→GCG)</t>
  </si>
  <si>
    <t xml:space="preserve">2,534,917</t>
  </si>
  <si>
    <t xml:space="preserve">A357A(GCG→GCT)</t>
  </si>
  <si>
    <t xml:space="preserve">2,534,923</t>
  </si>
  <si>
    <t xml:space="preserve">E359E(GAA→GAG)</t>
  </si>
  <si>
    <t xml:space="preserve">2,535,099</t>
  </si>
  <si>
    <t xml:space="preserve">E109E(GAG→GAA)</t>
  </si>
  <si>
    <t xml:space="preserve">pgaptmp_002475←</t>
  </si>
  <si>
    <t xml:space="preserve">2,535,123</t>
  </si>
  <si>
    <t xml:space="preserve">R101R(CGT→CGC)</t>
  </si>
  <si>
    <t xml:space="preserve">2,535,189</t>
  </si>
  <si>
    <t xml:space="preserve">I79I(ATA→ATC)</t>
  </si>
  <si>
    <t xml:space="preserve">2,535,306</t>
  </si>
  <si>
    <t xml:space="preserve">R40S(AGG→AGC)</t>
  </si>
  <si>
    <t xml:space="preserve">2,535,405</t>
  </si>
  <si>
    <t xml:space="preserve">A7A(GCT→GCG)</t>
  </si>
  <si>
    <t xml:space="preserve">2,535,508</t>
  </si>
  <si>
    <t xml:space="preserve">intergenic (‑83/+3)</t>
  </si>
  <si>
    <t xml:space="preserve">pgaptmp_002475← / ←hpxZ</t>
  </si>
  <si>
    <t xml:space="preserve">GNAT family N‑acetyltransferase/oxalurate catabolism protein HpxZ</t>
  </si>
  <si>
    <t xml:space="preserve">2,535,595</t>
  </si>
  <si>
    <t xml:space="preserve">A101A(GCC→GCG)</t>
  </si>
  <si>
    <t xml:space="preserve">hpxZ←</t>
  </si>
  <si>
    <t xml:space="preserve">oxalurate catabolism protein HpxZ</t>
  </si>
  <si>
    <t xml:space="preserve">2,535,604</t>
  </si>
  <si>
    <t xml:space="preserve">E98E(GAG→GAA)</t>
  </si>
  <si>
    <t xml:space="preserve">2,535,643</t>
  </si>
  <si>
    <t xml:space="preserve">G85G(GGT→GGC)</t>
  </si>
  <si>
    <t xml:space="preserve">2,535,856</t>
  </si>
  <si>
    <t xml:space="preserve">A14A(GCA→GCC)</t>
  </si>
  <si>
    <t xml:space="preserve">2,536,053</t>
  </si>
  <si>
    <t xml:space="preserve">G413G(GGT→GGG)</t>
  </si>
  <si>
    <t xml:space="preserve">pgaptmp_002477←</t>
  </si>
  <si>
    <t xml:space="preserve">AtzE family amidohydrolase</t>
  </si>
  <si>
    <t xml:space="preserve">2,536,134</t>
  </si>
  <si>
    <t xml:space="preserve">A386A(GCC→GCG)</t>
  </si>
  <si>
    <t xml:space="preserve">2,536,161</t>
  </si>
  <si>
    <t xml:space="preserve">T377T(ACT→ACC)</t>
  </si>
  <si>
    <t xml:space="preserve">2,536,173</t>
  </si>
  <si>
    <t xml:space="preserve">I373I(ATT→ATC)</t>
  </si>
  <si>
    <t xml:space="preserve">2,536,191</t>
  </si>
  <si>
    <t xml:space="preserve">S367S(AGT→AGC)</t>
  </si>
  <si>
    <t xml:space="preserve">2,536,206</t>
  </si>
  <si>
    <t xml:space="preserve">I362M(ATC→ATG)</t>
  </si>
  <si>
    <t xml:space="preserve">2,536,209</t>
  </si>
  <si>
    <t xml:space="preserve">A361A(GCG→GCA)</t>
  </si>
  <si>
    <t xml:space="preserve">2,536,215</t>
  </si>
  <si>
    <t xml:space="preserve">R359R(CGT→CGC)</t>
  </si>
  <si>
    <t xml:space="preserve">2,536,218</t>
  </si>
  <si>
    <t xml:space="preserve">A358A(GCC→GCT)</t>
  </si>
  <si>
    <t xml:space="preserve">2,536,230</t>
  </si>
  <si>
    <t xml:space="preserve">F354F(TTC→TTT)</t>
  </si>
  <si>
    <t xml:space="preserve">2,536,233</t>
  </si>
  <si>
    <t xml:space="preserve">R353R(CGC→CGT)</t>
  </si>
  <si>
    <t xml:space="preserve">2,536,239</t>
  </si>
  <si>
    <t xml:space="preserve">A351A(GCC→GCT)</t>
  </si>
  <si>
    <t xml:space="preserve">2,536,257</t>
  </si>
  <si>
    <t xml:space="preserve">S345S(TCG→TCC)</t>
  </si>
  <si>
    <t xml:space="preserve">2,536,272</t>
  </si>
  <si>
    <t xml:space="preserve">G340G(GGG→GGC)</t>
  </si>
  <si>
    <t xml:space="preserve">2,536,280</t>
  </si>
  <si>
    <t xml:space="preserve">L338L(TTG→CTG)</t>
  </si>
  <si>
    <t xml:space="preserve">2,536,410</t>
  </si>
  <si>
    <t xml:space="preserve">L294L(CTA→CTG)</t>
  </si>
  <si>
    <t xml:space="preserve">2,536,436</t>
  </si>
  <si>
    <t xml:space="preserve">Y286H(TAC→CAC)</t>
  </si>
  <si>
    <t xml:space="preserve">2,536,536</t>
  </si>
  <si>
    <t xml:space="preserve">L252L(CTA→CTG)</t>
  </si>
  <si>
    <t xml:space="preserve">2,536,686</t>
  </si>
  <si>
    <t xml:space="preserve">2,536,749</t>
  </si>
  <si>
    <t xml:space="preserve">2,538,419</t>
  </si>
  <si>
    <t xml:space="preserve">T218A(ACG→GCG)</t>
  </si>
  <si>
    <t xml:space="preserve">hpxW←</t>
  </si>
  <si>
    <t xml:space="preserve">oxamate amidohydrolase</t>
  </si>
  <si>
    <t xml:space="preserve">2,538,435</t>
  </si>
  <si>
    <t xml:space="preserve">L212L(CTC→CTG)</t>
  </si>
  <si>
    <t xml:space="preserve">2,538,777</t>
  </si>
  <si>
    <t xml:space="preserve">P98P(CCG→CCT) ‡</t>
  </si>
  <si>
    <t xml:space="preserve">2,538,779</t>
  </si>
  <si>
    <t xml:space="preserve">P98A(CCG→GCG) ‡</t>
  </si>
  <si>
    <t xml:space="preserve">2,538,946</t>
  </si>
  <si>
    <t xml:space="preserve">V42A(GTG→GCG)</t>
  </si>
  <si>
    <t xml:space="preserve">2,539,610</t>
  </si>
  <si>
    <t xml:space="preserve">hpxU→</t>
  </si>
  <si>
    <t xml:space="preserve">MurR/RpiR family transcriptional regulator HpxU</t>
  </si>
  <si>
    <t xml:space="preserve">2,539,684</t>
  </si>
  <si>
    <t xml:space="preserve">L145L(CTG→CTA)</t>
  </si>
  <si>
    <t xml:space="preserve">2,540,162</t>
  </si>
  <si>
    <t xml:space="preserve">intergenic (+73/‑142)</t>
  </si>
  <si>
    <t xml:space="preserve">hpxU→ / →pgaptmp_002481</t>
  </si>
  <si>
    <t xml:space="preserve">MurR/RpiR family transcriptional regulator HpxU/transporter substrate‑binding domain‑containing protein</t>
  </si>
  <si>
    <t xml:space="preserve">2,541,467</t>
  </si>
  <si>
    <t xml:space="preserve">A123A(GCT→GCC)</t>
  </si>
  <si>
    <t xml:space="preserve">pgaptmp_002482→</t>
  </si>
  <si>
    <t xml:space="preserve">2,541,889</t>
  </si>
  <si>
    <t xml:space="preserve">pgaptmp_002483→</t>
  </si>
  <si>
    <t xml:space="preserve">2,541,925</t>
  </si>
  <si>
    <t xml:space="preserve">R54R(CGT→CGC)</t>
  </si>
  <si>
    <t xml:space="preserve">2,541,970</t>
  </si>
  <si>
    <t xml:space="preserve">L69L(CTA→CTG)</t>
  </si>
  <si>
    <t xml:space="preserve">2,542,006</t>
  </si>
  <si>
    <t xml:space="preserve">V81V(GTC→GTT)</t>
  </si>
  <si>
    <t xml:space="preserve">2,542,177</t>
  </si>
  <si>
    <t xml:space="preserve">Q138Q(CAG→CAA)</t>
  </si>
  <si>
    <t xml:space="preserve">2,542,279</t>
  </si>
  <si>
    <t xml:space="preserve">2,542,312</t>
  </si>
  <si>
    <t xml:space="preserve">2,542,655</t>
  </si>
  <si>
    <t xml:space="preserve">F85F(TTT→TTC)</t>
  </si>
  <si>
    <t xml:space="preserve">pgaptmp_002484→</t>
  </si>
  <si>
    <t xml:space="preserve">2,542,667</t>
  </si>
  <si>
    <t xml:space="preserve">N89N(AAT→AAC)</t>
  </si>
  <si>
    <t xml:space="preserve">2,542,670</t>
  </si>
  <si>
    <t xml:space="preserve">L90L(CTC→CTG)</t>
  </si>
  <si>
    <t xml:space="preserve">2,542,673</t>
  </si>
  <si>
    <t xml:space="preserve">F91F(TTT→TTC)</t>
  </si>
  <si>
    <t xml:space="preserve">2,542,739</t>
  </si>
  <si>
    <t xml:space="preserve">A113A(GCA→GCC)</t>
  </si>
  <si>
    <t xml:space="preserve">2,544,577</t>
  </si>
  <si>
    <t xml:space="preserve">V62V(GTA→GTG)</t>
  </si>
  <si>
    <t xml:space="preserve">hpxK→</t>
  </si>
  <si>
    <t xml:space="preserve">allantoate amidohydrolase</t>
  </si>
  <si>
    <t xml:space="preserve">2,544,878</t>
  </si>
  <si>
    <t xml:space="preserve">T163S(ACC→TCC)</t>
  </si>
  <si>
    <t xml:space="preserve">2,545,157</t>
  </si>
  <si>
    <t xml:space="preserve">V256M(GTG→ATG)</t>
  </si>
  <si>
    <t xml:space="preserve">2,545,185</t>
  </si>
  <si>
    <t xml:space="preserve">R265H(CGC→CAC)</t>
  </si>
  <si>
    <t xml:space="preserve">2,545,405</t>
  </si>
  <si>
    <t xml:space="preserve">A338A(GCA→GCC)</t>
  </si>
  <si>
    <t xml:space="preserve">2,545,459</t>
  </si>
  <si>
    <t xml:space="preserve">G356G(GGG→GGC)</t>
  </si>
  <si>
    <t xml:space="preserve">2,545,465</t>
  </si>
  <si>
    <t xml:space="preserve">S358S(TCC→TCG)</t>
  </si>
  <si>
    <t xml:space="preserve">2,545,495</t>
  </si>
  <si>
    <t xml:space="preserve">D368D(GAT→GAC)</t>
  </si>
  <si>
    <t xml:space="preserve">2,545,498</t>
  </si>
  <si>
    <t xml:space="preserve">A369A(GCT→GCC)</t>
  </si>
  <si>
    <t xml:space="preserve">2,545,528</t>
  </si>
  <si>
    <t xml:space="preserve">A379A(GCG→GCC)</t>
  </si>
  <si>
    <t xml:space="preserve">2,545,685</t>
  </si>
  <si>
    <t xml:space="preserve">*326*(TAA→TGA)</t>
  </si>
  <si>
    <t xml:space="preserve">pgaptmp_002487←</t>
  </si>
  <si>
    <t xml:space="preserve">nitronate monooxygenase</t>
  </si>
  <si>
    <t xml:space="preserve">2,545,687</t>
  </si>
  <si>
    <t xml:space="preserve">V325V(GTG→GTA)</t>
  </si>
  <si>
    <t xml:space="preserve">2,546,818</t>
  </si>
  <si>
    <t xml:space="preserve">intergenic (‑157/‑19)</t>
  </si>
  <si>
    <t xml:space="preserve">pgaptmp_002487← / →pgaptmp_002488</t>
  </si>
  <si>
    <t xml:space="preserve">nitronate monooxygenase/LysR family transcriptional regulator</t>
  </si>
  <si>
    <t xml:space="preserve">2,546,826</t>
  </si>
  <si>
    <t xml:space="preserve">intergenic (‑165/‑11)</t>
  </si>
  <si>
    <t xml:space="preserve">2,547,167</t>
  </si>
  <si>
    <t xml:space="preserve">S111P(TCG→CCG)</t>
  </si>
  <si>
    <t xml:space="preserve">pgaptmp_002488→</t>
  </si>
  <si>
    <t xml:space="preserve">2,547,248</t>
  </si>
  <si>
    <t xml:space="preserve">L138L(TTG→CTG)</t>
  </si>
  <si>
    <t xml:space="preserve">2,547,304</t>
  </si>
  <si>
    <t xml:space="preserve">S156S(TCG→TCA)</t>
  </si>
  <si>
    <t xml:space="preserve">2,548,304</t>
  </si>
  <si>
    <t xml:space="preserve">A171A(GCG→GCA)</t>
  </si>
  <si>
    <t xml:space="preserve">pgaptmp_002489→</t>
  </si>
  <si>
    <t xml:space="preserve">E3 ubiquitin‑‑protein ligase</t>
  </si>
  <si>
    <t xml:space="preserve">2,548,310</t>
  </si>
  <si>
    <t xml:space="preserve">P173P(CCC→CCT)</t>
  </si>
  <si>
    <t xml:space="preserve">2,548,407</t>
  </si>
  <si>
    <t xml:space="preserve">intergenic (+82/+150)</t>
  </si>
  <si>
    <t xml:space="preserve">pgaptmp_002489→ / ←pgaptmp_002490</t>
  </si>
  <si>
    <t xml:space="preserve">E3 ubiquitin‑‑protein ligase/NADH:flavin oxidoreductase/NADH oxidase</t>
  </si>
  <si>
    <t xml:space="preserve">2,548,449</t>
  </si>
  <si>
    <t xml:space="preserve">intergenic (+124/+108)</t>
  </si>
  <si>
    <t xml:space="preserve">2,548,472</t>
  </si>
  <si>
    <t xml:space="preserve">intergenic (+147/+85)</t>
  </si>
  <si>
    <t xml:space="preserve">2,548,835</t>
  </si>
  <si>
    <t xml:space="preserve">T275A(ACC→GCC)</t>
  </si>
  <si>
    <t xml:space="preserve">pgaptmp_002490←</t>
  </si>
  <si>
    <t xml:space="preserve">NADH:flavin oxidoreductase/NADH oxidase</t>
  </si>
  <si>
    <t xml:space="preserve">2,549,043</t>
  </si>
  <si>
    <t xml:space="preserve">N205N(AAC→AAT)</t>
  </si>
  <si>
    <t xml:space="preserve">2,549,196</t>
  </si>
  <si>
    <t xml:space="preserve">R154R(CGG→CGC)</t>
  </si>
  <si>
    <t xml:space="preserve">2,549,204</t>
  </si>
  <si>
    <t xml:space="preserve">L152M(CTG→ATG)</t>
  </si>
  <si>
    <t xml:space="preserve">2,549,319</t>
  </si>
  <si>
    <t xml:space="preserve">P113P(CCG→CCC)</t>
  </si>
  <si>
    <t xml:space="preserve">2,549,337</t>
  </si>
  <si>
    <t xml:space="preserve">K107K(AAG→AAA)</t>
  </si>
  <si>
    <t xml:space="preserve">2,550,191</t>
  </si>
  <si>
    <t xml:space="preserve">S394S(TCC→TCG)</t>
  </si>
  <si>
    <t xml:space="preserve">2,550,488</t>
  </si>
  <si>
    <t xml:space="preserve">A295A(GCT→GCC)</t>
  </si>
  <si>
    <t xml:space="preserve">2,550,797</t>
  </si>
  <si>
    <t xml:space="preserve">C192C(TGC→TGT)</t>
  </si>
  <si>
    <t xml:space="preserve">2,551,073</t>
  </si>
  <si>
    <t xml:space="preserve">V100V(GTT→GTG)</t>
  </si>
  <si>
    <t xml:space="preserve">2,551,217</t>
  </si>
  <si>
    <t xml:space="preserve">2,552,109</t>
  </si>
  <si>
    <t xml:space="preserve">Y154Y(TAT→TAC)</t>
  </si>
  <si>
    <t xml:space="preserve">pgaptmp_002492→</t>
  </si>
  <si>
    <t xml:space="preserve">2,552,407</t>
  </si>
  <si>
    <t xml:space="preserve">I254V(ATC→GTC)</t>
  </si>
  <si>
    <t xml:space="preserve">2,552,738</t>
  </si>
  <si>
    <t xml:space="preserve">G364E(GGG→GAG)</t>
  </si>
  <si>
    <t xml:space="preserve">2,552,814</t>
  </si>
  <si>
    <t xml:space="preserve">G389G(GGT→GGG)</t>
  </si>
  <si>
    <t xml:space="preserve">2,553,207</t>
  </si>
  <si>
    <t xml:space="preserve">W210S(TGG→TCG)</t>
  </si>
  <si>
    <t xml:space="preserve">pgaptmp_002493←</t>
  </si>
  <si>
    <t xml:space="preserve">2,553,224</t>
  </si>
  <si>
    <t xml:space="preserve">R204R(CGT→CGC)</t>
  </si>
  <si>
    <t xml:space="preserve">2,553,253</t>
  </si>
  <si>
    <t xml:space="preserve">V195L(GTG→CTG)</t>
  </si>
  <si>
    <t xml:space="preserve">2,553,470</t>
  </si>
  <si>
    <t xml:space="preserve">L122L(CTT→CTC)</t>
  </si>
  <si>
    <t xml:space="preserve">2,553,494</t>
  </si>
  <si>
    <t xml:space="preserve">D114D(GAT→GAC)</t>
  </si>
  <si>
    <t xml:space="preserve">2,553,533</t>
  </si>
  <si>
    <t xml:space="preserve">P101P(CCA→CCG)</t>
  </si>
  <si>
    <t xml:space="preserve">2,553,678</t>
  </si>
  <si>
    <t xml:space="preserve">A53V(GCC→GTC)</t>
  </si>
  <si>
    <t xml:space="preserve">2,554,382</t>
  </si>
  <si>
    <t xml:space="preserve">S116C(AGC→TGC)</t>
  </si>
  <si>
    <t xml:space="preserve">pgaptmp_002494→</t>
  </si>
  <si>
    <t xml:space="preserve">iron‑containing redox enzyme family protein</t>
  </si>
  <si>
    <t xml:space="preserve">2,554,679</t>
  </si>
  <si>
    <t xml:space="preserve">L215L(CTG→TTG)</t>
  </si>
  <si>
    <t xml:space="preserve">2,554,684</t>
  </si>
  <si>
    <t xml:space="preserve">Y216Y(TAT→TAC)</t>
  </si>
  <si>
    <t xml:space="preserve">2,554,705</t>
  </si>
  <si>
    <t xml:space="preserve">R223R(CGA→CGG)</t>
  </si>
  <si>
    <t xml:space="preserve">2,554,714</t>
  </si>
  <si>
    <t xml:space="preserve">A226A(GCC→GCT)</t>
  </si>
  <si>
    <t xml:space="preserve">2,554,717</t>
  </si>
  <si>
    <t xml:space="preserve">L227L(TTA→TTG)</t>
  </si>
  <si>
    <t xml:space="preserve">2,554,762</t>
  </si>
  <si>
    <t xml:space="preserve">A242A(GCA→GCC)</t>
  </si>
  <si>
    <t xml:space="preserve">2,554,792</t>
  </si>
  <si>
    <t xml:space="preserve">V252V(GTA→GTT)</t>
  </si>
  <si>
    <t xml:space="preserve">2,554,816</t>
  </si>
  <si>
    <t xml:space="preserve">S260S(TCG→TCA)</t>
  </si>
  <si>
    <t xml:space="preserve">2,554,831</t>
  </si>
  <si>
    <t xml:space="preserve">A265A(GCG→GCC)</t>
  </si>
  <si>
    <t xml:space="preserve">2,556,306</t>
  </si>
  <si>
    <t xml:space="preserve">P6P(CCT→CCC)</t>
  </si>
  <si>
    <t xml:space="preserve">pgaptmp_002497→</t>
  </si>
  <si>
    <t xml:space="preserve">2,556,335</t>
  </si>
  <si>
    <t xml:space="preserve">K16I(AAA→ATA) ‡</t>
  </si>
  <si>
    <t xml:space="preserve">2,556,336</t>
  </si>
  <si>
    <t xml:space="preserve">K16K(AAA→AAG) ‡</t>
  </si>
  <si>
    <t xml:space="preserve">2,556,357</t>
  </si>
  <si>
    <t xml:space="preserve">R23R(CGC→CGG)</t>
  </si>
  <si>
    <t xml:space="preserve">2,556,394</t>
  </si>
  <si>
    <t xml:space="preserve">S36T(TCT→ACT)</t>
  </si>
  <si>
    <t xml:space="preserve">2,556,435</t>
  </si>
  <si>
    <t xml:space="preserve">F49F(TTT→TTC)</t>
  </si>
  <si>
    <t xml:space="preserve">2,556,603</t>
  </si>
  <si>
    <t xml:space="preserve">Q105Q(CAG→CAA)</t>
  </si>
  <si>
    <t xml:space="preserve">2,556,606</t>
  </si>
  <si>
    <t xml:space="preserve">A106A(GCT→GCC)</t>
  </si>
  <si>
    <t xml:space="preserve">2,556,609</t>
  </si>
  <si>
    <t xml:space="preserve">E107E(GAA→GAG)</t>
  </si>
  <si>
    <t xml:space="preserve">2,556,666</t>
  </si>
  <si>
    <t xml:space="preserve">M126I(ATG→ATA)</t>
  </si>
  <si>
    <t xml:space="preserve">2,556,705</t>
  </si>
  <si>
    <t xml:space="preserve">H139H(CAC→CAT)</t>
  </si>
  <si>
    <t xml:space="preserve">2,556,732</t>
  </si>
  <si>
    <t xml:space="preserve">T148T(ACC→ACA)</t>
  </si>
  <si>
    <t xml:space="preserve">2,557,101</t>
  </si>
  <si>
    <t xml:space="preserve">S368T(AGC→ACC)</t>
  </si>
  <si>
    <t xml:space="preserve">oxlT←</t>
  </si>
  <si>
    <t xml:space="preserve">oxalate/formate MFS antiporter</t>
  </si>
  <si>
    <t xml:space="preserve">2,557,136</t>
  </si>
  <si>
    <t xml:space="preserve">T356T(ACG→ACA)</t>
  </si>
  <si>
    <t xml:space="preserve">2,557,151</t>
  </si>
  <si>
    <t xml:space="preserve">S351S(TCC→TCT)</t>
  </si>
  <si>
    <t xml:space="preserve">2,557,244</t>
  </si>
  <si>
    <t xml:space="preserve">V320V(GTA→GTG)</t>
  </si>
  <si>
    <t xml:space="preserve">2,557,257</t>
  </si>
  <si>
    <t xml:space="preserve">V316A(GTG→GCG)</t>
  </si>
  <si>
    <t xml:space="preserve">2,557,539</t>
  </si>
  <si>
    <t xml:space="preserve">A222V(GCG→GTG)</t>
  </si>
  <si>
    <t xml:space="preserve">2,557,603</t>
  </si>
  <si>
    <t xml:space="preserve">L201I(CTC→ATC)</t>
  </si>
  <si>
    <t xml:space="preserve">2,557,646</t>
  </si>
  <si>
    <t xml:space="preserve">H186H(CAT→CAC)</t>
  </si>
  <si>
    <t xml:space="preserve">2,557,871</t>
  </si>
  <si>
    <t xml:space="preserve">V111V(GTG→GTA)</t>
  </si>
  <si>
    <t xml:space="preserve">2,558,032</t>
  </si>
  <si>
    <t xml:space="preserve">A58S(GCC→TCC)</t>
  </si>
  <si>
    <t xml:space="preserve">2,558,336</t>
  </si>
  <si>
    <t xml:space="preserve">intergenic (‑133/‑84)</t>
  </si>
  <si>
    <t xml:space="preserve">oxlT← / →pgaptmp_002499</t>
  </si>
  <si>
    <t xml:space="preserve">oxalate/formate MFS antiporter/hypothetical protein</t>
  </si>
  <si>
    <t xml:space="preserve">2,558,350</t>
  </si>
  <si>
    <t xml:space="preserve">intergenic (‑147/‑70)</t>
  </si>
  <si>
    <t xml:space="preserve">2,558,365</t>
  </si>
  <si>
    <t xml:space="preserve">intergenic (‑162/‑55)</t>
  </si>
  <si>
    <t xml:space="preserve">2,558,442</t>
  </si>
  <si>
    <t xml:space="preserve">C8Y(TGC→TAC)</t>
  </si>
  <si>
    <t xml:space="preserve">pgaptmp_002499→</t>
  </si>
  <si>
    <t xml:space="preserve">2,558,456</t>
  </si>
  <si>
    <t xml:space="preserve">V13L(GTA→TTA)</t>
  </si>
  <si>
    <t xml:space="preserve">2,558,473</t>
  </si>
  <si>
    <t xml:space="preserve">Y18Y(TAC→TAT)</t>
  </si>
  <si>
    <t xml:space="preserve">2,558,547</t>
  </si>
  <si>
    <t xml:space="preserve">G43D(GGC→GAC)</t>
  </si>
  <si>
    <t xml:space="preserve">2,558,564</t>
  </si>
  <si>
    <t xml:space="preserve">R49R(AGG→CGG)</t>
  </si>
  <si>
    <t xml:space="preserve">2,558,905</t>
  </si>
  <si>
    <t xml:space="preserve">T299T(ACA→ACT)</t>
  </si>
  <si>
    <t xml:space="preserve">pgaptmp_002500←</t>
  </si>
  <si>
    <t xml:space="preserve">LacI family transcriptional regulator</t>
  </si>
  <si>
    <t xml:space="preserve">2,560,008</t>
  </si>
  <si>
    <t xml:space="preserve">intergenic (‑207/‑11)</t>
  </si>
  <si>
    <t xml:space="preserve">pgaptmp_002500← / →pgaptmp_002501</t>
  </si>
  <si>
    <t xml:space="preserve">LacI family transcriptional regulator/PTS sugar transporter subunit IIA</t>
  </si>
  <si>
    <t xml:space="preserve">2,560,292</t>
  </si>
  <si>
    <t xml:space="preserve">E92K(GAA→AAA) ‡</t>
  </si>
  <si>
    <t xml:space="preserve">pgaptmp_002501→</t>
  </si>
  <si>
    <t xml:space="preserve">PTS sugar transporter subunit IIA</t>
  </si>
  <si>
    <t xml:space="preserve">2,560,293</t>
  </si>
  <si>
    <t xml:space="preserve">E92A(GAA→GCA) ‡</t>
  </si>
  <si>
    <t xml:space="preserve">2,560,307</t>
  </si>
  <si>
    <t xml:space="preserve">I97V(ATA→GTA)</t>
  </si>
  <si>
    <t xml:space="preserve">2,560,414</t>
  </si>
  <si>
    <t xml:space="preserve">L132F(TTA→TTC)</t>
  </si>
  <si>
    <t xml:space="preserve">2,560,584</t>
  </si>
  <si>
    <t xml:space="preserve">D39D(GAT→GAC)</t>
  </si>
  <si>
    <t xml:space="preserve">pgaptmp_002502→</t>
  </si>
  <si>
    <t xml:space="preserve">2,560,968</t>
  </si>
  <si>
    <t xml:space="preserve">E68E(GAG→GAA)</t>
  </si>
  <si>
    <t xml:space="preserve">pgaptmp_002503→</t>
  </si>
  <si>
    <t xml:space="preserve">PTS ascorbate transporter subunit IIC</t>
  </si>
  <si>
    <t xml:space="preserve">2,561,091</t>
  </si>
  <si>
    <t xml:space="preserve">L109L(CTA→CTG)</t>
  </si>
  <si>
    <t xml:space="preserve">2,561,307</t>
  </si>
  <si>
    <t xml:space="preserve">G181G(GGG→GGT)</t>
  </si>
  <si>
    <t xml:space="preserve">2,561,367</t>
  </si>
  <si>
    <t xml:space="preserve">G201G(GGT→GGC)</t>
  </si>
  <si>
    <t xml:space="preserve">2,561,373</t>
  </si>
  <si>
    <t xml:space="preserve">P203P(CCT→CCC)</t>
  </si>
  <si>
    <t xml:space="preserve">2,561,430</t>
  </si>
  <si>
    <t xml:space="preserve">V222V(GTG→GTA)</t>
  </si>
  <si>
    <t xml:space="preserve">2,561,709</t>
  </si>
  <si>
    <t xml:space="preserve">V315V(GTT→GTC)</t>
  </si>
  <si>
    <t xml:space="preserve">2,561,826</t>
  </si>
  <si>
    <t xml:space="preserve">T354T(ACG→ACA)</t>
  </si>
  <si>
    <t xml:space="preserve">2,562,552</t>
  </si>
  <si>
    <t xml:space="preserve">H169N(CAC→AAC)</t>
  </si>
  <si>
    <t xml:space="preserve">pgaptmp_002504→</t>
  </si>
  <si>
    <t xml:space="preserve">2,562,707</t>
  </si>
  <si>
    <t xml:space="preserve">Q220Q(CAG→CAA)</t>
  </si>
  <si>
    <t xml:space="preserve">2,563,132</t>
  </si>
  <si>
    <t xml:space="preserve">pgaptmp_002505→</t>
  </si>
  <si>
    <t xml:space="preserve">2,563,174</t>
  </si>
  <si>
    <t xml:space="preserve">Q110Q(CAA→CAG)</t>
  </si>
  <si>
    <t xml:space="preserve">2,563,297</t>
  </si>
  <si>
    <t xml:space="preserve">T151T(ACT→ACA)</t>
  </si>
  <si>
    <t xml:space="preserve">2,563,338</t>
  </si>
  <si>
    <t xml:space="preserve">intergenic (+23/‑34)</t>
  </si>
  <si>
    <t xml:space="preserve">pgaptmp_002505→ / →pgaptmp_002506</t>
  </si>
  <si>
    <t xml:space="preserve">PTS sugar transporter subunit IIA/PTS fructose transporter subunit IIB</t>
  </si>
  <si>
    <t xml:space="preserve">2,563,510</t>
  </si>
  <si>
    <t xml:space="preserve">P47S(CCG→TCG)</t>
  </si>
  <si>
    <t xml:space="preserve">pgaptmp_002506→</t>
  </si>
  <si>
    <t xml:space="preserve">PTS fructose transporter subunit IIB</t>
  </si>
  <si>
    <t xml:space="preserve">2,563,669</t>
  </si>
  <si>
    <t xml:space="preserve">I100L(ATA→CTA)</t>
  </si>
  <si>
    <t xml:space="preserve">2,563,836</t>
  </si>
  <si>
    <t xml:space="preserve">G37G(GGT→GGC)</t>
  </si>
  <si>
    <t xml:space="preserve">pgaptmp_002507→</t>
  </si>
  <si>
    <t xml:space="preserve">PTS fructose transporter subunit IIC</t>
  </si>
  <si>
    <t xml:space="preserve">2,563,866</t>
  </si>
  <si>
    <t xml:space="preserve">T47T(ACT→ACG)</t>
  </si>
  <si>
    <t xml:space="preserve">2,563,872</t>
  </si>
  <si>
    <t xml:space="preserve">T49T(ACG→ACT)</t>
  </si>
  <si>
    <t xml:space="preserve">2,563,878</t>
  </si>
  <si>
    <t xml:space="preserve">G51G(GGG→GGA)</t>
  </si>
  <si>
    <t xml:space="preserve">2,563,899</t>
  </si>
  <si>
    <t xml:space="preserve">A58A(GCA→GCG)</t>
  </si>
  <si>
    <t xml:space="preserve">2,563,971</t>
  </si>
  <si>
    <t xml:space="preserve">I82I(ATC→ATT)</t>
  </si>
  <si>
    <t xml:space="preserve">2,564,025</t>
  </si>
  <si>
    <t xml:space="preserve">T100T(ACT→ACC)</t>
  </si>
  <si>
    <t xml:space="preserve">2,564,439</t>
  </si>
  <si>
    <t xml:space="preserve">F238F(TTT→TTC)</t>
  </si>
  <si>
    <t xml:space="preserve">2,564,445</t>
  </si>
  <si>
    <t xml:space="preserve">A240A(GCC→GCT)</t>
  </si>
  <si>
    <t xml:space="preserve">2,564,448</t>
  </si>
  <si>
    <t xml:space="preserve">K241K(AAA→AAG)</t>
  </si>
  <si>
    <t xml:space="preserve">2,564,451</t>
  </si>
  <si>
    <t xml:space="preserve">L242L(CTG→CTT)</t>
  </si>
  <si>
    <t xml:space="preserve">2,564,460</t>
  </si>
  <si>
    <t xml:space="preserve">K245K(AAA→AAG)</t>
  </si>
  <si>
    <t xml:space="preserve">2,564,463</t>
  </si>
  <si>
    <t xml:space="preserve">N246N(AAT→AAC)</t>
  </si>
  <si>
    <t xml:space="preserve">2,564,499</t>
  </si>
  <si>
    <t xml:space="preserve">S258S(TCA→TCG)</t>
  </si>
  <si>
    <t xml:space="preserve">2,564,670</t>
  </si>
  <si>
    <t xml:space="preserve">P315P(CCC→CCT)</t>
  </si>
  <si>
    <t xml:space="preserve">2,566,217</t>
  </si>
  <si>
    <t xml:space="preserve">Q236H(CAG→CAT)</t>
  </si>
  <si>
    <t xml:space="preserve">pgaptmp_002509←</t>
  </si>
  <si>
    <t xml:space="preserve">2,566,324</t>
  </si>
  <si>
    <t xml:space="preserve">H201N(CAC→AAC)</t>
  </si>
  <si>
    <t xml:space="preserve">2,566,683</t>
  </si>
  <si>
    <t xml:space="preserve">L81H(CTT→CAT)</t>
  </si>
  <si>
    <t xml:space="preserve">2,568,023</t>
  </si>
  <si>
    <t xml:space="preserve">A279A(GCC→GCT)</t>
  </si>
  <si>
    <t xml:space="preserve">pgaptmp_002511←</t>
  </si>
  <si>
    <t xml:space="preserve">2,568,455</t>
  </si>
  <si>
    <t xml:space="preserve">S135S(TCA→TCG)</t>
  </si>
  <si>
    <t xml:space="preserve">2,569,139</t>
  </si>
  <si>
    <t xml:space="preserve">L40L(CTG→CTA)</t>
  </si>
  <si>
    <t xml:space="preserve">pgaptmp_002512→</t>
  </si>
  <si>
    <t xml:space="preserve">N‑acyl homoserine lactonase family protein</t>
  </si>
  <si>
    <t xml:space="preserve">2,569,584</t>
  </si>
  <si>
    <t xml:space="preserve">I189L(ATT→CTT)</t>
  </si>
  <si>
    <t xml:space="preserve">2,570,156</t>
  </si>
  <si>
    <t xml:space="preserve">R64R(CGA→CGG)</t>
  </si>
  <si>
    <t xml:space="preserve">pgaptmp_002513←</t>
  </si>
  <si>
    <t xml:space="preserve">TonB C‑terminal domain‑containing protein</t>
  </si>
  <si>
    <t xml:space="preserve">2,570,159</t>
  </si>
  <si>
    <t xml:space="preserve">A63A(GCG→GCA)</t>
  </si>
  <si>
    <t xml:space="preserve">2,570,627</t>
  </si>
  <si>
    <t xml:space="preserve">L326L(CTG→TTG)</t>
  </si>
  <si>
    <t xml:space="preserve">pgaptmp_002514←</t>
  </si>
  <si>
    <t xml:space="preserve">M20 family metallopeptidase</t>
  </si>
  <si>
    <t xml:space="preserve">2,570,628</t>
  </si>
  <si>
    <t xml:space="preserve">A325A(GCC→GCA)</t>
  </si>
  <si>
    <t xml:space="preserve">2,571,006</t>
  </si>
  <si>
    <t xml:space="preserve">I199I(ATT→ATC)</t>
  </si>
  <si>
    <t xml:space="preserve">2,571,364</t>
  </si>
  <si>
    <t xml:space="preserve">G80A(GGC→GCC)</t>
  </si>
  <si>
    <t xml:space="preserve">2,571,868</t>
  </si>
  <si>
    <t xml:space="preserve">S164A(TCT→GCT)</t>
  </si>
  <si>
    <t xml:space="preserve">pgaptmp_002515←</t>
  </si>
  <si>
    <t xml:space="preserve">2,572,214</t>
  </si>
  <si>
    <t xml:space="preserve">I48I(ATC→ATT)</t>
  </si>
  <si>
    <t xml:space="preserve">2,574,643</t>
  </si>
  <si>
    <t xml:space="preserve">I193I(ATA→ATT)</t>
  </si>
  <si>
    <t xml:space="preserve">pgaptmp_002518←</t>
  </si>
  <si>
    <t xml:space="preserve">2,574,820</t>
  </si>
  <si>
    <t xml:space="preserve">R134R(CGC→CGG)</t>
  </si>
  <si>
    <t xml:space="preserve">2,574,823</t>
  </si>
  <si>
    <t xml:space="preserve">T133T(ACT→ACC)</t>
  </si>
  <si>
    <t xml:space="preserve">2,575,201</t>
  </si>
  <si>
    <t xml:space="preserve">T7T(ACT→ACC)</t>
  </si>
  <si>
    <t xml:space="preserve">2,575,686</t>
  </si>
  <si>
    <t xml:space="preserve">R313R(CGC→CGA)</t>
  </si>
  <si>
    <t xml:space="preserve">pgaptmp_002519←</t>
  </si>
  <si>
    <t xml:space="preserve">2,576,313</t>
  </si>
  <si>
    <t xml:space="preserve">I104I(ATT→ATC)</t>
  </si>
  <si>
    <t xml:space="preserve">2,576,627</t>
  </si>
  <si>
    <t xml:space="preserve">intergenic (‑3/‑343)</t>
  </si>
  <si>
    <t xml:space="preserve">pgaptmp_002519← / →pgaptmp_002520</t>
  </si>
  <si>
    <t xml:space="preserve">LacI family transcriptional regulator/substrate‑binding domain‑containing protein</t>
  </si>
  <si>
    <t xml:space="preserve">2,576,728</t>
  </si>
  <si>
    <t xml:space="preserve">intergenic (‑104/‑242)</t>
  </si>
  <si>
    <t xml:space="preserve">2,576,756</t>
  </si>
  <si>
    <t xml:space="preserve">intergenic (‑132/‑214)</t>
  </si>
  <si>
    <t xml:space="preserve">2,576,759</t>
  </si>
  <si>
    <t xml:space="preserve">intergenic (‑135/‑211)</t>
  </si>
  <si>
    <t xml:space="preserve">2,577,032</t>
  </si>
  <si>
    <t xml:space="preserve">S21S(TCA→TCC)</t>
  </si>
  <si>
    <t xml:space="preserve">pgaptmp_002520→</t>
  </si>
  <si>
    <t xml:space="preserve">2,579,078</t>
  </si>
  <si>
    <t xml:space="preserve">S85S(TCA→TCC)</t>
  </si>
  <si>
    <t xml:space="preserve">pgaptmp_002522→</t>
  </si>
  <si>
    <t xml:space="preserve">BtpA/SgcQ family protein</t>
  </si>
  <si>
    <t xml:space="preserve">2,580,570</t>
  </si>
  <si>
    <t xml:space="preserve">P223P(CCC→CCT)</t>
  </si>
  <si>
    <t xml:space="preserve">pgaptmp_002524←</t>
  </si>
  <si>
    <t xml:space="preserve">2,580,615</t>
  </si>
  <si>
    <t xml:space="preserve">G208G(GGT→GGA)</t>
  </si>
  <si>
    <t xml:space="preserve">2,580,789</t>
  </si>
  <si>
    <t xml:space="preserve">C150C(TGC→TGT)</t>
  </si>
  <si>
    <t xml:space="preserve">2,580,854</t>
  </si>
  <si>
    <t xml:space="preserve">V129I(GTT→ATT)</t>
  </si>
  <si>
    <t xml:space="preserve">2,581,232</t>
  </si>
  <si>
    <t xml:space="preserve">S3P(TCT→CCT)</t>
  </si>
  <si>
    <t xml:space="preserve">2,581,268</t>
  </si>
  <si>
    <t xml:space="preserve">intergenic (‑30/‑425)</t>
  </si>
  <si>
    <t xml:space="preserve">pgaptmp_002524← / →lysM</t>
  </si>
  <si>
    <t xml:space="preserve">alpha/beta fold hydrolase/peptidoglycan‑binding protein LysM</t>
  </si>
  <si>
    <t xml:space="preserve">2,581,410</t>
  </si>
  <si>
    <t xml:space="preserve">Δ8 bp</t>
  </si>
  <si>
    <t xml:space="preserve">intergenic (‑172/‑276)</t>
  </si>
  <si>
    <t xml:space="preserve">2,582,176</t>
  </si>
  <si>
    <t xml:space="preserve">intergenic (+34/+103)</t>
  </si>
  <si>
    <t xml:space="preserve">lysM→ / ←pgtP</t>
  </si>
  <si>
    <t xml:space="preserve">peptidoglycan‑binding protein LysM/phosphoglycerate transporter PgtP</t>
  </si>
  <si>
    <t xml:space="preserve">2,582,232</t>
  </si>
  <si>
    <t xml:space="preserve">intergenic (+90/+47)</t>
  </si>
  <si>
    <t xml:space="preserve">2,582,624</t>
  </si>
  <si>
    <t xml:space="preserve">L349L(CTG→CTA)</t>
  </si>
  <si>
    <t xml:space="preserve">pgtP←</t>
  </si>
  <si>
    <t xml:space="preserve">phosphoglycerate transporter PgtP</t>
  </si>
  <si>
    <t xml:space="preserve">2,583,341</t>
  </si>
  <si>
    <t xml:space="preserve">G110G(GGG→GGA)</t>
  </si>
  <si>
    <t xml:space="preserve">2,583,754</t>
  </si>
  <si>
    <t xml:space="preserve">intergenic (‑84/‑322)</t>
  </si>
  <si>
    <t xml:space="preserve">pgtP← / →pgtC</t>
  </si>
  <si>
    <t xml:space="preserve">phosphoglycerate transporter PgtP/phosphoglycerate transport regulator PgtC</t>
  </si>
  <si>
    <t xml:space="preserve">2,583,807</t>
  </si>
  <si>
    <t xml:space="preserve">intergenic (‑137/‑269)</t>
  </si>
  <si>
    <t xml:space="preserve">2,583,821</t>
  </si>
  <si>
    <t xml:space="preserve">intergenic (‑151/‑255)</t>
  </si>
  <si>
    <t xml:space="preserve">2,583,833</t>
  </si>
  <si>
    <t xml:space="preserve">intergenic (‑163/‑243)</t>
  </si>
  <si>
    <t xml:space="preserve">2,584,079</t>
  </si>
  <si>
    <t xml:space="preserve">L2F(CTC→TTC)</t>
  </si>
  <si>
    <t xml:space="preserve">pgtC→</t>
  </si>
  <si>
    <t xml:space="preserve">phosphoglycerate transport regulator PgtC</t>
  </si>
  <si>
    <t xml:space="preserve">2,584,098</t>
  </si>
  <si>
    <t xml:space="preserve">T8S(ACC→AGC)</t>
  </si>
  <si>
    <t xml:space="preserve">2,584,202</t>
  </si>
  <si>
    <t xml:space="preserve">P43S(CCG→TCG)</t>
  </si>
  <si>
    <t xml:space="preserve">2,584,561</t>
  </si>
  <si>
    <t xml:space="preserve">T162T(ACC→ACT)</t>
  </si>
  <si>
    <t xml:space="preserve">2,584,642</t>
  </si>
  <si>
    <t xml:space="preserve">N189N(AAC→AAT)</t>
  </si>
  <si>
    <t xml:space="preserve">2,585,026</t>
  </si>
  <si>
    <t xml:space="preserve">R317R(CGG→CGA)</t>
  </si>
  <si>
    <t xml:space="preserve">2,585,170</t>
  </si>
  <si>
    <t xml:space="preserve">S365S(AGC→AGT)</t>
  </si>
  <si>
    <t xml:space="preserve">2,585,263</t>
  </si>
  <si>
    <t xml:space="preserve">R396R(CGG→CGA)</t>
  </si>
  <si>
    <t xml:space="preserve">2,585,403</t>
  </si>
  <si>
    <t xml:space="preserve">S32S(AGT→AGC)</t>
  </si>
  <si>
    <t xml:space="preserve">pgtB→</t>
  </si>
  <si>
    <t xml:space="preserve">two‑component system sensor histidine kinase PgtB</t>
  </si>
  <si>
    <t xml:space="preserve">2,585,478</t>
  </si>
  <si>
    <t xml:space="preserve">A57A(GCG→GCT)</t>
  </si>
  <si>
    <t xml:space="preserve">2,585,892</t>
  </si>
  <si>
    <t xml:space="preserve">N195N(AAC→AAT)</t>
  </si>
  <si>
    <t xml:space="preserve">2,586,102</t>
  </si>
  <si>
    <t xml:space="preserve">I265I(ATT→ATA)</t>
  </si>
  <si>
    <t xml:space="preserve">2,586,962</t>
  </si>
  <si>
    <t xml:space="preserve">L552Q(CTG→CAG)</t>
  </si>
  <si>
    <t xml:space="preserve">2,588,314</t>
  </si>
  <si>
    <t xml:space="preserve">V341V(GTA→GTG)</t>
  </si>
  <si>
    <t xml:space="preserve">pgtA→</t>
  </si>
  <si>
    <t xml:space="preserve">two‑component system response regulator PgtA</t>
  </si>
  <si>
    <t xml:space="preserve">2,588,329</t>
  </si>
  <si>
    <t xml:space="preserve">L346L(CTC→CTT)</t>
  </si>
  <si>
    <t xml:space="preserve">2,588,725</t>
  </si>
  <si>
    <t xml:space="preserve">S19N(AGC→AAC)</t>
  </si>
  <si>
    <t xml:space="preserve">pgaptmp_002530→</t>
  </si>
  <si>
    <t xml:space="preserve">GrpB family protein</t>
  </si>
  <si>
    <t xml:space="preserve">2,589,832</t>
  </si>
  <si>
    <t xml:space="preserve">Y149Y(TAC→TAT)</t>
  </si>
  <si>
    <t xml:space="preserve">pgaptmp_002531←</t>
  </si>
  <si>
    <t xml:space="preserve">2,589,844</t>
  </si>
  <si>
    <t xml:space="preserve">A145A(GCC→GCT)</t>
  </si>
  <si>
    <t xml:space="preserve">2,590,045</t>
  </si>
  <si>
    <t xml:space="preserve">D78D(GAT→GAC)</t>
  </si>
  <si>
    <t xml:space="preserve">2,590,081</t>
  </si>
  <si>
    <t xml:space="preserve">G66G(GGT→GGC)</t>
  </si>
  <si>
    <t xml:space="preserve">2,590,084</t>
  </si>
  <si>
    <t xml:space="preserve">A65A(GCT→GCC)</t>
  </si>
  <si>
    <t xml:space="preserve">2,590,132</t>
  </si>
  <si>
    <t xml:space="preserve">G49G(GGA→GGG)</t>
  </si>
  <si>
    <t xml:space="preserve">2,590,135</t>
  </si>
  <si>
    <t xml:space="preserve">L48L(CTC→CTT)</t>
  </si>
  <si>
    <t xml:space="preserve">2,590,150</t>
  </si>
  <si>
    <t xml:space="preserve">G43G(GGA→GGG)</t>
  </si>
  <si>
    <t xml:space="preserve">2,590,689</t>
  </si>
  <si>
    <t xml:space="preserve">S65S(TCG→TCA)</t>
  </si>
  <si>
    <t xml:space="preserve">pgaptmp_002532→</t>
  </si>
  <si>
    <t xml:space="preserve">aldo/keto reductase</t>
  </si>
  <si>
    <t xml:space="preserve">2,591,256</t>
  </si>
  <si>
    <t xml:space="preserve">Y254Y(TAT→TAC)</t>
  </si>
  <si>
    <t xml:space="preserve">2,591,259</t>
  </si>
  <si>
    <t xml:space="preserve">E255E(GAA→GAG)</t>
  </si>
  <si>
    <t xml:space="preserve">2,591,269</t>
  </si>
  <si>
    <t xml:space="preserve">E259K(GAG→AAG)</t>
  </si>
  <si>
    <t xml:space="preserve">2,591,289</t>
  </si>
  <si>
    <t xml:space="preserve">P265P(CCC→CCT)</t>
  </si>
  <si>
    <t xml:space="preserve">2,591,307</t>
  </si>
  <si>
    <t xml:space="preserve">A271A(GCG→GCC)</t>
  </si>
  <si>
    <t xml:space="preserve">2,591,565</t>
  </si>
  <si>
    <t xml:space="preserve">V13A(GTA→GCA)</t>
  </si>
  <si>
    <t xml:space="preserve">pgaptmp_002533→</t>
  </si>
  <si>
    <t xml:space="preserve">2,591,679</t>
  </si>
  <si>
    <t xml:space="preserve">M51T(ATG→ACG)</t>
  </si>
  <si>
    <t xml:space="preserve">2,591,682</t>
  </si>
  <si>
    <t xml:space="preserve">P52L(CCG→CTG)</t>
  </si>
  <si>
    <t xml:space="preserve">2,591,755</t>
  </si>
  <si>
    <t xml:space="preserve">V76V(GTG→GTT)</t>
  </si>
  <si>
    <t xml:space="preserve">2,591,927</t>
  </si>
  <si>
    <t xml:space="preserve">L134L(CTG→TTG)</t>
  </si>
  <si>
    <t xml:space="preserve">2,591,950</t>
  </si>
  <si>
    <t xml:space="preserve">V141V(GTG→GTA)</t>
  </si>
  <si>
    <t xml:space="preserve">2,591,971</t>
  </si>
  <si>
    <t xml:space="preserve">G148G(GGC→GGT)</t>
  </si>
  <si>
    <t xml:space="preserve">2,591,983</t>
  </si>
  <si>
    <t xml:space="preserve">E152E(GAG→GAA)</t>
  </si>
  <si>
    <t xml:space="preserve">2,591,995</t>
  </si>
  <si>
    <t xml:space="preserve">P156P(CCC→CCA)</t>
  </si>
  <si>
    <t xml:space="preserve">2,592,004</t>
  </si>
  <si>
    <t xml:space="preserve">L159L(CTT→CTA)</t>
  </si>
  <si>
    <t xml:space="preserve">2,592,013</t>
  </si>
  <si>
    <t xml:space="preserve">H162H(CAT→CAC)</t>
  </si>
  <si>
    <t xml:space="preserve">2,592,031</t>
  </si>
  <si>
    <t xml:space="preserve">R168R(CGC→CGT)</t>
  </si>
  <si>
    <t xml:space="preserve">2,592,040</t>
  </si>
  <si>
    <t xml:space="preserve">E171E(GAA→GAG)</t>
  </si>
  <si>
    <t xml:space="preserve">2,592,046</t>
  </si>
  <si>
    <t xml:space="preserve">S173S(TCG→TCA)</t>
  </si>
  <si>
    <t xml:space="preserve">2,592,082</t>
  </si>
  <si>
    <t xml:space="preserve">L185L(CTC→CTT)</t>
  </si>
  <si>
    <t xml:space="preserve">2,592,100</t>
  </si>
  <si>
    <t xml:space="preserve">D191D(GAT→GAC)</t>
  </si>
  <si>
    <t xml:space="preserve">2,592,143</t>
  </si>
  <si>
    <t xml:space="preserve">L206L(TTG→CTG)</t>
  </si>
  <si>
    <t xml:space="preserve">2,592,150</t>
  </si>
  <si>
    <t xml:space="preserve">Q208L(CAG→CTG)</t>
  </si>
  <si>
    <t xml:space="preserve">2,592,157</t>
  </si>
  <si>
    <t xml:space="preserve">G210G(GGT→GGG)</t>
  </si>
  <si>
    <t xml:space="preserve">2,592,616</t>
  </si>
  <si>
    <t xml:space="preserve">S363R(AGC→AGA)</t>
  </si>
  <si>
    <t xml:space="preserve">2,593,137</t>
  </si>
  <si>
    <t xml:space="preserve">A121A(GCC→GCT)</t>
  </si>
  <si>
    <t xml:space="preserve">pgaptmp_002534→</t>
  </si>
  <si>
    <t xml:space="preserve">2,593,144</t>
  </si>
  <si>
    <t xml:space="preserve">T124A(ACT→GCT) ‡</t>
  </si>
  <si>
    <t xml:space="preserve">2,593,146</t>
  </si>
  <si>
    <t xml:space="preserve">T124T(ACT→ACC) ‡</t>
  </si>
  <si>
    <t xml:space="preserve">2,593,164</t>
  </si>
  <si>
    <t xml:space="preserve">D130D(GAT→GAC)</t>
  </si>
  <si>
    <t xml:space="preserve">2,593,180</t>
  </si>
  <si>
    <t xml:space="preserve">Q136*(CAG→TAG)</t>
  </si>
  <si>
    <t xml:space="preserve">2,593,653</t>
  </si>
  <si>
    <t xml:space="preserve">P293P(CCC→CCT)</t>
  </si>
  <si>
    <t xml:space="preserve">2,593,795</t>
  </si>
  <si>
    <t xml:space="preserve">P338P(CCG→CCA)</t>
  </si>
  <si>
    <t xml:space="preserve">pgaptmp_002535←</t>
  </si>
  <si>
    <t xml:space="preserve">2,594,146</t>
  </si>
  <si>
    <t xml:space="preserve">L221L(CTC→CTA)</t>
  </si>
  <si>
    <t xml:space="preserve">2,594,191</t>
  </si>
  <si>
    <t xml:space="preserve">Q206Q(CAG→CAA)</t>
  </si>
  <si>
    <t xml:space="preserve">2,594,350</t>
  </si>
  <si>
    <t xml:space="preserve">A153A(GCA→GCG)</t>
  </si>
  <si>
    <t xml:space="preserve">2,594,484</t>
  </si>
  <si>
    <t xml:space="preserve">Q109K(CAG→AAG)</t>
  </si>
  <si>
    <t xml:space="preserve">2,594,503</t>
  </si>
  <si>
    <t xml:space="preserve">L102L(CTT→CTC)</t>
  </si>
  <si>
    <t xml:space="preserve">2,594,621</t>
  </si>
  <si>
    <t xml:space="preserve">D63G(GAC→GGC)</t>
  </si>
  <si>
    <t xml:space="preserve">2,594,630</t>
  </si>
  <si>
    <t xml:space="preserve">T60I(ACC→ATC)</t>
  </si>
  <si>
    <t xml:space="preserve">2,594,779</t>
  </si>
  <si>
    <t xml:space="preserve">G10G(GGG→GGA)</t>
  </si>
  <si>
    <t xml:space="preserve">2,594,939</t>
  </si>
  <si>
    <t xml:space="preserve">intergenic (‑131/‑126)</t>
  </si>
  <si>
    <t xml:space="preserve">pgaptmp_002535← / →pgaptmp_002536</t>
  </si>
  <si>
    <t xml:space="preserve">aldo/keto reductase/hypothetical protein</t>
  </si>
  <si>
    <t xml:space="preserve">2,594,948</t>
  </si>
  <si>
    <t xml:space="preserve">intergenic (‑140/‑117)</t>
  </si>
  <si>
    <t xml:space="preserve">2,595,008</t>
  </si>
  <si>
    <t xml:space="preserve">intergenic (‑200/‑57)</t>
  </si>
  <si>
    <t xml:space="preserve">2,603,446</t>
  </si>
  <si>
    <t xml:space="preserve">Y209Y(TAC→TAT)</t>
  </si>
  <si>
    <t xml:space="preserve">pgaptmp_002544←</t>
  </si>
  <si>
    <t xml:space="preserve">2,603,581</t>
  </si>
  <si>
    <t xml:space="preserve">L164L(CTA→CTG)</t>
  </si>
  <si>
    <t xml:space="preserve">2,603,593</t>
  </si>
  <si>
    <t xml:space="preserve">I160I(ATT→ATA)</t>
  </si>
  <si>
    <t xml:space="preserve">2,603,602</t>
  </si>
  <si>
    <t xml:space="preserve">G157G(GGA→GGG)</t>
  </si>
  <si>
    <t xml:space="preserve">2,603,608</t>
  </si>
  <si>
    <t xml:space="preserve">I155I(ATC→ATT)</t>
  </si>
  <si>
    <t xml:space="preserve">2,603,611</t>
  </si>
  <si>
    <t xml:space="preserve">A154A(GCG→GCA)</t>
  </si>
  <si>
    <t xml:space="preserve">2,603,638</t>
  </si>
  <si>
    <t xml:space="preserve">V145V(GTT→GTC)</t>
  </si>
  <si>
    <t xml:space="preserve">2,603,647</t>
  </si>
  <si>
    <t xml:space="preserve">G142G(GGG→GGT)</t>
  </si>
  <si>
    <t xml:space="preserve">2,603,650</t>
  </si>
  <si>
    <t xml:space="preserve">L141L(CTC→CTG)</t>
  </si>
  <si>
    <t xml:space="preserve">2,603,659</t>
  </si>
  <si>
    <t xml:space="preserve">T138T(ACG→ACT)</t>
  </si>
  <si>
    <t xml:space="preserve">2,603,713</t>
  </si>
  <si>
    <t xml:space="preserve">V120V(GTT→GTC)</t>
  </si>
  <si>
    <t xml:space="preserve">2,603,737</t>
  </si>
  <si>
    <t xml:space="preserve">R112R(CGT→CGC)</t>
  </si>
  <si>
    <t xml:space="preserve">2,603,746</t>
  </si>
  <si>
    <t xml:space="preserve">R109R(CGC→CGT)</t>
  </si>
  <si>
    <t xml:space="preserve">2,603,752</t>
  </si>
  <si>
    <t xml:space="preserve">2,603,758</t>
  </si>
  <si>
    <t xml:space="preserve">L105L(CTA→CTG)</t>
  </si>
  <si>
    <t xml:space="preserve">2,603,863</t>
  </si>
  <si>
    <t xml:space="preserve">A70A(GCC→GCT) ‡</t>
  </si>
  <si>
    <t xml:space="preserve">2,603,864</t>
  </si>
  <si>
    <t xml:space="preserve">A70D(GCC→GAC) ‡</t>
  </si>
  <si>
    <t xml:space="preserve">2,603,881</t>
  </si>
  <si>
    <t xml:space="preserve">F64F(TTC→TTT)</t>
  </si>
  <si>
    <t xml:space="preserve">2,603,887</t>
  </si>
  <si>
    <t xml:space="preserve">A62A(GCG→GCA)</t>
  </si>
  <si>
    <t xml:space="preserve">2,603,890</t>
  </si>
  <si>
    <t xml:space="preserve">R61R(CGA→CGG)</t>
  </si>
  <si>
    <t xml:space="preserve">2,603,914</t>
  </si>
  <si>
    <t xml:space="preserve">H53H(CAT→CAC)</t>
  </si>
  <si>
    <t xml:space="preserve">2,603,917</t>
  </si>
  <si>
    <t xml:space="preserve">T52T(ACG→ACC)</t>
  </si>
  <si>
    <t xml:space="preserve">2,603,931</t>
  </si>
  <si>
    <t xml:space="preserve">L48L(TTG→CTG)</t>
  </si>
  <si>
    <t xml:space="preserve">2,604,093</t>
  </si>
  <si>
    <t xml:space="preserve">intergenic (‑21/+41)</t>
  </si>
  <si>
    <t xml:space="preserve">pgaptmp_002544← / ←pgaptmp_002545</t>
  </si>
  <si>
    <t xml:space="preserve">DeoR/GlpR family DNA‑binding transcription regulator/pentose kinase</t>
  </si>
  <si>
    <t xml:space="preserve">2,604,096</t>
  </si>
  <si>
    <t xml:space="preserve">intergenic (‑24/+38)</t>
  </si>
  <si>
    <t xml:space="preserve">2,604,104</t>
  </si>
  <si>
    <t xml:space="preserve">Δ15 bp</t>
  </si>
  <si>
    <t xml:space="preserve">intergenic (‑32/+16)</t>
  </si>
  <si>
    <t xml:space="preserve">2,604,240</t>
  </si>
  <si>
    <t xml:space="preserve">L467R(CTT→CGT)</t>
  </si>
  <si>
    <t xml:space="preserve">pgaptmp_002545←</t>
  </si>
  <si>
    <t xml:space="preserve">pentose kinase</t>
  </si>
  <si>
    <t xml:space="preserve">2,604,397</t>
  </si>
  <si>
    <t xml:space="preserve">S415A(TCG→GCG)</t>
  </si>
  <si>
    <t xml:space="preserve">2,604,645</t>
  </si>
  <si>
    <t xml:space="preserve">A332G(GCA→GGA)</t>
  </si>
  <si>
    <t xml:space="preserve">2,605,259</t>
  </si>
  <si>
    <t xml:space="preserve">L127L(TTA→TTG)</t>
  </si>
  <si>
    <t xml:space="preserve">2,605,424</t>
  </si>
  <si>
    <t xml:space="preserve">Q72Q(CAA→CAG)</t>
  </si>
  <si>
    <t xml:space="preserve">2,605,439</t>
  </si>
  <si>
    <t xml:space="preserve">P67P(CCT→CCA)</t>
  </si>
  <si>
    <t xml:space="preserve">2,605,448</t>
  </si>
  <si>
    <t xml:space="preserve">Y64Y(TAC→TAT)</t>
  </si>
  <si>
    <t xml:space="preserve">2,606,110</t>
  </si>
  <si>
    <t xml:space="preserve">V111V(GTG→GTC)</t>
  </si>
  <si>
    <t xml:space="preserve">deoC←</t>
  </si>
  <si>
    <t xml:space="preserve">deoxyribose‑phosphate aldolase</t>
  </si>
  <si>
    <t xml:space="preserve">2,606,870</t>
  </si>
  <si>
    <t xml:space="preserve">V22V(GTG→GTA)</t>
  </si>
  <si>
    <t xml:space="preserve">pgaptmp_002547→</t>
  </si>
  <si>
    <t xml:space="preserve">2,607,023</t>
  </si>
  <si>
    <t xml:space="preserve">L73L(CTT→CTG)</t>
  </si>
  <si>
    <t xml:space="preserve">2,607,046</t>
  </si>
  <si>
    <t xml:space="preserve">N81S(AAC→AGC)</t>
  </si>
  <si>
    <t xml:space="preserve">2,607,110</t>
  </si>
  <si>
    <t xml:space="preserve">Q102Q(CAA→CAG)</t>
  </si>
  <si>
    <t xml:space="preserve">2,607,117</t>
  </si>
  <si>
    <t xml:space="preserve">K105Q(AAA→CAA)</t>
  </si>
  <si>
    <t xml:space="preserve">2,608,896</t>
  </si>
  <si>
    <t xml:space="preserve">L161L(TTG→CTG)</t>
  </si>
  <si>
    <t xml:space="preserve">pgaptmp_002549→</t>
  </si>
  <si>
    <t xml:space="preserve">ribokinase</t>
  </si>
  <si>
    <t xml:space="preserve">2,608,907</t>
  </si>
  <si>
    <t xml:space="preserve">L164L(CTC→CTT)</t>
  </si>
  <si>
    <t xml:space="preserve">2,608,941</t>
  </si>
  <si>
    <t xml:space="preserve">V176L(GTT→CTT)</t>
  </si>
  <si>
    <t xml:space="preserve">2,608,947</t>
  </si>
  <si>
    <t xml:space="preserve">S178R(AGC→CGC)</t>
  </si>
  <si>
    <t xml:space="preserve">2,609,423</t>
  </si>
  <si>
    <t xml:space="preserve">E10D(GAG→GAT)</t>
  </si>
  <si>
    <t xml:space="preserve">fucP→</t>
  </si>
  <si>
    <t xml:space="preserve">2,610,128</t>
  </si>
  <si>
    <t xml:space="preserve">Q245Q(CAG→CAA)</t>
  </si>
  <si>
    <t xml:space="preserve">2,610,131</t>
  </si>
  <si>
    <t xml:space="preserve">Q246Q(CAA→CAG)</t>
  </si>
  <si>
    <t xml:space="preserve">2,611,693</t>
  </si>
  <si>
    <t xml:space="preserve">R109Q(CGG→CAG)</t>
  </si>
  <si>
    <t xml:space="preserve">pgaptmp_002552→</t>
  </si>
  <si>
    <t xml:space="preserve">acyl‑‑CoA ligase</t>
  </si>
  <si>
    <t xml:space="preserve">2,611,964</t>
  </si>
  <si>
    <t xml:space="preserve">2,612,175</t>
  </si>
  <si>
    <t xml:space="preserve">S270G(AGC→GGC)</t>
  </si>
  <si>
    <t xml:space="preserve">2,612,213</t>
  </si>
  <si>
    <t xml:space="preserve">A282A(GCT→GCG)</t>
  </si>
  <si>
    <t xml:space="preserve">2,612,537</t>
  </si>
  <si>
    <t xml:space="preserve">L390L(CTC→CTG)</t>
  </si>
  <si>
    <t xml:space="preserve">2,612,792</t>
  </si>
  <si>
    <t xml:space="preserve">R475R(CGC→CGT)</t>
  </si>
  <si>
    <t xml:space="preserve">2,613,056</t>
  </si>
  <si>
    <t xml:space="preserve">A46T(GCG→ACG)</t>
  </si>
  <si>
    <t xml:space="preserve">pgaptmp_002553→</t>
  </si>
  <si>
    <t xml:space="preserve">acyl CoA:acetate/3‑ketoacid CoA transferase</t>
  </si>
  <si>
    <t xml:space="preserve">2,614,366</t>
  </si>
  <si>
    <t xml:space="preserve">G482G(GGT→GGC)</t>
  </si>
  <si>
    <t xml:space="preserve">2,614,818</t>
  </si>
  <si>
    <t xml:space="preserve">H98H(CAT→CAC)</t>
  </si>
  <si>
    <t xml:space="preserve">fabG→</t>
  </si>
  <si>
    <t xml:space="preserve">3‑oxoacyl‑ACP reductase FabG</t>
  </si>
  <si>
    <t xml:space="preserve">2,614,860</t>
  </si>
  <si>
    <t xml:space="preserve">N112N(AAC→AAT)</t>
  </si>
  <si>
    <t xml:space="preserve">2,614,917</t>
  </si>
  <si>
    <t xml:space="preserve">G131G(GGC→GGT)</t>
  </si>
  <si>
    <t xml:space="preserve">2,615,082</t>
  </si>
  <si>
    <t xml:space="preserve">D186D(GAC→GAT)</t>
  </si>
  <si>
    <t xml:space="preserve">2,615,181</t>
  </si>
  <si>
    <t xml:space="preserve">C219C(TGT→TGC)</t>
  </si>
  <si>
    <t xml:space="preserve">2,615,486</t>
  </si>
  <si>
    <t xml:space="preserve">C72C(TGT→TGC)</t>
  </si>
  <si>
    <t xml:space="preserve">pgaptmp_002555→</t>
  </si>
  <si>
    <t xml:space="preserve">thiolase family protein</t>
  </si>
  <si>
    <t xml:space="preserve">2,615,489</t>
  </si>
  <si>
    <t xml:space="preserve">Q73Q(CAG→CAA)</t>
  </si>
  <si>
    <t xml:space="preserve">2,615,543</t>
  </si>
  <si>
    <t xml:space="preserve">C91C(TGC→TGT)</t>
  </si>
  <si>
    <t xml:space="preserve">2,615,546</t>
  </si>
  <si>
    <t xml:space="preserve">G92G(GGC→GGT)</t>
  </si>
  <si>
    <t xml:space="preserve">2,616,128</t>
  </si>
  <si>
    <t xml:space="preserve">G286G(GGA→GGG)</t>
  </si>
  <si>
    <t xml:space="preserve">2,616,161</t>
  </si>
  <si>
    <t xml:space="preserve">A297A(GCT→GCC)</t>
  </si>
  <si>
    <t xml:space="preserve">2,616,935</t>
  </si>
  <si>
    <t xml:space="preserve">T113T(ACA→ACG)</t>
  </si>
  <si>
    <t xml:space="preserve">pgaptmp_002556→</t>
  </si>
  <si>
    <t xml:space="preserve">2,617,330</t>
  </si>
  <si>
    <t xml:space="preserve">N245T(AAC→ACC)</t>
  </si>
  <si>
    <t xml:space="preserve">2,617,349</t>
  </si>
  <si>
    <t xml:space="preserve">V251V(GTC→GTG)</t>
  </si>
  <si>
    <t xml:space="preserve">2,618,135</t>
  </si>
  <si>
    <t xml:space="preserve">S63N(AGC→AAC)</t>
  </si>
  <si>
    <t xml:space="preserve">pgaptmp_002557→</t>
  </si>
  <si>
    <t xml:space="preserve">2,618,415</t>
  </si>
  <si>
    <t xml:space="preserve">D156E(GAT→GAG)</t>
  </si>
  <si>
    <t xml:space="preserve">2,618,832</t>
  </si>
  <si>
    <t xml:space="preserve">intergenic (+6/‑71)</t>
  </si>
  <si>
    <t xml:space="preserve">pgaptmp_002557→ / →pgaptmp_002558</t>
  </si>
  <si>
    <t xml:space="preserve">SMP‑30/gluconolactonase/LRE family protein/MFS transporter</t>
  </si>
  <si>
    <t xml:space="preserve">2,618,965</t>
  </si>
  <si>
    <t xml:space="preserve">G21G(GGC→GGT)</t>
  </si>
  <si>
    <t xml:space="preserve">pgaptmp_002558→</t>
  </si>
  <si>
    <t xml:space="preserve">2,619,299</t>
  </si>
  <si>
    <t xml:space="preserve">T133A(ACC→GCC)</t>
  </si>
  <si>
    <t xml:space="preserve">2,619,373</t>
  </si>
  <si>
    <t xml:space="preserve">A157A(GCA→GCG)</t>
  </si>
  <si>
    <t xml:space="preserve">2,619,397</t>
  </si>
  <si>
    <t xml:space="preserve">R165R(CGT→CGC)</t>
  </si>
  <si>
    <t xml:space="preserve">2,621,908</t>
  </si>
  <si>
    <t xml:space="preserve">L150L(CTG→CTT)</t>
  </si>
  <si>
    <t xml:space="preserve">pgaptmp_002560→</t>
  </si>
  <si>
    <t xml:space="preserve">2,622,112</t>
  </si>
  <si>
    <t xml:space="preserve">T218T(ACC→ACT)</t>
  </si>
  <si>
    <t xml:space="preserve">2,622,713</t>
  </si>
  <si>
    <t xml:space="preserve">T288S(ACG→TCG)</t>
  </si>
  <si>
    <t xml:space="preserve">pgaptmp_002561←</t>
  </si>
  <si>
    <t xml:space="preserve">NAD(P)‑dependent oxidoreductase</t>
  </si>
  <si>
    <t xml:space="preserve">2,622,886</t>
  </si>
  <si>
    <t xml:space="preserve">F230Y(TTT→TAT)</t>
  </si>
  <si>
    <t xml:space="preserve">2,623,188</t>
  </si>
  <si>
    <t xml:space="preserve">P129P(CCA→CCC)</t>
  </si>
  <si>
    <t xml:space="preserve">2,623,321</t>
  </si>
  <si>
    <t xml:space="preserve">C85S(TGT→TCT)</t>
  </si>
  <si>
    <t xml:space="preserve">2,623,362</t>
  </si>
  <si>
    <t xml:space="preserve">G71G(GGT→GGC)</t>
  </si>
  <si>
    <t xml:space="preserve">2,623,449</t>
  </si>
  <si>
    <t xml:space="preserve">D42D(GAT→GAC)</t>
  </si>
  <si>
    <t xml:space="preserve">2,623,682</t>
  </si>
  <si>
    <t xml:space="preserve">intergenic (‑108/+4)</t>
  </si>
  <si>
    <t xml:space="preserve">pgaptmp_002561← / ←pgaptmp_002562</t>
  </si>
  <si>
    <t xml:space="preserve">NAD(P)‑dependent oxidoreductase/LysR family transcriptional regulator</t>
  </si>
  <si>
    <t xml:space="preserve">2,623,749</t>
  </si>
  <si>
    <t xml:space="preserve">Y274Y(TAT→TAC)</t>
  </si>
  <si>
    <t xml:space="preserve">pgaptmp_002562←</t>
  </si>
  <si>
    <t xml:space="preserve">2,624,517</t>
  </si>
  <si>
    <t xml:space="preserve">G18G(GGT→GGC)</t>
  </si>
  <si>
    <t xml:space="preserve">2,624,828</t>
  </si>
  <si>
    <t xml:space="preserve">V49V(GTG→GTC)</t>
  </si>
  <si>
    <t xml:space="preserve">pgaptmp_002563→</t>
  </si>
  <si>
    <t xml:space="preserve">2,624,904</t>
  </si>
  <si>
    <t xml:space="preserve">L75F(CTT→TTT)</t>
  </si>
  <si>
    <t xml:space="preserve">2,625,036</t>
  </si>
  <si>
    <t xml:space="preserve">L119V(CTG→GTG)</t>
  </si>
  <si>
    <t xml:space="preserve">2,625,230</t>
  </si>
  <si>
    <t xml:space="preserve">A183A(GCT→GCC)</t>
  </si>
  <si>
    <t xml:space="preserve">2,625,275</t>
  </si>
  <si>
    <t xml:space="preserve">L198F(TTG→TTT)</t>
  </si>
  <si>
    <t xml:space="preserve">2,625,341</t>
  </si>
  <si>
    <t xml:space="preserve">L220L(CTT→CTC)</t>
  </si>
  <si>
    <t xml:space="preserve">2,626,155</t>
  </si>
  <si>
    <t xml:space="preserve">intergenic (‑26/‑242)</t>
  </si>
  <si>
    <t xml:space="preserve">pgaptmp_002564← / →pgaptmp_002565</t>
  </si>
  <si>
    <t xml:space="preserve">GntR family transcriptional regulator/PTS transporter subunit EIIC</t>
  </si>
  <si>
    <t xml:space="preserve">2,626,156</t>
  </si>
  <si>
    <t xml:space="preserve">intergenic (‑27/‑241)</t>
  </si>
  <si>
    <t xml:space="preserve">2,626,166</t>
  </si>
  <si>
    <t xml:space="preserve">intergenic (‑37/‑231)</t>
  </si>
  <si>
    <t xml:space="preserve">2,626,168</t>
  </si>
  <si>
    <t xml:space="preserve">intergenic (‑39/‑229)</t>
  </si>
  <si>
    <t xml:space="preserve">2,626,169</t>
  </si>
  <si>
    <t xml:space="preserve">intergenic (‑40/‑228)</t>
  </si>
  <si>
    <t xml:space="preserve">2,626,180</t>
  </si>
  <si>
    <t xml:space="preserve">intergenic (‑51/‑217)</t>
  </si>
  <si>
    <t xml:space="preserve">2,626,209</t>
  </si>
  <si>
    <t xml:space="preserve">intergenic (‑80/‑188)</t>
  </si>
  <si>
    <t xml:space="preserve">2,626,423</t>
  </si>
  <si>
    <t xml:space="preserve">D9D(GAT→GAC)</t>
  </si>
  <si>
    <t xml:space="preserve">pgaptmp_002565→</t>
  </si>
  <si>
    <t xml:space="preserve">2,626,450</t>
  </si>
  <si>
    <t xml:space="preserve">2,626,541</t>
  </si>
  <si>
    <t xml:space="preserve">V49M(GTG→ATG)</t>
  </si>
  <si>
    <t xml:space="preserve">2,626,588</t>
  </si>
  <si>
    <t xml:space="preserve">L64L(CTA→CTT)</t>
  </si>
  <si>
    <t xml:space="preserve">2,626,910</t>
  </si>
  <si>
    <t xml:space="preserve">L172L(TTG→CTG)</t>
  </si>
  <si>
    <t xml:space="preserve">2,626,927</t>
  </si>
  <si>
    <t xml:space="preserve">P177P(CCA→CCG)</t>
  </si>
  <si>
    <t xml:space="preserve">2,626,969</t>
  </si>
  <si>
    <t xml:space="preserve">P191P(CCC→CCG)</t>
  </si>
  <si>
    <t xml:space="preserve">2,627,236</t>
  </si>
  <si>
    <t xml:space="preserve">G280G(GGA→GGG)</t>
  </si>
  <si>
    <t xml:space="preserve">2,627,257</t>
  </si>
  <si>
    <t xml:space="preserve">T287T(ACT→ACC)</t>
  </si>
  <si>
    <t xml:space="preserve">2,627,638</t>
  </si>
  <si>
    <t xml:space="preserve">R414R(CGA→CGC)</t>
  </si>
  <si>
    <t xml:space="preserve">2,629,215</t>
  </si>
  <si>
    <t xml:space="preserve">A425A(GCT→GCC)</t>
  </si>
  <si>
    <t xml:space="preserve">pgaptmp_002566→</t>
  </si>
  <si>
    <t xml:space="preserve">6‑phospho‑alpha‑glucosidase</t>
  </si>
  <si>
    <t xml:space="preserve">2,629,340</t>
  </si>
  <si>
    <t xml:space="preserve">intergenic (+71/‑675)</t>
  </si>
  <si>
    <t xml:space="preserve">pgaptmp_002566→ / →pgaptmp_002567</t>
  </si>
  <si>
    <t xml:space="preserve">6‑phospho‑alpha‑glucosidase/sugar porter family MFS transporter</t>
  </si>
  <si>
    <t xml:space="preserve">2,629,361</t>
  </si>
  <si>
    <t xml:space="preserve">intergenic (+92/‑654)</t>
  </si>
  <si>
    <t xml:space="preserve">2,629,439</t>
  </si>
  <si>
    <t xml:space="preserve">intergenic (+170/‑576)</t>
  </si>
  <si>
    <t xml:space="preserve">2,629,540</t>
  </si>
  <si>
    <t xml:space="preserve">intergenic (+271/‑475)</t>
  </si>
  <si>
    <t xml:space="preserve">2,629,548</t>
  </si>
  <si>
    <t xml:space="preserve">intergenic (+279/‑467)</t>
  </si>
  <si>
    <t xml:space="preserve">2,629,638</t>
  </si>
  <si>
    <t xml:space="preserve">intergenic (+369/‑377)</t>
  </si>
  <si>
    <t xml:space="preserve">2,629,904</t>
  </si>
  <si>
    <t xml:space="preserve">intergenic (+635/‑111)</t>
  </si>
  <si>
    <t xml:space="preserve">2,630,350</t>
  </si>
  <si>
    <t xml:space="preserve">pgaptmp_002567→</t>
  </si>
  <si>
    <t xml:space="preserve">2,631,265</t>
  </si>
  <si>
    <t xml:space="preserve">L417L(CTA→CTG)</t>
  </si>
  <si>
    <t xml:space="preserve">2,631,532</t>
  </si>
  <si>
    <t xml:space="preserve">E28A(GAG→GCG)</t>
  </si>
  <si>
    <t xml:space="preserve">pgaptmp_002568→</t>
  </si>
  <si>
    <t xml:space="preserve">2,631,842</t>
  </si>
  <si>
    <t xml:space="preserve">S131S(TCT→TCA)</t>
  </si>
  <si>
    <t xml:space="preserve">2,631,911</t>
  </si>
  <si>
    <t xml:space="preserve">intergenic (+18/‑399)</t>
  </si>
  <si>
    <t xml:space="preserve">pgaptmp_002568→ / →pgaptmp_002569</t>
  </si>
  <si>
    <t xml:space="preserve">PTS sugar transporter subunit IIA/hypothetical protein</t>
  </si>
  <si>
    <t xml:space="preserve">2,632,040</t>
  </si>
  <si>
    <t xml:space="preserve">intergenic (+147/‑270)</t>
  </si>
  <si>
    <t xml:space="preserve">2,632,042</t>
  </si>
  <si>
    <t xml:space="preserve">intergenic (+149/‑268)</t>
  </si>
  <si>
    <t xml:space="preserve">2,632,046</t>
  </si>
  <si>
    <t xml:space="preserve">intergenic (+153/‑264)</t>
  </si>
  <si>
    <t xml:space="preserve">2,632,053</t>
  </si>
  <si>
    <t xml:space="preserve">intergenic (+160/‑257)</t>
  </si>
  <si>
    <t xml:space="preserve">2,632,056</t>
  </si>
  <si>
    <t xml:space="preserve">intergenic (+163/‑254)</t>
  </si>
  <si>
    <t xml:space="preserve">2,632,070</t>
  </si>
  <si>
    <t xml:space="preserve">intergenic (+177/‑240)</t>
  </si>
  <si>
    <t xml:space="preserve">2,632,071</t>
  </si>
  <si>
    <t xml:space="preserve">intergenic (+178/‑239)</t>
  </si>
  <si>
    <t xml:space="preserve">2,632,072</t>
  </si>
  <si>
    <t xml:space="preserve">intergenic (+179/‑238)</t>
  </si>
  <si>
    <t xml:space="preserve">2,632,098</t>
  </si>
  <si>
    <t xml:space="preserve">intergenic (+205/‑212)</t>
  </si>
  <si>
    <t xml:space="preserve">2,632,102</t>
  </si>
  <si>
    <t xml:space="preserve">intergenic (+209/‑208)</t>
  </si>
  <si>
    <t xml:space="preserve">2,632,109</t>
  </si>
  <si>
    <t xml:space="preserve">intergenic (+216/‑201)</t>
  </si>
  <si>
    <t xml:space="preserve">2,632,111</t>
  </si>
  <si>
    <t xml:space="preserve">intergenic (+218/‑199)</t>
  </si>
  <si>
    <t xml:space="preserve">2,632,135</t>
  </si>
  <si>
    <t xml:space="preserve">intergenic (+242/‑175)</t>
  </si>
  <si>
    <t xml:space="preserve">2,632,140</t>
  </si>
  <si>
    <t xml:space="preserve">intergenic (+247/‑170)</t>
  </si>
  <si>
    <t xml:space="preserve">2,632,235</t>
  </si>
  <si>
    <t xml:space="preserve">intergenic (+342/‑75)</t>
  </si>
  <si>
    <t xml:space="preserve">2,632,365</t>
  </si>
  <si>
    <t xml:space="preserve">S19I(AGC→ATC)</t>
  </si>
  <si>
    <t xml:space="preserve">pgaptmp_002569→</t>
  </si>
  <si>
    <t xml:space="preserve">2,632,510</t>
  </si>
  <si>
    <t xml:space="preserve">M67I(ATG→ATA)</t>
  </si>
  <si>
    <t xml:space="preserve">2,632,580</t>
  </si>
  <si>
    <t xml:space="preserve">M3L(ATG→CTG)</t>
  </si>
  <si>
    <t xml:space="preserve">pgaptmp_002570→</t>
  </si>
  <si>
    <t xml:space="preserve">2,632,649</t>
  </si>
  <si>
    <t xml:space="preserve">L26L(TTG→CTG)</t>
  </si>
  <si>
    <t xml:space="preserve">2,632,740</t>
  </si>
  <si>
    <t xml:space="preserve">intergenic (+26/‑162)</t>
  </si>
  <si>
    <t xml:space="preserve">pgaptmp_002570→ / →iroE</t>
  </si>
  <si>
    <t xml:space="preserve">hypothetical protein/siderophore esterase IroE</t>
  </si>
  <si>
    <t xml:space="preserve">2,632,742</t>
  </si>
  <si>
    <t xml:space="preserve">intergenic (+28/‑160)</t>
  </si>
  <si>
    <t xml:space="preserve">2,632,747</t>
  </si>
  <si>
    <t xml:space="preserve">intergenic (+33/‑155)</t>
  </si>
  <si>
    <t xml:space="preserve">2,633,130</t>
  </si>
  <si>
    <t xml:space="preserve">T77A(ACC→GCC)</t>
  </si>
  <si>
    <t xml:space="preserve">iroE→</t>
  </si>
  <si>
    <t xml:space="preserve">siderophore esterase IroE</t>
  </si>
  <si>
    <t xml:space="preserve">2,633,291</t>
  </si>
  <si>
    <t xml:space="preserve">R130R(CGT→CGC)</t>
  </si>
  <si>
    <t xml:space="preserve">2,633,390</t>
  </si>
  <si>
    <t xml:space="preserve">Q163Q(CAA→CAG)</t>
  </si>
  <si>
    <t xml:space="preserve">2,633,657</t>
  </si>
  <si>
    <t xml:space="preserve">2,633,753</t>
  </si>
  <si>
    <t xml:space="preserve">G284G(GGC→GGT)</t>
  </si>
  <si>
    <t xml:space="preserve">2,633,789</t>
  </si>
  <si>
    <t xml:space="preserve">R296R(CGT→CGC)</t>
  </si>
  <si>
    <t xml:space="preserve">2,634,209</t>
  </si>
  <si>
    <t xml:space="preserve">T440A(ACG→GCG)</t>
  </si>
  <si>
    <t xml:space="preserve">pgaptmp_002572←</t>
  </si>
  <si>
    <t xml:space="preserve">2,634,312</t>
  </si>
  <si>
    <t xml:space="preserve">S405S(AGT→AGC)</t>
  </si>
  <si>
    <t xml:space="preserve">2,634,814</t>
  </si>
  <si>
    <t xml:space="preserve">H238R(CAC→CGC)</t>
  </si>
  <si>
    <t xml:space="preserve">2,634,942</t>
  </si>
  <si>
    <t xml:space="preserve">V195V(GTT→GTG)</t>
  </si>
  <si>
    <t xml:space="preserve">2,635,191</t>
  </si>
  <si>
    <t xml:space="preserve">L112L(CTA→CTG)</t>
  </si>
  <si>
    <t xml:space="preserve">2,635,621</t>
  </si>
  <si>
    <t xml:space="preserve">intergenic (‑95/‑202)</t>
  </si>
  <si>
    <t xml:space="preserve">pgaptmp_002572← / →pgaptmp_002573</t>
  </si>
  <si>
    <t xml:space="preserve">EAL domain‑containing protein/hypothetical protein</t>
  </si>
  <si>
    <t xml:space="preserve">2,635,646</t>
  </si>
  <si>
    <t xml:space="preserve">intergenic (‑120/‑177)</t>
  </si>
  <si>
    <t xml:space="preserve">2,635,649</t>
  </si>
  <si>
    <t xml:space="preserve">intergenic (‑123/‑174)</t>
  </si>
  <si>
    <t xml:space="preserve">2,635,666</t>
  </si>
  <si>
    <t xml:space="preserve">intergenic (‑140/‑157)</t>
  </si>
  <si>
    <t xml:space="preserve">2,635,945</t>
  </si>
  <si>
    <t xml:space="preserve">Q41H(CAG→CAT)</t>
  </si>
  <si>
    <t xml:space="preserve">pgaptmp_002573→</t>
  </si>
  <si>
    <t xml:space="preserve">2,636,279</t>
  </si>
  <si>
    <t xml:space="preserve">intergenic (+208/‑82)</t>
  </si>
  <si>
    <t xml:space="preserve">pgaptmp_002573→ / →pgaptmp_002574</t>
  </si>
  <si>
    <t xml:space="preserve">hypothetical protein/ParD‑like family protein</t>
  </si>
  <si>
    <t xml:space="preserve">2,636,328</t>
  </si>
  <si>
    <t xml:space="preserve">intergenic (+257/‑33)</t>
  </si>
  <si>
    <t xml:space="preserve">2,637,079</t>
  </si>
  <si>
    <t xml:space="preserve">map→</t>
  </si>
  <si>
    <t xml:space="preserve">type I methionyl aminopeptidase</t>
  </si>
  <si>
    <t xml:space="preserve">2,637,484</t>
  </si>
  <si>
    <t xml:space="preserve">+TTATGGC</t>
  </si>
  <si>
    <t xml:space="preserve">intergenic (+142/+79)</t>
  </si>
  <si>
    <t xml:space="preserve">map→ / ←pgaptmp_002576</t>
  </si>
  <si>
    <t xml:space="preserve">type I methionyl aminopeptidase/hypothetical protein</t>
  </si>
  <si>
    <t xml:space="preserve">2,637,495</t>
  </si>
  <si>
    <t xml:space="preserve">intergenic (+153/+68)</t>
  </si>
  <si>
    <t xml:space="preserve">2,637,839</t>
  </si>
  <si>
    <t xml:space="preserve">F4F(TTC→TTT)</t>
  </si>
  <si>
    <t xml:space="preserve">pgaptmp_002576←</t>
  </si>
  <si>
    <t xml:space="preserve">2,638,078</t>
  </si>
  <si>
    <t xml:space="preserve">intergenic (‑228/‑218)</t>
  </si>
  <si>
    <t xml:space="preserve">pgaptmp_002576← / →pgaptmp_002577</t>
  </si>
  <si>
    <t xml:space="preserve">hypothetical protein/type 1 fimbrial protein</t>
  </si>
  <si>
    <t xml:space="preserve">2,638,257</t>
  </si>
  <si>
    <t xml:space="preserve">intergenic (‑407/‑39)</t>
  </si>
  <si>
    <t xml:space="preserve">2,638,520</t>
  </si>
  <si>
    <t xml:space="preserve">T75T(ACT→ACC)</t>
  </si>
  <si>
    <t xml:space="preserve">pgaptmp_002577→</t>
  </si>
  <si>
    <t xml:space="preserve">type 1 fimbrial protein</t>
  </si>
  <si>
    <t xml:space="preserve">2,638,583</t>
  </si>
  <si>
    <t xml:space="preserve">2,638,629</t>
  </si>
  <si>
    <t xml:space="preserve">A112S(GCC→TCC)</t>
  </si>
  <si>
    <t xml:space="preserve">2,638,782</t>
  </si>
  <si>
    <t xml:space="preserve">L163V(CTG→GTG)</t>
  </si>
  <si>
    <t xml:space="preserve">2,638,811</t>
  </si>
  <si>
    <t xml:space="preserve">T172T(ACT→ACC)</t>
  </si>
  <si>
    <t xml:space="preserve">2,638,911:1</t>
  </si>
  <si>
    <t xml:space="preserve">intergenic (+52/‑25)</t>
  </si>
  <si>
    <t xml:space="preserve">pgaptmp_002577→ / →pgaptmp_002578</t>
  </si>
  <si>
    <t xml:space="preserve">type 1 fimbrial protein/molecular chaperone</t>
  </si>
  <si>
    <t xml:space="preserve">2,639,398</t>
  </si>
  <si>
    <t xml:space="preserve">V155I(GTC→ATC)</t>
  </si>
  <si>
    <t xml:space="preserve">pgaptmp_002578→</t>
  </si>
  <si>
    <t xml:space="preserve">2,639,412</t>
  </si>
  <si>
    <t xml:space="preserve">H159H(CAT→CAC)</t>
  </si>
  <si>
    <t xml:space="preserve">2,639,462</t>
  </si>
  <si>
    <t xml:space="preserve">S176T(AGC→ACC)</t>
  </si>
  <si>
    <t xml:space="preserve">2,639,533</t>
  </si>
  <si>
    <t xml:space="preserve">S200A(TCC→GCC)</t>
  </si>
  <si>
    <t xml:space="preserve">2,639,663</t>
  </si>
  <si>
    <t xml:space="preserve">V6A(GTT→GCT)</t>
  </si>
  <si>
    <t xml:space="preserve">pgaptmp_002579→</t>
  </si>
  <si>
    <t xml:space="preserve">2,639,811</t>
  </si>
  <si>
    <t xml:space="preserve">G55G(GGA→GGC)</t>
  </si>
  <si>
    <t xml:space="preserve">2,640,244</t>
  </si>
  <si>
    <t xml:space="preserve">V200L(GTC→CTC)</t>
  </si>
  <si>
    <t xml:space="preserve">2,641,229</t>
  </si>
  <si>
    <t xml:space="preserve">Q528R(CAG→CGG)</t>
  </si>
  <si>
    <t xml:space="preserve">2,641,234</t>
  </si>
  <si>
    <t xml:space="preserve">N530H(AAC→CAC)</t>
  </si>
  <si>
    <t xml:space="preserve">2,641,410</t>
  </si>
  <si>
    <t xml:space="preserve">G588G(GGC→GGT)</t>
  </si>
  <si>
    <t xml:space="preserve">2,642,028</t>
  </si>
  <si>
    <t xml:space="preserve">L794L(CTG→CTT)</t>
  </si>
  <si>
    <t xml:space="preserve">2,642,046</t>
  </si>
  <si>
    <t xml:space="preserve">P800P(CCT→CCG)</t>
  </si>
  <si>
    <t xml:space="preserve">2,642,169</t>
  </si>
  <si>
    <t xml:space="preserve">M12L(ATG→CTG)</t>
  </si>
  <si>
    <t xml:space="preserve">pgaptmp_002580→</t>
  </si>
  <si>
    <t xml:space="preserve">2,642,771</t>
  </si>
  <si>
    <t xml:space="preserve">2,642,871</t>
  </si>
  <si>
    <t xml:space="preserve">V246I(GTT→ATT)</t>
  </si>
  <si>
    <t xml:space="preserve">2,642,901</t>
  </si>
  <si>
    <t xml:space="preserve">F256L(TTC→CTC)</t>
  </si>
  <si>
    <t xml:space="preserve">2,642,963</t>
  </si>
  <si>
    <t xml:space="preserve">I276I(ATT→ATC)</t>
  </si>
  <si>
    <t xml:space="preserve">2,642,972</t>
  </si>
  <si>
    <t xml:space="preserve">Q279Q(CAG→CAA)</t>
  </si>
  <si>
    <t xml:space="preserve">2,642,973</t>
  </si>
  <si>
    <t xml:space="preserve">L280L(TTG→CTG)</t>
  </si>
  <si>
    <t xml:space="preserve">2,642,987</t>
  </si>
  <si>
    <t xml:space="preserve">R284R(CGT→CGC)</t>
  </si>
  <si>
    <t xml:space="preserve">2,642,998</t>
  </si>
  <si>
    <t xml:space="preserve">V288A(GTA→GCA) ‡</t>
  </si>
  <si>
    <t xml:space="preserve">2,642,999</t>
  </si>
  <si>
    <t xml:space="preserve">V288V(GTA→GTC) ‡</t>
  </si>
  <si>
    <t xml:space="preserve">2,643,032</t>
  </si>
  <si>
    <t xml:space="preserve">S299S(AGC→AGT)</t>
  </si>
  <si>
    <t xml:space="preserve">2,643,046</t>
  </si>
  <si>
    <t xml:space="preserve">2,643,052</t>
  </si>
  <si>
    <t xml:space="preserve">P306Q(CCG→CAG)</t>
  </si>
  <si>
    <t xml:space="preserve">2,643,077</t>
  </si>
  <si>
    <t xml:space="preserve">T314T(ACA→ACC)</t>
  </si>
  <si>
    <t xml:space="preserve">2,643,081</t>
  </si>
  <si>
    <t xml:space="preserve">S316P(TCC→CCC)</t>
  </si>
  <si>
    <t xml:space="preserve">2,643,389</t>
  </si>
  <si>
    <t xml:space="preserve">A36A(GCC→GCT)</t>
  </si>
  <si>
    <t xml:space="preserve">pgaptmp_002581→</t>
  </si>
  <si>
    <t xml:space="preserve">glycoside hydrolase family 10 protein</t>
  </si>
  <si>
    <t xml:space="preserve">2,643,410</t>
  </si>
  <si>
    <t xml:space="preserve">P43P(CCG→CCA)</t>
  </si>
  <si>
    <t xml:space="preserve">2,643,491</t>
  </si>
  <si>
    <t xml:space="preserve">S70S(AGC→AGT)</t>
  </si>
  <si>
    <t xml:space="preserve">2,644,840</t>
  </si>
  <si>
    <t xml:space="preserve">A358A(GCT→GCC)</t>
  </si>
  <si>
    <t xml:space="preserve">pgaptmp_002582←</t>
  </si>
  <si>
    <t xml:space="preserve">type II toxin‑antitoxin system HipA family toxin</t>
  </si>
  <si>
    <t xml:space="preserve">2,645,353</t>
  </si>
  <si>
    <t xml:space="preserve">I187I(ATA→ATC)</t>
  </si>
  <si>
    <t xml:space="preserve">2,645,734</t>
  </si>
  <si>
    <t xml:space="preserve">Y60Y(TAC→TAT)</t>
  </si>
  <si>
    <t xml:space="preserve">2,646,192</t>
  </si>
  <si>
    <t xml:space="preserve">intergenic (‑13/+374)</t>
  </si>
  <si>
    <t xml:space="preserve">hipB← / ←uraH</t>
  </si>
  <si>
    <t xml:space="preserve">type II toxin‑antitoxin system antitoxin HipB/hydroxyisourate hydrolase</t>
  </si>
  <si>
    <t xml:space="preserve">2,646,238</t>
  </si>
  <si>
    <t xml:space="preserve">intergenic (‑59/+328)</t>
  </si>
  <si>
    <t xml:space="preserve">2,646,239</t>
  </si>
  <si>
    <t xml:space="preserve">intergenic (‑60/+327)</t>
  </si>
  <si>
    <t xml:space="preserve">2,646,257</t>
  </si>
  <si>
    <t xml:space="preserve">intergenic (‑78/+309)</t>
  </si>
  <si>
    <t xml:space="preserve">2,647,150</t>
  </si>
  <si>
    <t xml:space="preserve">H80H(CAT→CAC)</t>
  </si>
  <si>
    <t xml:space="preserve">uraD←</t>
  </si>
  <si>
    <t xml:space="preserve">2‑oxo‑4‑hydroxy‑4‑carboxy‑5‑ureidoimidazoline decarboxylase</t>
  </si>
  <si>
    <t xml:space="preserve">2,647,174</t>
  </si>
  <si>
    <t xml:space="preserve">E72E(GAA→GAG)</t>
  </si>
  <si>
    <t xml:space="preserve">2,647,193</t>
  </si>
  <si>
    <t xml:space="preserve">V66A(GTC→GCC)</t>
  </si>
  <si>
    <t xml:space="preserve">2,647,216</t>
  </si>
  <si>
    <t xml:space="preserve">D58D(GAT→GAC)</t>
  </si>
  <si>
    <t xml:space="preserve">2,647,709</t>
  </si>
  <si>
    <t xml:space="preserve">F346F(TTC→TTT)</t>
  </si>
  <si>
    <t xml:space="preserve">pgaptmp_002586←</t>
  </si>
  <si>
    <t xml:space="preserve">purine permease</t>
  </si>
  <si>
    <t xml:space="preserve">2,648,560</t>
  </si>
  <si>
    <t xml:space="preserve">L63M(CTG→ATG)</t>
  </si>
  <si>
    <t xml:space="preserve">2,648,618</t>
  </si>
  <si>
    <t xml:space="preserve">I43I(ATT→ATC)</t>
  </si>
  <si>
    <t xml:space="preserve">2,648,876</t>
  </si>
  <si>
    <t xml:space="preserve">intergenic (‑130/‑216)</t>
  </si>
  <si>
    <t xml:space="preserve">pgaptmp_002586← / →hpxO</t>
  </si>
  <si>
    <t xml:space="preserve">purine permease/FAD‑dependent urate hydroxylase HpxO</t>
  </si>
  <si>
    <t xml:space="preserve">2,648,882</t>
  </si>
  <si>
    <t xml:space="preserve">intergenic (‑136/‑210)</t>
  </si>
  <si>
    <t xml:space="preserve">2,648,884</t>
  </si>
  <si>
    <t xml:space="preserve">intergenic (‑138/‑208)</t>
  </si>
  <si>
    <t xml:space="preserve">2,648,900</t>
  </si>
  <si>
    <t xml:space="preserve">intergenic (‑154/‑192)</t>
  </si>
  <si>
    <t xml:space="preserve">2,650,117</t>
  </si>
  <si>
    <t xml:space="preserve">K342K(AAG→AAA)</t>
  </si>
  <si>
    <t xml:space="preserve">hpxO→</t>
  </si>
  <si>
    <t xml:space="preserve">FAD‑dependent urate hydroxylase HpxO</t>
  </si>
  <si>
    <t xml:space="preserve">2,650,180</t>
  </si>
  <si>
    <t xml:space="preserve">R363R(CGT→CGC)</t>
  </si>
  <si>
    <t xml:space="preserve">2,650,376</t>
  </si>
  <si>
    <t xml:space="preserve">I259V(ATC→GTC)</t>
  </si>
  <si>
    <t xml:space="preserve">hpxR←</t>
  </si>
  <si>
    <t xml:space="preserve">LysR family hpxDE operon transcriptional regulator HpxR</t>
  </si>
  <si>
    <t xml:space="preserve">2,650,394</t>
  </si>
  <si>
    <t xml:space="preserve">R253C(CGT→TGT)</t>
  </si>
  <si>
    <t xml:space="preserve">2,650,553</t>
  </si>
  <si>
    <t xml:space="preserve">L200L(CTG→TTG)</t>
  </si>
  <si>
    <t xml:space="preserve">2,650,818</t>
  </si>
  <si>
    <t xml:space="preserve">A111A(GCG→GCA)</t>
  </si>
  <si>
    <t xml:space="preserve">2,650,830</t>
  </si>
  <si>
    <t xml:space="preserve">G107G(GGT→GGC)</t>
  </si>
  <si>
    <t xml:space="preserve">2,650,991</t>
  </si>
  <si>
    <t xml:space="preserve">P54S(CCG→TCG)</t>
  </si>
  <si>
    <t xml:space="preserve">2,651,286</t>
  </si>
  <si>
    <t xml:space="preserve">T4I(ACC→ATC)</t>
  </si>
  <si>
    <t xml:space="preserve">hpxD→</t>
  </si>
  <si>
    <t xml:space="preserve">molybdenum cofactor‑independent xanthine hydroxylase subunit HpxD</t>
  </si>
  <si>
    <t xml:space="preserve">2,651,381</t>
  </si>
  <si>
    <t xml:space="preserve">2,651,419</t>
  </si>
  <si>
    <t xml:space="preserve">Q48Q(CAA→CAG)</t>
  </si>
  <si>
    <t xml:space="preserve">2,651,431</t>
  </si>
  <si>
    <t xml:space="preserve">Y52Y(TAT→TAC)</t>
  </si>
  <si>
    <t xml:space="preserve">2,651,500</t>
  </si>
  <si>
    <t xml:space="preserve">G75G(GGA→GGG)</t>
  </si>
  <si>
    <t xml:space="preserve">2,651,722</t>
  </si>
  <si>
    <t xml:space="preserve">A149A(GCG→GCC)</t>
  </si>
  <si>
    <t xml:space="preserve">2,652,764</t>
  </si>
  <si>
    <t xml:space="preserve">V147A(GTC→GCC)</t>
  </si>
  <si>
    <t xml:space="preserve">hpxE→</t>
  </si>
  <si>
    <t xml:space="preserve">molybdenum cofactor‑independent xanthine hydroxylase subunit HpxE</t>
  </si>
  <si>
    <t xml:space="preserve">2,652,794:1</t>
  </si>
  <si>
    <t xml:space="preserve">coding (470/975 nt)</t>
  </si>
  <si>
    <t xml:space="preserve">2,652,801</t>
  </si>
  <si>
    <t xml:space="preserve">coding (477/975 nt)</t>
  </si>
  <si>
    <t xml:space="preserve">2,652,942</t>
  </si>
  <si>
    <t xml:space="preserve">A206A(GCA→GCG)</t>
  </si>
  <si>
    <t xml:space="preserve">2,652,950</t>
  </si>
  <si>
    <t xml:space="preserve">A209V(GCC→GTC)</t>
  </si>
  <si>
    <t xml:space="preserve">2,653,023</t>
  </si>
  <si>
    <t xml:space="preserve">D233D(GAC→GAT)</t>
  </si>
  <si>
    <t xml:space="preserve">2,653,045</t>
  </si>
  <si>
    <t xml:space="preserve">T241A(ACC→GCC)</t>
  </si>
  <si>
    <t xml:space="preserve">2,653,179</t>
  </si>
  <si>
    <t xml:space="preserve">G285G(GGA→GGG)</t>
  </si>
  <si>
    <t xml:space="preserve">2,653,233</t>
  </si>
  <si>
    <t xml:space="preserve">2,653,672</t>
  </si>
  <si>
    <t xml:space="preserve">L281L(CTG→CTC)</t>
  </si>
  <si>
    <t xml:space="preserve">pgaptmp_002591←</t>
  </si>
  <si>
    <t xml:space="preserve">2,653,675</t>
  </si>
  <si>
    <t xml:space="preserve">R280R(CGC→CGT)</t>
  </si>
  <si>
    <t xml:space="preserve">2,654,032</t>
  </si>
  <si>
    <t xml:space="preserve">P161P(CCG→CCT)</t>
  </si>
  <si>
    <t xml:space="preserve">2,654,479</t>
  </si>
  <si>
    <t xml:space="preserve">S12S(TCA→TCT)</t>
  </si>
  <si>
    <t xml:space="preserve">2,654,856</t>
  </si>
  <si>
    <t xml:space="preserve">H79H(CAT→CAC)</t>
  </si>
  <si>
    <t xml:space="preserve">pgaptmp_002592→</t>
  </si>
  <si>
    <t xml:space="preserve">AraC family transcriptional regulator</t>
  </si>
  <si>
    <t xml:space="preserve">2,655,135</t>
  </si>
  <si>
    <t xml:space="preserve">A172A(GCG→GCA)</t>
  </si>
  <si>
    <t xml:space="preserve">2,656,177</t>
  </si>
  <si>
    <t xml:space="preserve">T51T(ACC→ACG)</t>
  </si>
  <si>
    <t xml:space="preserve">pgaptmp_002593←</t>
  </si>
  <si>
    <t xml:space="preserve">2,656,204</t>
  </si>
  <si>
    <t xml:space="preserve">R42R(CGC→CGT)</t>
  </si>
  <si>
    <t xml:space="preserve">2,656,425</t>
  </si>
  <si>
    <t xml:space="preserve">intergenic (‑96/+81)</t>
  </si>
  <si>
    <t xml:space="preserve">pgaptmp_002593← / ←pgaptmp_002594</t>
  </si>
  <si>
    <t xml:space="preserve">VOC family protein/cupin</t>
  </si>
  <si>
    <t xml:space="preserve">2,656,431</t>
  </si>
  <si>
    <t xml:space="preserve">intergenic (‑102/+75)</t>
  </si>
  <si>
    <t xml:space="preserve">2,656,434</t>
  </si>
  <si>
    <t xml:space="preserve">intergenic (‑105/+72)</t>
  </si>
  <si>
    <t xml:space="preserve">2,656,466</t>
  </si>
  <si>
    <t xml:space="preserve">intergenic (‑137/+40)</t>
  </si>
  <si>
    <t xml:space="preserve">2,656,500</t>
  </si>
  <si>
    <t xml:space="preserve">intergenic (‑171/+6)</t>
  </si>
  <si>
    <t xml:space="preserve">2,656,542</t>
  </si>
  <si>
    <t xml:space="preserve">A92A(GCA→GCG)</t>
  </si>
  <si>
    <t xml:space="preserve">pgaptmp_002594←</t>
  </si>
  <si>
    <t xml:space="preserve">cupin</t>
  </si>
  <si>
    <t xml:space="preserve">2,656,560</t>
  </si>
  <si>
    <t xml:space="preserve">A86A(GCC→GCT)</t>
  </si>
  <si>
    <t xml:space="preserve">2,656,617</t>
  </si>
  <si>
    <t xml:space="preserve">V67V(GTT→GTC) ‡</t>
  </si>
  <si>
    <t xml:space="preserve">2,656,619</t>
  </si>
  <si>
    <t xml:space="preserve">V67I(GTT→ATT) ‡</t>
  </si>
  <si>
    <t xml:space="preserve">2,656,743</t>
  </si>
  <si>
    <t xml:space="preserve">G25G(GGT→GGC)</t>
  </si>
  <si>
    <t xml:space="preserve">2,657,067</t>
  </si>
  <si>
    <t xml:space="preserve">T12T(ACG→ACC)</t>
  </si>
  <si>
    <t xml:space="preserve">pgaptmp_002595←</t>
  </si>
  <si>
    <t xml:space="preserve">VF530 family protein</t>
  </si>
  <si>
    <t xml:space="preserve">2,657,531</t>
  </si>
  <si>
    <t xml:space="preserve">Q49Q(CAG→CAA)</t>
  </si>
  <si>
    <t xml:space="preserve">pgaptmp_002596→</t>
  </si>
  <si>
    <t xml:space="preserve">2,657,552</t>
  </si>
  <si>
    <t xml:space="preserve">S56S(TCT→TCC)</t>
  </si>
  <si>
    <t xml:space="preserve">2,657,555</t>
  </si>
  <si>
    <t xml:space="preserve">2,657,789</t>
  </si>
  <si>
    <t xml:space="preserve">P135P(CCA→CCG)</t>
  </si>
  <si>
    <t xml:space="preserve">2,657,813</t>
  </si>
  <si>
    <t xml:space="preserve">Q143Q(CAG→CAA)</t>
  </si>
  <si>
    <t xml:space="preserve">2,657,846</t>
  </si>
  <si>
    <t xml:space="preserve">A154A(GCT→GCC)</t>
  </si>
  <si>
    <t xml:space="preserve">2,657,879</t>
  </si>
  <si>
    <t xml:space="preserve">A165A(GCC→GCT)</t>
  </si>
  <si>
    <t xml:space="preserve">2,657,882</t>
  </si>
  <si>
    <t xml:space="preserve">F166F(TTT→TTC)</t>
  </si>
  <si>
    <t xml:space="preserve">2,657,885</t>
  </si>
  <si>
    <t xml:space="preserve">2,657,887</t>
  </si>
  <si>
    <t xml:space="preserve">R168Q(CGG→CAG)</t>
  </si>
  <si>
    <t xml:space="preserve">2,657,900</t>
  </si>
  <si>
    <t xml:space="preserve">E172D(GAG→GAC)</t>
  </si>
  <si>
    <t xml:space="preserve">2,658,017</t>
  </si>
  <si>
    <t xml:space="preserve">E211E(GAA→GAG)</t>
  </si>
  <si>
    <t xml:space="preserve">2,658,051</t>
  </si>
  <si>
    <t xml:space="preserve">Q223E(CAA→GAA)</t>
  </si>
  <si>
    <t xml:space="preserve">2,658,140</t>
  </si>
  <si>
    <t xml:space="preserve">A252A(GCC→GCT)</t>
  </si>
  <si>
    <t xml:space="preserve">2,658,194</t>
  </si>
  <si>
    <t xml:space="preserve">A270A(GCT→GCC)</t>
  </si>
  <si>
    <t xml:space="preserve">2,658,466</t>
  </si>
  <si>
    <t xml:space="preserve">pgaptmp_002597→</t>
  </si>
  <si>
    <t xml:space="preserve">MetQ/NlpA family ABC transporter substrate‑binding protein</t>
  </si>
  <si>
    <t xml:space="preserve">2,658,676</t>
  </si>
  <si>
    <t xml:space="preserve">V80V(GTT→GTC)</t>
  </si>
  <si>
    <t xml:space="preserve">2,658,682</t>
  </si>
  <si>
    <t xml:space="preserve">2,658,697</t>
  </si>
  <si>
    <t xml:space="preserve">E87E(GAA→GAG)</t>
  </si>
  <si>
    <t xml:space="preserve">2,659,060</t>
  </si>
  <si>
    <t xml:space="preserve">K208K(AAA→AAG)</t>
  </si>
  <si>
    <t xml:space="preserve">2,659,093</t>
  </si>
  <si>
    <t xml:space="preserve">N219N(AAT→AAC)</t>
  </si>
  <si>
    <t xml:space="preserve">2,659,540</t>
  </si>
  <si>
    <t xml:space="preserve">I101V(ATC→GTC)</t>
  </si>
  <si>
    <t xml:space="preserve">pgaptmp_002598→</t>
  </si>
  <si>
    <t xml:space="preserve">2,659,591</t>
  </si>
  <si>
    <t xml:space="preserve">R118R(AGG→CGG)</t>
  </si>
  <si>
    <t xml:space="preserve">2,659,610</t>
  </si>
  <si>
    <t xml:space="preserve">E124A(GAG→GCG)</t>
  </si>
  <si>
    <t xml:space="preserve">2,659,717</t>
  </si>
  <si>
    <t xml:space="preserve">L160L(TTG→CTG)</t>
  </si>
  <si>
    <t xml:space="preserve">2,659,815</t>
  </si>
  <si>
    <t xml:space="preserve">I192I(ATC→ATT)</t>
  </si>
  <si>
    <t xml:space="preserve">2,659,819</t>
  </si>
  <si>
    <t xml:space="preserve">L194L(TTG→CTG)</t>
  </si>
  <si>
    <t xml:space="preserve">2,659,842</t>
  </si>
  <si>
    <t xml:space="preserve">V201V(GTA→GTG)</t>
  </si>
  <si>
    <t xml:space="preserve">2,659,854</t>
  </si>
  <si>
    <t xml:space="preserve">I205I(ATT→ATC)</t>
  </si>
  <si>
    <t xml:space="preserve">2,659,870</t>
  </si>
  <si>
    <t xml:space="preserve">L211L(TTG→CTG)</t>
  </si>
  <si>
    <t xml:space="preserve">2,659,881</t>
  </si>
  <si>
    <t xml:space="preserve">Q214Q(CAA→CAG)</t>
  </si>
  <si>
    <t xml:space="preserve">2,659,951</t>
  </si>
  <si>
    <t xml:space="preserve">L238L(TTG→CTG)</t>
  </si>
  <si>
    <t xml:space="preserve">2,659,980</t>
  </si>
  <si>
    <t xml:space="preserve">D247E(GAT→GAA)</t>
  </si>
  <si>
    <t xml:space="preserve">2,660,124</t>
  </si>
  <si>
    <t xml:space="preserve">L33L(CTG→TTG)</t>
  </si>
  <si>
    <t xml:space="preserve">pgaptmp_002599→</t>
  </si>
  <si>
    <t xml:space="preserve">2,660,318</t>
  </si>
  <si>
    <t xml:space="preserve">V97V(GTG→GTA)</t>
  </si>
  <si>
    <t xml:space="preserve">2,660,390</t>
  </si>
  <si>
    <t xml:space="preserve">I121I(ATC→ATT)</t>
  </si>
  <si>
    <t xml:space="preserve">2,660,414</t>
  </si>
  <si>
    <t xml:space="preserve">G129G(GGT→GGC)</t>
  </si>
  <si>
    <t xml:space="preserve">2,660,486</t>
  </si>
  <si>
    <t xml:space="preserve">L153L(CTG→CTA)</t>
  </si>
  <si>
    <t xml:space="preserve">2,660,606</t>
  </si>
  <si>
    <t xml:space="preserve">T193T(ACG→ACA)</t>
  </si>
  <si>
    <t xml:space="preserve">2,660,666</t>
  </si>
  <si>
    <t xml:space="preserve">R213R(CGC→CGT)</t>
  </si>
  <si>
    <t xml:space="preserve">2,660,681</t>
  </si>
  <si>
    <t xml:space="preserve">R218R(CGT→CGC)</t>
  </si>
  <si>
    <t xml:space="preserve">2,660,687</t>
  </si>
  <si>
    <t xml:space="preserve">*220*(TAA→TAG)</t>
  </si>
  <si>
    <t xml:space="preserve">2,660,695</t>
  </si>
  <si>
    <t xml:space="preserve">intergenic (+8/+3)</t>
  </si>
  <si>
    <t xml:space="preserve">pgaptmp_002599→ / ←pgaptmp_002600</t>
  </si>
  <si>
    <t xml:space="preserve">ABC transporter permease/nitronate monooxygenase</t>
  </si>
  <si>
    <t xml:space="preserve">2,660,698</t>
  </si>
  <si>
    <t xml:space="preserve">*358*(TAG→TAA)</t>
  </si>
  <si>
    <t xml:space="preserve">pgaptmp_002600←</t>
  </si>
  <si>
    <t xml:space="preserve">2,660,712</t>
  </si>
  <si>
    <t xml:space="preserve">C354S(TGC→AGC)</t>
  </si>
  <si>
    <t xml:space="preserve">2,660,728</t>
  </si>
  <si>
    <t xml:space="preserve">R348R(CGT→CGC)</t>
  </si>
  <si>
    <t xml:space="preserve">2,660,731</t>
  </si>
  <si>
    <t xml:space="preserve">V347V(GTT→GTC)</t>
  </si>
  <si>
    <t xml:space="preserve">2,660,738</t>
  </si>
  <si>
    <t xml:space="preserve">S345T(AGT→ACT)</t>
  </si>
  <si>
    <t xml:space="preserve">2,660,803</t>
  </si>
  <si>
    <t xml:space="preserve">V323V(GTT→GTC)</t>
  </si>
  <si>
    <t xml:space="preserve">2,660,806</t>
  </si>
  <si>
    <t xml:space="preserve">2,660,833</t>
  </si>
  <si>
    <t xml:space="preserve">2,661,091</t>
  </si>
  <si>
    <t xml:space="preserve">G227G(GGG→GGA)</t>
  </si>
  <si>
    <t xml:space="preserve">2,661,106</t>
  </si>
  <si>
    <t xml:space="preserve">G222G(GGG→GGA)</t>
  </si>
  <si>
    <t xml:space="preserve">2,661,115</t>
  </si>
  <si>
    <t xml:space="preserve">V219V(GTA→GTG)</t>
  </si>
  <si>
    <t xml:space="preserve">2,661,163</t>
  </si>
  <si>
    <t xml:space="preserve">T203T(ACG→ACC)</t>
  </si>
  <si>
    <t xml:space="preserve">2,661,172</t>
  </si>
  <si>
    <t xml:space="preserve">Q200Q(CAA→CAG)</t>
  </si>
  <si>
    <t xml:space="preserve">2,661,175</t>
  </si>
  <si>
    <t xml:space="preserve">A199A(GCC→GCG)</t>
  </si>
  <si>
    <t xml:space="preserve">2,661,178</t>
  </si>
  <si>
    <t xml:space="preserve">D198D(GAT→GAC)</t>
  </si>
  <si>
    <t xml:space="preserve">2,661,185</t>
  </si>
  <si>
    <t xml:space="preserve">E196A(GAG→GCG)</t>
  </si>
  <si>
    <t xml:space="preserve">2,661,211</t>
  </si>
  <si>
    <t xml:space="preserve">G187G(GGA→GGG)</t>
  </si>
  <si>
    <t xml:space="preserve">2,661,214</t>
  </si>
  <si>
    <t xml:space="preserve">G186G(GGC→GGT)</t>
  </si>
  <si>
    <t xml:space="preserve">2,661,612</t>
  </si>
  <si>
    <t xml:space="preserve">T54A(ACC→GCC)</t>
  </si>
  <si>
    <t xml:space="preserve">2,661,625</t>
  </si>
  <si>
    <t xml:space="preserve">G49G(GGT→GGC)</t>
  </si>
  <si>
    <t xml:space="preserve">2,661,649</t>
  </si>
  <si>
    <t xml:space="preserve">G41G(GGC→GGT)</t>
  </si>
  <si>
    <t xml:space="preserve">2,661,657</t>
  </si>
  <si>
    <t xml:space="preserve">H39N(CAT→AAT)</t>
  </si>
  <si>
    <t xml:space="preserve">2,661,732</t>
  </si>
  <si>
    <t xml:space="preserve">I14L(ATT→CTT)</t>
  </si>
  <si>
    <t xml:space="preserve">2,661,742</t>
  </si>
  <si>
    <t xml:space="preserve">L10L(CTA→CTG)</t>
  </si>
  <si>
    <t xml:space="preserve">2,661,774</t>
  </si>
  <si>
    <t xml:space="preserve">intergenic (‑3/‑72)</t>
  </si>
  <si>
    <t xml:space="preserve">pgaptmp_002600← / →pgaptmp_002601</t>
  </si>
  <si>
    <t xml:space="preserve">2,661,777</t>
  </si>
  <si>
    <t xml:space="preserve">intergenic (‑6/‑69)</t>
  </si>
  <si>
    <t xml:space="preserve">2,661,781</t>
  </si>
  <si>
    <t xml:space="preserve">intergenic (‑10/‑65)</t>
  </si>
  <si>
    <t xml:space="preserve">2,662,178</t>
  </si>
  <si>
    <t xml:space="preserve">F111F(TTT→TTC)</t>
  </si>
  <si>
    <t xml:space="preserve">pgaptmp_002601→</t>
  </si>
  <si>
    <t xml:space="preserve">2,662,184</t>
  </si>
  <si>
    <t xml:space="preserve">Q113Q(CAA→CAG)</t>
  </si>
  <si>
    <t xml:space="preserve">2,662,186</t>
  </si>
  <si>
    <t xml:space="preserve">R114Q(CGG→CAG)</t>
  </si>
  <si>
    <t xml:space="preserve">2,662,193</t>
  </si>
  <si>
    <t xml:space="preserve">P116P(CCG→CCA)</t>
  </si>
  <si>
    <t xml:space="preserve">2,662,199</t>
  </si>
  <si>
    <t xml:space="preserve">V118V(GTA→GTG)</t>
  </si>
  <si>
    <t xml:space="preserve">2,662,211</t>
  </si>
  <si>
    <t xml:space="preserve">2,662,262</t>
  </si>
  <si>
    <t xml:space="preserve">L139L(CTC→CTT)</t>
  </si>
  <si>
    <t xml:space="preserve">2,662,904</t>
  </si>
  <si>
    <t xml:space="preserve">pseudogene (942/1158 nt)</t>
  </si>
  <si>
    <t xml:space="preserve">pgaptmp_002602←</t>
  </si>
  <si>
    <t xml:space="preserve">YbfB/YjiJ family MFS transporter</t>
  </si>
  <si>
    <t xml:space="preserve">2,663,005</t>
  </si>
  <si>
    <t xml:space="preserve">pseudogene (841/1158 nt)</t>
  </si>
  <si>
    <t xml:space="preserve">2,663,024</t>
  </si>
  <si>
    <t xml:space="preserve">pseudogene (822/1158 nt)</t>
  </si>
  <si>
    <t xml:space="preserve">2,663,033</t>
  </si>
  <si>
    <t xml:space="preserve">pseudogene (813/1158 nt)</t>
  </si>
  <si>
    <t xml:space="preserve">2,663,063</t>
  </si>
  <si>
    <t xml:space="preserve">pseudogene (783/1158 nt)</t>
  </si>
  <si>
    <t xml:space="preserve">2,663,135</t>
  </si>
  <si>
    <t xml:space="preserve">pseudogene (711/1158 nt)</t>
  </si>
  <si>
    <t xml:space="preserve">2,663,204</t>
  </si>
  <si>
    <t xml:space="preserve">pseudogene (642/1158 nt)</t>
  </si>
  <si>
    <t xml:space="preserve">2,663,211</t>
  </si>
  <si>
    <t xml:space="preserve">pseudogene (635/1158 nt)</t>
  </si>
  <si>
    <t xml:space="preserve">2,663,225</t>
  </si>
  <si>
    <t xml:space="preserve">pseudogene (621/1158 nt)</t>
  </si>
  <si>
    <t xml:space="preserve">2,663,237</t>
  </si>
  <si>
    <t xml:space="preserve">pseudogene (609/1158 nt)</t>
  </si>
  <si>
    <t xml:space="preserve">2,663,239</t>
  </si>
  <si>
    <t xml:space="preserve">pseudogene (607/1158 nt)</t>
  </si>
  <si>
    <t xml:space="preserve">2,663,241</t>
  </si>
  <si>
    <t xml:space="preserve">pseudogene (605/1158 nt)</t>
  </si>
  <si>
    <t xml:space="preserve">2,663,248</t>
  </si>
  <si>
    <t xml:space="preserve">pseudogene (598/1158 nt)</t>
  </si>
  <si>
    <t xml:space="preserve">2,663,272</t>
  </si>
  <si>
    <t xml:space="preserve">pseudogene (574/1158 nt)</t>
  </si>
  <si>
    <t xml:space="preserve">2,663,344</t>
  </si>
  <si>
    <t xml:space="preserve">pseudogene (502/1158 nt)</t>
  </si>
  <si>
    <t xml:space="preserve">2,663,405</t>
  </si>
  <si>
    <t xml:space="preserve">pseudogene (441/1158 nt)</t>
  </si>
  <si>
    <t xml:space="preserve">2,663,462</t>
  </si>
  <si>
    <t xml:space="preserve">pseudogene (384/1158 nt)</t>
  </si>
  <si>
    <t xml:space="preserve">2,663,492</t>
  </si>
  <si>
    <t xml:space="preserve">pseudogene (354/1158 nt)</t>
  </si>
  <si>
    <t xml:space="preserve">2,663,539</t>
  </si>
  <si>
    <t xml:space="preserve">pseudogene (307/1158 nt)</t>
  </si>
  <si>
    <t xml:space="preserve">2,663,738</t>
  </si>
  <si>
    <t xml:space="preserve">pseudogene (108/1158 nt)</t>
  </si>
  <si>
    <t xml:space="preserve">2,663,801</t>
  </si>
  <si>
    <t xml:space="preserve">pseudogene (45/1158 nt)</t>
  </si>
  <si>
    <t xml:space="preserve">2,663,869</t>
  </si>
  <si>
    <t xml:space="preserve">intergenic (‑24/‑185)</t>
  </si>
  <si>
    <t xml:space="preserve">pgaptmp_002602← / →pgaptmp_002603</t>
  </si>
  <si>
    <t xml:space="preserve">YbfB/YjiJ family MFS transporter/VOC family protein</t>
  </si>
  <si>
    <t xml:space="preserve">2,663,870</t>
  </si>
  <si>
    <t xml:space="preserve">intergenic (‑25/‑184)</t>
  </si>
  <si>
    <t xml:space="preserve">2,664,255</t>
  </si>
  <si>
    <t xml:space="preserve">P68A(CCA→GCA)</t>
  </si>
  <si>
    <t xml:space="preserve">pgaptmp_002603→</t>
  </si>
  <si>
    <t xml:space="preserve">2,664,318</t>
  </si>
  <si>
    <t xml:space="preserve">T89A(ACA→GCA)</t>
  </si>
  <si>
    <t xml:space="preserve">2,664,581</t>
  </si>
  <si>
    <t xml:space="preserve">intergenic (+105/‑51)</t>
  </si>
  <si>
    <t xml:space="preserve">pgaptmp_002603→ / →pgaptmp_002604</t>
  </si>
  <si>
    <t xml:space="preserve">2,664,594</t>
  </si>
  <si>
    <t xml:space="preserve">intergenic (+118/‑38)</t>
  </si>
  <si>
    <t xml:space="preserve">2,664,818</t>
  </si>
  <si>
    <t xml:space="preserve">V63I(GTA→ATA)</t>
  </si>
  <si>
    <t xml:space="preserve">pgaptmp_002604→</t>
  </si>
  <si>
    <t xml:space="preserve">2,665,233</t>
  </si>
  <si>
    <t xml:space="preserve">T201N(ACC→AAC)</t>
  </si>
  <si>
    <t xml:space="preserve">2,665,241</t>
  </si>
  <si>
    <t xml:space="preserve">T204A(ACC→GCC)</t>
  </si>
  <si>
    <t xml:space="preserve">2,665,504</t>
  </si>
  <si>
    <t xml:space="preserve">L291L(CTT→CTG)</t>
  </si>
  <si>
    <t xml:space="preserve">2,665,588</t>
  </si>
  <si>
    <t xml:space="preserve">A319A(GCT→GCC)</t>
  </si>
  <si>
    <t xml:space="preserve">2,665,594</t>
  </si>
  <si>
    <t xml:space="preserve">G321G(GGA→GGG)</t>
  </si>
  <si>
    <t xml:space="preserve">2,665,835</t>
  </si>
  <si>
    <t xml:space="preserve">intergenic (+16/‑213)</t>
  </si>
  <si>
    <t xml:space="preserve">pgaptmp_002604→ / →pgaptmp_002605</t>
  </si>
  <si>
    <t xml:space="preserve">MFS transporter/hypothetical protein</t>
  </si>
  <si>
    <t xml:space="preserve">2,665,839</t>
  </si>
  <si>
    <t xml:space="preserve">intergenic (+20/‑209)</t>
  </si>
  <si>
    <t xml:space="preserve">2,666,448</t>
  </si>
  <si>
    <t xml:space="preserve">intergenic (+110/‑99)</t>
  </si>
  <si>
    <t xml:space="preserve">pgaptmp_002605→ / →tam</t>
  </si>
  <si>
    <t xml:space="preserve">hypothetical protein/trans‑aconitate 2‑methyltransferase</t>
  </si>
  <si>
    <t xml:space="preserve">2,666,738</t>
  </si>
  <si>
    <t xml:space="preserve">S64S(TCT→TCC)</t>
  </si>
  <si>
    <t xml:space="preserve">tam→</t>
  </si>
  <si>
    <t xml:space="preserve">trans‑aconitate 2‑methyltransferase</t>
  </si>
  <si>
    <t xml:space="preserve">2,666,771</t>
  </si>
  <si>
    <t xml:space="preserve">L75L(TTA→TTG)</t>
  </si>
  <si>
    <t xml:space="preserve">2,666,780</t>
  </si>
  <si>
    <t xml:space="preserve">C78C(TGT→TGC)</t>
  </si>
  <si>
    <t xml:space="preserve">2,666,783</t>
  </si>
  <si>
    <t xml:space="preserve">E79E(GAG→GAA)</t>
  </si>
  <si>
    <t xml:space="preserve">2,666,789</t>
  </si>
  <si>
    <t xml:space="preserve">I81I(ATC→ATT)</t>
  </si>
  <si>
    <t xml:space="preserve">2,666,792</t>
  </si>
  <si>
    <t xml:space="preserve">2,667,228</t>
  </si>
  <si>
    <t xml:space="preserve">H228Y(CAC→TAC)</t>
  </si>
  <si>
    <t xml:space="preserve">2,667,567</t>
  </si>
  <si>
    <t xml:space="preserve">R33R(CGG→CGT)</t>
  </si>
  <si>
    <t xml:space="preserve">pgaptmp_002607→</t>
  </si>
  <si>
    <t xml:space="preserve">carboxymuconolactone decarboxylase family protein</t>
  </si>
  <si>
    <t xml:space="preserve">2,667,869</t>
  </si>
  <si>
    <t xml:space="preserve">A30A(GCA→GCG)</t>
  </si>
  <si>
    <t xml:space="preserve">pgaptmp_002608→</t>
  </si>
  <si>
    <t xml:space="preserve">tautomerase family protein</t>
  </si>
  <si>
    <t xml:space="preserve">2,668,372</t>
  </si>
  <si>
    <t xml:space="preserve">V107A(GTG→GCG)</t>
  </si>
  <si>
    <t xml:space="preserve">hcp←</t>
  </si>
  <si>
    <t xml:space="preserve">type VI secretion system tube protein Hcp</t>
  </si>
  <si>
    <t xml:space="preserve">2,669,236</t>
  </si>
  <si>
    <t xml:space="preserve">I130I(ATA→ATC)</t>
  </si>
  <si>
    <t xml:space="preserve">pgaptmp_002611←</t>
  </si>
  <si>
    <t xml:space="preserve">2,669,575</t>
  </si>
  <si>
    <t xml:space="preserve">L17L(CTG→CTT)</t>
  </si>
  <si>
    <t xml:space="preserve">2,669,601</t>
  </si>
  <si>
    <t xml:space="preserve">P9T(CCC→ACC)</t>
  </si>
  <si>
    <t xml:space="preserve">2,669,745:1</t>
  </si>
  <si>
    <t xml:space="preserve">intergenic (‑120/‑53)</t>
  </si>
  <si>
    <t xml:space="preserve">pgaptmp_002611← / →pgaptmp_002612</t>
  </si>
  <si>
    <t xml:space="preserve">hypothetical protein/tautomerase family protein</t>
  </si>
  <si>
    <t xml:space="preserve">2,669,851</t>
  </si>
  <si>
    <t xml:space="preserve">pseudogene (54/186 nt)</t>
  </si>
  <si>
    <t xml:space="preserve">pgaptmp_002612→</t>
  </si>
  <si>
    <t xml:space="preserve">2,670,201</t>
  </si>
  <si>
    <t xml:space="preserve">G147E(GGG→GAG)</t>
  </si>
  <si>
    <t xml:space="preserve">pgaptmp_002613←</t>
  </si>
  <si>
    <t xml:space="preserve">2,670,236</t>
  </si>
  <si>
    <t xml:space="preserve">2,670,359</t>
  </si>
  <si>
    <t xml:space="preserve">Q94Q(CAA→CAG)</t>
  </si>
  <si>
    <t xml:space="preserve">2,670,736</t>
  </si>
  <si>
    <t xml:space="preserve">intergenic (‑96/+158)</t>
  </si>
  <si>
    <t xml:space="preserve">pgaptmp_002613← / ←pgaptmp_002614</t>
  </si>
  <si>
    <t xml:space="preserve">GNAT family N‑acetyltransferase/tagaturonate reductase</t>
  </si>
  <si>
    <t xml:space="preserve">2,670,752</t>
  </si>
  <si>
    <t xml:space="preserve">intergenic (‑112/+142)</t>
  </si>
  <si>
    <t xml:space="preserve">2,670,882</t>
  </si>
  <si>
    <t xml:space="preserve">intergenic (‑242/+12)</t>
  </si>
  <si>
    <t xml:space="preserve">2,670,900</t>
  </si>
  <si>
    <t xml:space="preserve">L482L(CTG→CTT)</t>
  </si>
  <si>
    <t xml:space="preserve">pgaptmp_002614←</t>
  </si>
  <si>
    <t xml:space="preserve">tagaturonate reductase</t>
  </si>
  <si>
    <t xml:space="preserve">2,670,917</t>
  </si>
  <si>
    <t xml:space="preserve">D477N(GAC→AAC)</t>
  </si>
  <si>
    <t xml:space="preserve">2,670,971</t>
  </si>
  <si>
    <t xml:space="preserve">L459L(TTG→CTG)</t>
  </si>
  <si>
    <t xml:space="preserve">2,670,979</t>
  </si>
  <si>
    <t xml:space="preserve">T456I(ACC→ATC)</t>
  </si>
  <si>
    <t xml:space="preserve">2,671,194</t>
  </si>
  <si>
    <t xml:space="preserve">A384A(GCG→GCC)</t>
  </si>
  <si>
    <t xml:space="preserve">2,671,623</t>
  </si>
  <si>
    <t xml:space="preserve">A241A(GCC→GCT)</t>
  </si>
  <si>
    <t xml:space="preserve">2,672,654</t>
  </si>
  <si>
    <t xml:space="preserve">A112A(GCG→GCA)</t>
  </si>
  <si>
    <t xml:space="preserve">pgaptmp_002615←</t>
  </si>
  <si>
    <t xml:space="preserve">2,673,181</t>
  </si>
  <si>
    <t xml:space="preserve">R437R(CGT→CGC)</t>
  </si>
  <si>
    <t xml:space="preserve">pgaptmp_002616←</t>
  </si>
  <si>
    <t xml:space="preserve">diguanylate cyclase</t>
  </si>
  <si>
    <t xml:space="preserve">2,673,244</t>
  </si>
  <si>
    <t xml:space="preserve">G416G(GGT→GGC)</t>
  </si>
  <si>
    <t xml:space="preserve">2,673,346</t>
  </si>
  <si>
    <t xml:space="preserve">G382G(GGC→GGA)</t>
  </si>
  <si>
    <t xml:space="preserve">2,674,228</t>
  </si>
  <si>
    <t xml:space="preserve">G88G(GGA→GGT)</t>
  </si>
  <si>
    <t xml:space="preserve">2,674,729</t>
  </si>
  <si>
    <t xml:space="preserve">G82G(GGT→GGC)</t>
  </si>
  <si>
    <t xml:space="preserve">pgaptmp_002617←</t>
  </si>
  <si>
    <t xml:space="preserve">DUF4186 domain‑containing protein</t>
  </si>
  <si>
    <t xml:space="preserve">2,675,004</t>
  </si>
  <si>
    <t xml:space="preserve">L299L(CTA→CTG)</t>
  </si>
  <si>
    <t xml:space="preserve">glsB←</t>
  </si>
  <si>
    <t xml:space="preserve">glutaminase B</t>
  </si>
  <si>
    <t xml:space="preserve">2,675,016</t>
  </si>
  <si>
    <t xml:space="preserve">M295I(ATG→ATA)</t>
  </si>
  <si>
    <t xml:space="preserve">2,675,199</t>
  </si>
  <si>
    <t xml:space="preserve">V234V(GTG→GTT)</t>
  </si>
  <si>
    <t xml:space="preserve">2,675,207</t>
  </si>
  <si>
    <t xml:space="preserve">S232R(AGC→CGC)</t>
  </si>
  <si>
    <t xml:space="preserve">2,675,246</t>
  </si>
  <si>
    <t xml:space="preserve">S219P(TCG→CCG)</t>
  </si>
  <si>
    <t xml:space="preserve">2,675,641</t>
  </si>
  <si>
    <t xml:space="preserve">L87Q(CTG→CAG)</t>
  </si>
  <si>
    <t xml:space="preserve">2,675,676</t>
  </si>
  <si>
    <t xml:space="preserve">V75V(GTG→GTT)</t>
  </si>
  <si>
    <t xml:space="preserve">2,676,746</t>
  </si>
  <si>
    <t xml:space="preserve">V208V(GTA→GTG)</t>
  </si>
  <si>
    <t xml:space="preserve">sad←</t>
  </si>
  <si>
    <t xml:space="preserve">succinate‑semialdehyde dehydrogenase</t>
  </si>
  <si>
    <t xml:space="preserve">2,676,848</t>
  </si>
  <si>
    <t xml:space="preserve">E174E(GAG→GAA)</t>
  </si>
  <si>
    <t xml:space="preserve">2,676,971</t>
  </si>
  <si>
    <t xml:space="preserve">V133V(GTC→GTG)</t>
  </si>
  <si>
    <t xml:space="preserve">2,676,992</t>
  </si>
  <si>
    <t xml:space="preserve">P126P(CCG→CCA)</t>
  </si>
  <si>
    <t xml:space="preserve">2,676,995</t>
  </si>
  <si>
    <t xml:space="preserve">R125R(CGG→CGT)</t>
  </si>
  <si>
    <t xml:space="preserve">2,677,007</t>
  </si>
  <si>
    <t xml:space="preserve">V121V(GTG→GTA)</t>
  </si>
  <si>
    <t xml:space="preserve">2,677,010</t>
  </si>
  <si>
    <t xml:space="preserve">A120A(GCG→GCT)</t>
  </si>
  <si>
    <t xml:space="preserve">2,677,109</t>
  </si>
  <si>
    <t xml:space="preserve">R87R(CGC→CGT)</t>
  </si>
  <si>
    <t xml:space="preserve">2,677,299</t>
  </si>
  <si>
    <t xml:space="preserve">Q24P(CAG→CCG)</t>
  </si>
  <si>
    <t xml:space="preserve">2,677,755</t>
  </si>
  <si>
    <t xml:space="preserve">S95S(TCG→TCA)</t>
  </si>
  <si>
    <t xml:space="preserve">pgaptmp_002620→</t>
  </si>
  <si>
    <t xml:space="preserve">2,677,872</t>
  </si>
  <si>
    <t xml:space="preserve">V134V(GTG→GTA)</t>
  </si>
  <si>
    <t xml:space="preserve">2,677,878</t>
  </si>
  <si>
    <t xml:space="preserve">E136E(GAA→GAG)</t>
  </si>
  <si>
    <t xml:space="preserve">2,679,206</t>
  </si>
  <si>
    <t xml:space="preserve">L93L(TTG→CTG)</t>
  </si>
  <si>
    <t xml:space="preserve">pgaptmp_002622→</t>
  </si>
  <si>
    <t xml:space="preserve">L‑lactate dehydrogenase</t>
  </si>
  <si>
    <t xml:space="preserve">2,679,217</t>
  </si>
  <si>
    <t xml:space="preserve">L96L(CTA→CTG)</t>
  </si>
  <si>
    <t xml:space="preserve">2,680,351</t>
  </si>
  <si>
    <t xml:space="preserve">A100A(GCC→GCA)</t>
  </si>
  <si>
    <t xml:space="preserve">pgaptmp_002623←</t>
  </si>
  <si>
    <t xml:space="preserve">2,680,516</t>
  </si>
  <si>
    <t xml:space="preserve">Q45Q(CAG→CAA)</t>
  </si>
  <si>
    <t xml:space="preserve">2,681,200</t>
  </si>
  <si>
    <t xml:space="preserve">K147Q(AAG→CAG)</t>
  </si>
  <si>
    <t xml:space="preserve">pgaptmp_002624←</t>
  </si>
  <si>
    <t xml:space="preserve">D‑threonate 4‑phosphate dehydrogenase</t>
  </si>
  <si>
    <t xml:space="preserve">2,681,325</t>
  </si>
  <si>
    <t xml:space="preserve">Q105R(CAG→CGG)</t>
  </si>
  <si>
    <t xml:space="preserve">2,681,934</t>
  </si>
  <si>
    <t xml:space="preserve">pgaptmp_002625←</t>
  </si>
  <si>
    <t xml:space="preserve">four‑carbon acid sugar kinase family protein</t>
  </si>
  <si>
    <t xml:space="preserve">2,681,964</t>
  </si>
  <si>
    <t xml:space="preserve">Q301H(CAA→CAC)</t>
  </si>
  <si>
    <t xml:space="preserve">2,681,971</t>
  </si>
  <si>
    <t xml:space="preserve">V299A(GTC→GCC)</t>
  </si>
  <si>
    <t xml:space="preserve">2,681,994</t>
  </si>
  <si>
    <t xml:space="preserve">V291V(GTA→GTG)</t>
  </si>
  <si>
    <t xml:space="preserve">2,682,068</t>
  </si>
  <si>
    <t xml:space="preserve">A267T(GCC→ACC)</t>
  </si>
  <si>
    <t xml:space="preserve">2,682,167</t>
  </si>
  <si>
    <t xml:space="preserve">L234M(CTG→ATG)</t>
  </si>
  <si>
    <t xml:space="preserve">2,682,477</t>
  </si>
  <si>
    <t xml:space="preserve">G130G(GGC→GGT)</t>
  </si>
  <si>
    <t xml:space="preserve">2,682,594</t>
  </si>
  <si>
    <t xml:space="preserve">N91N(AAT→AAC)</t>
  </si>
  <si>
    <t xml:space="preserve">2,682,615</t>
  </si>
  <si>
    <t xml:space="preserve">I84I(ATC→ATT)</t>
  </si>
  <si>
    <t xml:space="preserve">2,683,116</t>
  </si>
  <si>
    <t xml:space="preserve">T26S(ACC→TCC)</t>
  </si>
  <si>
    <t xml:space="preserve">pgaptmp_002626→</t>
  </si>
  <si>
    <t xml:space="preserve">2,683,781</t>
  </si>
  <si>
    <t xml:space="preserve">A247A(GCG→GCA)</t>
  </si>
  <si>
    <t xml:space="preserve">2,684,773</t>
  </si>
  <si>
    <t xml:space="preserve">G190G(GGA→GGG)</t>
  </si>
  <si>
    <t xml:space="preserve">pgaptmp_002627→</t>
  </si>
  <si>
    <t xml:space="preserve">dihydrodipicolinate synthase family protein</t>
  </si>
  <si>
    <t xml:space="preserve">2,684,800</t>
  </si>
  <si>
    <t xml:space="preserve">F199F(TTC→TTT)</t>
  </si>
  <si>
    <t xml:space="preserve">2,684,836</t>
  </si>
  <si>
    <t xml:space="preserve">A211A(GCT→GCC)</t>
  </si>
  <si>
    <t xml:space="preserve">2,688,439</t>
  </si>
  <si>
    <t xml:space="preserve">intergenic (‑92/‑110)</t>
  </si>
  <si>
    <t xml:space="preserve">pgaptmp_002630← / →pgaptmp_002631</t>
  </si>
  <si>
    <t xml:space="preserve">PhzF family phenazine biosynthesis protein/sugar transporter</t>
  </si>
  <si>
    <t xml:space="preserve">2,688,454</t>
  </si>
  <si>
    <t xml:space="preserve">intergenic (‑107/‑95)</t>
  </si>
  <si>
    <t xml:space="preserve">2,688,464</t>
  </si>
  <si>
    <t xml:space="preserve">intergenic (‑117/‑85)</t>
  </si>
  <si>
    <t xml:space="preserve">2,689,220</t>
  </si>
  <si>
    <t xml:space="preserve">A224A(GCT→GCC)</t>
  </si>
  <si>
    <t xml:space="preserve">pgaptmp_002631→</t>
  </si>
  <si>
    <t xml:space="preserve">sugar transporter</t>
  </si>
  <si>
    <t xml:space="preserve">2,689,349</t>
  </si>
  <si>
    <t xml:space="preserve">K267K(AAG→AAA)</t>
  </si>
  <si>
    <t xml:space="preserve">2,689,688</t>
  </si>
  <si>
    <t xml:space="preserve">S380S(TCA→TCG)</t>
  </si>
  <si>
    <t xml:space="preserve">2,690,330</t>
  </si>
  <si>
    <t xml:space="preserve">F52F(TTT→TTC)</t>
  </si>
  <si>
    <t xml:space="preserve">pgaptmp_002632←</t>
  </si>
  <si>
    <t xml:space="preserve">MarC family NAAT transporter</t>
  </si>
  <si>
    <t xml:space="preserve">2,690,544</t>
  </si>
  <si>
    <t xml:space="preserve">D38D(GAT→GAC)</t>
  </si>
  <si>
    <t xml:space="preserve">pgaptmp_002633←</t>
  </si>
  <si>
    <t xml:space="preserve">2,690,791</t>
  </si>
  <si>
    <t xml:space="preserve">G15G(GGC→GGT)</t>
  </si>
  <si>
    <t xml:space="preserve">marR→</t>
  </si>
  <si>
    <t xml:space="preserve">multiple antibiotic resistance transcriptional regulator MarR</t>
  </si>
  <si>
    <t xml:space="preserve">2,690,956</t>
  </si>
  <si>
    <t xml:space="preserve">A70A(GCG→GCA)</t>
  </si>
  <si>
    <t xml:space="preserve">2,690,999</t>
  </si>
  <si>
    <t xml:space="preserve">E85K(GAA→AAA)</t>
  </si>
  <si>
    <t xml:space="preserve">2,691,701</t>
  </si>
  <si>
    <t xml:space="preserve">S29R(AGT→CGT)</t>
  </si>
  <si>
    <t xml:space="preserve">marB→</t>
  </si>
  <si>
    <t xml:space="preserve">multiple antibiotic resistance protein MarB</t>
  </si>
  <si>
    <t xml:space="preserve">2,691,736</t>
  </si>
  <si>
    <t xml:space="preserve">S40S(TCA→TCC)</t>
  </si>
  <si>
    <t xml:space="preserve">2,692,371</t>
  </si>
  <si>
    <t xml:space="preserve">E138E(GAG→GAA)</t>
  </si>
  <si>
    <t xml:space="preserve">eamA←</t>
  </si>
  <si>
    <t xml:space="preserve">O‑acetylserine/cysteine exporter</t>
  </si>
  <si>
    <t xml:space="preserve">2,692,848</t>
  </si>
  <si>
    <t xml:space="preserve">intergenic (‑64/‑132)</t>
  </si>
  <si>
    <t xml:space="preserve">eamA← / →ydeE</t>
  </si>
  <si>
    <t xml:space="preserve">O‑acetylserine/cysteine exporter/efflux MFS transporter YdeE</t>
  </si>
  <si>
    <t xml:space="preserve">2,692,922</t>
  </si>
  <si>
    <t xml:space="preserve">intergenic (‑138/‑58)</t>
  </si>
  <si>
    <t xml:space="preserve">2,693,536</t>
  </si>
  <si>
    <t xml:space="preserve">D186G(GAC→GGC)</t>
  </si>
  <si>
    <t xml:space="preserve">ydeE→</t>
  </si>
  <si>
    <t xml:space="preserve">efflux MFS transporter YdeE</t>
  </si>
  <si>
    <t xml:space="preserve">2,693,564</t>
  </si>
  <si>
    <t xml:space="preserve">A195A(GCG→GCT)</t>
  </si>
  <si>
    <t xml:space="preserve">2,693,978</t>
  </si>
  <si>
    <t xml:space="preserve">A333A(GCC→GCA)</t>
  </si>
  <si>
    <t xml:space="preserve">2,694,366</t>
  </si>
  <si>
    <t xml:space="preserve">L21L(TTG→CTG)</t>
  </si>
  <si>
    <t xml:space="preserve">2,694,467</t>
  </si>
  <si>
    <t xml:space="preserve">E54E(GAG→GAA)</t>
  </si>
  <si>
    <t xml:space="preserve">2,695,091</t>
  </si>
  <si>
    <t xml:space="preserve">I144I(ATT→ATC)</t>
  </si>
  <si>
    <t xml:space="preserve">urtE←</t>
  </si>
  <si>
    <t xml:space="preserve">urea ABC transporter ATP‑binding subunit UrtE</t>
  </si>
  <si>
    <t xml:space="preserve">2,695,831</t>
  </si>
  <si>
    <t xml:space="preserve">urtD←</t>
  </si>
  <si>
    <t xml:space="preserve">urea ABC transporter ATP‑binding protein UrtD</t>
  </si>
  <si>
    <t xml:space="preserve">2,696,467</t>
  </si>
  <si>
    <t xml:space="preserve">G312G(GGA→GGG)</t>
  </si>
  <si>
    <t xml:space="preserve">urtC←</t>
  </si>
  <si>
    <t xml:space="preserve">urea ABC transporter permease subunit UrtC</t>
  </si>
  <si>
    <t xml:space="preserve">2,696,739</t>
  </si>
  <si>
    <t xml:space="preserve">S222A(TCG→GCG)</t>
  </si>
  <si>
    <t xml:space="preserve">2,696,752</t>
  </si>
  <si>
    <t xml:space="preserve">T217T(ACC→ACG)</t>
  </si>
  <si>
    <t xml:space="preserve">2,696,815</t>
  </si>
  <si>
    <t xml:space="preserve">P196P(CCT→CCG)</t>
  </si>
  <si>
    <t xml:space="preserve">2,696,821</t>
  </si>
  <si>
    <t xml:space="preserve">G194G(GGC→GGT)</t>
  </si>
  <si>
    <t xml:space="preserve">2,696,833</t>
  </si>
  <si>
    <t xml:space="preserve">T190T(ACC→ACT)</t>
  </si>
  <si>
    <t xml:space="preserve">2,696,854</t>
  </si>
  <si>
    <t xml:space="preserve">N183N(AAT→AAC)</t>
  </si>
  <si>
    <t xml:space="preserve">2,696,857</t>
  </si>
  <si>
    <t xml:space="preserve">G182G(GGG→GGC)</t>
  </si>
  <si>
    <t xml:space="preserve">2,697,315</t>
  </si>
  <si>
    <t xml:space="preserve">S30C(AGT→TGT)</t>
  </si>
  <si>
    <t xml:space="preserve">2,698,416</t>
  </si>
  <si>
    <t xml:space="preserve">D187D(GAT→GAC)</t>
  </si>
  <si>
    <t xml:space="preserve">2,698,676</t>
  </si>
  <si>
    <t xml:space="preserve">R101R(CGG→AGG)</t>
  </si>
  <si>
    <t xml:space="preserve">2,698,695</t>
  </si>
  <si>
    <t xml:space="preserve">R94R(CGG→CGA)</t>
  </si>
  <si>
    <t xml:space="preserve">2,699,018</t>
  </si>
  <si>
    <t xml:space="preserve">intergenic (‑42/+20)</t>
  </si>
  <si>
    <t xml:space="preserve">urtB← / ←urtA</t>
  </si>
  <si>
    <t xml:space="preserve">urea ABC transporter permease subunit UrtB/urea ABC transporter substrate‑binding protein</t>
  </si>
  <si>
    <t xml:space="preserve">2,699,025</t>
  </si>
  <si>
    <t xml:space="preserve">intergenic (‑49/+13)</t>
  </si>
  <si>
    <t xml:space="preserve">2,699,080</t>
  </si>
  <si>
    <t xml:space="preserve">N410N(AAT→AAC)</t>
  </si>
  <si>
    <t xml:space="preserve">urtA←</t>
  </si>
  <si>
    <t xml:space="preserve">urea ABC transporter substrate‑binding protein</t>
  </si>
  <si>
    <t xml:space="preserve">2,699,098</t>
  </si>
  <si>
    <t xml:space="preserve">S404S(AGC→AGT)</t>
  </si>
  <si>
    <t xml:space="preserve">2,699,116</t>
  </si>
  <si>
    <t xml:space="preserve">2,699,122</t>
  </si>
  <si>
    <t xml:space="preserve">E396E(GAG→GAA) ‡</t>
  </si>
  <si>
    <t xml:space="preserve">2,699,124</t>
  </si>
  <si>
    <t xml:space="preserve">E396K(GAG→AAG) ‡</t>
  </si>
  <si>
    <t xml:space="preserve">2,699,197</t>
  </si>
  <si>
    <t xml:space="preserve">H371H(CAC→CAT)</t>
  </si>
  <si>
    <t xml:space="preserve">2,699,227</t>
  </si>
  <si>
    <t xml:space="preserve">G361G(GGA→GGT)</t>
  </si>
  <si>
    <t xml:space="preserve">2,699,269</t>
  </si>
  <si>
    <t xml:space="preserve">V347V(GTA→GTG)</t>
  </si>
  <si>
    <t xml:space="preserve">2,699,275</t>
  </si>
  <si>
    <t xml:space="preserve">D345D(GAC→GAT)</t>
  </si>
  <si>
    <t xml:space="preserve">2,699,278</t>
  </si>
  <si>
    <t xml:space="preserve">V344V(GTT→GTC)</t>
  </si>
  <si>
    <t xml:space="preserve">2,699,326</t>
  </si>
  <si>
    <t xml:space="preserve">G328G(GGC→GGT)</t>
  </si>
  <si>
    <t xml:space="preserve">2,699,359</t>
  </si>
  <si>
    <t xml:space="preserve">V317V(GTG→GTA)</t>
  </si>
  <si>
    <t xml:space="preserve">2,699,419</t>
  </si>
  <si>
    <t xml:space="preserve">2,699,743</t>
  </si>
  <si>
    <t xml:space="preserve">F189F(TTT→TTC)</t>
  </si>
  <si>
    <t xml:space="preserve">2,700,775</t>
  </si>
  <si>
    <t xml:space="preserve">A270A(GCC→GCT)</t>
  </si>
  <si>
    <t xml:space="preserve">pgaptmp_002645←</t>
  </si>
  <si>
    <t xml:space="preserve">cobalamin‑independent methionine synthase II family protein</t>
  </si>
  <si>
    <t xml:space="preserve">2,700,787</t>
  </si>
  <si>
    <t xml:space="preserve">V266V(GTT→GTC)</t>
  </si>
  <si>
    <t xml:space="preserve">2,700,811</t>
  </si>
  <si>
    <t xml:space="preserve">V258V(GTT→GTG)</t>
  </si>
  <si>
    <t xml:space="preserve">2,700,862</t>
  </si>
  <si>
    <t xml:space="preserve">C241C(TGC→TGT)</t>
  </si>
  <si>
    <t xml:space="preserve">2,700,901</t>
  </si>
  <si>
    <t xml:space="preserve">E228E(GAG→GAA)</t>
  </si>
  <si>
    <t xml:space="preserve">2,700,934</t>
  </si>
  <si>
    <t xml:space="preserve">R217R(CGT→CGC)</t>
  </si>
  <si>
    <t xml:space="preserve">2,701,201</t>
  </si>
  <si>
    <t xml:space="preserve">S128S(AGT→AGC)</t>
  </si>
  <si>
    <t xml:space="preserve">2,701,252</t>
  </si>
  <si>
    <t xml:space="preserve">2,701,696</t>
  </si>
  <si>
    <t xml:space="preserve">intergenic (‑112/+37)</t>
  </si>
  <si>
    <t xml:space="preserve">pgaptmp_002645← / ←pgaptmp_002646</t>
  </si>
  <si>
    <t xml:space="preserve">cobalamin‑independent methionine synthase II family protein/rhodanese‑like domain‑containing protein</t>
  </si>
  <si>
    <t xml:space="preserve">2,701,730</t>
  </si>
  <si>
    <t xml:space="preserve">intergenic (‑146/+3)</t>
  </si>
  <si>
    <t xml:space="preserve">2,701,844</t>
  </si>
  <si>
    <t xml:space="preserve">pgaptmp_002646←</t>
  </si>
  <si>
    <t xml:space="preserve">rhodanese‑like domain‑containing protein</t>
  </si>
  <si>
    <t xml:space="preserve">2,701,901</t>
  </si>
  <si>
    <t xml:space="preserve">A77A(GCC→GCG)</t>
  </si>
  <si>
    <t xml:space="preserve">2,702,105</t>
  </si>
  <si>
    <t xml:space="preserve">P9P(CCC→CCT)</t>
  </si>
  <si>
    <t xml:space="preserve">2,702,723</t>
  </si>
  <si>
    <t xml:space="preserve">S175S(AGT→AGC)</t>
  </si>
  <si>
    <t xml:space="preserve">ftrA→</t>
  </si>
  <si>
    <t xml:space="preserve">transcriptional regulator FtrA</t>
  </si>
  <si>
    <t xml:space="preserve">2,703,529</t>
  </si>
  <si>
    <t xml:space="preserve">intergenic (+49/+4)</t>
  </si>
  <si>
    <t xml:space="preserve">pgaptmp_002648→ / ←pgaptmp_002649</t>
  </si>
  <si>
    <t xml:space="preserve">DUF4177 domain‑containing protein/GNAT family N‑acetyltransferase</t>
  </si>
  <si>
    <t xml:space="preserve">2,704,611</t>
  </si>
  <si>
    <t xml:space="preserve">G227G(GGC→GGT)</t>
  </si>
  <si>
    <t xml:space="preserve">pgaptmp_002650←</t>
  </si>
  <si>
    <t xml:space="preserve">2,704,667</t>
  </si>
  <si>
    <t xml:space="preserve">S209C(AGT→TGT)</t>
  </si>
  <si>
    <t xml:space="preserve">2,704,791</t>
  </si>
  <si>
    <t xml:space="preserve">2,704,797</t>
  </si>
  <si>
    <t xml:space="preserve">H165H(CAT→CAC)</t>
  </si>
  <si>
    <t xml:space="preserve">2,705,442</t>
  </si>
  <si>
    <t xml:space="preserve">intergenic (‑151/‑46)</t>
  </si>
  <si>
    <t xml:space="preserve">pgaptmp_002650← / →pgaptmp_002651</t>
  </si>
  <si>
    <t xml:space="preserve">LacI family DNA‑binding transcriptional regulator/beta‑galactosidase</t>
  </si>
  <si>
    <t xml:space="preserve">2,705,700</t>
  </si>
  <si>
    <t xml:space="preserve">R71R(CGT→CGC)</t>
  </si>
  <si>
    <t xml:space="preserve">pgaptmp_002651→</t>
  </si>
  <si>
    <t xml:space="preserve">beta‑galactosidase</t>
  </si>
  <si>
    <t xml:space="preserve">2,705,790</t>
  </si>
  <si>
    <t xml:space="preserve">G101G(GGG→GGC)</t>
  </si>
  <si>
    <t xml:space="preserve">2,706,249</t>
  </si>
  <si>
    <t xml:space="preserve">E254E(GAG→GAA)</t>
  </si>
  <si>
    <t xml:space="preserve">2,706,276</t>
  </si>
  <si>
    <t xml:space="preserve">L263L(CTC→CTT)</t>
  </si>
  <si>
    <t xml:space="preserve">2,706,397</t>
  </si>
  <si>
    <t xml:space="preserve">M304V(ATG→GTG)</t>
  </si>
  <si>
    <t xml:space="preserve">2,706,643</t>
  </si>
  <si>
    <t xml:space="preserve">L386L(CTG→TTG)</t>
  </si>
  <si>
    <t xml:space="preserve">2,706,810</t>
  </si>
  <si>
    <t xml:space="preserve">L441L(CTG→CTA)</t>
  </si>
  <si>
    <t xml:space="preserve">2,708,081</t>
  </si>
  <si>
    <t xml:space="preserve">R865H(CGC→CAC)</t>
  </si>
  <si>
    <t xml:space="preserve">2,708,138</t>
  </si>
  <si>
    <t xml:space="preserve">R884Q(CGG→CAG)</t>
  </si>
  <si>
    <t xml:space="preserve">2,708,163</t>
  </si>
  <si>
    <t xml:space="preserve">P892P(CCA→CCG)</t>
  </si>
  <si>
    <t xml:space="preserve">2,708,310</t>
  </si>
  <si>
    <t xml:space="preserve">Y941Y(TAT→TAC)</t>
  </si>
  <si>
    <t xml:space="preserve">2,709,912</t>
  </si>
  <si>
    <t xml:space="preserve">A421A(GCT→GCC)</t>
  </si>
  <si>
    <t xml:space="preserve">pgaptmp_002652→</t>
  </si>
  <si>
    <t xml:space="preserve">2,710,162</t>
  </si>
  <si>
    <t xml:space="preserve">P291P(CCG→CCA)</t>
  </si>
  <si>
    <t xml:space="preserve">pgaptmp_002653←</t>
  </si>
  <si>
    <t xml:space="preserve">AAA family ATPase</t>
  </si>
  <si>
    <t xml:space="preserve">2,710,375</t>
  </si>
  <si>
    <t xml:space="preserve">A220A(GCT→GCC)</t>
  </si>
  <si>
    <t xml:space="preserve">2,710,441</t>
  </si>
  <si>
    <t xml:space="preserve">P198P(CCA→CCG)</t>
  </si>
  <si>
    <t xml:space="preserve">2,710,491</t>
  </si>
  <si>
    <t xml:space="preserve">L182L(CTG→TTG)</t>
  </si>
  <si>
    <t xml:space="preserve">2,710,492</t>
  </si>
  <si>
    <t xml:space="preserve">T181T(ACG→ACC)</t>
  </si>
  <si>
    <t xml:space="preserve">2,710,519</t>
  </si>
  <si>
    <t xml:space="preserve">F172F(TTT→TTC)</t>
  </si>
  <si>
    <t xml:space="preserve">2,710,628</t>
  </si>
  <si>
    <t xml:space="preserve">R136K(AGG→AAG)</t>
  </si>
  <si>
    <t xml:space="preserve">2,711,438</t>
  </si>
  <si>
    <t xml:space="preserve">intergenic (‑57/‑241)</t>
  </si>
  <si>
    <t xml:space="preserve">pgaptmp_002654← / →pgaptmp_002655</t>
  </si>
  <si>
    <t xml:space="preserve">hypothetical protein/class A beta‑lactamase SHV‑28</t>
  </si>
  <si>
    <t xml:space="preserve">2,711,686</t>
  </si>
  <si>
    <t xml:space="preserve">F3Y(TTT→TAT)</t>
  </si>
  <si>
    <t xml:space="preserve">pgaptmp_002655→</t>
  </si>
  <si>
    <t xml:space="preserve">class A beta‑lactamase SHV‑28</t>
  </si>
  <si>
    <t xml:space="preserve">2,711,770</t>
  </si>
  <si>
    <t xml:space="preserve">L31Q(CTA→CAA)</t>
  </si>
  <si>
    <t xml:space="preserve">2,712,311</t>
  </si>
  <si>
    <t xml:space="preserve">R211R(CGA→CGG)</t>
  </si>
  <si>
    <t xml:space="preserve">2,712,440</t>
  </si>
  <si>
    <t xml:space="preserve">I254I(ATC→ATT)</t>
  </si>
  <si>
    <t xml:space="preserve">2,712,464</t>
  </si>
  <si>
    <t xml:space="preserve">T262T(ACC→ACG)</t>
  </si>
  <si>
    <t xml:space="preserve">2,712,473</t>
  </si>
  <si>
    <t xml:space="preserve">S265S(AGC→AGT)</t>
  </si>
  <si>
    <t xml:space="preserve">2,712,779</t>
  </si>
  <si>
    <t xml:space="preserve">I181I(ATA→ATT)</t>
  </si>
  <si>
    <t xml:space="preserve">pgaptmp_002656←</t>
  </si>
  <si>
    <t xml:space="preserve">2,713,202</t>
  </si>
  <si>
    <t xml:space="preserve">V40V(GTC→GTT)</t>
  </si>
  <si>
    <t xml:space="preserve">2,713,461</t>
  </si>
  <si>
    <t xml:space="preserve">intergenic (‑140/‑121)</t>
  </si>
  <si>
    <t xml:space="preserve">pgaptmp_002656← / →pgaptmp_002657</t>
  </si>
  <si>
    <t xml:space="preserve">DeoR/GlpR family DNA‑binding transcription regulator/NAD(P)‑dependent oxidoreductase</t>
  </si>
  <si>
    <t xml:space="preserve">2,713,512</t>
  </si>
  <si>
    <t xml:space="preserve">intergenic (‑191/‑70)</t>
  </si>
  <si>
    <t xml:space="preserve">2,713,513</t>
  </si>
  <si>
    <t xml:space="preserve">intergenic (‑192/‑69)</t>
  </si>
  <si>
    <t xml:space="preserve">2,713,564</t>
  </si>
  <si>
    <t xml:space="preserve">intergenic (‑243/‑18)</t>
  </si>
  <si>
    <t xml:space="preserve">2,713,599</t>
  </si>
  <si>
    <t xml:space="preserve">N6N(AAT→AAC)</t>
  </si>
  <si>
    <t xml:space="preserve">pgaptmp_002657→</t>
  </si>
  <si>
    <t xml:space="preserve">2,713,860</t>
  </si>
  <si>
    <t xml:space="preserve">T93T(ACC→ACT)</t>
  </si>
  <si>
    <t xml:space="preserve">2,714,066</t>
  </si>
  <si>
    <t xml:space="preserve">V162A(GTC→GCC)</t>
  </si>
  <si>
    <t xml:space="preserve">2,714,648</t>
  </si>
  <si>
    <t xml:space="preserve">T51T(ACT→ACC)</t>
  </si>
  <si>
    <t xml:space="preserve">pgaptmp_002658→</t>
  </si>
  <si>
    <t xml:space="preserve">2,714,697</t>
  </si>
  <si>
    <t xml:space="preserve">R68S(CGC→AGC)</t>
  </si>
  <si>
    <t xml:space="preserve">2,714,705</t>
  </si>
  <si>
    <t xml:space="preserve">L70L(CTG→CTC)</t>
  </si>
  <si>
    <t xml:space="preserve">2,715,242</t>
  </si>
  <si>
    <t xml:space="preserve">L249L(CTG→CTA)</t>
  </si>
  <si>
    <t xml:space="preserve">2,715,244</t>
  </si>
  <si>
    <t xml:space="preserve">A250V(GCC→GTC)</t>
  </si>
  <si>
    <t xml:space="preserve">2,715,524</t>
  </si>
  <si>
    <t xml:space="preserve">A343A(GCC→GCT)</t>
  </si>
  <si>
    <t xml:space="preserve">2,715,804</t>
  </si>
  <si>
    <t xml:space="preserve">L17L(TTG→TTA)</t>
  </si>
  <si>
    <t xml:space="preserve">pgaptmp_002659→</t>
  </si>
  <si>
    <t xml:space="preserve">aldolase</t>
  </si>
  <si>
    <t xml:space="preserve">2,716,203</t>
  </si>
  <si>
    <t xml:space="preserve">P150P(CCG→CCC)</t>
  </si>
  <si>
    <t xml:space="preserve">2,716,245</t>
  </si>
  <si>
    <t xml:space="preserve">V164V(GTC→GTT)</t>
  </si>
  <si>
    <t xml:space="preserve">2,716,359</t>
  </si>
  <si>
    <t xml:space="preserve">V202V(GTG→GTA)</t>
  </si>
  <si>
    <t xml:space="preserve">2,718,457</t>
  </si>
  <si>
    <t xml:space="preserve">G413G(GGA→GGG)</t>
  </si>
  <si>
    <t xml:space="preserve">pgaptmp_002661→</t>
  </si>
  <si>
    <t xml:space="preserve">GntP family transporter</t>
  </si>
  <si>
    <t xml:space="preserve">2,718,475</t>
  </si>
  <si>
    <t xml:space="preserve">R419R(CGG→CGC)</t>
  </si>
  <si>
    <t xml:space="preserve">2,718,844</t>
  </si>
  <si>
    <t xml:space="preserve">S231S(AGC→AGT) ‡</t>
  </si>
  <si>
    <t xml:space="preserve">pgaptmp_002662←</t>
  </si>
  <si>
    <t xml:space="preserve">2,718,845</t>
  </si>
  <si>
    <t xml:space="preserve">S231N(AGC→AAC) ‡</t>
  </si>
  <si>
    <t xml:space="preserve">2,719,454</t>
  </si>
  <si>
    <t xml:space="preserve">Q28L(CAG→CTG)</t>
  </si>
  <si>
    <t xml:space="preserve">2,719,636</t>
  </si>
  <si>
    <t xml:space="preserve">intergenic (‑100/‑211)</t>
  </si>
  <si>
    <t xml:space="preserve">pgaptmp_002662← / →kbvR</t>
  </si>
  <si>
    <t xml:space="preserve">helix‑turn‑helix domain‑containing protein/LuxR family transcriptional regulator KbvR</t>
  </si>
  <si>
    <t xml:space="preserve">2,719,656</t>
  </si>
  <si>
    <t xml:space="preserve">intergenic (‑120/‑191)</t>
  </si>
  <si>
    <t xml:space="preserve">2,719,725</t>
  </si>
  <si>
    <t xml:space="preserve">intergenic (‑189/‑122)</t>
  </si>
  <si>
    <t xml:space="preserve">2,719,999</t>
  </si>
  <si>
    <t xml:space="preserve">F51F(TTT→TTC)</t>
  </si>
  <si>
    <t xml:space="preserve">kbvR→</t>
  </si>
  <si>
    <t xml:space="preserve">LuxR family transcriptional regulator KbvR</t>
  </si>
  <si>
    <t xml:space="preserve">2,720,470</t>
  </si>
  <si>
    <t xml:space="preserve">intergenic (+12/+19)</t>
  </si>
  <si>
    <t xml:space="preserve">kbvR→ / ←pgaptmp_002664</t>
  </si>
  <si>
    <t xml:space="preserve">LuxR family transcriptional regulator KbvR/small membrane protein</t>
  </si>
  <si>
    <t xml:space="preserve">2,721,668</t>
  </si>
  <si>
    <t xml:space="preserve">A220A(GCG→GCA)</t>
  </si>
  <si>
    <t xml:space="preserve">pgaptmp_002665→</t>
  </si>
  <si>
    <t xml:space="preserve">diguanylate phosphodiesterase</t>
  </si>
  <si>
    <t xml:space="preserve">2,721,686</t>
  </si>
  <si>
    <t xml:space="preserve">A226A(GCA→GCC)</t>
  </si>
  <si>
    <t xml:space="preserve">2,721,776</t>
  </si>
  <si>
    <t xml:space="preserve">M256I(ATG→ATA)</t>
  </si>
  <si>
    <t xml:space="preserve">2,723,417</t>
  </si>
  <si>
    <t xml:space="preserve">intergenic (‑19/+4)</t>
  </si>
  <si>
    <t xml:space="preserve">pgaptmp_002667← / ←pgaptmp_002668</t>
  </si>
  <si>
    <t xml:space="preserve">Hsp20 family protein/hypothetical protein</t>
  </si>
  <si>
    <t xml:space="preserve">2,723,508</t>
  </si>
  <si>
    <t xml:space="preserve">K37N(AAA→AAT)</t>
  </si>
  <si>
    <t xml:space="preserve">pgaptmp_002668←</t>
  </si>
  <si>
    <t xml:space="preserve">2,723,687</t>
  </si>
  <si>
    <t xml:space="preserve">intergenic (‑69/+157)</t>
  </si>
  <si>
    <t xml:space="preserve">pgaptmp_002668← / ←pgaptmp_002669</t>
  </si>
  <si>
    <t xml:space="preserve">hypothetical protein/hypothetical protein</t>
  </si>
  <si>
    <t xml:space="preserve">2,723,695</t>
  </si>
  <si>
    <t xml:space="preserve">intergenic (‑77/+149)</t>
  </si>
  <si>
    <t xml:space="preserve">2,723,709</t>
  </si>
  <si>
    <t xml:space="preserve">intergenic (‑91/+135)</t>
  </si>
  <si>
    <t xml:space="preserve">2,723,717</t>
  </si>
  <si>
    <t xml:space="preserve">intergenic (‑99/+127)</t>
  </si>
  <si>
    <t xml:space="preserve">2,723,721</t>
  </si>
  <si>
    <t xml:space="preserve">intergenic (‑103/+123)</t>
  </si>
  <si>
    <t xml:space="preserve">2,723,745</t>
  </si>
  <si>
    <t xml:space="preserve">intergenic (‑127/+99)</t>
  </si>
  <si>
    <t xml:space="preserve">2,723,746</t>
  </si>
  <si>
    <t xml:space="preserve">intergenic (‑128/+98)</t>
  </si>
  <si>
    <t xml:space="preserve">2,723,778</t>
  </si>
  <si>
    <t xml:space="preserve">intergenic (‑160/+66)</t>
  </si>
  <si>
    <t xml:space="preserve">2,723,899</t>
  </si>
  <si>
    <t xml:space="preserve">V27A(GTC→GCC)</t>
  </si>
  <si>
    <t xml:space="preserve">pgaptmp_002669←</t>
  </si>
  <si>
    <t xml:space="preserve">2,723,979</t>
  </si>
  <si>
    <t xml:space="preserve">intergenic (‑1/‑240)</t>
  </si>
  <si>
    <t xml:space="preserve">pgaptmp_002669← / →pgaptmp_002670</t>
  </si>
  <si>
    <t xml:space="preserve">2,724,027</t>
  </si>
  <si>
    <t xml:space="preserve">intergenic (‑49/‑192)</t>
  </si>
  <si>
    <t xml:space="preserve">2,724,161</t>
  </si>
  <si>
    <t xml:space="preserve">intergenic (‑183/‑58)</t>
  </si>
  <si>
    <t xml:space="preserve">2,724,189</t>
  </si>
  <si>
    <t xml:space="preserve">intergenic (‑211/‑30)</t>
  </si>
  <si>
    <t xml:space="preserve">2,724,696</t>
  </si>
  <si>
    <t xml:space="preserve">L96L(CTA→CTT)</t>
  </si>
  <si>
    <t xml:space="preserve">pgaptmp_002671→</t>
  </si>
  <si>
    <t xml:space="preserve">2,724,697</t>
  </si>
  <si>
    <t xml:space="preserve">R97G(CGC→GGC)</t>
  </si>
  <si>
    <t xml:space="preserve">2,725,682</t>
  </si>
  <si>
    <t xml:space="preserve">F56L(TTC→CTC)</t>
  </si>
  <si>
    <t xml:space="preserve">pgaptmp_002673→</t>
  </si>
  <si>
    <t xml:space="preserve">SOS response‑associated peptidase</t>
  </si>
  <si>
    <t xml:space="preserve">2,725,884</t>
  </si>
  <si>
    <t xml:space="preserve">G123D(GGC→GAC)</t>
  </si>
  <si>
    <t xml:space="preserve">2,726,184</t>
  </si>
  <si>
    <t xml:space="preserve">I223S(ATC→AGC)</t>
  </si>
  <si>
    <t xml:space="preserve">2,726,225</t>
  </si>
  <si>
    <t xml:space="preserve">intergenic (+34/+17)</t>
  </si>
  <si>
    <t xml:space="preserve">pgaptmp_002673→ / ←pgaptmp_002674</t>
  </si>
  <si>
    <t xml:space="preserve">SOS response‑associated peptidase/helix‑turn‑helix transcriptional regulator</t>
  </si>
  <si>
    <t xml:space="preserve">2,726,362</t>
  </si>
  <si>
    <t xml:space="preserve">L244L(CTT→CTA)</t>
  </si>
  <si>
    <t xml:space="preserve">pgaptmp_002674←</t>
  </si>
  <si>
    <t xml:space="preserve">2,726,371</t>
  </si>
  <si>
    <t xml:space="preserve">A241A(GCT→GCG)</t>
  </si>
  <si>
    <t xml:space="preserve">2,726,581</t>
  </si>
  <si>
    <t xml:space="preserve">L171L(CTT→CTC)</t>
  </si>
  <si>
    <t xml:space="preserve">2,726,633</t>
  </si>
  <si>
    <t xml:space="preserve">T154N(ACT→AAT)</t>
  </si>
  <si>
    <t xml:space="preserve">2,727,213</t>
  </si>
  <si>
    <t xml:space="preserve">R34R(CGC→CGT)</t>
  </si>
  <si>
    <t xml:space="preserve">pgaptmp_002675→</t>
  </si>
  <si>
    <t xml:space="preserve">nuclear transport factor 2 family protein</t>
  </si>
  <si>
    <t xml:space="preserve">2,728,512</t>
  </si>
  <si>
    <t xml:space="preserve">V370V(GTA→GTC)</t>
  </si>
  <si>
    <t xml:space="preserve">dcp←</t>
  </si>
  <si>
    <t xml:space="preserve">peptidyl‑dipeptidase Dcp</t>
  </si>
  <si>
    <t xml:space="preserve">2,728,515</t>
  </si>
  <si>
    <t xml:space="preserve">G369G(GGT→GGC)</t>
  </si>
  <si>
    <t xml:space="preserve">2,728,521</t>
  </si>
  <si>
    <t xml:space="preserve">H367Q(CAC→CAA)</t>
  </si>
  <si>
    <t xml:space="preserve">2,728,716</t>
  </si>
  <si>
    <t xml:space="preserve">R302R(CGC→CGT)</t>
  </si>
  <si>
    <t xml:space="preserve">2,728,812</t>
  </si>
  <si>
    <t xml:space="preserve">A270A(GCA→GCG)</t>
  </si>
  <si>
    <t xml:space="preserve">2,728,845</t>
  </si>
  <si>
    <t xml:space="preserve">R259R(CGT→CGC)</t>
  </si>
  <si>
    <t xml:space="preserve">2,729,958</t>
  </si>
  <si>
    <t xml:space="preserve">P69P(CCC→CCG)</t>
  </si>
  <si>
    <t xml:space="preserve">ydfG→</t>
  </si>
  <si>
    <t xml:space="preserve">bifunctional NADP‑dependent 3‑hydroxy acid dehydrogenase/3‑hydroxypropionate dehydrogenase YdfG</t>
  </si>
  <si>
    <t xml:space="preserve">2,730,670</t>
  </si>
  <si>
    <t xml:space="preserve">V26V(GTT→GTG)</t>
  </si>
  <si>
    <t xml:space="preserve">pgaptmp_002678→</t>
  </si>
  <si>
    <t xml:space="preserve">2,731,123</t>
  </si>
  <si>
    <t xml:space="preserve">P177P(CCG→CCT)</t>
  </si>
  <si>
    <t xml:space="preserve">2,731,137</t>
  </si>
  <si>
    <t xml:space="preserve">H182R(CAC→CGC)</t>
  </si>
  <si>
    <t xml:space="preserve">2,731,411</t>
  </si>
  <si>
    <t xml:space="preserve">P117P(CCA→CCG)</t>
  </si>
  <si>
    <t xml:space="preserve">pgaptmp_002679←</t>
  </si>
  <si>
    <t xml:space="preserve">2,731,572</t>
  </si>
  <si>
    <t xml:space="preserve">E64K(GAA→AAA)</t>
  </si>
  <si>
    <t xml:space="preserve">2,732,117</t>
  </si>
  <si>
    <t xml:space="preserve">L458S(TTA→TCA)</t>
  </si>
  <si>
    <t xml:space="preserve">pgaptmp_002680←</t>
  </si>
  <si>
    <t xml:space="preserve">fructuronate reductase</t>
  </si>
  <si>
    <t xml:space="preserve">2,732,146</t>
  </si>
  <si>
    <t xml:space="preserve">A448A(GCG→GCT)</t>
  </si>
  <si>
    <t xml:space="preserve">2,732,247</t>
  </si>
  <si>
    <t xml:space="preserve">A415S(GCA→TCA)</t>
  </si>
  <si>
    <t xml:space="preserve">2,732,278</t>
  </si>
  <si>
    <t xml:space="preserve">2,732,347</t>
  </si>
  <si>
    <t xml:space="preserve">S381S(TCA→TCC)</t>
  </si>
  <si>
    <t xml:space="preserve">2,732,761</t>
  </si>
  <si>
    <t xml:space="preserve">V243V(GTT→GTG)</t>
  </si>
  <si>
    <t xml:space="preserve">2,732,830</t>
  </si>
  <si>
    <t xml:space="preserve">T220T(ACC→ACG)</t>
  </si>
  <si>
    <t xml:space="preserve">2,733,626</t>
  </si>
  <si>
    <t xml:space="preserve">intergenic (‑137/+117)</t>
  </si>
  <si>
    <t xml:space="preserve">pgaptmp_002680← / ←pgaptmp_002681</t>
  </si>
  <si>
    <t xml:space="preserve">fructuronate reductase/MFS transporter</t>
  </si>
  <si>
    <t xml:space="preserve">2,739,618</t>
  </si>
  <si>
    <t xml:space="preserve">A601A(GCA→GCG)</t>
  </si>
  <si>
    <t xml:space="preserve">pgaptmp_002687→</t>
  </si>
  <si>
    <t xml:space="preserve">dimethyl sulfoxide reductase subunit A</t>
  </si>
  <si>
    <t xml:space="preserve">2,741,448</t>
  </si>
  <si>
    <t xml:space="preserve">L190L(TTG→CTG)</t>
  </si>
  <si>
    <t xml:space="preserve">pgaptmp_002689→</t>
  </si>
  <si>
    <t xml:space="preserve">dimethyl sulfoxide reductase anchor subunit</t>
  </si>
  <si>
    <t xml:space="preserve">2,742,313</t>
  </si>
  <si>
    <t xml:space="preserve">+CTGGCGCAGGCGACT</t>
  </si>
  <si>
    <t xml:space="preserve">coding (534/594 nt)</t>
  </si>
  <si>
    <t xml:space="preserve">dmsD→</t>
  </si>
  <si>
    <t xml:space="preserve">Tat proofreading chaperone DmsD</t>
  </si>
  <si>
    <t xml:space="preserve">2,744,650</t>
  </si>
  <si>
    <t xml:space="preserve">T383T(ACA→ACG)</t>
  </si>
  <si>
    <t xml:space="preserve">pgaptmp_002693←</t>
  </si>
  <si>
    <t xml:space="preserve">2,745,007</t>
  </si>
  <si>
    <t xml:space="preserve">C264C(TGC→TGT)</t>
  </si>
  <si>
    <t xml:space="preserve">2,746,729</t>
  </si>
  <si>
    <t xml:space="preserve">P32P(CCT→CCA)</t>
  </si>
  <si>
    <t xml:space="preserve">pgaptmp_002694←</t>
  </si>
  <si>
    <t xml:space="preserve">2,747,071</t>
  </si>
  <si>
    <t xml:space="preserve">L39L(CTA→CTC)</t>
  </si>
  <si>
    <t xml:space="preserve">pgaptmp_002695→</t>
  </si>
  <si>
    <t xml:space="preserve">2,747,530</t>
  </si>
  <si>
    <t xml:space="preserve">A192A(GCA→GCG)</t>
  </si>
  <si>
    <t xml:space="preserve">2,747,677</t>
  </si>
  <si>
    <t xml:space="preserve">P241P(CCA→CCG)</t>
  </si>
  <si>
    <t xml:space="preserve">2,747,687</t>
  </si>
  <si>
    <t xml:space="preserve">V245I(GTC→ATC)</t>
  </si>
  <si>
    <t xml:space="preserve">2,748,040</t>
  </si>
  <si>
    <t xml:space="preserve">A362A(GCA→GCG)</t>
  </si>
  <si>
    <t xml:space="preserve">2,748,244</t>
  </si>
  <si>
    <t xml:space="preserve">M29L(ATG→TTG)</t>
  </si>
  <si>
    <t xml:space="preserve">pgaptmp_002696←</t>
  </si>
  <si>
    <t xml:space="preserve">KPN_01571 family protein</t>
  </si>
  <si>
    <t xml:space="preserve">2,748,245</t>
  </si>
  <si>
    <t xml:space="preserve">G28G(GGT→GGC)</t>
  </si>
  <si>
    <t xml:space="preserve">2,748,296</t>
  </si>
  <si>
    <t xml:space="preserve">L11L(CTG→CTA)</t>
  </si>
  <si>
    <t xml:space="preserve">2,749,369</t>
  </si>
  <si>
    <t xml:space="preserve">L275L(CTG→CTA)</t>
  </si>
  <si>
    <t xml:space="preserve">pgaptmp_002697→</t>
  </si>
  <si>
    <t xml:space="preserve">carboxypeptidase M32</t>
  </si>
  <si>
    <t xml:space="preserve">2,749,378</t>
  </si>
  <si>
    <t xml:space="preserve">P278P(CCT→CCG)</t>
  </si>
  <si>
    <t xml:space="preserve">2,750,286</t>
  </si>
  <si>
    <t xml:space="preserve">A30A(GCA→GCT)</t>
  </si>
  <si>
    <t xml:space="preserve">asr→</t>
  </si>
  <si>
    <t xml:space="preserve">acid resistance repetitive basic protein Asr</t>
  </si>
  <si>
    <t xml:space="preserve">2,751,184</t>
  </si>
  <si>
    <t xml:space="preserve">intergenic (+568/‑385)</t>
  </si>
  <si>
    <t xml:space="preserve">asr→ / →pgaptmp_002699</t>
  </si>
  <si>
    <t xml:space="preserve">acid resistance repetitive basic protein Asr/serine protease</t>
  </si>
  <si>
    <t xml:space="preserve">2,751,250</t>
  </si>
  <si>
    <t xml:space="preserve">intergenic (+634/‑319)</t>
  </si>
  <si>
    <t xml:space="preserve">2,751,361</t>
  </si>
  <si>
    <t xml:space="preserve">intergenic (+745/‑208)</t>
  </si>
  <si>
    <t xml:space="preserve">2,751,387</t>
  </si>
  <si>
    <t xml:space="preserve">intergenic (+771/‑182)</t>
  </si>
  <si>
    <t xml:space="preserve">2,751,982</t>
  </si>
  <si>
    <t xml:space="preserve">A138A(GCG→GCA)</t>
  </si>
  <si>
    <t xml:space="preserve">pgaptmp_002699→</t>
  </si>
  <si>
    <t xml:space="preserve">serine protease</t>
  </si>
  <si>
    <t xml:space="preserve">2,752,000</t>
  </si>
  <si>
    <t xml:space="preserve">G144G(GGC→GGT)</t>
  </si>
  <si>
    <t xml:space="preserve">2,752,523</t>
  </si>
  <si>
    <t xml:space="preserve">intergenic (+12/+32)</t>
  </si>
  <si>
    <t xml:space="preserve">pgaptmp_002700→ / ←kpnF</t>
  </si>
  <si>
    <t xml:space="preserve">ArsR family transcriptional regulator/multidrug efflux SMR transporter subunit KpnF</t>
  </si>
  <si>
    <t xml:space="preserve">2,753,777</t>
  </si>
  <si>
    <t xml:space="preserve">I34I(ATT→ATC)</t>
  </si>
  <si>
    <t xml:space="preserve">pgaptmp_002703→</t>
  </si>
  <si>
    <t xml:space="preserve">2,753,834</t>
  </si>
  <si>
    <t xml:space="preserve">L53L(CTA→CTC)</t>
  </si>
  <si>
    <t xml:space="preserve">2,754,530</t>
  </si>
  <si>
    <t xml:space="preserve">G285G(GGG→GGA)</t>
  </si>
  <si>
    <t xml:space="preserve">2,755,162</t>
  </si>
  <si>
    <t xml:space="preserve">mdcA→</t>
  </si>
  <si>
    <t xml:space="preserve">malonate decarboxylase subunit alpha</t>
  </si>
  <si>
    <t xml:space="preserve">2,755,333</t>
  </si>
  <si>
    <t xml:space="preserve">I133I(ATC→ATT)</t>
  </si>
  <si>
    <t xml:space="preserve">2,756,533</t>
  </si>
  <si>
    <t xml:space="preserve">D533E(GAC→GAG)</t>
  </si>
  <si>
    <t xml:space="preserve">2,756,676</t>
  </si>
  <si>
    <t xml:space="preserve">pgaptmp_002705→</t>
  </si>
  <si>
    <t xml:space="preserve">triphosphoribosyl‑dephospho‑CoA synthase</t>
  </si>
  <si>
    <t xml:space="preserve">2,756,826</t>
  </si>
  <si>
    <t xml:space="preserve">A79A(GCC→GCG)</t>
  </si>
  <si>
    <t xml:space="preserve">2,758,630</t>
  </si>
  <si>
    <t xml:space="preserve">A19V(GCG→GTG)</t>
  </si>
  <si>
    <t xml:space="preserve">mdcE→</t>
  </si>
  <si>
    <t xml:space="preserve">biotin‑independent malonate decarboxylase subunit gamma</t>
  </si>
  <si>
    <t xml:space="preserve">2,758,808</t>
  </si>
  <si>
    <t xml:space="preserve">I78I(ATT→ATC)</t>
  </si>
  <si>
    <t xml:space="preserve">2,759,084</t>
  </si>
  <si>
    <t xml:space="preserve">A170A(GCG→GCA)</t>
  </si>
  <si>
    <t xml:space="preserve">2,760,907</t>
  </si>
  <si>
    <t xml:space="preserve">L145L(CTG→TTG)</t>
  </si>
  <si>
    <t xml:space="preserve">pgaptmp_002710→</t>
  </si>
  <si>
    <t xml:space="preserve">malonate decarboxylase holo‑ACP synthase</t>
  </si>
  <si>
    <t xml:space="preserve">2,761,832</t>
  </si>
  <si>
    <t xml:space="preserve">I247M(ATA→ATG)</t>
  </si>
  <si>
    <t xml:space="preserve">mdcH→</t>
  </si>
  <si>
    <t xml:space="preserve">malonate decarboxylase subunit epsilon</t>
  </si>
  <si>
    <t xml:space="preserve">2,763,352</t>
  </si>
  <si>
    <t xml:space="preserve">G457G(GGG→GGC)</t>
  </si>
  <si>
    <t xml:space="preserve">mqo←</t>
  </si>
  <si>
    <t xml:space="preserve">2,763,361</t>
  </si>
  <si>
    <t xml:space="preserve">A454A(GCT→GCG)</t>
  </si>
  <si>
    <t xml:space="preserve">2,763,460</t>
  </si>
  <si>
    <t xml:space="preserve">V421V(GTA→GTC)</t>
  </si>
  <si>
    <t xml:space="preserve">2,763,811</t>
  </si>
  <si>
    <t xml:space="preserve">T304T(ACC→ACT)</t>
  </si>
  <si>
    <t xml:space="preserve">2,763,824</t>
  </si>
  <si>
    <t xml:space="preserve">N300I(AAC→ATC)</t>
  </si>
  <si>
    <t xml:space="preserve">2,763,883</t>
  </si>
  <si>
    <t xml:space="preserve">I280I(ATC→ATT)</t>
  </si>
  <si>
    <t xml:space="preserve">2,763,909</t>
  </si>
  <si>
    <t xml:space="preserve">M272L(ATG→TTG)</t>
  </si>
  <si>
    <t xml:space="preserve">2,765,076</t>
  </si>
  <si>
    <t xml:space="preserve">N278H(AAC→CAC)</t>
  </si>
  <si>
    <t xml:space="preserve">pgaptmp_002714←</t>
  </si>
  <si>
    <t xml:space="preserve">N‑acetylmuramic acid 6‑phosphate etherase</t>
  </si>
  <si>
    <t xml:space="preserve">2,765,598</t>
  </si>
  <si>
    <t xml:space="preserve">T104A(ACG→GCG)</t>
  </si>
  <si>
    <t xml:space="preserve">2,765,611</t>
  </si>
  <si>
    <t xml:space="preserve">A99A(GCC→GCT)</t>
  </si>
  <si>
    <t xml:space="preserve">2,765,673</t>
  </si>
  <si>
    <t xml:space="preserve">A79T(GCC→ACC)</t>
  </si>
  <si>
    <t xml:space="preserve">2,766,888</t>
  </si>
  <si>
    <t xml:space="preserve">V102V(GTT→GTC)</t>
  </si>
  <si>
    <t xml:space="preserve">pgaptmp_002716→</t>
  </si>
  <si>
    <t xml:space="preserve">2,766,969</t>
  </si>
  <si>
    <t xml:space="preserve">P129P(CCA→CCG)</t>
  </si>
  <si>
    <t xml:space="preserve">2,767,296</t>
  </si>
  <si>
    <t xml:space="preserve">V238V(GTA→GTG)</t>
  </si>
  <si>
    <t xml:space="preserve">2,767,333</t>
  </si>
  <si>
    <t xml:space="preserve">P251S(CCC→TCC)</t>
  </si>
  <si>
    <t xml:space="preserve">2,767,509</t>
  </si>
  <si>
    <t xml:space="preserve">V309V(GTT→GTG)</t>
  </si>
  <si>
    <t xml:space="preserve">2,768,570</t>
  </si>
  <si>
    <t xml:space="preserve">K125K(AAG→AAA)</t>
  </si>
  <si>
    <t xml:space="preserve">dcuR→</t>
  </si>
  <si>
    <t xml:space="preserve">two‑component system response regulator DcuR</t>
  </si>
  <si>
    <t xml:space="preserve">2,768,937</t>
  </si>
  <si>
    <t xml:space="preserve">P304S(CCG→TCG)</t>
  </si>
  <si>
    <t xml:space="preserve">pgaptmp_002718←</t>
  </si>
  <si>
    <t xml:space="preserve">FAD:protein FMN transferase</t>
  </si>
  <si>
    <t xml:space="preserve">2,769,433</t>
  </si>
  <si>
    <t xml:space="preserve">L138L(CTC→CTG)</t>
  </si>
  <si>
    <t xml:space="preserve">2,769,607</t>
  </si>
  <si>
    <t xml:space="preserve">A80A(GCC→GCA)</t>
  </si>
  <si>
    <t xml:space="preserve">2,769,646</t>
  </si>
  <si>
    <t xml:space="preserve">V67V(GTC→GTT)</t>
  </si>
  <si>
    <t xml:space="preserve">2,771,192</t>
  </si>
  <si>
    <t xml:space="preserve">A500A(GCA→GCC)</t>
  </si>
  <si>
    <t xml:space="preserve">pgaptmp_002719←</t>
  </si>
  <si>
    <t xml:space="preserve">flavocytochrome c</t>
  </si>
  <si>
    <t xml:space="preserve">2,771,417</t>
  </si>
  <si>
    <t xml:space="preserve">F425F(TTC→TTT)</t>
  </si>
  <si>
    <t xml:space="preserve">2,771,750</t>
  </si>
  <si>
    <t xml:space="preserve">H314H(CAC→CAT)</t>
  </si>
  <si>
    <t xml:space="preserve">2,771,944</t>
  </si>
  <si>
    <t xml:space="preserve">L250L(TTG→CTG)</t>
  </si>
  <si>
    <t xml:space="preserve">2,772,120</t>
  </si>
  <si>
    <t xml:space="preserve">V191E(GTG→GAG)</t>
  </si>
  <si>
    <t xml:space="preserve">2,772,461</t>
  </si>
  <si>
    <t xml:space="preserve">I77I(ATT→ATC)</t>
  </si>
  <si>
    <t xml:space="preserve">2,772,793</t>
  </si>
  <si>
    <t xml:space="preserve">intergenic (‑102/‑540)</t>
  </si>
  <si>
    <t xml:space="preserve">pgaptmp_002719← / →pgaptmp_002720</t>
  </si>
  <si>
    <t xml:space="preserve">flavocytochrome c/anion permease</t>
  </si>
  <si>
    <t xml:space="preserve">2,772,992</t>
  </si>
  <si>
    <t xml:space="preserve">intergenic (‑301/‑341)</t>
  </si>
  <si>
    <t xml:space="preserve">2,773,123</t>
  </si>
  <si>
    <t xml:space="preserve">intergenic (‑432/‑210)</t>
  </si>
  <si>
    <t xml:space="preserve">2,773,222</t>
  </si>
  <si>
    <t xml:space="preserve">intergenic (‑531/‑111)</t>
  </si>
  <si>
    <t xml:space="preserve">2,774,148</t>
  </si>
  <si>
    <t xml:space="preserve">Y272Y(TAT→TAC)</t>
  </si>
  <si>
    <t xml:space="preserve">pgaptmp_002720→</t>
  </si>
  <si>
    <t xml:space="preserve">2,775,609</t>
  </si>
  <si>
    <t xml:space="preserve">S237S(TCG→TCA)</t>
  </si>
  <si>
    <t xml:space="preserve">pgaptmp_002721→</t>
  </si>
  <si>
    <t xml:space="preserve">class I fumarate hydratase</t>
  </si>
  <si>
    <t xml:space="preserve">2,775,678</t>
  </si>
  <si>
    <t xml:space="preserve">G260G(GGT→GGC)</t>
  </si>
  <si>
    <t xml:space="preserve">2,775,724</t>
  </si>
  <si>
    <t xml:space="preserve">L276L(TTG→CTG)</t>
  </si>
  <si>
    <t xml:space="preserve">2,775,765</t>
  </si>
  <si>
    <t xml:space="preserve">F289F(TTC→TTT)</t>
  </si>
  <si>
    <t xml:space="preserve">2,775,936</t>
  </si>
  <si>
    <t xml:space="preserve">I346I(ATC→ATT)</t>
  </si>
  <si>
    <t xml:space="preserve">2,776,062</t>
  </si>
  <si>
    <t xml:space="preserve">T388T(ACC→ACT)</t>
  </si>
  <si>
    <t xml:space="preserve">2,777,713</t>
  </si>
  <si>
    <t xml:space="preserve">V334L(GTG→CTG)</t>
  </si>
  <si>
    <t xml:space="preserve">pgaptmp_002722→</t>
  </si>
  <si>
    <t xml:space="preserve">mechanosensitive ion channel family protein</t>
  </si>
  <si>
    <t xml:space="preserve">2,778,321</t>
  </si>
  <si>
    <t xml:space="preserve">P536P(CCT→CCG)</t>
  </si>
  <si>
    <t xml:space="preserve">2,778,331</t>
  </si>
  <si>
    <t xml:space="preserve">intergenic (+1/+525)</t>
  </si>
  <si>
    <t xml:space="preserve">pgaptmp_002722→ / ←pcaC</t>
  </si>
  <si>
    <t xml:space="preserve">mechanosensitive ion channel family protein/4‑carboxymuconolactone decarboxylase</t>
  </si>
  <si>
    <t xml:space="preserve">2,778,352</t>
  </si>
  <si>
    <t xml:space="preserve">intergenic (+22/+504)</t>
  </si>
  <si>
    <t xml:space="preserve">2,778,452</t>
  </si>
  <si>
    <t xml:space="preserve">intergenic (+122/+404)</t>
  </si>
  <si>
    <t xml:space="preserve">2,778,568</t>
  </si>
  <si>
    <t xml:space="preserve">intergenic (+238/+288)</t>
  </si>
  <si>
    <t xml:space="preserve">2,778,595</t>
  </si>
  <si>
    <t xml:space="preserve">intergenic (+265/+261)</t>
  </si>
  <si>
    <t xml:space="preserve">2,778,657</t>
  </si>
  <si>
    <t xml:space="preserve">intergenic (+327/+199)</t>
  </si>
  <si>
    <t xml:space="preserve">2,778,659</t>
  </si>
  <si>
    <t xml:space="preserve">intergenic (+329/+197)</t>
  </si>
  <si>
    <t xml:space="preserve">2,779,568</t>
  </si>
  <si>
    <t xml:space="preserve">F145F(TTC→TTT)</t>
  </si>
  <si>
    <t xml:space="preserve">pcaD←</t>
  </si>
  <si>
    <t xml:space="preserve">3‑oxoadipate enol‑lactonase</t>
  </si>
  <si>
    <t xml:space="preserve">2,779,646</t>
  </si>
  <si>
    <t xml:space="preserve">A119A(GCT→GCC)</t>
  </si>
  <si>
    <t xml:space="preserve">2,779,715</t>
  </si>
  <si>
    <t xml:space="preserve">G96G(GGC→GGA)</t>
  </si>
  <si>
    <t xml:space="preserve">2,779,735</t>
  </si>
  <si>
    <t xml:space="preserve">L90L(TTG→CTG)</t>
  </si>
  <si>
    <t xml:space="preserve">2,780,901</t>
  </si>
  <si>
    <t xml:space="preserve">G148G(GGA→GGC)</t>
  </si>
  <si>
    <t xml:space="preserve">pgaptmp_002725←</t>
  </si>
  <si>
    <t xml:space="preserve">3‑carboxy‑cis,cis‑muconate cycloisomerase</t>
  </si>
  <si>
    <t xml:space="preserve">2,781,069</t>
  </si>
  <si>
    <t xml:space="preserve">P92P(CCC→CCT)</t>
  </si>
  <si>
    <t xml:space="preserve">2,781,076</t>
  </si>
  <si>
    <t xml:space="preserve">R90Q(CGA→CAA)</t>
  </si>
  <si>
    <t xml:space="preserve">2,781,090</t>
  </si>
  <si>
    <t xml:space="preserve">A85A(GCC→GCG)</t>
  </si>
  <si>
    <t xml:space="preserve">2,781,138</t>
  </si>
  <si>
    <t xml:space="preserve">A69A(GCA→GCG)</t>
  </si>
  <si>
    <t xml:space="preserve">2,781,271</t>
  </si>
  <si>
    <t xml:space="preserve">D25G(GAC→GGC)</t>
  </si>
  <si>
    <t xml:space="preserve">2,781,294</t>
  </si>
  <si>
    <t xml:space="preserve">F17F(TTT→TTC)</t>
  </si>
  <si>
    <t xml:space="preserve">2,782,239</t>
  </si>
  <si>
    <t xml:space="preserve">S106S(AGT→AGC)</t>
  </si>
  <si>
    <t xml:space="preserve">pcaF←</t>
  </si>
  <si>
    <t xml:space="preserve">3‑oxoadipyl‑CoA thiolase</t>
  </si>
  <si>
    <t xml:space="preserve">2,782,368</t>
  </si>
  <si>
    <t xml:space="preserve">D63D(GAT→GAC)</t>
  </si>
  <si>
    <t xml:space="preserve">2,783,315</t>
  </si>
  <si>
    <t xml:space="preserve">pgaptmp_002728←</t>
  </si>
  <si>
    <t xml:space="preserve">3‑oxoacid CoA‑transferase subunit A</t>
  </si>
  <si>
    <t xml:space="preserve">2,783,561</t>
  </si>
  <si>
    <t xml:space="preserve">V120V(GTA→GTG)</t>
  </si>
  <si>
    <t xml:space="preserve">2,783,669</t>
  </si>
  <si>
    <t xml:space="preserve">S84S(TCC→TCG)</t>
  </si>
  <si>
    <t xml:space="preserve">2,783,954</t>
  </si>
  <si>
    <t xml:space="preserve">intergenic (‑34/‑136)</t>
  </si>
  <si>
    <t xml:space="preserve">pgaptmp_002728← / →pgaptmp_002729</t>
  </si>
  <si>
    <t xml:space="preserve">3‑oxoacid CoA‑transferase subunit A/helix‑turn‑helix domain‑containing protein</t>
  </si>
  <si>
    <t xml:space="preserve">2,784,227</t>
  </si>
  <si>
    <t xml:space="preserve">S46S(TCG→TCA)</t>
  </si>
  <si>
    <t xml:space="preserve">pgaptmp_002729→</t>
  </si>
  <si>
    <t xml:space="preserve">2,784,266</t>
  </si>
  <si>
    <t xml:space="preserve">V59V(GTA→GTG)</t>
  </si>
  <si>
    <t xml:space="preserve">2,784,680</t>
  </si>
  <si>
    <t xml:space="preserve">L197L(CTA→CTG)</t>
  </si>
  <si>
    <t xml:space="preserve">2,786,546</t>
  </si>
  <si>
    <t xml:space="preserve">intergenic (‑80/‑87)</t>
  </si>
  <si>
    <t xml:space="preserve">pgaptmp_002731← / →pgaptmp_002732</t>
  </si>
  <si>
    <t xml:space="preserve">LysR family transcriptional regulator/M20 family metallo‑hydrolase</t>
  </si>
  <si>
    <t xml:space="preserve">2,786,745</t>
  </si>
  <si>
    <t xml:space="preserve">K38M(AAG→ATG)</t>
  </si>
  <si>
    <t xml:space="preserve">2,786,850</t>
  </si>
  <si>
    <t xml:space="preserve">R73Q(CGG→CAG)</t>
  </si>
  <si>
    <t xml:space="preserve">2,786,899</t>
  </si>
  <si>
    <t xml:space="preserve">P89P(CCG→CCA)</t>
  </si>
  <si>
    <t xml:space="preserve">2,786,911</t>
  </si>
  <si>
    <t xml:space="preserve">G93G(GGT→GGC)</t>
  </si>
  <si>
    <t xml:space="preserve">2,786,956</t>
  </si>
  <si>
    <t xml:space="preserve">G108G(GGG→GGA)</t>
  </si>
  <si>
    <t xml:space="preserve">2,787,016</t>
  </si>
  <si>
    <t xml:space="preserve">D128D(GAT→GAC)</t>
  </si>
  <si>
    <t xml:space="preserve">2,787,286</t>
  </si>
  <si>
    <t xml:space="preserve">V218V(GTC→GTG)</t>
  </si>
  <si>
    <t xml:space="preserve">2,787,379</t>
  </si>
  <si>
    <t xml:space="preserve">G249G(GGA→GGG)</t>
  </si>
  <si>
    <t xml:space="preserve">2,787,463</t>
  </si>
  <si>
    <t xml:space="preserve">N277N(AAT→AAC)</t>
  </si>
  <si>
    <t xml:space="preserve">2,787,598</t>
  </si>
  <si>
    <t xml:space="preserve">A322A(GCG→GCT)</t>
  </si>
  <si>
    <t xml:space="preserve">2,787,666</t>
  </si>
  <si>
    <t xml:space="preserve">R345P(CGG→CCG)</t>
  </si>
  <si>
    <t xml:space="preserve">2,788,245</t>
  </si>
  <si>
    <t xml:space="preserve">T101T(ACA→ACG)</t>
  </si>
  <si>
    <t xml:space="preserve">pgaptmp_002733→</t>
  </si>
  <si>
    <t xml:space="preserve">2,788,744</t>
  </si>
  <si>
    <t xml:space="preserve">Q268E(CAG→GAG)</t>
  </si>
  <si>
    <t xml:space="preserve">2,789,031</t>
  </si>
  <si>
    <t xml:space="preserve">R363R(CGC→CGT)</t>
  </si>
  <si>
    <t xml:space="preserve">2,789,801</t>
  </si>
  <si>
    <t xml:space="preserve">V98V(GTG→GTT)</t>
  </si>
  <si>
    <t xml:space="preserve">abgT→</t>
  </si>
  <si>
    <t xml:space="preserve">p‑aminobenzoyl‑glutamate transporter</t>
  </si>
  <si>
    <t xml:space="preserve">2,790,920</t>
  </si>
  <si>
    <t xml:space="preserve">Y471Y(TAT→TAC)</t>
  </si>
  <si>
    <t xml:space="preserve">2,791,059</t>
  </si>
  <si>
    <t xml:space="preserve">intergenic (+25/+8)</t>
  </si>
  <si>
    <t xml:space="preserve">abgT→ / ←pgaptmp_002735</t>
  </si>
  <si>
    <t xml:space="preserve">p‑aminobenzoyl‑glutamate transporter/phosphatidate cytidylyltransferase</t>
  </si>
  <si>
    <t xml:space="preserve">2,791,646</t>
  </si>
  <si>
    <t xml:space="preserve">D43E(GAC→GAG)</t>
  </si>
  <si>
    <t xml:space="preserve">ogt→</t>
  </si>
  <si>
    <t xml:space="preserve">methylated‑DNA‑‑[protein]‑cysteine S‑methyltransferase</t>
  </si>
  <si>
    <t xml:space="preserve">2,792,105</t>
  </si>
  <si>
    <t xml:space="preserve">intergenic (+72/‑123)</t>
  </si>
  <si>
    <t xml:space="preserve">ogt→ / →fnr</t>
  </si>
  <si>
    <t xml:space="preserve">methylated‑DNA‑‑[protein]‑cysteine S‑methyltransferase/fumarate/nitrate reduction transcriptional regulator Fnr</t>
  </si>
  <si>
    <t xml:space="preserve">2,792,121</t>
  </si>
  <si>
    <t xml:space="preserve">intergenic (+88/‑107)</t>
  </si>
  <si>
    <t xml:space="preserve">2,792,464</t>
  </si>
  <si>
    <t xml:space="preserve">Y79Y(TAC→TAT)</t>
  </si>
  <si>
    <t xml:space="preserve">fnr→</t>
  </si>
  <si>
    <t xml:space="preserve">fumarate/nitrate reduction transcriptional regulator Fnr</t>
  </si>
  <si>
    <t xml:space="preserve">2,792,494</t>
  </si>
  <si>
    <t xml:space="preserve">I89I(ATC→ATT)</t>
  </si>
  <si>
    <t xml:space="preserve">2,792,959</t>
  </si>
  <si>
    <t xml:space="preserve">G244G(GGG→GGA)</t>
  </si>
  <si>
    <t xml:space="preserve">2,793,287</t>
  </si>
  <si>
    <t xml:space="preserve">R57R(CGG→AGG)</t>
  </si>
  <si>
    <t xml:space="preserve">uspE→</t>
  </si>
  <si>
    <t xml:space="preserve">universal stress protein UspE</t>
  </si>
  <si>
    <t xml:space="preserve">2,794,445</t>
  </si>
  <si>
    <t xml:space="preserve">intergenic (‑78/+71)</t>
  </si>
  <si>
    <t xml:space="preserve">pgaptmp_002739← / ←pntB</t>
  </si>
  <si>
    <t xml:space="preserve">YdiH family protein/Re/Si‑specific NAD(P)(+) transhydrogenase subunit beta</t>
  </si>
  <si>
    <t xml:space="preserve">2,794,885</t>
  </si>
  <si>
    <t xml:space="preserve">V340V(GTT→GTA)</t>
  </si>
  <si>
    <t xml:space="preserve">pntB←</t>
  </si>
  <si>
    <t xml:space="preserve">Re/Si‑specific NAD(P)(+) transhydrogenase subunit beta</t>
  </si>
  <si>
    <t xml:space="preserve">2,795,020</t>
  </si>
  <si>
    <t xml:space="preserve">S295S(AGT→AGC)</t>
  </si>
  <si>
    <t xml:space="preserve">2,795,469</t>
  </si>
  <si>
    <t xml:space="preserve">2,795,620</t>
  </si>
  <si>
    <t xml:space="preserve">G95G(GGG→GGT)</t>
  </si>
  <si>
    <t xml:space="preserve">2,795,659</t>
  </si>
  <si>
    <t xml:space="preserve">E82E(GAG→GAA)</t>
  </si>
  <si>
    <t xml:space="preserve">2,798,121</t>
  </si>
  <si>
    <t xml:space="preserve">A52A(GCA→GCG)</t>
  </si>
  <si>
    <t xml:space="preserve">pgaptmp_002743→</t>
  </si>
  <si>
    <t xml:space="preserve">DUF1471 domain‑containing protein</t>
  </si>
  <si>
    <t xml:space="preserve">2,798,829</t>
  </si>
  <si>
    <t xml:space="preserve">A288A(GCA→GCG)</t>
  </si>
  <si>
    <t xml:space="preserve">2,799,441</t>
  </si>
  <si>
    <t xml:space="preserve">T116T(ACT→ACC)</t>
  </si>
  <si>
    <t xml:space="preserve">pgaptmp_002744→</t>
  </si>
  <si>
    <t xml:space="preserve">amino acid permease</t>
  </si>
  <si>
    <t xml:space="preserve">2,799,603</t>
  </si>
  <si>
    <t xml:space="preserve">F170F(TTC→TTT)</t>
  </si>
  <si>
    <t xml:space="preserve">2,799,654</t>
  </si>
  <si>
    <t xml:space="preserve">F187F(TTC→TTT)</t>
  </si>
  <si>
    <t xml:space="preserve">2,799,813</t>
  </si>
  <si>
    <t xml:space="preserve">S240S(TCA→TCG)</t>
  </si>
  <si>
    <t xml:space="preserve">2,799,888</t>
  </si>
  <si>
    <t xml:space="preserve">R265R(CGT→CGC)</t>
  </si>
  <si>
    <t xml:space="preserve">2,800,046</t>
  </si>
  <si>
    <t xml:space="preserve">P318L(CCG→CTG)</t>
  </si>
  <si>
    <t xml:space="preserve">2,800,284</t>
  </si>
  <si>
    <t xml:space="preserve">G397G(GGC→GGA)</t>
  </si>
  <si>
    <t xml:space="preserve">2,800,373</t>
  </si>
  <si>
    <t xml:space="preserve">L427R(CTA→CGA)</t>
  </si>
  <si>
    <t xml:space="preserve">2,800,741</t>
  </si>
  <si>
    <t xml:space="preserve">D77N(GAC→AAC)</t>
  </si>
  <si>
    <t xml:space="preserve">folM→</t>
  </si>
  <si>
    <t xml:space="preserve">dihydromonapterin reductase</t>
  </si>
  <si>
    <t xml:space="preserve">2,800,810</t>
  </si>
  <si>
    <t xml:space="preserve">T100A(ACC→GCC)</t>
  </si>
  <si>
    <t xml:space="preserve">2,800,843</t>
  </si>
  <si>
    <t xml:space="preserve">N111H(AAC→CAC)</t>
  </si>
  <si>
    <t xml:space="preserve">2,801,292</t>
  </si>
  <si>
    <t xml:space="preserve">A92A(GCG→GCA)</t>
  </si>
  <si>
    <t xml:space="preserve">pgaptmp_002746←</t>
  </si>
  <si>
    <t xml:space="preserve">GlpM family protein</t>
  </si>
  <si>
    <t xml:space="preserve">2,801,322</t>
  </si>
  <si>
    <t xml:space="preserve">2,801,543</t>
  </si>
  <si>
    <t xml:space="preserve">L9L(TTG→CTG)</t>
  </si>
  <si>
    <t xml:space="preserve">2,802,418</t>
  </si>
  <si>
    <t xml:space="preserve">intergenic (+3/‑238)</t>
  </si>
  <si>
    <t xml:space="preserve">rstA→ / →pgaptmp_002748</t>
  </si>
  <si>
    <t xml:space="preserve">two‑component system response regulator RstA/hypothetical protein</t>
  </si>
  <si>
    <t xml:space="preserve">2,802,452</t>
  </si>
  <si>
    <t xml:space="preserve">intergenic (+37/‑204)</t>
  </si>
  <si>
    <t xml:space="preserve">2,802,461:1</t>
  </si>
  <si>
    <t xml:space="preserve">intergenic (+46/‑195)</t>
  </si>
  <si>
    <t xml:space="preserve">2,802,461:2</t>
  </si>
  <si>
    <t xml:space="preserve">2,803,058</t>
  </si>
  <si>
    <t xml:space="preserve">intergenic (+40/‑217)</t>
  </si>
  <si>
    <t xml:space="preserve">pgaptmp_002748→ / →rstB</t>
  </si>
  <si>
    <t xml:space="preserve">hypothetical protein/two‑component system sensor histidine kinase RstB</t>
  </si>
  <si>
    <t xml:space="preserve">2,803,083</t>
  </si>
  <si>
    <t xml:space="preserve">intergenic (+65/‑192)</t>
  </si>
  <si>
    <t xml:space="preserve">2,804,324</t>
  </si>
  <si>
    <t xml:space="preserve">A350A(GCA→GCT)</t>
  </si>
  <si>
    <t xml:space="preserve">rstB→</t>
  </si>
  <si>
    <t xml:space="preserve">two‑component system sensor histidine kinase RstB</t>
  </si>
  <si>
    <t xml:space="preserve">2,804,390</t>
  </si>
  <si>
    <t xml:space="preserve">P372P(CCC→CCT)</t>
  </si>
  <si>
    <t xml:space="preserve">2,805,264</t>
  </si>
  <si>
    <t xml:space="preserve">R205R(AGG→CGG)</t>
  </si>
  <si>
    <t xml:space="preserve">2,805,457</t>
  </si>
  <si>
    <t xml:space="preserve">G269V(GGC→GTC)</t>
  </si>
  <si>
    <t xml:space="preserve">2,805,965</t>
  </si>
  <si>
    <t xml:space="preserve">C337F(TGC→TTC)</t>
  </si>
  <si>
    <t xml:space="preserve">fumC←</t>
  </si>
  <si>
    <t xml:space="preserve">class II fumarate hydratase</t>
  </si>
  <si>
    <t xml:space="preserve">2,806,240</t>
  </si>
  <si>
    <t xml:space="preserve">R245R(CGC→CGG)</t>
  </si>
  <si>
    <t xml:space="preserve">2,807,207</t>
  </si>
  <si>
    <t xml:space="preserve">intergenic (‑233/+107)</t>
  </si>
  <si>
    <t xml:space="preserve">fumC← / ←pgaptmp_002752</t>
  </si>
  <si>
    <t xml:space="preserve">class II fumarate hydratase/fumarate hydratase</t>
  </si>
  <si>
    <t xml:space="preserve">2,807,208</t>
  </si>
  <si>
    <t xml:space="preserve">intergenic (‑234/+106)</t>
  </si>
  <si>
    <t xml:space="preserve">2,807,212</t>
  </si>
  <si>
    <t xml:space="preserve">intergenic (‑238/+102)</t>
  </si>
  <si>
    <t xml:space="preserve">2,807,270</t>
  </si>
  <si>
    <t xml:space="preserve">intergenic (‑296/+44)</t>
  </si>
  <si>
    <t xml:space="preserve">2,808,088</t>
  </si>
  <si>
    <t xml:space="preserve">G291G(GGC→GGG)</t>
  </si>
  <si>
    <t xml:space="preserve">pgaptmp_002752←</t>
  </si>
  <si>
    <t xml:space="preserve">fumarate hydratase</t>
  </si>
  <si>
    <t xml:space="preserve">2,808,148</t>
  </si>
  <si>
    <t xml:space="preserve">Q271Q(CAA→CAG)</t>
  </si>
  <si>
    <t xml:space="preserve">2,808,553</t>
  </si>
  <si>
    <t xml:space="preserve">Y136Y(TAT→TAC)</t>
  </si>
  <si>
    <t xml:space="preserve">2,808,649</t>
  </si>
  <si>
    <t xml:space="preserve">T104T(ACT→ACC)</t>
  </si>
  <si>
    <t xml:space="preserve">2,808,652</t>
  </si>
  <si>
    <t xml:space="preserve">P103P(CCC→CCT)</t>
  </si>
  <si>
    <t xml:space="preserve">2,808,655</t>
  </si>
  <si>
    <t xml:space="preserve">L102L(CTA→CTG)</t>
  </si>
  <si>
    <t xml:space="preserve">2,810,687</t>
  </si>
  <si>
    <t xml:space="preserve">G87G(GGG→GGT)</t>
  </si>
  <si>
    <t xml:space="preserve">pgaptmp_002754→</t>
  </si>
  <si>
    <t xml:space="preserve">YdgA family protein</t>
  </si>
  <si>
    <t xml:space="preserve">2,810,774</t>
  </si>
  <si>
    <t xml:space="preserve">A116A(GCG→GCT)</t>
  </si>
  <si>
    <t xml:space="preserve">2,811,314</t>
  </si>
  <si>
    <t xml:space="preserve">T296T(ACG→ACA)</t>
  </si>
  <si>
    <t xml:space="preserve">2,811,558</t>
  </si>
  <si>
    <t xml:space="preserve">L378L(CTG→TTG)</t>
  </si>
  <si>
    <t xml:space="preserve">2,812,233</t>
  </si>
  <si>
    <t xml:space="preserve">V274V(GTT→GTC)</t>
  </si>
  <si>
    <t xml:space="preserve">2,812,293</t>
  </si>
  <si>
    <t xml:space="preserve">V254V(GTG→GTA)</t>
  </si>
  <si>
    <t xml:space="preserve">2,812,374</t>
  </si>
  <si>
    <t xml:space="preserve">Q227Q(CAA→CAG)</t>
  </si>
  <si>
    <t xml:space="preserve">2,812,377</t>
  </si>
  <si>
    <t xml:space="preserve">S226S(AGC→AGT)</t>
  </si>
  <si>
    <t xml:space="preserve">2,812,380</t>
  </si>
  <si>
    <t xml:space="preserve">S225S(TCT→TCC)</t>
  </si>
  <si>
    <t xml:space="preserve">2,812,734</t>
  </si>
  <si>
    <t xml:space="preserve">E107E(GAG→GAA)</t>
  </si>
  <si>
    <t xml:space="preserve">2,812,959</t>
  </si>
  <si>
    <t xml:space="preserve">R32R(CGT→CGC)</t>
  </si>
  <si>
    <t xml:space="preserve">2,812,977</t>
  </si>
  <si>
    <t xml:space="preserve">V26V(GTA→GTG)</t>
  </si>
  <si>
    <t xml:space="preserve">2,812,983</t>
  </si>
  <si>
    <t xml:space="preserve">S24S(TCA→TCG)</t>
  </si>
  <si>
    <t xml:space="preserve">2,812,992</t>
  </si>
  <si>
    <t xml:space="preserve">S21S(AGT→AGC)</t>
  </si>
  <si>
    <t xml:space="preserve">2,813,332</t>
  </si>
  <si>
    <t xml:space="preserve">L36L(CTG→TTG)</t>
  </si>
  <si>
    <t xml:space="preserve">2,813,364</t>
  </si>
  <si>
    <t xml:space="preserve">D46D(GAT→GAC)</t>
  </si>
  <si>
    <t xml:space="preserve">2,813,450</t>
  </si>
  <si>
    <t xml:space="preserve">T75S(ACC→AGC)</t>
  </si>
  <si>
    <t xml:space="preserve">2,814,408</t>
  </si>
  <si>
    <t xml:space="preserve">A394A(GCG→GCC)</t>
  </si>
  <si>
    <t xml:space="preserve">2,815,152</t>
  </si>
  <si>
    <t xml:space="preserve">P94P(CCG→CCC)</t>
  </si>
  <si>
    <t xml:space="preserve">pgaptmp_002757→</t>
  </si>
  <si>
    <t xml:space="preserve">pyridoxal phosphate‑dependent aminotransferase</t>
  </si>
  <si>
    <t xml:space="preserve">2,815,611</t>
  </si>
  <si>
    <t xml:space="preserve">I247M(ATC→ATG)</t>
  </si>
  <si>
    <t xml:space="preserve">2,816,339</t>
  </si>
  <si>
    <t xml:space="preserve">S249S(AGT→AGC)</t>
  </si>
  <si>
    <t xml:space="preserve">pgaptmp_002758←</t>
  </si>
  <si>
    <t xml:space="preserve">magnesium transporter CorA</t>
  </si>
  <si>
    <t xml:space="preserve">2,816,446</t>
  </si>
  <si>
    <t xml:space="preserve">L214L(CTG→TTG)</t>
  </si>
  <si>
    <t xml:space="preserve">2,816,831</t>
  </si>
  <si>
    <t xml:space="preserve">R85R(CGT→CGC)</t>
  </si>
  <si>
    <t xml:space="preserve">2,816,981</t>
  </si>
  <si>
    <t xml:space="preserve">P35P(CCC→CCG)</t>
  </si>
  <si>
    <t xml:space="preserve">2,817,081</t>
  </si>
  <si>
    <t xml:space="preserve">S2N(AGT→AAT)</t>
  </si>
  <si>
    <t xml:space="preserve">2,817,254</t>
  </si>
  <si>
    <t xml:space="preserve">intergenic (‑169/‑143)</t>
  </si>
  <si>
    <t xml:space="preserve">pgaptmp_002758← / →ydfZ</t>
  </si>
  <si>
    <t xml:space="preserve">magnesium transporter CorA/putative selenium delivery protein YdfZ</t>
  </si>
  <si>
    <t xml:space="preserve">2,817,289</t>
  </si>
  <si>
    <t xml:space="preserve">intergenic (‑204/‑108)</t>
  </si>
  <si>
    <t xml:space="preserve">2,817,506</t>
  </si>
  <si>
    <t xml:space="preserve">N37T(AAC→ACC)</t>
  </si>
  <si>
    <t xml:space="preserve">ydfZ→</t>
  </si>
  <si>
    <t xml:space="preserve">putative selenium delivery protein YdfZ</t>
  </si>
  <si>
    <t xml:space="preserve">2,817,605</t>
  </si>
  <si>
    <t xml:space="preserve">intergenic (+5/+65)</t>
  </si>
  <si>
    <t xml:space="preserve">ydfZ→ / ←pgaptmp_002760</t>
  </si>
  <si>
    <t xml:space="preserve">putative selenium delivery protein YdfZ/hypothetical protein</t>
  </si>
  <si>
    <t xml:space="preserve">2,818,105</t>
  </si>
  <si>
    <t xml:space="preserve">Y15Y(TAT→TAC)</t>
  </si>
  <si>
    <t xml:space="preserve">pgaptmp_002760←</t>
  </si>
  <si>
    <t xml:space="preserve">2,818,112</t>
  </si>
  <si>
    <t xml:space="preserve">N13S(AAC→AGC)</t>
  </si>
  <si>
    <t xml:space="preserve">2,818,180</t>
  </si>
  <si>
    <t xml:space="preserve">intergenic (‑31/‑206)</t>
  </si>
  <si>
    <t xml:space="preserve">pgaptmp_002760← / →pgaptmp_002761</t>
  </si>
  <si>
    <t xml:space="preserve">hypothetical protein/DUF1304 domain‑containing protein</t>
  </si>
  <si>
    <t xml:space="preserve">2,818,353</t>
  </si>
  <si>
    <t xml:space="preserve">intergenic (‑204/‑33)</t>
  </si>
  <si>
    <t xml:space="preserve">2,818,364</t>
  </si>
  <si>
    <t xml:space="preserve">intergenic (‑215/‑22)</t>
  </si>
  <si>
    <t xml:space="preserve">2,818,366</t>
  </si>
  <si>
    <t xml:space="preserve">intergenic (‑217/‑20)</t>
  </si>
  <si>
    <t xml:space="preserve">2,818,442</t>
  </si>
  <si>
    <t xml:space="preserve">V19V(GTA→GTG)</t>
  </si>
  <si>
    <t xml:space="preserve">2,818,601</t>
  </si>
  <si>
    <t xml:space="preserve">G72G(GGG→GGT)</t>
  </si>
  <si>
    <t xml:space="preserve">2,818,742</t>
  </si>
  <si>
    <t xml:space="preserve">intergenic (+3/‑101)</t>
  </si>
  <si>
    <t xml:space="preserve">pgaptmp_002761→ / →yedE</t>
  </si>
  <si>
    <t xml:space="preserve">DUF1304 domain‑containing protein/selenium metabolism membrane protein YedE/FdhT</t>
  </si>
  <si>
    <t xml:space="preserve">2,820,295</t>
  </si>
  <si>
    <t xml:space="preserve">intergenic (+14/‑237)</t>
  </si>
  <si>
    <t xml:space="preserve">yedF→ / →pgaptmp_002764</t>
  </si>
  <si>
    <t xml:space="preserve">sulfurtransferase‑like selenium metabolism protein YedF/DUF1398 domain‑containing protein</t>
  </si>
  <si>
    <t xml:space="preserve">2,820,935</t>
  </si>
  <si>
    <t xml:space="preserve">intergenic (+11/+24)</t>
  </si>
  <si>
    <t xml:space="preserve">pgaptmp_002764→ / ←pgaptmp_002765</t>
  </si>
  <si>
    <t xml:space="preserve">DUF1398 domain‑containing protein/YqaE/Pmp3 family membrane protein</t>
  </si>
  <si>
    <t xml:space="preserve">2,821,012</t>
  </si>
  <si>
    <t xml:space="preserve">M36L(ATG→CTG)</t>
  </si>
  <si>
    <t xml:space="preserve">pgaptmp_002765←</t>
  </si>
  <si>
    <t xml:space="preserve">YqaE/Pmp3 family membrane protein</t>
  </si>
  <si>
    <t xml:space="preserve">2,821,168</t>
  </si>
  <si>
    <t xml:space="preserve">intergenic (‑51/‑232)</t>
  </si>
  <si>
    <t xml:space="preserve">pgaptmp_002765← / →gap</t>
  </si>
  <si>
    <t xml:space="preserve">YqaE/Pmp3 family membrane protein/type I glyceraldehyde‑3‑phosphate dehydrogenase</t>
  </si>
  <si>
    <t xml:space="preserve">2,821,205</t>
  </si>
  <si>
    <t xml:space="preserve">intergenic (‑88/‑195)</t>
  </si>
  <si>
    <t xml:space="preserve">2,821,304</t>
  </si>
  <si>
    <t xml:space="preserve">intergenic (‑187/‑96)</t>
  </si>
  <si>
    <t xml:space="preserve">2,821,305</t>
  </si>
  <si>
    <t xml:space="preserve">intergenic (‑188/‑95)</t>
  </si>
  <si>
    <t xml:space="preserve">2,821,948</t>
  </si>
  <si>
    <t xml:space="preserve">Q183Q(CAA→CAG)</t>
  </si>
  <si>
    <t xml:space="preserve">gap→</t>
  </si>
  <si>
    <t xml:space="preserve">type I glyceraldehyde‑3‑phosphate dehydrogenase</t>
  </si>
  <si>
    <t xml:space="preserve">2,822,510</t>
  </si>
  <si>
    <t xml:space="preserve">G459G(GGC→GGG)</t>
  </si>
  <si>
    <t xml:space="preserve">aldA←</t>
  </si>
  <si>
    <t xml:space="preserve">2,822,579</t>
  </si>
  <si>
    <t xml:space="preserve">Y436Y(TAT→TAC)</t>
  </si>
  <si>
    <t xml:space="preserve">2,822,951</t>
  </si>
  <si>
    <t xml:space="preserve">V312V(GTC→GTG)</t>
  </si>
  <si>
    <t xml:space="preserve">2,822,969</t>
  </si>
  <si>
    <t xml:space="preserve">G306G(GGT→GGC)</t>
  </si>
  <si>
    <t xml:space="preserve">2,823,647</t>
  </si>
  <si>
    <t xml:space="preserve">R80R(CGT→CGC)</t>
  </si>
  <si>
    <t xml:space="preserve">2,824,150</t>
  </si>
  <si>
    <t xml:space="preserve">D245D(GAC→GAT)</t>
  </si>
  <si>
    <t xml:space="preserve">pgaptmp_002769←</t>
  </si>
  <si>
    <t xml:space="preserve">YdcF family protein</t>
  </si>
  <si>
    <t xml:space="preserve">2,824,154</t>
  </si>
  <si>
    <t xml:space="preserve">R244L(CGC→CTC) ‡</t>
  </si>
  <si>
    <t xml:space="preserve">2,824,155</t>
  </si>
  <si>
    <t xml:space="preserve">R244S(CGC→AGC) ‡</t>
  </si>
  <si>
    <t xml:space="preserve">2,824,177</t>
  </si>
  <si>
    <t xml:space="preserve">H236H(CAT→CAC)</t>
  </si>
  <si>
    <t xml:space="preserve">2,824,195</t>
  </si>
  <si>
    <t xml:space="preserve">G230G(GGA→GGG)</t>
  </si>
  <si>
    <t xml:space="preserve">2,824,210</t>
  </si>
  <si>
    <t xml:space="preserve">G225G(GGG→GGA)</t>
  </si>
  <si>
    <t xml:space="preserve">2,824,219</t>
  </si>
  <si>
    <t xml:space="preserve">T222T(ACC→ACG)</t>
  </si>
  <si>
    <t xml:space="preserve">2,824,356</t>
  </si>
  <si>
    <t xml:space="preserve">L177L(TTG→CTG)</t>
  </si>
  <si>
    <t xml:space="preserve">2,824,363</t>
  </si>
  <si>
    <t xml:space="preserve">P174P(CCG→CCA)</t>
  </si>
  <si>
    <t xml:space="preserve">2,824,376</t>
  </si>
  <si>
    <t xml:space="preserve">A170V(GCG→GTG)</t>
  </si>
  <si>
    <t xml:space="preserve">2,824,402</t>
  </si>
  <si>
    <t xml:space="preserve">A161A(GCT→GCC)</t>
  </si>
  <si>
    <t xml:space="preserve">2,824,423</t>
  </si>
  <si>
    <t xml:space="preserve">T154T(ACT→ACC)</t>
  </si>
  <si>
    <t xml:space="preserve">2,824,426</t>
  </si>
  <si>
    <t xml:space="preserve">P153P(CCG→CCC)</t>
  </si>
  <si>
    <t xml:space="preserve">2,824,456</t>
  </si>
  <si>
    <t xml:space="preserve">A143A(GCC→GCT)</t>
  </si>
  <si>
    <t xml:space="preserve">2,824,461</t>
  </si>
  <si>
    <t xml:space="preserve">L142I(CTC→ATC)</t>
  </si>
  <si>
    <t xml:space="preserve">2,824,467</t>
  </si>
  <si>
    <t xml:space="preserve">R140G(CGG→GGG)</t>
  </si>
  <si>
    <t xml:space="preserve">2,824,469</t>
  </si>
  <si>
    <t xml:space="preserve">S139N(AGC→AAC)</t>
  </si>
  <si>
    <t xml:space="preserve">2,824,504</t>
  </si>
  <si>
    <t xml:space="preserve">G127G(GGT→GGC)</t>
  </si>
  <si>
    <t xml:space="preserve">2,824,516</t>
  </si>
  <si>
    <t xml:space="preserve">S123S(TCA→TCG)</t>
  </si>
  <si>
    <t xml:space="preserve">2,824,717</t>
  </si>
  <si>
    <t xml:space="preserve">R56R(CGT→CGG)</t>
  </si>
  <si>
    <t xml:space="preserve">2,824,738</t>
  </si>
  <si>
    <t xml:space="preserve">P49P(CCA→CCG)</t>
  </si>
  <si>
    <t xml:space="preserve">2,824,765</t>
  </si>
  <si>
    <t xml:space="preserve">V40V(GTA→GTG)</t>
  </si>
  <si>
    <t xml:space="preserve">2,824,792</t>
  </si>
  <si>
    <t xml:space="preserve">L31L(CTG→CTA)</t>
  </si>
  <si>
    <t xml:space="preserve">2,824,796</t>
  </si>
  <si>
    <t xml:space="preserve">T30M(ACG→ATG)</t>
  </si>
  <si>
    <t xml:space="preserve">2,824,855</t>
  </si>
  <si>
    <t xml:space="preserve">A10A(GCA→GCG)</t>
  </si>
  <si>
    <t xml:space="preserve">2,824,865</t>
  </si>
  <si>
    <t xml:space="preserve">P7R(CCG→CGG)</t>
  </si>
  <si>
    <t xml:space="preserve">2,824,899</t>
  </si>
  <si>
    <t xml:space="preserve">intergenic (‑15/‑366)</t>
  </si>
  <si>
    <t xml:space="preserve">pgaptmp_002769← / →pgaptmp_002770</t>
  </si>
  <si>
    <t xml:space="preserve">YdcF family protein/MHS family MFS transporter</t>
  </si>
  <si>
    <t xml:space="preserve">2,824,901</t>
  </si>
  <si>
    <t xml:space="preserve">intergenic (‑17/‑364)</t>
  </si>
  <si>
    <t xml:space="preserve">2,824,913</t>
  </si>
  <si>
    <t xml:space="preserve">intergenic (‑29/‑352)</t>
  </si>
  <si>
    <t xml:space="preserve">2,824,932</t>
  </si>
  <si>
    <t xml:space="preserve">intergenic (‑48/‑333)</t>
  </si>
  <si>
    <t xml:space="preserve">2,825,108</t>
  </si>
  <si>
    <t xml:space="preserve">intergenic (‑224/‑157)</t>
  </si>
  <si>
    <t xml:space="preserve">2,825,239</t>
  </si>
  <si>
    <t xml:space="preserve">intergenic (‑355/‑26)</t>
  </si>
  <si>
    <t xml:space="preserve">2,825,564</t>
  </si>
  <si>
    <t xml:space="preserve">G100G(GGG→GGC)</t>
  </si>
  <si>
    <t xml:space="preserve">pgaptmp_002770→</t>
  </si>
  <si>
    <t xml:space="preserve">2,825,570</t>
  </si>
  <si>
    <t xml:space="preserve">A102A(GCC→GCA)</t>
  </si>
  <si>
    <t xml:space="preserve">2,825,687</t>
  </si>
  <si>
    <t xml:space="preserve">coding (423‑425/1326 nt)</t>
  </si>
  <si>
    <t xml:space="preserve">2,826,498</t>
  </si>
  <si>
    <t xml:space="preserve">I412V(ATT→GTT)</t>
  </si>
  <si>
    <t xml:space="preserve">2,826,518</t>
  </si>
  <si>
    <t xml:space="preserve">L418L(CTC→CTG)</t>
  </si>
  <si>
    <t xml:space="preserve">2,826,664</t>
  </si>
  <si>
    <t xml:space="preserve">intergenic (+74/+133)</t>
  </si>
  <si>
    <t xml:space="preserve">pgaptmp_002770→ / ←pgaptmp_002771</t>
  </si>
  <si>
    <t xml:space="preserve">MHS family MFS transporter/amino acid permease</t>
  </si>
  <si>
    <t xml:space="preserve">2,826,669</t>
  </si>
  <si>
    <t xml:space="preserve">intergenic (+79/+128)</t>
  </si>
  <si>
    <t xml:space="preserve">2,829,270</t>
  </si>
  <si>
    <t xml:space="preserve">L438L(CTC→CTG)</t>
  </si>
  <si>
    <t xml:space="preserve">astB←</t>
  </si>
  <si>
    <t xml:space="preserve">N‑succinylarginine dihydrolase</t>
  </si>
  <si>
    <t xml:space="preserve">2,829,801</t>
  </si>
  <si>
    <t xml:space="preserve">F261F(TTC→TTT)</t>
  </si>
  <si>
    <t xml:space="preserve">2,829,825</t>
  </si>
  <si>
    <t xml:space="preserve">A253A(GCG→GCA)</t>
  </si>
  <si>
    <t xml:space="preserve">2,829,828</t>
  </si>
  <si>
    <t xml:space="preserve">I252I(ATC→ATT)</t>
  </si>
  <si>
    <t xml:space="preserve">2,830,466</t>
  </si>
  <si>
    <t xml:space="preserve">K40Q(AAG→CAG)</t>
  </si>
  <si>
    <t xml:space="preserve">2,830,686</t>
  </si>
  <si>
    <t xml:space="preserve">astD←</t>
  </si>
  <si>
    <t xml:space="preserve">succinylglutamate‑semialdehyde dehydrogenase</t>
  </si>
  <si>
    <t xml:space="preserve">2,830,695</t>
  </si>
  <si>
    <t xml:space="preserve">Y459Y(TAC→TAT)</t>
  </si>
  <si>
    <t xml:space="preserve">2,831,299</t>
  </si>
  <si>
    <t xml:space="preserve">V258A(GTG→GCG)</t>
  </si>
  <si>
    <t xml:space="preserve">2,831,523</t>
  </si>
  <si>
    <t xml:space="preserve">T183T(ACG→ACC)</t>
  </si>
  <si>
    <t xml:space="preserve">2,831,856</t>
  </si>
  <si>
    <t xml:space="preserve">2,832,803</t>
  </si>
  <si>
    <t xml:space="preserve">V94V(GTA→GTG)</t>
  </si>
  <si>
    <t xml:space="preserve">astA←</t>
  </si>
  <si>
    <t xml:space="preserve">arginine N‑succinyltransferase</t>
  </si>
  <si>
    <t xml:space="preserve">2,833,277</t>
  </si>
  <si>
    <t xml:space="preserve">G344G(GGA→GGG)</t>
  </si>
  <si>
    <t xml:space="preserve">pgaptmp_002776←</t>
  </si>
  <si>
    <t xml:space="preserve">2,836,221</t>
  </si>
  <si>
    <t xml:space="preserve">intergenic (+110/+46)</t>
  </si>
  <si>
    <t xml:space="preserve">pgaptmp_002778→ / ←pgaptmp_002779</t>
  </si>
  <si>
    <t xml:space="preserve">Glu/Leu/Phe/Val dehydrogenase/aldo/keto reductase</t>
  </si>
  <si>
    <t xml:space="preserve">2,836,241</t>
  </si>
  <si>
    <t xml:space="preserve">intergenic (+130/+26)</t>
  </si>
  <si>
    <t xml:space="preserve">2,836,317</t>
  </si>
  <si>
    <t xml:space="preserve">I317V(ATC→GTC)</t>
  </si>
  <si>
    <t xml:space="preserve">pgaptmp_002779←</t>
  </si>
  <si>
    <t xml:space="preserve">2,836,606</t>
  </si>
  <si>
    <t xml:space="preserve">D220D(GAT→GAC)</t>
  </si>
  <si>
    <t xml:space="preserve">2,837,200</t>
  </si>
  <si>
    <t xml:space="preserve">G22G(GGG→GGT)</t>
  </si>
  <si>
    <t xml:space="preserve">2,837,533</t>
  </si>
  <si>
    <t xml:space="preserve">T56T(ACG→ACA)</t>
  </si>
  <si>
    <t xml:space="preserve">pgaptmp_002780→</t>
  </si>
  <si>
    <t xml:space="preserve">2,837,764</t>
  </si>
  <si>
    <t xml:space="preserve">R133R(CGG→CGA)</t>
  </si>
  <si>
    <t xml:space="preserve">2,837,953</t>
  </si>
  <si>
    <t xml:space="preserve">R196R(CGT→CGC)</t>
  </si>
  <si>
    <t xml:space="preserve">2,838,184</t>
  </si>
  <si>
    <t xml:space="preserve">F273F(TTT→TTC)</t>
  </si>
  <si>
    <t xml:space="preserve">2,838,239</t>
  </si>
  <si>
    <t xml:space="preserve">T292A(ACC→GCC)</t>
  </si>
  <si>
    <t xml:space="preserve">2,838,657</t>
  </si>
  <si>
    <t xml:space="preserve">V79V(GTT→GTG)</t>
  </si>
  <si>
    <t xml:space="preserve">2,838,664</t>
  </si>
  <si>
    <t xml:space="preserve">V82I(GTC→ATC)</t>
  </si>
  <si>
    <t xml:space="preserve">2,839,259</t>
  </si>
  <si>
    <t xml:space="preserve">H136H(CAC→CAT)</t>
  </si>
  <si>
    <t xml:space="preserve">pgaptmp_002782→</t>
  </si>
  <si>
    <t xml:space="preserve">2,839,295</t>
  </si>
  <si>
    <t xml:space="preserve">I148I(ATT→ATC)</t>
  </si>
  <si>
    <t xml:space="preserve">2,839,343</t>
  </si>
  <si>
    <t xml:space="preserve">2,839,367</t>
  </si>
  <si>
    <t xml:space="preserve">S172S(TCA→TCG)</t>
  </si>
  <si>
    <t xml:space="preserve">2,839,370</t>
  </si>
  <si>
    <t xml:space="preserve">L173L(CTG→CTA)</t>
  </si>
  <si>
    <t xml:space="preserve">2,840,256</t>
  </si>
  <si>
    <t xml:space="preserve">I469V(ATC→GTC)</t>
  </si>
  <si>
    <t xml:space="preserve">2,841,706</t>
  </si>
  <si>
    <t xml:space="preserve">P31L(CCT→CTT)</t>
  </si>
  <si>
    <t xml:space="preserve">pgaptmp_002784→</t>
  </si>
  <si>
    <t xml:space="preserve">efflux transporter outer membrane subunit</t>
  </si>
  <si>
    <t xml:space="preserve">2,841,752</t>
  </si>
  <si>
    <t xml:space="preserve">2,842,730</t>
  </si>
  <si>
    <t xml:space="preserve">V372V(GTT→GTC)</t>
  </si>
  <si>
    <t xml:space="preserve">2,843,064</t>
  </si>
  <si>
    <t xml:space="preserve">S24G(AGC→GGC)</t>
  </si>
  <si>
    <t xml:space="preserve">pgaptmp_002785→</t>
  </si>
  <si>
    <t xml:space="preserve">O‑methyltransferase</t>
  </si>
  <si>
    <t xml:space="preserve">2,843,335</t>
  </si>
  <si>
    <t xml:space="preserve">Q114R(CAG→CGG)</t>
  </si>
  <si>
    <t xml:space="preserve">2,843,435</t>
  </si>
  <si>
    <t xml:space="preserve">N147N(AAT→AAC)</t>
  </si>
  <si>
    <t xml:space="preserve">2,844,471</t>
  </si>
  <si>
    <t xml:space="preserve">K1054K(AAG→AAA)</t>
  </si>
  <si>
    <t xml:space="preserve">hrpA←</t>
  </si>
  <si>
    <t xml:space="preserve">ATP‑dependent RNA helicase HrpA</t>
  </si>
  <si>
    <t xml:space="preserve">2,844,717</t>
  </si>
  <si>
    <t xml:space="preserve">T972T(ACT→ACC)</t>
  </si>
  <si>
    <t xml:space="preserve">2,844,927</t>
  </si>
  <si>
    <t xml:space="preserve">L902L(CTC→CTG)</t>
  </si>
  <si>
    <t xml:space="preserve">2,844,942</t>
  </si>
  <si>
    <t xml:space="preserve">G897G(GGT→GGC)</t>
  </si>
  <si>
    <t xml:space="preserve">2,844,963</t>
  </si>
  <si>
    <t xml:space="preserve">G890G(GGA→GGG)</t>
  </si>
  <si>
    <t xml:space="preserve">2,844,969</t>
  </si>
  <si>
    <t xml:space="preserve">E888E(GAG→GAA)</t>
  </si>
  <si>
    <t xml:space="preserve">2,845,167</t>
  </si>
  <si>
    <t xml:space="preserve">R822R(CGC→CGT)</t>
  </si>
  <si>
    <t xml:space="preserve">2,845,188</t>
  </si>
  <si>
    <t xml:space="preserve">K815N(AAG→AAC) ‡</t>
  </si>
  <si>
    <t xml:space="preserve">2,845,189</t>
  </si>
  <si>
    <t xml:space="preserve">K815R(AAG→AGG) ‡</t>
  </si>
  <si>
    <t xml:space="preserve">2,845,215</t>
  </si>
  <si>
    <t xml:space="preserve">D806D(GAT→GAC)</t>
  </si>
  <si>
    <t xml:space="preserve">2,845,441</t>
  </si>
  <si>
    <t xml:space="preserve">G731A(GGC→GCC)</t>
  </si>
  <si>
    <t xml:space="preserve">2,845,443</t>
  </si>
  <si>
    <t xml:space="preserve">V730V(GTT→GTC)</t>
  </si>
  <si>
    <t xml:space="preserve">2,845,467</t>
  </si>
  <si>
    <t xml:space="preserve">V722V(GTC→GTT)</t>
  </si>
  <si>
    <t xml:space="preserve">2,845,473</t>
  </si>
  <si>
    <t xml:space="preserve">E720E(GAG→GAA)</t>
  </si>
  <si>
    <t xml:space="preserve">2,845,485</t>
  </si>
  <si>
    <t xml:space="preserve">V716V(GTG→GTA)</t>
  </si>
  <si>
    <t xml:space="preserve">2,845,662</t>
  </si>
  <si>
    <t xml:space="preserve">G657G(GGC→GGT)</t>
  </si>
  <si>
    <t xml:space="preserve">2,845,665</t>
  </si>
  <si>
    <t xml:space="preserve">P656P(CCC→CCG)</t>
  </si>
  <si>
    <t xml:space="preserve">2,845,671</t>
  </si>
  <si>
    <t xml:space="preserve">I654I(ATC→ATT)</t>
  </si>
  <si>
    <t xml:space="preserve">2,846,121</t>
  </si>
  <si>
    <t xml:space="preserve">R504R(CGC→CGG)</t>
  </si>
  <si>
    <t xml:space="preserve">2,846,136</t>
  </si>
  <si>
    <t xml:space="preserve">D499D(GAT→GAC)</t>
  </si>
  <si>
    <t xml:space="preserve">2,846,145</t>
  </si>
  <si>
    <t xml:space="preserve">L496L(CTA→CTG)</t>
  </si>
  <si>
    <t xml:space="preserve">2,846,184</t>
  </si>
  <si>
    <t xml:space="preserve">A483A(GCT→GCC)</t>
  </si>
  <si>
    <t xml:space="preserve">2,846,187</t>
  </si>
  <si>
    <t xml:space="preserve">T482T(ACG→ACC)</t>
  </si>
  <si>
    <t xml:space="preserve">2,846,190</t>
  </si>
  <si>
    <t xml:space="preserve">A481A(GCA→GCC)</t>
  </si>
  <si>
    <t xml:space="preserve">2,846,197</t>
  </si>
  <si>
    <t xml:space="preserve">A479E(GCG→GAG)</t>
  </si>
  <si>
    <t xml:space="preserve">2,846,214</t>
  </si>
  <si>
    <t xml:space="preserve">G473G(GGC→GGT)</t>
  </si>
  <si>
    <t xml:space="preserve">2,846,610</t>
  </si>
  <si>
    <t xml:space="preserve">G341G(GGA→GGG)</t>
  </si>
  <si>
    <t xml:space="preserve">2,847,540</t>
  </si>
  <si>
    <t xml:space="preserve">L31L(CTA→CTG)</t>
  </si>
  <si>
    <t xml:space="preserve">2,848,149</t>
  </si>
  <si>
    <t xml:space="preserve">L105L(CTG→TTG)</t>
  </si>
  <si>
    <t xml:space="preserve">azoR→</t>
  </si>
  <si>
    <t xml:space="preserve">FMN‑dependent NADH‑azoreductase</t>
  </si>
  <si>
    <t xml:space="preserve">2,848,710</t>
  </si>
  <si>
    <t xml:space="preserve">L60L(CTA→CTC)</t>
  </si>
  <si>
    <t xml:space="preserve">pgaptmp_002788←</t>
  </si>
  <si>
    <t xml:space="preserve">GFA family protein</t>
  </si>
  <si>
    <t xml:space="preserve">2,848,770</t>
  </si>
  <si>
    <t xml:space="preserve">G40G(GGT→GGG)</t>
  </si>
  <si>
    <t xml:space="preserve">2,848,830</t>
  </si>
  <si>
    <t xml:space="preserve">E20E(GAG→GAA)</t>
  </si>
  <si>
    <t xml:space="preserve">2,848,878</t>
  </si>
  <si>
    <t xml:space="preserve">D4E(GAC→GAG)</t>
  </si>
  <si>
    <t xml:space="preserve">2,849,209</t>
  </si>
  <si>
    <t xml:space="preserve">L96L(CTG→TTG)</t>
  </si>
  <si>
    <t xml:space="preserve">paaY←</t>
  </si>
  <si>
    <t xml:space="preserve">phenylacetic acid degradation protein PaaY</t>
  </si>
  <si>
    <t xml:space="preserve">2,849,498</t>
  </si>
  <si>
    <t xml:space="preserve">intergenic (‑4/+6)</t>
  </si>
  <si>
    <t xml:space="preserve">paaY← / ←paaX</t>
  </si>
  <si>
    <t xml:space="preserve">phenylacetic acid degradation protein PaaY/phenylacetic acid degradation operon negative regulatory protein PaaX</t>
  </si>
  <si>
    <t xml:space="preserve">2,849,759</t>
  </si>
  <si>
    <t xml:space="preserve">D224E(GAT→GAG)</t>
  </si>
  <si>
    <t xml:space="preserve">paaX←</t>
  </si>
  <si>
    <t xml:space="preserve">phenylacetic acid degradation operon negative regulatory protein PaaX</t>
  </si>
  <si>
    <t xml:space="preserve">2,849,780</t>
  </si>
  <si>
    <t xml:space="preserve">D217E(GAC→GAG)</t>
  </si>
  <si>
    <t xml:space="preserve">2,849,785</t>
  </si>
  <si>
    <t xml:space="preserve">C216S(TGC→AGC)</t>
  </si>
  <si>
    <t xml:space="preserve">2,849,786</t>
  </si>
  <si>
    <t xml:space="preserve">D215D(GAT→GAC)</t>
  </si>
  <si>
    <t xml:space="preserve">2,849,819</t>
  </si>
  <si>
    <t xml:space="preserve">A204A(GCC→GCA)</t>
  </si>
  <si>
    <t xml:space="preserve">2,849,876</t>
  </si>
  <si>
    <t xml:space="preserve">R185R(CGG→CGC)</t>
  </si>
  <si>
    <t xml:space="preserve">2,849,888</t>
  </si>
  <si>
    <t xml:space="preserve">A181A(GCC→GCG)</t>
  </si>
  <si>
    <t xml:space="preserve">2,849,897</t>
  </si>
  <si>
    <t xml:space="preserve">S178S(TCC→TCA)</t>
  </si>
  <si>
    <t xml:space="preserve">2,850,920</t>
  </si>
  <si>
    <t xml:space="preserve">G313G(GGC→GGA)</t>
  </si>
  <si>
    <t xml:space="preserve">paaF←</t>
  </si>
  <si>
    <t xml:space="preserve">phenylacetate‑‑CoA ligase</t>
  </si>
  <si>
    <t xml:space="preserve">2,851,010</t>
  </si>
  <si>
    <t xml:space="preserve">D283E(GAT→GAA)</t>
  </si>
  <si>
    <t xml:space="preserve">2,851,445</t>
  </si>
  <si>
    <t xml:space="preserve">Y138Y(TAC→TAT)</t>
  </si>
  <si>
    <t xml:space="preserve">2,851,547</t>
  </si>
  <si>
    <t xml:space="preserve">G104G(GGA→GGG)</t>
  </si>
  <si>
    <t xml:space="preserve">2,851,664</t>
  </si>
  <si>
    <t xml:space="preserve">C65C(TGT→TGC)</t>
  </si>
  <si>
    <t xml:space="preserve">2,852,329</t>
  </si>
  <si>
    <t xml:space="preserve">S254S(TCC→TCA)</t>
  </si>
  <si>
    <t xml:space="preserve">2,852,557</t>
  </si>
  <si>
    <t xml:space="preserve">R178R(CGG→CGA)</t>
  </si>
  <si>
    <t xml:space="preserve">2,853,402</t>
  </si>
  <si>
    <t xml:space="preserve">S37S(AGT→AGC)</t>
  </si>
  <si>
    <t xml:space="preserve">paaI←</t>
  </si>
  <si>
    <t xml:space="preserve">hydroxyphenylacetyl‑CoA thioesterase PaaI</t>
  </si>
  <si>
    <t xml:space="preserve">2,853,531</t>
  </si>
  <si>
    <t xml:space="preserve">A466T(GCG→ACG)</t>
  </si>
  <si>
    <t xml:space="preserve">2,853,543</t>
  </si>
  <si>
    <t xml:space="preserve">L462L(CTG→TTG)</t>
  </si>
  <si>
    <t xml:space="preserve">2,853,552</t>
  </si>
  <si>
    <t xml:space="preserve">S459C(AGT→TGT)</t>
  </si>
  <si>
    <t xml:space="preserve">2,853,588</t>
  </si>
  <si>
    <t xml:space="preserve">L447L(CTG→TTG)</t>
  </si>
  <si>
    <t xml:space="preserve">2,853,991</t>
  </si>
  <si>
    <t xml:space="preserve">N312N(AAT→AAC)</t>
  </si>
  <si>
    <t xml:space="preserve">2,854,024</t>
  </si>
  <si>
    <t xml:space="preserve">M301I(ATG→ATA)</t>
  </si>
  <si>
    <t xml:space="preserve">2,854,064</t>
  </si>
  <si>
    <t xml:space="preserve">V288A(GTT→GCT)</t>
  </si>
  <si>
    <t xml:space="preserve">2,854,281</t>
  </si>
  <si>
    <t xml:space="preserve">V216I(GTT→ATT)</t>
  </si>
  <si>
    <t xml:space="preserve">2,854,435</t>
  </si>
  <si>
    <t xml:space="preserve">T164T(ACA→ACC)</t>
  </si>
  <si>
    <t xml:space="preserve">2,854,672</t>
  </si>
  <si>
    <t xml:space="preserve">D85D(GAT→GAC)</t>
  </si>
  <si>
    <t xml:space="preserve">2,854,681</t>
  </si>
  <si>
    <t xml:space="preserve">A82A(GCG→GCA)</t>
  </si>
  <si>
    <t xml:space="preserve">2,854,726</t>
  </si>
  <si>
    <t xml:space="preserve">A67A(GCC→GCT)</t>
  </si>
  <si>
    <t xml:space="preserve">2,855,158</t>
  </si>
  <si>
    <t xml:space="preserve">D186D(GAT→GAC)</t>
  </si>
  <si>
    <t xml:space="preserve">paaG←</t>
  </si>
  <si>
    <t xml:space="preserve">2‑(1,2‑epoxy‑1,2‑dihydrophenyl)acetyl‑CoA isomerase PaaG</t>
  </si>
  <si>
    <t xml:space="preserve">2,856,207</t>
  </si>
  <si>
    <t xml:space="preserve">K93K(AAA→AAG)</t>
  </si>
  <si>
    <t xml:space="preserve">pgaptmp_002796←</t>
  </si>
  <si>
    <t xml:space="preserve">2,3‑dehydroadipyl‑CoA hydratase</t>
  </si>
  <si>
    <t xml:space="preserve">2,856,216</t>
  </si>
  <si>
    <t xml:space="preserve">A90A(GCC→GCT)</t>
  </si>
  <si>
    <t xml:space="preserve">2,856,222</t>
  </si>
  <si>
    <t xml:space="preserve">I88I(ATT→ATC)</t>
  </si>
  <si>
    <t xml:space="preserve">2,856,329</t>
  </si>
  <si>
    <t xml:space="preserve">R53S(CGC→AGC)</t>
  </si>
  <si>
    <t xml:space="preserve">2,856,330</t>
  </si>
  <si>
    <t xml:space="preserve">I52I(ATT→ATC)</t>
  </si>
  <si>
    <t xml:space="preserve">2,856,947</t>
  </si>
  <si>
    <t xml:space="preserve">D202D(GAT→GAC)</t>
  </si>
  <si>
    <t xml:space="preserve">paaK←</t>
  </si>
  <si>
    <t xml:space="preserve">phenylacetate‑CoA oxygenase/reductase subunit PaaK</t>
  </si>
  <si>
    <t xml:space="preserve">2,857,661</t>
  </si>
  <si>
    <t xml:space="preserve">paaJ←</t>
  </si>
  <si>
    <t xml:space="preserve">phenylacetate‑CoA oxygenase subunit PaaJ</t>
  </si>
  <si>
    <t xml:space="preserve">2,857,698</t>
  </si>
  <si>
    <t xml:space="preserve">D120D(GAT→GAC)</t>
  </si>
  <si>
    <t xml:space="preserve">2,857,833</t>
  </si>
  <si>
    <t xml:space="preserve">D75E(GAC→GAG)</t>
  </si>
  <si>
    <t xml:space="preserve">2,857,837</t>
  </si>
  <si>
    <t xml:space="preserve">N74S(AAC→AGC)</t>
  </si>
  <si>
    <t xml:space="preserve">2,858,051</t>
  </si>
  <si>
    <t xml:space="preserve">C3R(TGT→CGT)</t>
  </si>
  <si>
    <t xml:space="preserve">2,858,303</t>
  </si>
  <si>
    <t xml:space="preserve">L174L(CTG→CTC)</t>
  </si>
  <si>
    <t xml:space="preserve">phenylacetate‑CoA oxygenase subunit PaaC</t>
  </si>
  <si>
    <t xml:space="preserve">2,859,470</t>
  </si>
  <si>
    <t xml:space="preserve">P197P(CCC→CCT)</t>
  </si>
  <si>
    <t xml:space="preserve">paaA←</t>
  </si>
  <si>
    <t xml:space="preserve">1,2‑phenylacetyl‑CoA epoxidase subunit A</t>
  </si>
  <si>
    <t xml:space="preserve">2,859,476</t>
  </si>
  <si>
    <t xml:space="preserve">F195F(TTC→TTT)</t>
  </si>
  <si>
    <t xml:space="preserve">2,859,512</t>
  </si>
  <si>
    <t xml:space="preserve">2,859,539</t>
  </si>
  <si>
    <t xml:space="preserve">D174E(GAC→GAG)</t>
  </si>
  <si>
    <t xml:space="preserve">2,860,087</t>
  </si>
  <si>
    <t xml:space="preserve">intergenic (‑27/‑260)</t>
  </si>
  <si>
    <t xml:space="preserve">paaA← / →paaZ</t>
  </si>
  <si>
    <t xml:space="preserve">1,2‑phenylacetyl‑CoA epoxidase subunit A/phenylacetic acid degradation bifunctional protein PaaZ</t>
  </si>
  <si>
    <t xml:space="preserve">2,860,210</t>
  </si>
  <si>
    <t xml:space="preserve">intergenic (‑150/‑137)</t>
  </si>
  <si>
    <t xml:space="preserve">2,860,221</t>
  </si>
  <si>
    <t xml:space="preserve">intergenic (‑161/‑126)</t>
  </si>
  <si>
    <t xml:space="preserve">2,860,232</t>
  </si>
  <si>
    <t xml:space="preserve">intergenic (‑172/‑115)</t>
  </si>
  <si>
    <t xml:space="preserve">2,860,247</t>
  </si>
  <si>
    <t xml:space="preserve">intergenic (‑187/‑100)</t>
  </si>
  <si>
    <t xml:space="preserve">2,860,277</t>
  </si>
  <si>
    <t xml:space="preserve">intergenic (‑217/‑70)</t>
  </si>
  <si>
    <t xml:space="preserve">2,860,298</t>
  </si>
  <si>
    <t xml:space="preserve">intergenic (‑238/‑49)</t>
  </si>
  <si>
    <t xml:space="preserve">2,860,331</t>
  </si>
  <si>
    <t xml:space="preserve">intergenic (‑271/‑16)</t>
  </si>
  <si>
    <t xml:space="preserve">2,860,408</t>
  </si>
  <si>
    <t xml:space="preserve">I21T(ATT→ACT)</t>
  </si>
  <si>
    <t xml:space="preserve">paaZ→</t>
  </si>
  <si>
    <t xml:space="preserve">phenylacetic acid degradation bifunctional protein PaaZ</t>
  </si>
  <si>
    <t xml:space="preserve">2,860,433</t>
  </si>
  <si>
    <t xml:space="preserve">A29A(GCG→GCA)</t>
  </si>
  <si>
    <t xml:space="preserve">2,860,518</t>
  </si>
  <si>
    <t xml:space="preserve">T58A(ACG→GCG)</t>
  </si>
  <si>
    <t xml:space="preserve">2,860,751</t>
  </si>
  <si>
    <t xml:space="preserve">Q135Q(CAA→CAG)</t>
  </si>
  <si>
    <t xml:space="preserve">2,860,778</t>
  </si>
  <si>
    <t xml:space="preserve">L144L(CTG→CTA)</t>
  </si>
  <si>
    <t xml:space="preserve">2,860,781</t>
  </si>
  <si>
    <t xml:space="preserve">T145T(ACA→ACC)</t>
  </si>
  <si>
    <t xml:space="preserve">2,860,784</t>
  </si>
  <si>
    <t xml:space="preserve">S146S(TCA→TCG)</t>
  </si>
  <si>
    <t xml:space="preserve">2,860,856</t>
  </si>
  <si>
    <t xml:space="preserve">P170P(CCG→CCC)</t>
  </si>
  <si>
    <t xml:space="preserve">2,860,859</t>
  </si>
  <si>
    <t xml:space="preserve">T171T(ACC→ACG)</t>
  </si>
  <si>
    <t xml:space="preserve">2,860,871</t>
  </si>
  <si>
    <t xml:space="preserve">G175G(GGC→GGT)</t>
  </si>
  <si>
    <t xml:space="preserve">2,860,880</t>
  </si>
  <si>
    <t xml:space="preserve">A178A(GCT→GCG)</t>
  </si>
  <si>
    <t xml:space="preserve">2,860,895</t>
  </si>
  <si>
    <t xml:space="preserve">A183A(GCA→GCC)</t>
  </si>
  <si>
    <t xml:space="preserve">2,860,961</t>
  </si>
  <si>
    <t xml:space="preserve">2,860,997</t>
  </si>
  <si>
    <t xml:space="preserve">D217E(GAT→GAG)</t>
  </si>
  <si>
    <t xml:space="preserve">2,861,024</t>
  </si>
  <si>
    <t xml:space="preserve">D226D(GAT→GAC)</t>
  </si>
  <si>
    <t xml:space="preserve">2,861,042</t>
  </si>
  <si>
    <t xml:space="preserve">G232G(GGC→GGG)</t>
  </si>
  <si>
    <t xml:space="preserve">2,861,070</t>
  </si>
  <si>
    <t xml:space="preserve">T242A(ACG→GCG)</t>
  </si>
  <si>
    <t xml:space="preserve">2,861,087</t>
  </si>
  <si>
    <t xml:space="preserve">V247V(GTG→GTA)</t>
  </si>
  <si>
    <t xml:space="preserve">2,861,096</t>
  </si>
  <si>
    <t xml:space="preserve">S250S(TCT→TCC)</t>
  </si>
  <si>
    <t xml:space="preserve">2,861,117</t>
  </si>
  <si>
    <t xml:space="preserve">A257A(GCT→GCA)</t>
  </si>
  <si>
    <t xml:space="preserve">2,861,123</t>
  </si>
  <si>
    <t xml:space="preserve">S259S(TCG→TCA)</t>
  </si>
  <si>
    <t xml:space="preserve">2,861,138</t>
  </si>
  <si>
    <t xml:space="preserve">V264V(GTA→GTG)</t>
  </si>
  <si>
    <t xml:space="preserve">2,861,144</t>
  </si>
  <si>
    <t xml:space="preserve">G266G(GGT→GGC)</t>
  </si>
  <si>
    <t xml:space="preserve">2,861,156</t>
  </si>
  <si>
    <t xml:space="preserve">T270T(ACG→ACT)</t>
  </si>
  <si>
    <t xml:space="preserve">2,861,252</t>
  </si>
  <si>
    <t xml:space="preserve">I302I(ATC→ATT)</t>
  </si>
  <si>
    <t xml:space="preserve">2,862,230</t>
  </si>
  <si>
    <t xml:space="preserve">L628L(CTC→CTG)</t>
  </si>
  <si>
    <t xml:space="preserve">2,862,242</t>
  </si>
  <si>
    <t xml:space="preserve">R632R(CGG→CGT)</t>
  </si>
  <si>
    <t xml:space="preserve">2,862,374</t>
  </si>
  <si>
    <t xml:space="preserve">Q676H(CAG→CAC)</t>
  </si>
  <si>
    <t xml:space="preserve">2,862,447</t>
  </si>
  <si>
    <t xml:space="preserve">intergenic (+55/‑422)</t>
  </si>
  <si>
    <t xml:space="preserve">paaZ→ / →tynA</t>
  </si>
  <si>
    <t xml:space="preserve">phenylacetic acid degradation bifunctional protein PaaZ/primary‑amine oxidase</t>
  </si>
  <si>
    <t xml:space="preserve">2,862,560</t>
  </si>
  <si>
    <t xml:space="preserve">intergenic (+168/‑309)</t>
  </si>
  <si>
    <t xml:space="preserve">2,862,586</t>
  </si>
  <si>
    <t xml:space="preserve">intergenic (+194/‑283)</t>
  </si>
  <si>
    <t xml:space="preserve">2,862,607</t>
  </si>
  <si>
    <t xml:space="preserve">intergenic (+215/‑262)</t>
  </si>
  <si>
    <t xml:space="preserve">2,862,635</t>
  </si>
  <si>
    <t xml:space="preserve">intergenic (+243/‑234)</t>
  </si>
  <si>
    <t xml:space="preserve">2,862,642</t>
  </si>
  <si>
    <t xml:space="preserve">intergenic (+250/‑227)</t>
  </si>
  <si>
    <t xml:space="preserve">2,862,654</t>
  </si>
  <si>
    <t xml:space="preserve">intergenic (+262/‑215)</t>
  </si>
  <si>
    <t xml:space="preserve">2,862,655</t>
  </si>
  <si>
    <t xml:space="preserve">intergenic (+263/‑214)</t>
  </si>
  <si>
    <t xml:space="preserve">2,862,696</t>
  </si>
  <si>
    <t xml:space="preserve">intergenic (+304/‑173)</t>
  </si>
  <si>
    <t xml:space="preserve">2,862,701</t>
  </si>
  <si>
    <t xml:space="preserve">intergenic (+309/‑168)</t>
  </si>
  <si>
    <t xml:space="preserve">2,863,483</t>
  </si>
  <si>
    <t xml:space="preserve">L205L(CTC→CTT)</t>
  </si>
  <si>
    <t xml:space="preserve">tynA→</t>
  </si>
  <si>
    <t xml:space="preserve">primary‑amine oxidase</t>
  </si>
  <si>
    <t xml:space="preserve">2,864,101</t>
  </si>
  <si>
    <t xml:space="preserve">Y411Y(TAT→TAC)</t>
  </si>
  <si>
    <t xml:space="preserve">2,864,104</t>
  </si>
  <si>
    <t xml:space="preserve">L412L(CTG→CTC)</t>
  </si>
  <si>
    <t xml:space="preserve">2,864,137</t>
  </si>
  <si>
    <t xml:space="preserve">T423T(ACC→ACG)</t>
  </si>
  <si>
    <t xml:space="preserve">2,864,218</t>
  </si>
  <si>
    <t xml:space="preserve">P450P(CCA→CCG)</t>
  </si>
  <si>
    <t xml:space="preserve">2,864,224</t>
  </si>
  <si>
    <t xml:space="preserve">T452T(ACT→ACG)</t>
  </si>
  <si>
    <t xml:space="preserve">2,864,652</t>
  </si>
  <si>
    <t xml:space="preserve">G595V(GGG→GTG)</t>
  </si>
  <si>
    <t xml:space="preserve">2,865,403</t>
  </si>
  <si>
    <t xml:space="preserve">L240L(CTG→CTC)</t>
  </si>
  <si>
    <t xml:space="preserve">pgaptmp_002804←</t>
  </si>
  <si>
    <t xml:space="preserve">zinc‑dependent alcohol dehydrogenase family protein</t>
  </si>
  <si>
    <t xml:space="preserve">2,865,619</t>
  </si>
  <si>
    <t xml:space="preserve">G168G(GGA→GGG)</t>
  </si>
  <si>
    <t xml:space="preserve">2,865,820</t>
  </si>
  <si>
    <t xml:space="preserve">L101L(CTT→CTG)</t>
  </si>
  <si>
    <t xml:space="preserve">2,865,823</t>
  </si>
  <si>
    <t xml:space="preserve">P100P(CCT→CCC)</t>
  </si>
  <si>
    <t xml:space="preserve">2,865,826</t>
  </si>
  <si>
    <t xml:space="preserve">L99L(CTA→CTG)</t>
  </si>
  <si>
    <t xml:space="preserve">2,865,845</t>
  </si>
  <si>
    <t xml:space="preserve">C93S(TGC→TCC) ‡</t>
  </si>
  <si>
    <t xml:space="preserve">2,865,846</t>
  </si>
  <si>
    <t xml:space="preserve">C93G(TGC→GGC) ‡</t>
  </si>
  <si>
    <t xml:space="preserve">2,865,847</t>
  </si>
  <si>
    <t xml:space="preserve">L92L(CTG→CTA) ‡</t>
  </si>
  <si>
    <t xml:space="preserve">2,865,849</t>
  </si>
  <si>
    <t xml:space="preserve">L92L(CTG→TTG) ‡</t>
  </si>
  <si>
    <t xml:space="preserve">2,866,499</t>
  </si>
  <si>
    <t xml:space="preserve">G186G(GGG→GGA)</t>
  </si>
  <si>
    <t xml:space="preserve">pgaptmp_002805←</t>
  </si>
  <si>
    <t xml:space="preserve">2,866,502</t>
  </si>
  <si>
    <t xml:space="preserve">A185A(GCT→GCC)</t>
  </si>
  <si>
    <t xml:space="preserve">2,866,598</t>
  </si>
  <si>
    <t xml:space="preserve">R153R(CGG→CGA)</t>
  </si>
  <si>
    <t xml:space="preserve">2,867,544</t>
  </si>
  <si>
    <t xml:space="preserve">D379D(GAC→GAT)</t>
  </si>
  <si>
    <t xml:space="preserve">pgaptmp_002806←</t>
  </si>
  <si>
    <t xml:space="preserve">aldehyde dehydrogenase family protein</t>
  </si>
  <si>
    <t xml:space="preserve">2,867,571</t>
  </si>
  <si>
    <t xml:space="preserve">E370E(GAG→GAA)</t>
  </si>
  <si>
    <t xml:space="preserve">2,867,670</t>
  </si>
  <si>
    <t xml:space="preserve">P337P(CCG→CCT)</t>
  </si>
  <si>
    <t xml:space="preserve">2,867,751</t>
  </si>
  <si>
    <t xml:space="preserve">S310S(TCA→TCG)</t>
  </si>
  <si>
    <t xml:space="preserve">2,868,168</t>
  </si>
  <si>
    <t xml:space="preserve">V171V(GTC→GTT)</t>
  </si>
  <si>
    <t xml:space="preserve">2,868,384</t>
  </si>
  <si>
    <t xml:space="preserve">2,868,632</t>
  </si>
  <si>
    <t xml:space="preserve">D17Y(GAC→TAC)</t>
  </si>
  <si>
    <t xml:space="preserve">2,868,696</t>
  </si>
  <si>
    <t xml:space="preserve">intergenic (‑16/‑220)</t>
  </si>
  <si>
    <t xml:space="preserve">pgaptmp_002806← / →feaR</t>
  </si>
  <si>
    <t xml:space="preserve">aldehyde dehydrogenase family protein/transcriptional regulator FeaR</t>
  </si>
  <si>
    <t xml:space="preserve">2,869,035</t>
  </si>
  <si>
    <t xml:space="preserve">A40A(GCG→GCC)</t>
  </si>
  <si>
    <t xml:space="preserve">feaR→</t>
  </si>
  <si>
    <t xml:space="preserve">transcriptional regulator FeaR</t>
  </si>
  <si>
    <t xml:space="preserve">2,869,098</t>
  </si>
  <si>
    <t xml:space="preserve">T61T(ACA→ACG)</t>
  </si>
  <si>
    <t xml:space="preserve">2,869,168</t>
  </si>
  <si>
    <t xml:space="preserve">I85L(ATC→CTC)</t>
  </si>
  <si>
    <t xml:space="preserve">2,869,620</t>
  </si>
  <si>
    <t xml:space="preserve">D235D(GAC→GAT)</t>
  </si>
  <si>
    <t xml:space="preserve">2,869,689</t>
  </si>
  <si>
    <t xml:space="preserve">N258N(AAC→AAT)</t>
  </si>
  <si>
    <t xml:space="preserve">2,869,692</t>
  </si>
  <si>
    <t xml:space="preserve">V259V(GTC→GTT)</t>
  </si>
  <si>
    <t xml:space="preserve">2,869,764</t>
  </si>
  <si>
    <t xml:space="preserve">A283A(GCC→GCA)</t>
  </si>
  <si>
    <t xml:space="preserve">2,870,422</t>
  </si>
  <si>
    <t xml:space="preserve">F850F(TTT→TTC)</t>
  </si>
  <si>
    <t xml:space="preserve">pgaptmp_002810←</t>
  </si>
  <si>
    <t xml:space="preserve">YdbH family protein</t>
  </si>
  <si>
    <t xml:space="preserve">2,870,868</t>
  </si>
  <si>
    <t xml:space="preserve">L702L(TTG→CTG)</t>
  </si>
  <si>
    <t xml:space="preserve">2,870,869</t>
  </si>
  <si>
    <t xml:space="preserve">T701T(ACG→ACA)</t>
  </si>
  <si>
    <t xml:space="preserve">2,871,460</t>
  </si>
  <si>
    <t xml:space="preserve">L504L(TTA→TTG)</t>
  </si>
  <si>
    <t xml:space="preserve">2,871,568</t>
  </si>
  <si>
    <t xml:space="preserve">L468L(CTC→CTT)</t>
  </si>
  <si>
    <t xml:space="preserve">2,871,793</t>
  </si>
  <si>
    <t xml:space="preserve">T393T(ACC→ACT)</t>
  </si>
  <si>
    <t xml:space="preserve">2,871,802</t>
  </si>
  <si>
    <t xml:space="preserve">V390V(GTA→GTT)</t>
  </si>
  <si>
    <t xml:space="preserve">2,871,970</t>
  </si>
  <si>
    <t xml:space="preserve">G334G(GGC→GGT)</t>
  </si>
  <si>
    <t xml:space="preserve">2,872,177</t>
  </si>
  <si>
    <t xml:space="preserve">R265R(CGC→CGT)</t>
  </si>
  <si>
    <t xml:space="preserve">2,872,192</t>
  </si>
  <si>
    <t xml:space="preserve">T260T(ACT→ACC)</t>
  </si>
  <si>
    <t xml:space="preserve">2,872,267</t>
  </si>
  <si>
    <t xml:space="preserve">Q235Q(CAA→CAG)</t>
  </si>
  <si>
    <t xml:space="preserve">2,872,820</t>
  </si>
  <si>
    <t xml:space="preserve">H51R(CAC→CGC)</t>
  </si>
  <si>
    <t xml:space="preserve">2,873,321</t>
  </si>
  <si>
    <t xml:space="preserve">G48G(GGA→GGG)</t>
  </si>
  <si>
    <t xml:space="preserve">pgaptmp_002811→</t>
  </si>
  <si>
    <t xml:space="preserve">2,873,776</t>
  </si>
  <si>
    <t xml:space="preserve">intergenic (+98/‑50)</t>
  </si>
  <si>
    <t xml:space="preserve">pgaptmp_002811→ / →pgaptmp_002812</t>
  </si>
  <si>
    <t xml:space="preserve">DedA family protein/2‑hydroxyacid dehydrogenase</t>
  </si>
  <si>
    <t xml:space="preserve">2,874,194</t>
  </si>
  <si>
    <t xml:space="preserve">A123A(GCG→GCT)</t>
  </si>
  <si>
    <t xml:space="preserve">pgaptmp_002812→</t>
  </si>
  <si>
    <t xml:space="preserve">2‑hydroxyacid dehydrogenase</t>
  </si>
  <si>
    <t xml:space="preserve">2,874,314</t>
  </si>
  <si>
    <t xml:space="preserve">L163L(CTC→CTT)</t>
  </si>
  <si>
    <t xml:space="preserve">2,874,383</t>
  </si>
  <si>
    <t xml:space="preserve">V186V(GTG→GTA)</t>
  </si>
  <si>
    <t xml:space="preserve">2,874,467</t>
  </si>
  <si>
    <t xml:space="preserve">L214L(CTG→CTT)</t>
  </si>
  <si>
    <t xml:space="preserve">2,874,800</t>
  </si>
  <si>
    <t xml:space="preserve">P325P(CCG→CCA)</t>
  </si>
  <si>
    <t xml:space="preserve">2,874,814</t>
  </si>
  <si>
    <t xml:space="preserve">*330*(TAA→TGA)</t>
  </si>
  <si>
    <t xml:space="preserve">2,874,816</t>
  </si>
  <si>
    <t xml:space="preserve">intergenic (+1/‑122)</t>
  </si>
  <si>
    <t xml:space="preserve">pgaptmp_002812→ / →hslJ</t>
  </si>
  <si>
    <t xml:space="preserve">2‑hydroxyacid dehydrogenase/heat shock protein HslJ</t>
  </si>
  <si>
    <t xml:space="preserve">2,874,840</t>
  </si>
  <si>
    <t xml:space="preserve">intergenic (+25/‑98)</t>
  </si>
  <si>
    <t xml:space="preserve">2,874,878</t>
  </si>
  <si>
    <t xml:space="preserve">intergenic (+63/‑60)</t>
  </si>
  <si>
    <t xml:space="preserve">2,875,003</t>
  </si>
  <si>
    <t xml:space="preserve">K22K(AAA→AAG)</t>
  </si>
  <si>
    <t xml:space="preserve">hslJ→</t>
  </si>
  <si>
    <t xml:space="preserve">heat shock protein HslJ</t>
  </si>
  <si>
    <t xml:space="preserve">2,875,039</t>
  </si>
  <si>
    <t xml:space="preserve">R34R(CGT→CGC)</t>
  </si>
  <si>
    <t xml:space="preserve">2,875,099</t>
  </si>
  <si>
    <t xml:space="preserve">L54L(CTC→CTA)</t>
  </si>
  <si>
    <t xml:space="preserve">2,875,240</t>
  </si>
  <si>
    <t xml:space="preserve">D101D(GAC→GAT)</t>
  </si>
  <si>
    <t xml:space="preserve">2,875,272</t>
  </si>
  <si>
    <t xml:space="preserve">G112D(GGC→GAC)</t>
  </si>
  <si>
    <t xml:space="preserve">2,875,813</t>
  </si>
  <si>
    <t xml:space="preserve">intergenic (‑126/‑237)</t>
  </si>
  <si>
    <t xml:space="preserve">pgaptmp_002814← / →nifJ</t>
  </si>
  <si>
    <t xml:space="preserve">DUF333 domain‑containing protein/pyruvate:ferredoxin (flavodoxin) oxidoreductase</t>
  </si>
  <si>
    <t xml:space="preserve">2,876,265</t>
  </si>
  <si>
    <t xml:space="preserve">nifJ→</t>
  </si>
  <si>
    <t xml:space="preserve">pyruvate:ferredoxin (flavodoxin) oxidoreductase</t>
  </si>
  <si>
    <t xml:space="preserve">2,876,325</t>
  </si>
  <si>
    <t xml:space="preserve">T92T(ACC→ACG)</t>
  </si>
  <si>
    <t xml:space="preserve">2,876,403</t>
  </si>
  <si>
    <t xml:space="preserve">S118S(TCG→TCT)</t>
  </si>
  <si>
    <t xml:space="preserve">2,876,712</t>
  </si>
  <si>
    <t xml:space="preserve">Y221Y(TAT→TAC)</t>
  </si>
  <si>
    <t xml:space="preserve">2,876,727</t>
  </si>
  <si>
    <t xml:space="preserve">E226E(GAG→GAA)</t>
  </si>
  <si>
    <t xml:space="preserve">2,876,730</t>
  </si>
  <si>
    <t xml:space="preserve">A227A(GCC→GCT)</t>
  </si>
  <si>
    <t xml:space="preserve">2,876,886</t>
  </si>
  <si>
    <t xml:space="preserve">C279C(TGC→TGT)</t>
  </si>
  <si>
    <t xml:space="preserve">2,876,985</t>
  </si>
  <si>
    <t xml:space="preserve">A312A(GCG→GCA)</t>
  </si>
  <si>
    <t xml:space="preserve">2,876,994</t>
  </si>
  <si>
    <t xml:space="preserve">E315E(GAA→GAG)</t>
  </si>
  <si>
    <t xml:space="preserve">2,877,333</t>
  </si>
  <si>
    <t xml:space="preserve">D428D(GAC→GAT)</t>
  </si>
  <si>
    <t xml:space="preserve">2,877,357</t>
  </si>
  <si>
    <t xml:space="preserve">N436N(AAT→AAC)</t>
  </si>
  <si>
    <t xml:space="preserve">2,877,387</t>
  </si>
  <si>
    <t xml:space="preserve">P446P(CCA→CCG)</t>
  </si>
  <si>
    <t xml:space="preserve">2,877,405</t>
  </si>
  <si>
    <t xml:space="preserve">Y452Y(TAC→TAT)</t>
  </si>
  <si>
    <t xml:space="preserve">2,877,408</t>
  </si>
  <si>
    <t xml:space="preserve">F453F(TTC→TTT)</t>
  </si>
  <si>
    <t xml:space="preserve">2,878,209</t>
  </si>
  <si>
    <t xml:space="preserve">S720S(AGT→AGC)</t>
  </si>
  <si>
    <t xml:space="preserve">2,878,215</t>
  </si>
  <si>
    <t xml:space="preserve">H722H(CAC→CAT)</t>
  </si>
  <si>
    <t xml:space="preserve">2,878,224</t>
  </si>
  <si>
    <t xml:space="preserve">D725D(GAC→GAT)</t>
  </si>
  <si>
    <t xml:space="preserve">2,878,227</t>
  </si>
  <si>
    <t xml:space="preserve">V726V(GTA→GTG)</t>
  </si>
  <si>
    <t xml:space="preserve">2,878,248</t>
  </si>
  <si>
    <t xml:space="preserve">G733G(GGA→GGG)</t>
  </si>
  <si>
    <t xml:space="preserve">2,878,578</t>
  </si>
  <si>
    <t xml:space="preserve">N843N(AAC→AAT)</t>
  </si>
  <si>
    <t xml:space="preserve">2,878,767</t>
  </si>
  <si>
    <t xml:space="preserve">D906D(GAC→GAT)</t>
  </si>
  <si>
    <t xml:space="preserve">2,879,022</t>
  </si>
  <si>
    <t xml:space="preserve">T991T(ACC→ACT)</t>
  </si>
  <si>
    <t xml:space="preserve">2,879,358</t>
  </si>
  <si>
    <t xml:space="preserve">R1103R(CGG→CGA)</t>
  </si>
  <si>
    <t xml:space="preserve">2,879,364</t>
  </si>
  <si>
    <t xml:space="preserve">D1105D(GAC→GAT)</t>
  </si>
  <si>
    <t xml:space="preserve">2,879,592</t>
  </si>
  <si>
    <t xml:space="preserve">intergenic (+15/‑342)</t>
  </si>
  <si>
    <t xml:space="preserve">nifJ→ / →ompK37</t>
  </si>
  <si>
    <t xml:space="preserve">pyruvate:ferredoxin (flavodoxin) oxidoreductase/porin OmpK37</t>
  </si>
  <si>
    <t xml:space="preserve">2,880,557</t>
  </si>
  <si>
    <t xml:space="preserve">S208S(TCT→TCC)</t>
  </si>
  <si>
    <t xml:space="preserve">ompK37→</t>
  </si>
  <si>
    <t xml:space="preserve">porin OmpK37</t>
  </si>
  <si>
    <t xml:space="preserve">2,880,581</t>
  </si>
  <si>
    <t xml:space="preserve">G216G(GGC→GGT)</t>
  </si>
  <si>
    <t xml:space="preserve">2,881,093</t>
  </si>
  <si>
    <t xml:space="preserve">intergenic (+5/‑139)</t>
  </si>
  <si>
    <t xml:space="preserve">ompK37→ / →pgaptmp_002817</t>
  </si>
  <si>
    <t xml:space="preserve">porin OmpK37/KTSC domain‑containing protein</t>
  </si>
  <si>
    <t xml:space="preserve">2,881,124</t>
  </si>
  <si>
    <t xml:space="preserve">intergenic (+36/‑108)</t>
  </si>
  <si>
    <t xml:space="preserve">2,881,249</t>
  </si>
  <si>
    <t xml:space="preserve">V6V(GTT→GTA)</t>
  </si>
  <si>
    <t xml:space="preserve">pgaptmp_002817→</t>
  </si>
  <si>
    <t xml:space="preserve">KTSC domain‑containing protein</t>
  </si>
  <si>
    <t xml:space="preserve">2,881,711</t>
  </si>
  <si>
    <t xml:space="preserve">D62D(GAT→GAC)</t>
  </si>
  <si>
    <t xml:space="preserve">uspF→</t>
  </si>
  <si>
    <t xml:space="preserve">universal stress protein UspF</t>
  </si>
  <si>
    <t xml:space="preserve">2,882,470</t>
  </si>
  <si>
    <t xml:space="preserve">ttcA→</t>
  </si>
  <si>
    <t xml:space="preserve">tRNA 2‑thiocytidine(32) synthetase TtcA</t>
  </si>
  <si>
    <t xml:space="preserve">2,882,604</t>
  </si>
  <si>
    <t xml:space="preserve">A137A(GCT→GCC)</t>
  </si>
  <si>
    <t xml:space="preserve">2,882,943</t>
  </si>
  <si>
    <t xml:space="preserve">V250V(GTG→GTA)</t>
  </si>
  <si>
    <t xml:space="preserve">2,883,060</t>
  </si>
  <si>
    <t xml:space="preserve">A289A(GCA→GCC)</t>
  </si>
  <si>
    <t xml:space="preserve">2,883,422</t>
  </si>
  <si>
    <t xml:space="preserve">E376A(GAG→GCG)</t>
  </si>
  <si>
    <t xml:space="preserve">dbpA←</t>
  </si>
  <si>
    <t xml:space="preserve">ATP‑dependent RNA helicase DbpA</t>
  </si>
  <si>
    <t xml:space="preserve">2,883,820</t>
  </si>
  <si>
    <t xml:space="preserve">S243S(TCT→TCC)</t>
  </si>
  <si>
    <t xml:space="preserve">2,884,786</t>
  </si>
  <si>
    <t xml:space="preserve">intergenic (‑238/+288)</t>
  </si>
  <si>
    <t xml:space="preserve">dbpA← / ←zntB</t>
  </si>
  <si>
    <t xml:space="preserve">ATP‑dependent RNA helicase DbpA/zinc transporter ZntB</t>
  </si>
  <si>
    <t xml:space="preserve">2,885,776</t>
  </si>
  <si>
    <t xml:space="preserve">N94N(AAC→AAT)</t>
  </si>
  <si>
    <t xml:space="preserve">zntB←</t>
  </si>
  <si>
    <t xml:space="preserve">zinc transporter ZntB</t>
  </si>
  <si>
    <t xml:space="preserve">2,886,377</t>
  </si>
  <si>
    <t xml:space="preserve">L14L(CTA→CTT)</t>
  </si>
  <si>
    <t xml:space="preserve">pgaptmp_002822→</t>
  </si>
  <si>
    <t xml:space="preserve">2,886,407</t>
  </si>
  <si>
    <t xml:space="preserve">E24E(GAA→GAG)</t>
  </si>
  <si>
    <t xml:space="preserve">2,886,798</t>
  </si>
  <si>
    <t xml:space="preserve">A155S(GCG→TCG)</t>
  </si>
  <si>
    <t xml:space="preserve">2,886,855</t>
  </si>
  <si>
    <t xml:space="preserve">A174T(GCC→ACC)</t>
  </si>
  <si>
    <t xml:space="preserve">2,886,949</t>
  </si>
  <si>
    <t xml:space="preserve">H205R(CAT→CGT)</t>
  </si>
  <si>
    <t xml:space="preserve">2,886,989</t>
  </si>
  <si>
    <t xml:space="preserve">G218G(GGA→GGG)</t>
  </si>
  <si>
    <t xml:space="preserve">2,888,169</t>
  </si>
  <si>
    <t xml:space="preserve">intergenic (+9/‑228)</t>
  </si>
  <si>
    <t xml:space="preserve">pgaptmp_002823→ / →pgaptmp_002824</t>
  </si>
  <si>
    <t xml:space="preserve">oxidoreductase/hypothetical protein</t>
  </si>
  <si>
    <t xml:space="preserve">2,888,206</t>
  </si>
  <si>
    <t xml:space="preserve">intergenic (+46/‑191)</t>
  </si>
  <si>
    <t xml:space="preserve">2,888,214</t>
  </si>
  <si>
    <t xml:space="preserve">intergenic (+54/‑183)</t>
  </si>
  <si>
    <t xml:space="preserve">2,888,219</t>
  </si>
  <si>
    <t xml:space="preserve">intergenic (+59/‑178)</t>
  </si>
  <si>
    <t xml:space="preserve">2,888,269</t>
  </si>
  <si>
    <t xml:space="preserve">intergenic (+109/‑128)</t>
  </si>
  <si>
    <t xml:space="preserve">2,888,367</t>
  </si>
  <si>
    <t xml:space="preserve">intergenic (+207/‑30)</t>
  </si>
  <si>
    <t xml:space="preserve">2,888,381</t>
  </si>
  <si>
    <t xml:space="preserve">intergenic (+221/‑16)</t>
  </si>
  <si>
    <t xml:space="preserve">2,888,465</t>
  </si>
  <si>
    <t xml:space="preserve">H23H(CAT→CAC)</t>
  </si>
  <si>
    <t xml:space="preserve">pgaptmp_002824→</t>
  </si>
  <si>
    <t xml:space="preserve">2,888,528</t>
  </si>
  <si>
    <t xml:space="preserve">K44N(AAG→AAT)</t>
  </si>
  <si>
    <t xml:space="preserve">2,888,655</t>
  </si>
  <si>
    <t xml:space="preserve">intergenic (+64/+49)</t>
  </si>
  <si>
    <t xml:space="preserve">pgaptmp_002824→ / ←pgaptmp_002825</t>
  </si>
  <si>
    <t xml:space="preserve">2,888,703</t>
  </si>
  <si>
    <t xml:space="preserve">intergenic (+112/+1)</t>
  </si>
  <si>
    <t xml:space="preserve">2,888,818</t>
  </si>
  <si>
    <t xml:space="preserve">V211V(GTC→GTT)</t>
  </si>
  <si>
    <t xml:space="preserve">pgaptmp_002825←</t>
  </si>
  <si>
    <t xml:space="preserve">2,888,956</t>
  </si>
  <si>
    <t xml:space="preserve">G165G(GGT→GGC)</t>
  </si>
  <si>
    <t xml:space="preserve">2,889,341</t>
  </si>
  <si>
    <t xml:space="preserve">Q37R(CAG→CGG)</t>
  </si>
  <si>
    <t xml:space="preserve">2,890,625</t>
  </si>
  <si>
    <t xml:space="preserve">F152F(TTC→TTT)</t>
  </si>
  <si>
    <t xml:space="preserve">pgaptmp_002826←</t>
  </si>
  <si>
    <t xml:space="preserve">2,891,146</t>
  </si>
  <si>
    <t xml:space="preserve">intergenic (‑66/‑269)</t>
  </si>
  <si>
    <t xml:space="preserve">pgaptmp_002826← / →pgaptmp_002827</t>
  </si>
  <si>
    <t xml:space="preserve">amino acid permease/Lrp/AsnC family transcriptional regulator</t>
  </si>
  <si>
    <t xml:space="preserve">2,891,299</t>
  </si>
  <si>
    <t xml:space="preserve">intergenic (‑219/‑116)</t>
  </si>
  <si>
    <t xml:space="preserve">2,891,306</t>
  </si>
  <si>
    <t xml:space="preserve">intergenic (‑226/‑109)</t>
  </si>
  <si>
    <t xml:space="preserve">2,891,849</t>
  </si>
  <si>
    <t xml:space="preserve">L145L(CTG→CTT)</t>
  </si>
  <si>
    <t xml:space="preserve">pgaptmp_002827→</t>
  </si>
  <si>
    <t xml:space="preserve">2,891,958</t>
  </si>
  <si>
    <t xml:space="preserve">intergenic (+64/‑188)</t>
  </si>
  <si>
    <t xml:space="preserve">pgaptmp_002827→ / →pgaptmp_002828</t>
  </si>
  <si>
    <t xml:space="preserve">Lrp/AsnC family transcriptional regulator/YitT family protein</t>
  </si>
  <si>
    <t xml:space="preserve">2,891,998</t>
  </si>
  <si>
    <t xml:space="preserve">intergenic (+104/‑148)</t>
  </si>
  <si>
    <t xml:space="preserve">2,892,050</t>
  </si>
  <si>
    <t xml:space="preserve">intergenic (+156/‑96)</t>
  </si>
  <si>
    <t xml:space="preserve">2,892,478</t>
  </si>
  <si>
    <t xml:space="preserve">N111N(AAC→AAT)</t>
  </si>
  <si>
    <t xml:space="preserve">pgaptmp_002828→</t>
  </si>
  <si>
    <t xml:space="preserve">YitT family protein</t>
  </si>
  <si>
    <t xml:space="preserve">2,892,565</t>
  </si>
  <si>
    <t xml:space="preserve">V140V(GTC→GTT)</t>
  </si>
  <si>
    <t xml:space="preserve">2,892,692</t>
  </si>
  <si>
    <t xml:space="preserve">V183I(GTC→ATC)</t>
  </si>
  <si>
    <t xml:space="preserve">2,893,452</t>
  </si>
  <si>
    <t xml:space="preserve">F218F(TTT→TTC)</t>
  </si>
  <si>
    <t xml:space="preserve">pgaptmp_002829→</t>
  </si>
  <si>
    <t xml:space="preserve">aspartate/tyrosine/aromatic aminotransferase</t>
  </si>
  <si>
    <t xml:space="preserve">2,893,461</t>
  </si>
  <si>
    <t xml:space="preserve">G221G(GGG→GGA)</t>
  </si>
  <si>
    <t xml:space="preserve">2,893,467</t>
  </si>
  <si>
    <t xml:space="preserve">D223D(GAT→GAC)</t>
  </si>
  <si>
    <t xml:space="preserve">2,893,470</t>
  </si>
  <si>
    <t xml:space="preserve">2,893,593</t>
  </si>
  <si>
    <t xml:space="preserve">N265N(AAC→AAT)</t>
  </si>
  <si>
    <t xml:space="preserve">2,893,600</t>
  </si>
  <si>
    <t xml:space="preserve">A268T(GCC→ACC) ‡</t>
  </si>
  <si>
    <t xml:space="preserve">2,893,601</t>
  </si>
  <si>
    <t xml:space="preserve">A268V(GCC→GTC) ‡</t>
  </si>
  <si>
    <t xml:space="preserve">2,893,624</t>
  </si>
  <si>
    <t xml:space="preserve">2,893,641</t>
  </si>
  <si>
    <t xml:space="preserve">R281R(CGC→CGG)</t>
  </si>
  <si>
    <t xml:space="preserve">2,894,582</t>
  </si>
  <si>
    <t xml:space="preserve">P38P(CCA→CCG)</t>
  </si>
  <si>
    <t xml:space="preserve">pgaptmp_002830←</t>
  </si>
  <si>
    <t xml:space="preserve">2,894,663</t>
  </si>
  <si>
    <t xml:space="preserve">G11G(GGG→GGC)</t>
  </si>
  <si>
    <t xml:space="preserve">2,894,739</t>
  </si>
  <si>
    <t xml:space="preserve">D321E(GAC→GAA)</t>
  </si>
  <si>
    <t xml:space="preserve">pgaptmp_002831←</t>
  </si>
  <si>
    <t xml:space="preserve">2,895,012</t>
  </si>
  <si>
    <t xml:space="preserve">A230A(GCC→GCT)</t>
  </si>
  <si>
    <t xml:space="preserve">2,895,129</t>
  </si>
  <si>
    <t xml:space="preserve">G191G(GGT→GGC)</t>
  </si>
  <si>
    <t xml:space="preserve">2,895,213</t>
  </si>
  <si>
    <t xml:space="preserve">L163L(CTG→CTA)</t>
  </si>
  <si>
    <t xml:space="preserve">2,895,348</t>
  </si>
  <si>
    <t xml:space="preserve">H118Q(CAT→CAG)</t>
  </si>
  <si>
    <t xml:space="preserve">2,895,465</t>
  </si>
  <si>
    <t xml:space="preserve">A79A(GCG→GCC)</t>
  </si>
  <si>
    <t xml:space="preserve">2,896,475</t>
  </si>
  <si>
    <t xml:space="preserve">L14L(TTA→TTG)</t>
  </si>
  <si>
    <t xml:space="preserve">pgaptmp_002832←</t>
  </si>
  <si>
    <t xml:space="preserve">methionine‑binding protein</t>
  </si>
  <si>
    <t xml:space="preserve">2,896,707</t>
  </si>
  <si>
    <t xml:space="preserve">intergenic (‑191/‑30)</t>
  </si>
  <si>
    <t xml:space="preserve">pgaptmp_002832← / →pgaptmp_002833</t>
  </si>
  <si>
    <t xml:space="preserve">methionine‑binding protein/aminotransferase class I/II‑fold pyridoxal phosphate‑dependent enzyme</t>
  </si>
  <si>
    <t xml:space="preserve">2,896,785</t>
  </si>
  <si>
    <t xml:space="preserve">L17L(CTG→TTG)</t>
  </si>
  <si>
    <t xml:space="preserve">pgaptmp_002833→</t>
  </si>
  <si>
    <t xml:space="preserve">aminotransferase class I/II‑fold pyridoxal phosphate‑dependent enzyme</t>
  </si>
  <si>
    <t xml:space="preserve">2,896,889</t>
  </si>
  <si>
    <t xml:space="preserve">V51V(GTG→GTA)</t>
  </si>
  <si>
    <t xml:space="preserve">2,896,995</t>
  </si>
  <si>
    <t xml:space="preserve">Q87E(CAG→GAG)</t>
  </si>
  <si>
    <t xml:space="preserve">2,897,028</t>
  </si>
  <si>
    <t xml:space="preserve">V98I(GTC→ATC)</t>
  </si>
  <si>
    <t xml:space="preserve">2,897,291</t>
  </si>
  <si>
    <t xml:space="preserve">2,897,555</t>
  </si>
  <si>
    <t xml:space="preserve">S273S(AGC→AGT)</t>
  </si>
  <si>
    <t xml:space="preserve">2,897,619</t>
  </si>
  <si>
    <t xml:space="preserve">A295T(GCG→ACG)</t>
  </si>
  <si>
    <t xml:space="preserve">2,897,672</t>
  </si>
  <si>
    <t xml:space="preserve">2,897,675</t>
  </si>
  <si>
    <t xml:space="preserve">A313A(GCC→GCT)</t>
  </si>
  <si>
    <t xml:space="preserve">2,897,807</t>
  </si>
  <si>
    <t xml:space="preserve">T357T(ACG→ACT)</t>
  </si>
  <si>
    <t xml:space="preserve">2,897,921</t>
  </si>
  <si>
    <t xml:space="preserve">intergenic (+9/+36)</t>
  </si>
  <si>
    <t xml:space="preserve">pgaptmp_002833→ / ←pgaptmp_002834</t>
  </si>
  <si>
    <t xml:space="preserve">aminotransferase class I/II‑fold pyridoxal phosphate‑dependent enzyme/NADP‑dependent oxidoreductase</t>
  </si>
  <si>
    <t xml:space="preserve">2,898,039</t>
  </si>
  <si>
    <t xml:space="preserve">A313V(GCG→GTG)</t>
  </si>
  <si>
    <t xml:space="preserve">pgaptmp_002834←</t>
  </si>
  <si>
    <t xml:space="preserve">2,898,075</t>
  </si>
  <si>
    <t xml:space="preserve">R301Q(CGG→CAG)</t>
  </si>
  <si>
    <t xml:space="preserve">2,898,146</t>
  </si>
  <si>
    <t xml:space="preserve">S277S(TCC→TCA)</t>
  </si>
  <si>
    <t xml:space="preserve">2,898,341</t>
  </si>
  <si>
    <t xml:space="preserve">A212A(GCC→GCG)</t>
  </si>
  <si>
    <t xml:space="preserve">2,899,020</t>
  </si>
  <si>
    <t xml:space="preserve">intergenic (‑44/‑45)</t>
  </si>
  <si>
    <t xml:space="preserve">pgaptmp_002834← / →pgaptmp_002835</t>
  </si>
  <si>
    <t xml:space="preserve">NADP‑dependent oxidoreductase/TetR/AcrR family transcriptional regulator; helix‑turn‑helix transcriptional regulator</t>
  </si>
  <si>
    <t xml:space="preserve">2,899,022</t>
  </si>
  <si>
    <t xml:space="preserve">intergenic (‑46/‑43)</t>
  </si>
  <si>
    <t xml:space="preserve">2,899,039</t>
  </si>
  <si>
    <t xml:space="preserve">intergenic (‑63/‑26)</t>
  </si>
  <si>
    <t xml:space="preserve">2,899,196</t>
  </si>
  <si>
    <t xml:space="preserve">Y44Y(TAC→TAT)</t>
  </si>
  <si>
    <t xml:space="preserve">pgaptmp_002835→</t>
  </si>
  <si>
    <t xml:space="preserve">TetR/AcrR family transcriptional regulator; helix‑turn‑helix transcriptional regulator</t>
  </si>
  <si>
    <t xml:space="preserve">2,899,397</t>
  </si>
  <si>
    <t xml:space="preserve">E111E(GAA→GAG)</t>
  </si>
  <si>
    <t xml:space="preserve">2,899,648:1</t>
  </si>
  <si>
    <t xml:space="preserve">intergenic (+35/+20)</t>
  </si>
  <si>
    <t xml:space="preserve">pgaptmp_002835→ / ←pgaptmp_002836</t>
  </si>
  <si>
    <t xml:space="preserve">TetR/AcrR family transcriptional regulator; helix‑turn‑helix transcriptional regulator/NmrA/HSCARG family protein</t>
  </si>
  <si>
    <t xml:space="preserve">2,899,650</t>
  </si>
  <si>
    <t xml:space="preserve">intergenic (+37/+18)</t>
  </si>
  <si>
    <t xml:space="preserve">2,899,655</t>
  </si>
  <si>
    <t xml:space="preserve">intergenic (+42/+13)</t>
  </si>
  <si>
    <t xml:space="preserve">2,899,656:1</t>
  </si>
  <si>
    <t xml:space="preserve">intergenic (+43/+12)</t>
  </si>
  <si>
    <t xml:space="preserve">2,899,660</t>
  </si>
  <si>
    <t xml:space="preserve">intergenic (+47/+8)</t>
  </si>
  <si>
    <t xml:space="preserve">2,899,663</t>
  </si>
  <si>
    <t xml:space="preserve">intergenic (+50/+5)</t>
  </si>
  <si>
    <t xml:space="preserve">2,899,688</t>
  </si>
  <si>
    <t xml:space="preserve">S298R(AGC→CGC)</t>
  </si>
  <si>
    <t xml:space="preserve">pgaptmp_002836←</t>
  </si>
  <si>
    <t xml:space="preserve">NmrA/HSCARG family protein</t>
  </si>
  <si>
    <t xml:space="preserve">2,899,689</t>
  </si>
  <si>
    <t xml:space="preserve">A297A(GCC→GCT)</t>
  </si>
  <si>
    <t xml:space="preserve">2,899,693</t>
  </si>
  <si>
    <t xml:space="preserve">A296G(GCG→GGG)</t>
  </si>
  <si>
    <t xml:space="preserve">2,899,734</t>
  </si>
  <si>
    <t xml:space="preserve">A282A(GCC→GCA)</t>
  </si>
  <si>
    <t xml:space="preserve">2,899,921</t>
  </si>
  <si>
    <t xml:space="preserve">G220V(GGG→GTG)</t>
  </si>
  <si>
    <t xml:space="preserve">2,900,247</t>
  </si>
  <si>
    <t xml:space="preserve">V111V(GTG→GTT)</t>
  </si>
  <si>
    <t xml:space="preserve">2,900,412</t>
  </si>
  <si>
    <t xml:space="preserve">G56G(GGA→GGT)</t>
  </si>
  <si>
    <t xml:space="preserve">2,901,367</t>
  </si>
  <si>
    <t xml:space="preserve">A25A(GCA→GCG)</t>
  </si>
  <si>
    <t xml:space="preserve">pgaptmp_002837←</t>
  </si>
  <si>
    <t xml:space="preserve">2,902,112</t>
  </si>
  <si>
    <t xml:space="preserve">pseudogene (584/641 nt)</t>
  </si>
  <si>
    <t xml:space="preserve">pgaptmp_002838→</t>
  </si>
  <si>
    <t xml:space="preserve">2,902,197</t>
  </si>
  <si>
    <t xml:space="preserve">G20G(GGG→GGA)</t>
  </si>
  <si>
    <t xml:space="preserve">pgaptmp_002839→</t>
  </si>
  <si>
    <t xml:space="preserve">2,902,627</t>
  </si>
  <si>
    <t xml:space="preserve">L251L(CTG→TTG)</t>
  </si>
  <si>
    <t xml:space="preserve">pgaptmp_002840←</t>
  </si>
  <si>
    <t xml:space="preserve">2,902,718</t>
  </si>
  <si>
    <t xml:space="preserve">T220T(ACG→ACA)</t>
  </si>
  <si>
    <t xml:space="preserve">2,902,940</t>
  </si>
  <si>
    <t xml:space="preserve">G146G(GGA→GGG)</t>
  </si>
  <si>
    <t xml:space="preserve">2,903,108</t>
  </si>
  <si>
    <t xml:space="preserve">P90P(CCA→CCC)</t>
  </si>
  <si>
    <t xml:space="preserve">2,903,250</t>
  </si>
  <si>
    <t xml:space="preserve">W43L(TGG→TTG)</t>
  </si>
  <si>
    <t xml:space="preserve">2,903,309</t>
  </si>
  <si>
    <t xml:space="preserve">A23A(GCC→GCG)</t>
  </si>
  <si>
    <t xml:space="preserve">2,903,407</t>
  </si>
  <si>
    <t xml:space="preserve">intergenic (‑30/‑109)</t>
  </si>
  <si>
    <t xml:space="preserve">pgaptmp_002840← / →pgaptmp_002841</t>
  </si>
  <si>
    <t xml:space="preserve">LysR family transcriptional regulator/aromatic alcohol reductase</t>
  </si>
  <si>
    <t xml:space="preserve">2,903,471</t>
  </si>
  <si>
    <t xml:space="preserve">intergenic (‑94/‑45)</t>
  </si>
  <si>
    <t xml:space="preserve">2,903,684</t>
  </si>
  <si>
    <t xml:space="preserve">S57A(TCA→GCA)</t>
  </si>
  <si>
    <t xml:space="preserve">2,904,449</t>
  </si>
  <si>
    <t xml:space="preserve">intergenic (+4/‑22)</t>
  </si>
  <si>
    <t xml:space="preserve">pgaptmp_002841→ / →pgaptmp_002842</t>
  </si>
  <si>
    <t xml:space="preserve">aromatic alcohol reductase/DUF1471 domain‑containing protein</t>
  </si>
  <si>
    <t xml:space="preserve">2,904,566</t>
  </si>
  <si>
    <t xml:space="preserve">H32H(CAT→CAC)</t>
  </si>
  <si>
    <t xml:space="preserve">pgaptmp_002842→</t>
  </si>
  <si>
    <t xml:space="preserve">2,904,590</t>
  </si>
  <si>
    <t xml:space="preserve">Q40H(CAG→CAT)</t>
  </si>
  <si>
    <t xml:space="preserve">2,904,602</t>
  </si>
  <si>
    <t xml:space="preserve">E44E(GAA→GAG)</t>
  </si>
  <si>
    <t xml:space="preserve">2,904,679</t>
  </si>
  <si>
    <t xml:space="preserve">intergenic (+2/+49)</t>
  </si>
  <si>
    <t xml:space="preserve">pgaptmp_002842→ / ←pgaptmp_002843</t>
  </si>
  <si>
    <t xml:space="preserve">DUF1471 domain‑containing protein/AraC family transcriptional regulator</t>
  </si>
  <si>
    <t xml:space="preserve">2,904,842</t>
  </si>
  <si>
    <t xml:space="preserve">A255A(GCG→GCA)</t>
  </si>
  <si>
    <t xml:space="preserve">pgaptmp_002843←</t>
  </si>
  <si>
    <t xml:space="preserve">2,905,205</t>
  </si>
  <si>
    <t xml:space="preserve">V134V(GTG→GTT)</t>
  </si>
  <si>
    <t xml:space="preserve">2,905,595</t>
  </si>
  <si>
    <t xml:space="preserve">A4A(GCC→GCT)</t>
  </si>
  <si>
    <t xml:space="preserve">2,905,666</t>
  </si>
  <si>
    <t xml:space="preserve">intergenic (‑60/‑99)</t>
  </si>
  <si>
    <t xml:space="preserve">pgaptmp_002843← / →pgaptmp_002844</t>
  </si>
  <si>
    <t xml:space="preserve">AraC family transcriptional regulator/SDR family oxidoreductase</t>
  </si>
  <si>
    <t xml:space="preserve">2,905,721</t>
  </si>
  <si>
    <t xml:space="preserve">intergenic (‑115/‑44)</t>
  </si>
  <si>
    <t xml:space="preserve">2,906,121</t>
  </si>
  <si>
    <t xml:space="preserve">K119K(AAG→AAA)</t>
  </si>
  <si>
    <t xml:space="preserve">pgaptmp_002844→</t>
  </si>
  <si>
    <t xml:space="preserve">2,906,190</t>
  </si>
  <si>
    <t xml:space="preserve">S142S(TCG→TCA)</t>
  </si>
  <si>
    <t xml:space="preserve">2,906,325</t>
  </si>
  <si>
    <t xml:space="preserve">G187G(GGT→GGC)</t>
  </si>
  <si>
    <t xml:space="preserve">2,906,632</t>
  </si>
  <si>
    <t xml:space="preserve">L163L(TTG→CTG)</t>
  </si>
  <si>
    <t xml:space="preserve">pgaptmp_002845←</t>
  </si>
  <si>
    <t xml:space="preserve">2,906,882</t>
  </si>
  <si>
    <t xml:space="preserve">I79I(ATT→ATC)</t>
  </si>
  <si>
    <t xml:space="preserve">2,906,942</t>
  </si>
  <si>
    <t xml:space="preserve">S59S(AGT→AGC) ‡</t>
  </si>
  <si>
    <t xml:space="preserve">2,906,943</t>
  </si>
  <si>
    <t xml:space="preserve">S59N(AGT→AAT) ‡</t>
  </si>
  <si>
    <t xml:space="preserve">2,906,948</t>
  </si>
  <si>
    <t xml:space="preserve">F57F(TTT→TTC)</t>
  </si>
  <si>
    <t xml:space="preserve">2,906,954</t>
  </si>
  <si>
    <t xml:space="preserve">A55A(GCC→GCT)</t>
  </si>
  <si>
    <t xml:space="preserve">2,906,987</t>
  </si>
  <si>
    <t xml:space="preserve">Q44H(CAG→CAC)</t>
  </si>
  <si>
    <t xml:space="preserve">2,907,987</t>
  </si>
  <si>
    <t xml:space="preserve">V160V(GTC→GTA)</t>
  </si>
  <si>
    <t xml:space="preserve">pgaptmp_002847←</t>
  </si>
  <si>
    <t xml:space="preserve">2,908,017</t>
  </si>
  <si>
    <t xml:space="preserve">M150I(ATG→ATA)</t>
  </si>
  <si>
    <t xml:space="preserve">2,908,037</t>
  </si>
  <si>
    <t xml:space="preserve">S144P(TCC→CCC)</t>
  </si>
  <si>
    <t xml:space="preserve">2,908,341</t>
  </si>
  <si>
    <t xml:space="preserve">A42A(GCA→GCT)</t>
  </si>
  <si>
    <t xml:space="preserve">2,908,348</t>
  </si>
  <si>
    <t xml:space="preserve">A40E(GCG→GAG)</t>
  </si>
  <si>
    <t xml:space="preserve">2,908,541</t>
  </si>
  <si>
    <t xml:space="preserve">intergenic (‑75/+52)</t>
  </si>
  <si>
    <t xml:space="preserve">pgaptmp_002847← / ←tssJ</t>
  </si>
  <si>
    <t xml:space="preserve">hypothetical protein/type VI secretion system lipoprotein TssJ</t>
  </si>
  <si>
    <t xml:space="preserve">2,908,582</t>
  </si>
  <si>
    <t xml:space="preserve">+TTT</t>
  </si>
  <si>
    <t xml:space="preserve">intergenic (‑116/+11)</t>
  </si>
  <si>
    <t xml:space="preserve">2,909,230</t>
  </si>
  <si>
    <t xml:space="preserve">E323D(GAG→GAT)</t>
  </si>
  <si>
    <t xml:space="preserve">tssG←</t>
  </si>
  <si>
    <t xml:space="preserve">2,910,312</t>
  </si>
  <si>
    <t xml:space="preserve">R535R(CGA→CGT)</t>
  </si>
  <si>
    <t xml:space="preserve">tssF←</t>
  </si>
  <si>
    <t xml:space="preserve">2,910,533</t>
  </si>
  <si>
    <t xml:space="preserve">M462L(ATG→CTG)</t>
  </si>
  <si>
    <t xml:space="preserve">2,911,197</t>
  </si>
  <si>
    <t xml:space="preserve">Y240Y(TAC→TAT)</t>
  </si>
  <si>
    <t xml:space="preserve">2,911,227</t>
  </si>
  <si>
    <t xml:space="preserve">C230W(TGT→TGG)</t>
  </si>
  <si>
    <t xml:space="preserve">2,911,296</t>
  </si>
  <si>
    <t xml:space="preserve">D207E(GAT→GAA)</t>
  </si>
  <si>
    <t xml:space="preserve">2,911,302</t>
  </si>
  <si>
    <t xml:space="preserve">I205M(ATC→ATG)</t>
  </si>
  <si>
    <t xml:space="preserve">2,911,584</t>
  </si>
  <si>
    <t xml:space="preserve">G111G(GGT→GGC)</t>
  </si>
  <si>
    <t xml:space="preserve">2,911,591</t>
  </si>
  <si>
    <t xml:space="preserve">G109A(GGC→GCC)</t>
  </si>
  <si>
    <t xml:space="preserve">2,911,593</t>
  </si>
  <si>
    <t xml:space="preserve">I108M(ATA→ATG)</t>
  </si>
  <si>
    <t xml:space="preserve">2,911,604</t>
  </si>
  <si>
    <t xml:space="preserve">S105P(TCG→CCG)</t>
  </si>
  <si>
    <t xml:space="preserve">2,911,605</t>
  </si>
  <si>
    <t xml:space="preserve">2,911,773</t>
  </si>
  <si>
    <t xml:space="preserve">R48R(CGC→CGT)</t>
  </si>
  <si>
    <t xml:space="preserve">2,912,325</t>
  </si>
  <si>
    <t xml:space="preserve">L422L(TTG→CTG)</t>
  </si>
  <si>
    <t xml:space="preserve">tssA←</t>
  </si>
  <si>
    <t xml:space="preserve">type VI secretion system protein TssA</t>
  </si>
  <si>
    <t xml:space="preserve">2,912,326</t>
  </si>
  <si>
    <t xml:space="preserve">A421A(GCT→GCG)</t>
  </si>
  <si>
    <t xml:space="preserve">2,912,396</t>
  </si>
  <si>
    <t xml:space="preserve">S398T(AGC→ACC)</t>
  </si>
  <si>
    <t xml:space="preserve">2,912,407</t>
  </si>
  <si>
    <t xml:space="preserve">I394M(ATT→ATG)</t>
  </si>
  <si>
    <t xml:space="preserve">2,912,554</t>
  </si>
  <si>
    <t xml:space="preserve">R345R(CGG→CGA)</t>
  </si>
  <si>
    <t xml:space="preserve">2,912,612</t>
  </si>
  <si>
    <t xml:space="preserve">V326A(GTC→GCC)</t>
  </si>
  <si>
    <t xml:space="preserve">2,912,677</t>
  </si>
  <si>
    <t xml:space="preserve">L304L(CTA→CTG)</t>
  </si>
  <si>
    <t xml:space="preserve">2,913,267</t>
  </si>
  <si>
    <t xml:space="preserve">I108V(ATT→GTT)</t>
  </si>
  <si>
    <t xml:space="preserve">2,913,289</t>
  </si>
  <si>
    <t xml:space="preserve">G100G(GGC→GGT)</t>
  </si>
  <si>
    <t xml:space="preserve">2,913,397</t>
  </si>
  <si>
    <t xml:space="preserve">2,913,483</t>
  </si>
  <si>
    <t xml:space="preserve">I36V(ATC→GTC)</t>
  </si>
  <si>
    <t xml:space="preserve">2,913,539</t>
  </si>
  <si>
    <t xml:space="preserve">V17A(GTA→GCA)</t>
  </si>
  <si>
    <t xml:space="preserve">2,913,583</t>
  </si>
  <si>
    <t xml:space="preserve">S2S(AGT→AGC)</t>
  </si>
  <si>
    <t xml:space="preserve">2,913,693</t>
  </si>
  <si>
    <t xml:space="preserve">L1107L(CTG→CTC)</t>
  </si>
  <si>
    <t xml:space="preserve">pgaptmp_002852←</t>
  </si>
  <si>
    <t xml:space="preserve">2,913,721</t>
  </si>
  <si>
    <t xml:space="preserve">E1098G(GAG→GGG)</t>
  </si>
  <si>
    <t xml:space="preserve">2,913,969</t>
  </si>
  <si>
    <t xml:space="preserve">R1015R(CGC→CGT)</t>
  </si>
  <si>
    <t xml:space="preserve">2,913,974</t>
  </si>
  <si>
    <t xml:space="preserve">L1014L(CTG→TTG)</t>
  </si>
  <si>
    <t xml:space="preserve">2,914,332</t>
  </si>
  <si>
    <t xml:space="preserve">R894R(CGC→CGT)</t>
  </si>
  <si>
    <t xml:space="preserve">2,914,416</t>
  </si>
  <si>
    <t xml:space="preserve">N866N(AAC→AAT)</t>
  </si>
  <si>
    <t xml:space="preserve">2,914,419</t>
  </si>
  <si>
    <t xml:space="preserve">G865G(GGC→GGT)</t>
  </si>
  <si>
    <t xml:space="preserve">2,914,504</t>
  </si>
  <si>
    <t xml:space="preserve">Q837L(CAG→CTG)</t>
  </si>
  <si>
    <t xml:space="preserve">2,914,525</t>
  </si>
  <si>
    <t xml:space="preserve">V830A(GTC→GCC) ‡</t>
  </si>
  <si>
    <t xml:space="preserve">2,914,526</t>
  </si>
  <si>
    <t xml:space="preserve">V830I(GTC→ATC) ‡</t>
  </si>
  <si>
    <t xml:space="preserve">2,914,536</t>
  </si>
  <si>
    <t xml:space="preserve">E826E(GAA→GAG)</t>
  </si>
  <si>
    <t xml:space="preserve">2,914,680</t>
  </si>
  <si>
    <t xml:space="preserve">G778G(GGC→GGA)</t>
  </si>
  <si>
    <t xml:space="preserve">2,914,867</t>
  </si>
  <si>
    <t xml:space="preserve">D716G(GAT→GGT)</t>
  </si>
  <si>
    <t xml:space="preserve">2,914,914</t>
  </si>
  <si>
    <t xml:space="preserve">P700P(CCG→CCA)</t>
  </si>
  <si>
    <t xml:space="preserve">2,914,917</t>
  </si>
  <si>
    <t xml:space="preserve">N699N(AAT→AAC)</t>
  </si>
  <si>
    <t xml:space="preserve">2,914,920</t>
  </si>
  <si>
    <t xml:space="preserve">L698L(CTT→CTC)</t>
  </si>
  <si>
    <t xml:space="preserve">2,915,202</t>
  </si>
  <si>
    <t xml:space="preserve">V604V(GTG→GTA)</t>
  </si>
  <si>
    <t xml:space="preserve">2,915,628</t>
  </si>
  <si>
    <t xml:space="preserve">A462A(GCA→GCG)</t>
  </si>
  <si>
    <t xml:space="preserve">2,915,646</t>
  </si>
  <si>
    <t xml:space="preserve">L456L(CTA→CTG)</t>
  </si>
  <si>
    <t xml:space="preserve">2,915,657</t>
  </si>
  <si>
    <t xml:space="preserve">N453D(AAC→GAC)</t>
  </si>
  <si>
    <t xml:space="preserve">2,915,703</t>
  </si>
  <si>
    <t xml:space="preserve">A437A(GCG→GCT)</t>
  </si>
  <si>
    <t xml:space="preserve">2,915,706</t>
  </si>
  <si>
    <t xml:space="preserve">G436G(GGA→GGC)</t>
  </si>
  <si>
    <t xml:space="preserve">2,915,709</t>
  </si>
  <si>
    <t xml:space="preserve">K435N(AAG→AAT)</t>
  </si>
  <si>
    <t xml:space="preserve">2,915,885</t>
  </si>
  <si>
    <t xml:space="preserve">L377F(CTC→TTC)</t>
  </si>
  <si>
    <t xml:space="preserve">2,915,922</t>
  </si>
  <si>
    <t xml:space="preserve">A364A(GCG→GCA)</t>
  </si>
  <si>
    <t xml:space="preserve">2,915,974</t>
  </si>
  <si>
    <t xml:space="preserve">L347Q(CTG→CAG)</t>
  </si>
  <si>
    <t xml:space="preserve">2,915,988</t>
  </si>
  <si>
    <t xml:space="preserve">L342L(CTG→CTT)</t>
  </si>
  <si>
    <t xml:space="preserve">2,916,000</t>
  </si>
  <si>
    <t xml:space="preserve">H338H(CAT→CAC)</t>
  </si>
  <si>
    <t xml:space="preserve">2,916,011</t>
  </si>
  <si>
    <t xml:space="preserve">G335S(GGC→AGC)</t>
  </si>
  <si>
    <t xml:space="preserve">2,916,013</t>
  </si>
  <si>
    <t xml:space="preserve">V334A(GTG→GCG)</t>
  </si>
  <si>
    <t xml:space="preserve">2,916,019</t>
  </si>
  <si>
    <t xml:space="preserve">S332L(TCG→TTG) ‡</t>
  </si>
  <si>
    <t xml:space="preserve">2,916,020</t>
  </si>
  <si>
    <t xml:space="preserve">S332P(TCG→CCG) ‡</t>
  </si>
  <si>
    <t xml:space="preserve">2,916,023</t>
  </si>
  <si>
    <t xml:space="preserve">T331A(ACC→GCC)</t>
  </si>
  <si>
    <t xml:space="preserve">2,916,027</t>
  </si>
  <si>
    <t xml:space="preserve">A329A(GCG→GCT)</t>
  </si>
  <si>
    <t xml:space="preserve">2,916,030</t>
  </si>
  <si>
    <t xml:space="preserve">E328E(GAG→GAA)</t>
  </si>
  <si>
    <t xml:space="preserve">2,916,168</t>
  </si>
  <si>
    <t xml:space="preserve">G282G(GGA→GGG)</t>
  </si>
  <si>
    <t xml:space="preserve">2,916,183</t>
  </si>
  <si>
    <t xml:space="preserve">F277F(TTT→TTC)</t>
  </si>
  <si>
    <t xml:space="preserve">2,916,198</t>
  </si>
  <si>
    <t xml:space="preserve">E272D(GAG→GAT)</t>
  </si>
  <si>
    <t xml:space="preserve">2,916,201</t>
  </si>
  <si>
    <t xml:space="preserve">E271E(GAG→GAA) ‡</t>
  </si>
  <si>
    <t xml:space="preserve">2,916,202</t>
  </si>
  <si>
    <t xml:space="preserve">E271A(GAG→GCG) ‡</t>
  </si>
  <si>
    <t xml:space="preserve">2,916,204</t>
  </si>
  <si>
    <t xml:space="preserve">A270A(GCG→GCA)</t>
  </si>
  <si>
    <t xml:space="preserve">2,916,214</t>
  </si>
  <si>
    <t xml:space="preserve">R267H(CGC→CAC)</t>
  </si>
  <si>
    <t xml:space="preserve">2,916,231</t>
  </si>
  <si>
    <t xml:space="preserve">2,916,270</t>
  </si>
  <si>
    <t xml:space="preserve">D248E(GAC→GAA)</t>
  </si>
  <si>
    <t xml:space="preserve">2,916,276</t>
  </si>
  <si>
    <t xml:space="preserve">T246T(ACC→ACT)</t>
  </si>
  <si>
    <t xml:space="preserve">2,916,279</t>
  </si>
  <si>
    <t xml:space="preserve">A245A(GCT→GCC)</t>
  </si>
  <si>
    <t xml:space="preserve">2,916,313</t>
  </si>
  <si>
    <t xml:space="preserve">V234E(GTG→GAG)</t>
  </si>
  <si>
    <t xml:space="preserve">2,916,342</t>
  </si>
  <si>
    <t xml:space="preserve">D224D(GAT→GAC)</t>
  </si>
  <si>
    <t xml:space="preserve">2,916,348</t>
  </si>
  <si>
    <t xml:space="preserve">L222L(CTA→CTG)</t>
  </si>
  <si>
    <t xml:space="preserve">2,916,357</t>
  </si>
  <si>
    <t xml:space="preserve">L219L(TTG→TTA)</t>
  </si>
  <si>
    <t xml:space="preserve">2,916,409</t>
  </si>
  <si>
    <t xml:space="preserve">H202R(CAC→CGC)</t>
  </si>
  <si>
    <t xml:space="preserve">2,916,732</t>
  </si>
  <si>
    <t xml:space="preserve">P94P(CCC→CCT)</t>
  </si>
  <si>
    <t xml:space="preserve">2,916,990</t>
  </si>
  <si>
    <t xml:space="preserve">A8A(GCA→GCC)</t>
  </si>
  <si>
    <t xml:space="preserve">2,917,114</t>
  </si>
  <si>
    <t xml:space="preserve">pseudogene (1024/1141 nt)</t>
  </si>
  <si>
    <t xml:space="preserve">pgaptmp_002853←</t>
  </si>
  <si>
    <t xml:space="preserve">2,917,394</t>
  </si>
  <si>
    <t xml:space="preserve">pseudogene (744/1141 nt)</t>
  </si>
  <si>
    <t xml:space="preserve">2,917,402</t>
  </si>
  <si>
    <t xml:space="preserve">pseudogene (736/1141 nt)</t>
  </si>
  <si>
    <t xml:space="preserve">2,917,510</t>
  </si>
  <si>
    <t xml:space="preserve">pseudogene (628/1141 nt)</t>
  </si>
  <si>
    <t xml:space="preserve">2,918,230</t>
  </si>
  <si>
    <t xml:space="preserve">T54T(ACC→ACA)</t>
  </si>
  <si>
    <t xml:space="preserve">pgaptmp_002854←</t>
  </si>
  <si>
    <t xml:space="preserve">PAAR domain‑containing protein</t>
  </si>
  <si>
    <t xml:space="preserve">2,918,392</t>
  </si>
  <si>
    <t xml:space="preserve">intergenic (‑1/+20)</t>
  </si>
  <si>
    <t xml:space="preserve">pgaptmp_002854← / ←pgaptmp_002855</t>
  </si>
  <si>
    <t xml:space="preserve">PAAR domain‑containing protein/DUF2235 domain‑containing protein</t>
  </si>
  <si>
    <t xml:space="preserve">2,918,438</t>
  </si>
  <si>
    <t xml:space="preserve">E810*(GAG→TAG)</t>
  </si>
  <si>
    <t xml:space="preserve">pgaptmp_002855←</t>
  </si>
  <si>
    <t xml:space="preserve">DUF2235 domain‑containing protein</t>
  </si>
  <si>
    <t xml:space="preserve">2,918,551</t>
  </si>
  <si>
    <t xml:space="preserve">E772A(GAG→GCG)</t>
  </si>
  <si>
    <t xml:space="preserve">2,919,279</t>
  </si>
  <si>
    <t xml:space="preserve">E529D(GAA→GAC)</t>
  </si>
  <si>
    <t xml:space="preserve">2,921,587</t>
  </si>
  <si>
    <t xml:space="preserve">D132D(GAC→GAT)</t>
  </si>
  <si>
    <t xml:space="preserve">2,921,605</t>
  </si>
  <si>
    <t xml:space="preserve">P126P(CCT→CCC)</t>
  </si>
  <si>
    <t xml:space="preserve">2,921,610</t>
  </si>
  <si>
    <t xml:space="preserve">L125L(CTG→TTG)</t>
  </si>
  <si>
    <t xml:space="preserve">2,921,947</t>
  </si>
  <si>
    <t xml:space="preserve">2,921,983</t>
  </si>
  <si>
    <t xml:space="preserve">intergenic (‑1/+68)</t>
  </si>
  <si>
    <t xml:space="preserve">tli1← / ←tli1</t>
  </si>
  <si>
    <t xml:space="preserve">T6SS immunity phospholipase A1‑binding lipoprotein Tli1‑KP/T6SS immunity phospholipase A1‑binding lipoprotein Tli1‑KP</t>
  </si>
  <si>
    <t xml:space="preserve">2,922,049</t>
  </si>
  <si>
    <t xml:space="preserve">intergenic (‑67/+2)</t>
  </si>
  <si>
    <t xml:space="preserve">2,922,063</t>
  </si>
  <si>
    <t xml:space="preserve">V173V(GTA→GTC)</t>
  </si>
  <si>
    <t xml:space="preserve">2,922,069</t>
  </si>
  <si>
    <t xml:space="preserve">P171P(CCT→CCG)</t>
  </si>
  <si>
    <t xml:space="preserve">2,922,109</t>
  </si>
  <si>
    <t xml:space="preserve">A158V(GCG→GTG)</t>
  </si>
  <si>
    <t xml:space="preserve">2,925,129</t>
  </si>
  <si>
    <t xml:space="preserve">E178K(GAA→AAA)</t>
  </si>
  <si>
    <t xml:space="preserve">pgaptmp_002860←</t>
  </si>
  <si>
    <t xml:space="preserve">2,925,160</t>
  </si>
  <si>
    <t xml:space="preserve">R167R(CGC→CGG)</t>
  </si>
  <si>
    <t xml:space="preserve">2,925,259</t>
  </si>
  <si>
    <t xml:space="preserve">2,925,265</t>
  </si>
  <si>
    <t xml:space="preserve">P132P(CCC→CCT)</t>
  </si>
  <si>
    <t xml:space="preserve">2,925,321</t>
  </si>
  <si>
    <t xml:space="preserve">K114E(AAG→GAG)</t>
  </si>
  <si>
    <t xml:space="preserve">2,925,322</t>
  </si>
  <si>
    <t xml:space="preserve">S113S(AGC→AGT)</t>
  </si>
  <si>
    <t xml:space="preserve">2,925,329</t>
  </si>
  <si>
    <t xml:space="preserve">D111G(GAT→GGT)</t>
  </si>
  <si>
    <t xml:space="preserve">2,925,355</t>
  </si>
  <si>
    <t xml:space="preserve">G102G(GGA→GGT)</t>
  </si>
  <si>
    <t xml:space="preserve">2,925,451</t>
  </si>
  <si>
    <t xml:space="preserve">D70D(GAC→GAT)</t>
  </si>
  <si>
    <t xml:space="preserve">2,925,463</t>
  </si>
  <si>
    <t xml:space="preserve">S66S(AGC→AGT)</t>
  </si>
  <si>
    <t xml:space="preserve">2,925,469</t>
  </si>
  <si>
    <t xml:space="preserve">H64H(CAC→CAT)</t>
  </si>
  <si>
    <t xml:space="preserve">2,925,493</t>
  </si>
  <si>
    <t xml:space="preserve">E56D(GAG→GAT)</t>
  </si>
  <si>
    <t xml:space="preserve">2,925,879</t>
  </si>
  <si>
    <t xml:space="preserve">G100G(GGT→GGC)</t>
  </si>
  <si>
    <t xml:space="preserve">2,926,632</t>
  </si>
  <si>
    <t xml:space="preserve">I49V(ATC→GTC)</t>
  </si>
  <si>
    <t xml:space="preserve">2,926,648</t>
  </si>
  <si>
    <t xml:space="preserve">2,926,684</t>
  </si>
  <si>
    <t xml:space="preserve">G31G(GGT→GGC)</t>
  </si>
  <si>
    <t xml:space="preserve">2,926,741</t>
  </si>
  <si>
    <t xml:space="preserve">2,928,379</t>
  </si>
  <si>
    <t xml:space="preserve">V736I(GTA→ATA)</t>
  </si>
  <si>
    <t xml:space="preserve">vgrG←</t>
  </si>
  <si>
    <t xml:space="preserve">2,928,662</t>
  </si>
  <si>
    <t xml:space="preserve">N641K(AAC→AAG)</t>
  </si>
  <si>
    <t xml:space="preserve">2,928,817</t>
  </si>
  <si>
    <t xml:space="preserve">L590I(CTT→ATT)</t>
  </si>
  <si>
    <t xml:space="preserve">2,928,903</t>
  </si>
  <si>
    <t xml:space="preserve">A561V(GCG→GTG)</t>
  </si>
  <si>
    <t xml:space="preserve">2,928,926</t>
  </si>
  <si>
    <t xml:space="preserve">M553I(ATG→ATA)</t>
  </si>
  <si>
    <t xml:space="preserve">2,928,977</t>
  </si>
  <si>
    <t xml:space="preserve">G536G(GGT→GGC)</t>
  </si>
  <si>
    <t xml:space="preserve">2,928,980</t>
  </si>
  <si>
    <t xml:space="preserve">D535E(GAC→GAA)</t>
  </si>
  <si>
    <t xml:space="preserve">2,928,983</t>
  </si>
  <si>
    <t xml:space="preserve">2,929,002</t>
  </si>
  <si>
    <t xml:space="preserve">A528G(GCT→GGT)</t>
  </si>
  <si>
    <t xml:space="preserve">2,929,266</t>
  </si>
  <si>
    <t xml:space="preserve">F440Y(TTC→TAC)</t>
  </si>
  <si>
    <t xml:space="preserve">2,929,295</t>
  </si>
  <si>
    <t xml:space="preserve">R430R(CGC→CGT)</t>
  </si>
  <si>
    <t xml:space="preserve">2,929,337</t>
  </si>
  <si>
    <t xml:space="preserve">D416D(GAC→GAT)</t>
  </si>
  <si>
    <t xml:space="preserve">2,929,345</t>
  </si>
  <si>
    <t xml:space="preserve">L414L(CTG→TTG)</t>
  </si>
  <si>
    <t xml:space="preserve">2,929,364</t>
  </si>
  <si>
    <t xml:space="preserve">G407G(GGG→GGA)</t>
  </si>
  <si>
    <t xml:space="preserve">2,930,117</t>
  </si>
  <si>
    <t xml:space="preserve">R156R(CGC→CGA)</t>
  </si>
  <si>
    <t xml:space="preserve">2,931,525</t>
  </si>
  <si>
    <t xml:space="preserve">L572L(CTG→CTT)</t>
  </si>
  <si>
    <t xml:space="preserve">tssH←</t>
  </si>
  <si>
    <t xml:space="preserve">type VI secretion system ATPase TssH</t>
  </si>
  <si>
    <t xml:space="preserve">2,931,867</t>
  </si>
  <si>
    <t xml:space="preserve">A458A(GCA→GCG)</t>
  </si>
  <si>
    <t xml:space="preserve">2,931,908</t>
  </si>
  <si>
    <t xml:space="preserve">E445Q(GAG→CAG)</t>
  </si>
  <si>
    <t xml:space="preserve">2,932,609</t>
  </si>
  <si>
    <t xml:space="preserve">L211Q(CTG→CAG)</t>
  </si>
  <si>
    <t xml:space="preserve">2,932,707</t>
  </si>
  <si>
    <t xml:space="preserve">P178P(CCC→CCT)</t>
  </si>
  <si>
    <t xml:space="preserve">2,933,118</t>
  </si>
  <si>
    <t xml:space="preserve">L41L(CTT→CTC)</t>
  </si>
  <si>
    <t xml:space="preserve">2,933,304</t>
  </si>
  <si>
    <t xml:space="preserve">intergenic (‑64/+201)</t>
  </si>
  <si>
    <t xml:space="preserve">tssH← / ←hcp</t>
  </si>
  <si>
    <t xml:space="preserve">type VI secretion system ATPase TssH/type VI secretion system effector Hcp</t>
  </si>
  <si>
    <t xml:space="preserve">2,935,384</t>
  </si>
  <si>
    <t xml:space="preserve">L108L(CTA→CTG)</t>
  </si>
  <si>
    <t xml:space="preserve">pgaptmp_002868←</t>
  </si>
  <si>
    <t xml:space="preserve">OmpA family protein</t>
  </si>
  <si>
    <t xml:space="preserve">2,935,448</t>
  </si>
  <si>
    <t xml:space="preserve">P87Q(CCA→CAA)</t>
  </si>
  <si>
    <t xml:space="preserve">2,935,492</t>
  </si>
  <si>
    <t xml:space="preserve">2,935,570</t>
  </si>
  <si>
    <t xml:space="preserve">I46I(ATA→ATC)</t>
  </si>
  <si>
    <t xml:space="preserve">2,935,919</t>
  </si>
  <si>
    <t xml:space="preserve">I159V(ATC→GTC)</t>
  </si>
  <si>
    <t xml:space="preserve">tssL←</t>
  </si>
  <si>
    <t xml:space="preserve">type VI secretion system protein TssL, short form</t>
  </si>
  <si>
    <t xml:space="preserve">2,936,031</t>
  </si>
  <si>
    <t xml:space="preserve">V121V(GTA→GTG)</t>
  </si>
  <si>
    <t xml:space="preserve">2,936,142</t>
  </si>
  <si>
    <t xml:space="preserve">G84G(GGG→GGT)</t>
  </si>
  <si>
    <t xml:space="preserve">2,936,151</t>
  </si>
  <si>
    <t xml:space="preserve">A81A(GCC→GCA)</t>
  </si>
  <si>
    <t xml:space="preserve">2,936,200</t>
  </si>
  <si>
    <t xml:space="preserve">A65V(GCC→GTC)</t>
  </si>
  <si>
    <t xml:space="preserve">2,936,465</t>
  </si>
  <si>
    <t xml:space="preserve">S423S(AGT→AGC)</t>
  </si>
  <si>
    <t xml:space="preserve">tssK←</t>
  </si>
  <si>
    <t xml:space="preserve">2,936,531</t>
  </si>
  <si>
    <t xml:space="preserve">L401L(CTA→CTG)</t>
  </si>
  <si>
    <t xml:space="preserve">2,936,636</t>
  </si>
  <si>
    <t xml:space="preserve">R366R(CGA→CGC)</t>
  </si>
  <si>
    <t xml:space="preserve">2,937,178</t>
  </si>
  <si>
    <t xml:space="preserve">P186S(CCG→TCG)</t>
  </si>
  <si>
    <t xml:space="preserve">2,937,366</t>
  </si>
  <si>
    <t xml:space="preserve">A123V(GCG→GTG)</t>
  </si>
  <si>
    <t xml:space="preserve">2,937,380</t>
  </si>
  <si>
    <t xml:space="preserve">V118V(GTG→GTT)</t>
  </si>
  <si>
    <t xml:space="preserve">2,937,457</t>
  </si>
  <si>
    <t xml:space="preserve">S93P(TCC→CCC)</t>
  </si>
  <si>
    <t xml:space="preserve">2,937,598</t>
  </si>
  <si>
    <t xml:space="preserve">I46V(ATT→GTT)</t>
  </si>
  <si>
    <t xml:space="preserve">2,938,804</t>
  </si>
  <si>
    <t xml:space="preserve">L162M(CTG→ATG)</t>
  </si>
  <si>
    <t xml:space="preserve">2,939,954</t>
  </si>
  <si>
    <t xml:space="preserve">intergenic (‑133/‑508)</t>
  </si>
  <si>
    <t xml:space="preserve">tssB← / →pgaptmp_002873</t>
  </si>
  <si>
    <t xml:space="preserve">type VI secretion system contractile sheath small subunit/DJ‑1/PfpI family protein</t>
  </si>
  <si>
    <t xml:space="preserve">2,939,958</t>
  </si>
  <si>
    <t xml:space="preserve">intergenic (‑137/‑504)</t>
  </si>
  <si>
    <t xml:space="preserve">2,939,994</t>
  </si>
  <si>
    <t xml:space="preserve">intergenic (‑173/‑468)</t>
  </si>
  <si>
    <t xml:space="preserve">2,939,997</t>
  </si>
  <si>
    <t xml:space="preserve">intergenic (‑176/‑465)</t>
  </si>
  <si>
    <t xml:space="preserve">2,940,058</t>
  </si>
  <si>
    <t xml:space="preserve">intergenic (‑237/‑404)</t>
  </si>
  <si>
    <t xml:space="preserve">2,940,078</t>
  </si>
  <si>
    <t xml:space="preserve">intergenic (‑257/‑384)</t>
  </si>
  <si>
    <t xml:space="preserve">2,940,548</t>
  </si>
  <si>
    <t xml:space="preserve">G29G(GGC→GGA)</t>
  </si>
  <si>
    <t xml:space="preserve">pgaptmp_002873→</t>
  </si>
  <si>
    <t xml:space="preserve">DJ‑1/PfpI family protein</t>
  </si>
  <si>
    <t xml:space="preserve">2,940,779</t>
  </si>
  <si>
    <t xml:space="preserve">A106A(GCG→GCC)</t>
  </si>
  <si>
    <t xml:space="preserve">2,940,818</t>
  </si>
  <si>
    <t xml:space="preserve">2,940,824</t>
  </si>
  <si>
    <t xml:space="preserve">P121P(CCG→CCA)</t>
  </si>
  <si>
    <t xml:space="preserve">2,940,857</t>
  </si>
  <si>
    <t xml:space="preserve">G132G(GGC→GGA)</t>
  </si>
  <si>
    <t xml:space="preserve">2,940,860</t>
  </si>
  <si>
    <t xml:space="preserve">R133R(CGC→CGG)</t>
  </si>
  <si>
    <t xml:space="preserve">2,940,887</t>
  </si>
  <si>
    <t xml:space="preserve">2,940,899</t>
  </si>
  <si>
    <t xml:space="preserve">R146R(CGT→CGC)</t>
  </si>
  <si>
    <t xml:space="preserve">2,940,900</t>
  </si>
  <si>
    <t xml:space="preserve">L147L(TTG→CTG)</t>
  </si>
  <si>
    <t xml:space="preserve">2,940,908</t>
  </si>
  <si>
    <t xml:space="preserve">G149G(GGC→GGT)</t>
  </si>
  <si>
    <t xml:space="preserve">2,941,130</t>
  </si>
  <si>
    <t xml:space="preserve">intergenic (+102/+97)</t>
  </si>
  <si>
    <t xml:space="preserve">pgaptmp_002873→ / ←pgaptmp_002874</t>
  </si>
  <si>
    <t xml:space="preserve">DJ‑1/PfpI family protein/HD domain‑containing protein</t>
  </si>
  <si>
    <t xml:space="preserve">2,941,198</t>
  </si>
  <si>
    <t xml:space="preserve">intergenic (+170/+29)</t>
  </si>
  <si>
    <t xml:space="preserve">2,941,564</t>
  </si>
  <si>
    <t xml:space="preserve">V399A(GTT→GCT)</t>
  </si>
  <si>
    <t xml:space="preserve">pgaptmp_002874←</t>
  </si>
  <si>
    <t xml:space="preserve">HD domain‑containing protein</t>
  </si>
  <si>
    <t xml:space="preserve">2,941,724</t>
  </si>
  <si>
    <t xml:space="preserve">S346A(TCG→GCG)</t>
  </si>
  <si>
    <t xml:space="preserve">2,941,727</t>
  </si>
  <si>
    <t xml:space="preserve">L345L(TTG→CTG)</t>
  </si>
  <si>
    <t xml:space="preserve">2,942,280</t>
  </si>
  <si>
    <t xml:space="preserve">Q160H(CAG→CAT)</t>
  </si>
  <si>
    <t xml:space="preserve">2,942,328</t>
  </si>
  <si>
    <t xml:space="preserve">S144S(TCG→TCA)</t>
  </si>
  <si>
    <t xml:space="preserve">2,942,340</t>
  </si>
  <si>
    <t xml:space="preserve">T140T(ACA→ACG)</t>
  </si>
  <si>
    <t xml:space="preserve">2,942,372</t>
  </si>
  <si>
    <t xml:space="preserve">G130C(GGT→TGT)</t>
  </si>
  <si>
    <t xml:space="preserve">2,942,409</t>
  </si>
  <si>
    <t xml:space="preserve">H117H(CAT→CAC)</t>
  </si>
  <si>
    <t xml:space="preserve">2,943,389</t>
  </si>
  <si>
    <t xml:space="preserve">R117C(CGC→TGC)</t>
  </si>
  <si>
    <t xml:space="preserve">pgaptmp_002875←</t>
  </si>
  <si>
    <t xml:space="preserve">2,943,702</t>
  </si>
  <si>
    <t xml:space="preserve">G12G(GGC→GGT)</t>
  </si>
  <si>
    <t xml:space="preserve">2,943,831</t>
  </si>
  <si>
    <t xml:space="preserve">intergenic (‑94/‑15)</t>
  </si>
  <si>
    <t xml:space="preserve">pgaptmp_002875← / →pgaptmp_002876</t>
  </si>
  <si>
    <t xml:space="preserve">SDR family oxidoreductase/LysR family transcriptional regulator</t>
  </si>
  <si>
    <t xml:space="preserve">2,944,494</t>
  </si>
  <si>
    <t xml:space="preserve">L217L(CTG→TTG)</t>
  </si>
  <si>
    <t xml:space="preserve">pgaptmp_002876→</t>
  </si>
  <si>
    <t xml:space="preserve">2,944,559</t>
  </si>
  <si>
    <t xml:space="preserve">A238A(GCC→GCG)</t>
  </si>
  <si>
    <t xml:space="preserve">2,944,726</t>
  </si>
  <si>
    <t xml:space="preserve">P294H(CCT→CAT) ‡</t>
  </si>
  <si>
    <t xml:space="preserve">2,944,727</t>
  </si>
  <si>
    <t xml:space="preserve">P294P(CCT→CCC) ‡</t>
  </si>
  <si>
    <t xml:space="preserve">2,944,947</t>
  </si>
  <si>
    <t xml:space="preserve">intergenic (+187/‑115)</t>
  </si>
  <si>
    <t xml:space="preserve">pgaptmp_002876→ / →pgaptmp_002877</t>
  </si>
  <si>
    <t xml:space="preserve">LysR family transcriptional regulator/cold‑shock protein</t>
  </si>
  <si>
    <t xml:space="preserve">2,945,238</t>
  </si>
  <si>
    <t xml:space="preserve">Q59Q(CAA→CAG)</t>
  </si>
  <si>
    <t xml:space="preserve">pgaptmp_002877→</t>
  </si>
  <si>
    <t xml:space="preserve">cold‑shock protein</t>
  </si>
  <si>
    <t xml:space="preserve">2,945,374</t>
  </si>
  <si>
    <t xml:space="preserve">pseudogene (193/246 nt)</t>
  </si>
  <si>
    <t xml:space="preserve">pgaptmp_002878←</t>
  </si>
  <si>
    <t xml:space="preserve">ATP‑binding protein</t>
  </si>
  <si>
    <t xml:space="preserve">2,945,390</t>
  </si>
  <si>
    <t xml:space="preserve">pseudogene (177/246 nt)</t>
  </si>
  <si>
    <t xml:space="preserve">2,945,473</t>
  </si>
  <si>
    <t xml:space="preserve">pseudogene (94/246 nt)</t>
  </si>
  <si>
    <t xml:space="preserve">2,945,754</t>
  </si>
  <si>
    <t xml:space="preserve">intergenic (‑188/+43)</t>
  </si>
  <si>
    <t xml:space="preserve">pgaptmp_002878← / ←pgaptmp_002879</t>
  </si>
  <si>
    <t xml:space="preserve">ATP‑binding protein/aldo/keto reductase</t>
  </si>
  <si>
    <t xml:space="preserve">2,945,764</t>
  </si>
  <si>
    <t xml:space="preserve">intergenic (‑198/+33)</t>
  </si>
  <si>
    <t xml:space="preserve">2,945,774</t>
  </si>
  <si>
    <t xml:space="preserve">intergenic (‑208/+23)</t>
  </si>
  <si>
    <t xml:space="preserve">2,945,777</t>
  </si>
  <si>
    <t xml:space="preserve">intergenic (‑211/+20)</t>
  </si>
  <si>
    <t xml:space="preserve">2,945,780</t>
  </si>
  <si>
    <t xml:space="preserve">intergenic (‑214/+17)</t>
  </si>
  <si>
    <t xml:space="preserve">2,945,781</t>
  </si>
  <si>
    <t xml:space="preserve">intergenic (‑215/+16)</t>
  </si>
  <si>
    <t xml:space="preserve">2,945,784</t>
  </si>
  <si>
    <t xml:space="preserve">intergenic (‑218/+13)</t>
  </si>
  <si>
    <t xml:space="preserve">2,945,785</t>
  </si>
  <si>
    <t xml:space="preserve">intergenic (‑219/+12)</t>
  </si>
  <si>
    <t xml:space="preserve">2,945,795</t>
  </si>
  <si>
    <t xml:space="preserve">intergenic (‑229/+2)</t>
  </si>
  <si>
    <t xml:space="preserve">2,945,796</t>
  </si>
  <si>
    <t xml:space="preserve">intergenic (‑230/+1)</t>
  </si>
  <si>
    <t xml:space="preserve">2,946,640</t>
  </si>
  <si>
    <t xml:space="preserve">A9A(GCC→GCT)</t>
  </si>
  <si>
    <t xml:space="preserve">pgaptmp_002879←</t>
  </si>
  <si>
    <t xml:space="preserve">2,946,779</t>
  </si>
  <si>
    <t xml:space="preserve">Y390S(TAT→TCT)</t>
  </si>
  <si>
    <t xml:space="preserve">pgaptmp_002880←</t>
  </si>
  <si>
    <t xml:space="preserve">2,947,044</t>
  </si>
  <si>
    <t xml:space="preserve">T302A(ACC→GCC)</t>
  </si>
  <si>
    <t xml:space="preserve">2,947,055</t>
  </si>
  <si>
    <t xml:space="preserve">M298T(ATG→ACG)</t>
  </si>
  <si>
    <t xml:space="preserve">2,947,060</t>
  </si>
  <si>
    <t xml:space="preserve">Q296H(CAG→CAC)</t>
  </si>
  <si>
    <t xml:space="preserve">2,947,090</t>
  </si>
  <si>
    <t xml:space="preserve">A286A(GCG→GCA)</t>
  </si>
  <si>
    <t xml:space="preserve">2,947,099</t>
  </si>
  <si>
    <t xml:space="preserve">V283V(GTC→GTA) ‡</t>
  </si>
  <si>
    <t xml:space="preserve">2,947,101</t>
  </si>
  <si>
    <t xml:space="preserve">V283F(GTC→TTC) ‡</t>
  </si>
  <si>
    <t xml:space="preserve">2,947,105</t>
  </si>
  <si>
    <t xml:space="preserve">P281P(CCT→CCG)</t>
  </si>
  <si>
    <t xml:space="preserve">2,947,114</t>
  </si>
  <si>
    <t xml:space="preserve">I278M(ATA→ATG) ‡</t>
  </si>
  <si>
    <t xml:space="preserve">2,947,116</t>
  </si>
  <si>
    <t xml:space="preserve">I278V(ATA→GTA) ‡</t>
  </si>
  <si>
    <t xml:space="preserve">2,947,133</t>
  </si>
  <si>
    <t xml:space="preserve">L272R(CTA→CGA)</t>
  </si>
  <si>
    <t xml:space="preserve">2,947,170</t>
  </si>
  <si>
    <t xml:space="preserve">V260I(GTC→ATC)</t>
  </si>
  <si>
    <t xml:space="preserve">2,947,186</t>
  </si>
  <si>
    <t xml:space="preserve">I254M(ATT→ATG)</t>
  </si>
  <si>
    <t xml:space="preserve">2,947,189</t>
  </si>
  <si>
    <t xml:space="preserve">A253A(GCG→GCA) ‡</t>
  </si>
  <si>
    <t xml:space="preserve">2,947,191</t>
  </si>
  <si>
    <t xml:space="preserve">A253T(GCG→ACG) ‡</t>
  </si>
  <si>
    <t xml:space="preserve">2,947,195</t>
  </si>
  <si>
    <t xml:space="preserve">L251L(TTA→TTG)</t>
  </si>
  <si>
    <t xml:space="preserve">2,947,206</t>
  </si>
  <si>
    <t xml:space="preserve">P248S(CCC→TCC)</t>
  </si>
  <si>
    <t xml:space="preserve">2,947,516</t>
  </si>
  <si>
    <t xml:space="preserve">G144G(GGT→GGC)</t>
  </si>
  <si>
    <t xml:space="preserve">2,947,519</t>
  </si>
  <si>
    <t xml:space="preserve">G143G(GGT→GGC)</t>
  </si>
  <si>
    <t xml:space="preserve">2,948,341</t>
  </si>
  <si>
    <t xml:space="preserve">F272F(TTT→TTC)</t>
  </si>
  <si>
    <t xml:space="preserve">pgaptmp_002881←</t>
  </si>
  <si>
    <t xml:space="preserve">2,948,545</t>
  </si>
  <si>
    <t xml:space="preserve">2,949,263</t>
  </si>
  <si>
    <t xml:space="preserve">intergenic (‑107/‑66)</t>
  </si>
  <si>
    <t xml:space="preserve">pgaptmp_002881← / →pgaptmp_002882</t>
  </si>
  <si>
    <t xml:space="preserve">alpha/beta hydrolase/LysR family transcriptional regulator</t>
  </si>
  <si>
    <t xml:space="preserve">2,949,266</t>
  </si>
  <si>
    <t xml:space="preserve">intergenic (‑110/‑63)</t>
  </si>
  <si>
    <t xml:space="preserve">2,949,267</t>
  </si>
  <si>
    <t xml:space="preserve">intergenic (‑111/‑62)</t>
  </si>
  <si>
    <t xml:space="preserve">2,949,280</t>
  </si>
  <si>
    <t xml:space="preserve">intergenic (‑124/‑49)</t>
  </si>
  <si>
    <t xml:space="preserve">2,949,323</t>
  </si>
  <si>
    <t xml:space="preserve">intergenic (‑167/‑6)</t>
  </si>
  <si>
    <t xml:space="preserve">2,949,379</t>
  </si>
  <si>
    <t xml:space="preserve">V17V(GTA→GTG)</t>
  </si>
  <si>
    <t xml:space="preserve">pgaptmp_002882→</t>
  </si>
  <si>
    <t xml:space="preserve">2,949,520</t>
  </si>
  <si>
    <t xml:space="preserve">A64A(GCA→GCG)</t>
  </si>
  <si>
    <t xml:space="preserve">2,950,248</t>
  </si>
  <si>
    <t xml:space="preserve">intergenic (+35/+90)</t>
  </si>
  <si>
    <t xml:space="preserve">pgaptmp_002882→ / ←pgaptmp_002883</t>
  </si>
  <si>
    <t xml:space="preserve">2,950,481</t>
  </si>
  <si>
    <t xml:space="preserve">L231I(CTA→ATA)</t>
  </si>
  <si>
    <t xml:space="preserve">pgaptmp_002883←</t>
  </si>
  <si>
    <t xml:space="preserve">2,951,081</t>
  </si>
  <si>
    <t xml:space="preserve">L31I(CTC→ATC)</t>
  </si>
  <si>
    <t xml:space="preserve">2,951,413</t>
  </si>
  <si>
    <t xml:space="preserve">L4L(CTC→CTT)</t>
  </si>
  <si>
    <t xml:space="preserve">pgaptmp_002884→</t>
  </si>
  <si>
    <t xml:space="preserve">2,951,679</t>
  </si>
  <si>
    <t xml:space="preserve">L93P(CTG→CCG)</t>
  </si>
  <si>
    <t xml:space="preserve">2,951,735</t>
  </si>
  <si>
    <t xml:space="preserve">V112I(GTT→ATT)</t>
  </si>
  <si>
    <t xml:space="preserve">2,951,822</t>
  </si>
  <si>
    <t xml:space="preserve">intergenic (+34/+134)</t>
  </si>
  <si>
    <t xml:space="preserve">pgaptmp_002884→ / ←pgaptmp_002885</t>
  </si>
  <si>
    <t xml:space="preserve">VOC family protein/peptide ABC transporter substrate‑binding protein</t>
  </si>
  <si>
    <t xml:space="preserve">2,951,824</t>
  </si>
  <si>
    <t xml:space="preserve">intergenic (+36/+132)</t>
  </si>
  <si>
    <t xml:space="preserve">2,951,881</t>
  </si>
  <si>
    <t xml:space="preserve">intergenic (+93/+75)</t>
  </si>
  <si>
    <t xml:space="preserve">2,951,910</t>
  </si>
  <si>
    <t xml:space="preserve">intergenic (+122/+46)</t>
  </si>
  <si>
    <t xml:space="preserve">2,951,914</t>
  </si>
  <si>
    <t xml:space="preserve">intergenic (+126/+42)</t>
  </si>
  <si>
    <t xml:space="preserve">2,951,916</t>
  </si>
  <si>
    <t xml:space="preserve">intergenic (+128/+40)</t>
  </si>
  <si>
    <t xml:space="preserve">2,951,917:1</t>
  </si>
  <si>
    <t xml:space="preserve">intergenic (+129/+39)</t>
  </si>
  <si>
    <t xml:space="preserve">2,951,918</t>
  </si>
  <si>
    <t xml:space="preserve">intergenic (+130/+38)</t>
  </si>
  <si>
    <t xml:space="preserve">2,951,921</t>
  </si>
  <si>
    <t xml:space="preserve">intergenic (+133/+35)</t>
  </si>
  <si>
    <t xml:space="preserve">2,951,927</t>
  </si>
  <si>
    <t xml:space="preserve">intergenic (+139/+29)</t>
  </si>
  <si>
    <t xml:space="preserve">2,951,931</t>
  </si>
  <si>
    <t xml:space="preserve">intergenic (+143/+25)</t>
  </si>
  <si>
    <t xml:space="preserve">2,951,934</t>
  </si>
  <si>
    <t xml:space="preserve">intergenic (+146/+22)</t>
  </si>
  <si>
    <t xml:space="preserve">2,951,936</t>
  </si>
  <si>
    <t xml:space="preserve">intergenic (+148/+20)</t>
  </si>
  <si>
    <t xml:space="preserve">2,956,981</t>
  </si>
  <si>
    <t xml:space="preserve">A60V(GCG→GTG)</t>
  </si>
  <si>
    <t xml:space="preserve">pgaptmp_002890←</t>
  </si>
  <si>
    <t xml:space="preserve">AbrB family transcriptional regulator</t>
  </si>
  <si>
    <t xml:space="preserve">2,957,876</t>
  </si>
  <si>
    <t xml:space="preserve">T309T(ACT→ACC)</t>
  </si>
  <si>
    <t xml:space="preserve">2,957,885</t>
  </si>
  <si>
    <t xml:space="preserve">R306R(CGG→CGC)</t>
  </si>
  <si>
    <t xml:space="preserve">2,957,900</t>
  </si>
  <si>
    <t xml:space="preserve">G301G(GGT→GGC)</t>
  </si>
  <si>
    <t xml:space="preserve">2,957,914</t>
  </si>
  <si>
    <t xml:space="preserve">L297L(TTG→CTG)</t>
  </si>
  <si>
    <t xml:space="preserve">2,958,299</t>
  </si>
  <si>
    <t xml:space="preserve">G168G(GGC→GGA)</t>
  </si>
  <si>
    <t xml:space="preserve">2,962,202</t>
  </si>
  <si>
    <t xml:space="preserve">V328V(GTC→GTT)</t>
  </si>
  <si>
    <t xml:space="preserve">pgaptmp_002895←</t>
  </si>
  <si>
    <t xml:space="preserve">YcjX family protein</t>
  </si>
  <si>
    <t xml:space="preserve">2,962,205</t>
  </si>
  <si>
    <t xml:space="preserve">P327P(CCC→CCG)</t>
  </si>
  <si>
    <t xml:space="preserve">2,962,211</t>
  </si>
  <si>
    <t xml:space="preserve">F325F(TTC→TTT)</t>
  </si>
  <si>
    <t xml:space="preserve">2,962,223</t>
  </si>
  <si>
    <t xml:space="preserve">F321F(TTT→TTC)</t>
  </si>
  <si>
    <t xml:space="preserve">2,962,270</t>
  </si>
  <si>
    <t xml:space="preserve">L306L(TTG→CTG)</t>
  </si>
  <si>
    <t xml:space="preserve">2,962,271</t>
  </si>
  <si>
    <t xml:space="preserve">A305A(GCA→GCG)</t>
  </si>
  <si>
    <t xml:space="preserve">2,962,277</t>
  </si>
  <si>
    <t xml:space="preserve">R303R(CGT→CGC)</t>
  </si>
  <si>
    <t xml:space="preserve">2,962,571</t>
  </si>
  <si>
    <t xml:space="preserve">R205R(CGC→CGT)</t>
  </si>
  <si>
    <t xml:space="preserve">2,963,679</t>
  </si>
  <si>
    <t xml:space="preserve">L72L(CTG→CTT)</t>
  </si>
  <si>
    <t xml:space="preserve">pspC←</t>
  </si>
  <si>
    <t xml:space="preserve">envelope stress response membrane protein PspC</t>
  </si>
  <si>
    <t xml:space="preserve">2,966,124</t>
  </si>
  <si>
    <t xml:space="preserve">S415G(AGT→GGT)</t>
  </si>
  <si>
    <t xml:space="preserve">pgaptmp_002901←</t>
  </si>
  <si>
    <t xml:space="preserve">2,966,218</t>
  </si>
  <si>
    <t xml:space="preserve">P383P(CCG→CCA)</t>
  </si>
  <si>
    <t xml:space="preserve">2,966,239</t>
  </si>
  <si>
    <t xml:space="preserve">G376G(GGG→GGA)</t>
  </si>
  <si>
    <t xml:space="preserve">2,966,434</t>
  </si>
  <si>
    <t xml:space="preserve">T311T(ACA→ACC)</t>
  </si>
  <si>
    <t xml:space="preserve">2,966,586</t>
  </si>
  <si>
    <t xml:space="preserve">L261L(CTG→TTG)</t>
  </si>
  <si>
    <t xml:space="preserve">2,966,596</t>
  </si>
  <si>
    <t xml:space="preserve">G257G(GGT→GGC)</t>
  </si>
  <si>
    <t xml:space="preserve">2,966,869</t>
  </si>
  <si>
    <t xml:space="preserve">G166G(GGT→GGA)</t>
  </si>
  <si>
    <t xml:space="preserve">2,966,890</t>
  </si>
  <si>
    <t xml:space="preserve">V159V(GTC→GTT)</t>
  </si>
  <si>
    <t xml:space="preserve">2,967,043</t>
  </si>
  <si>
    <t xml:space="preserve">L108L(CTG→CTC)</t>
  </si>
  <si>
    <t xml:space="preserve">2,967,069</t>
  </si>
  <si>
    <t xml:space="preserve">I100V(ATC→GTC)</t>
  </si>
  <si>
    <t xml:space="preserve">2,967,111</t>
  </si>
  <si>
    <t xml:space="preserve">L86I(CTT→ATT)</t>
  </si>
  <si>
    <t xml:space="preserve">2,967,239</t>
  </si>
  <si>
    <t xml:space="preserve">K43I(AAA→ATA)</t>
  </si>
  <si>
    <t xml:space="preserve">2,967,491</t>
  </si>
  <si>
    <t xml:space="preserve">D357D(GAC→GAT)</t>
  </si>
  <si>
    <t xml:space="preserve">pgaptmp_002902←</t>
  </si>
  <si>
    <t xml:space="preserve">2,967,494</t>
  </si>
  <si>
    <t xml:space="preserve">P356P(CCT→CCG)</t>
  </si>
  <si>
    <t xml:space="preserve">2,967,500</t>
  </si>
  <si>
    <t xml:space="preserve">D354D(GAC→GAT)</t>
  </si>
  <si>
    <t xml:space="preserve">2,968,870</t>
  </si>
  <si>
    <t xml:space="preserve">Q46Q(CAG→CAA)</t>
  </si>
  <si>
    <t xml:space="preserve">pgaptmp_002903→</t>
  </si>
  <si>
    <t xml:space="preserve">2,969,236</t>
  </si>
  <si>
    <t xml:space="preserve">V168V(GTG→GTA)</t>
  </si>
  <si>
    <t xml:space="preserve">2,969,934</t>
  </si>
  <si>
    <t xml:space="preserve">E401A(GAG→GCG)</t>
  </si>
  <si>
    <t xml:space="preserve">2,969,980</t>
  </si>
  <si>
    <t xml:space="preserve">S416S(AGT→AGC)</t>
  </si>
  <si>
    <t xml:space="preserve">2,970,040</t>
  </si>
  <si>
    <t xml:space="preserve">N436N(AAC→AAT)</t>
  </si>
  <si>
    <t xml:space="preserve">2,971,327</t>
  </si>
  <si>
    <t xml:space="preserve">pgaptmp_002904←</t>
  </si>
  <si>
    <t xml:space="preserve">2,971,420</t>
  </si>
  <si>
    <t xml:space="preserve">L148L(CTA→CTG)</t>
  </si>
  <si>
    <t xml:space="preserve">2,972,165</t>
  </si>
  <si>
    <t xml:space="preserve">N65N(AAT→AAC)</t>
  </si>
  <si>
    <t xml:space="preserve">pgaptmp_002905→</t>
  </si>
  <si>
    <t xml:space="preserve">2,974,001</t>
  </si>
  <si>
    <t xml:space="preserve">L263L(CTG→CTA)</t>
  </si>
  <si>
    <t xml:space="preserve">sapA→</t>
  </si>
  <si>
    <t xml:space="preserve">peptide ABC transporter substrate‑binding protein SapA</t>
  </si>
  <si>
    <t xml:space="preserve">2,975,071</t>
  </si>
  <si>
    <t xml:space="preserve">V73V(GTT→GTG)</t>
  </si>
  <si>
    <t xml:space="preserve">sapB→</t>
  </si>
  <si>
    <t xml:space="preserve">putrescine ABC transporter permease SapB</t>
  </si>
  <si>
    <t xml:space="preserve">2,975,077</t>
  </si>
  <si>
    <t xml:space="preserve">P75P(CCG→CCA)</t>
  </si>
  <si>
    <t xml:space="preserve">2,975,284</t>
  </si>
  <si>
    <t xml:space="preserve">S144S(TCC→TCT)</t>
  </si>
  <si>
    <t xml:space="preserve">2,975,551</t>
  </si>
  <si>
    <t xml:space="preserve">V233V(GTG→GTC)</t>
  </si>
  <si>
    <t xml:space="preserve">2,975,677</t>
  </si>
  <si>
    <t xml:space="preserve">A275A(GCC→GCT)</t>
  </si>
  <si>
    <t xml:space="preserve">2,975,960</t>
  </si>
  <si>
    <t xml:space="preserve">sapC→</t>
  </si>
  <si>
    <t xml:space="preserve">peptide ABC transporter permease SapC</t>
  </si>
  <si>
    <t xml:space="preserve">2,975,969</t>
  </si>
  <si>
    <t xml:space="preserve">D55D(GAT→GAC)</t>
  </si>
  <si>
    <t xml:space="preserve">2,975,981</t>
  </si>
  <si>
    <t xml:space="preserve">L59L(CTT→CTC)</t>
  </si>
  <si>
    <t xml:space="preserve">2,975,987</t>
  </si>
  <si>
    <t xml:space="preserve">Y61Y(TAT→TAC)</t>
  </si>
  <si>
    <t xml:space="preserve">2,975,994</t>
  </si>
  <si>
    <t xml:space="preserve">L64L(CTG→TTG)</t>
  </si>
  <si>
    <t xml:space="preserve">2,976,155</t>
  </si>
  <si>
    <t xml:space="preserve">G117G(GGT→GGC)</t>
  </si>
  <si>
    <t xml:space="preserve">2,977,543</t>
  </si>
  <si>
    <t xml:space="preserve">P283P(CCA→CCG)</t>
  </si>
  <si>
    <t xml:space="preserve">sapD→</t>
  </si>
  <si>
    <t xml:space="preserve">peptide ABC transporter ATP‑binding protein SapD</t>
  </si>
  <si>
    <t xml:space="preserve">2,977,546</t>
  </si>
  <si>
    <t xml:space="preserve">2,977,802</t>
  </si>
  <si>
    <t xml:space="preserve">R38R(CGT→CGC)</t>
  </si>
  <si>
    <t xml:space="preserve">sapF→</t>
  </si>
  <si>
    <t xml:space="preserve">peptide ABC transporter ATP‑binding protein SapF</t>
  </si>
  <si>
    <t xml:space="preserve">2,977,991</t>
  </si>
  <si>
    <t xml:space="preserve">L101L(CTG→CTA)</t>
  </si>
  <si>
    <t xml:space="preserve">2,978,549</t>
  </si>
  <si>
    <t xml:space="preserve">S458S(TCT→TCC)</t>
  </si>
  <si>
    <t xml:space="preserve">pgaptmp_002911←</t>
  </si>
  <si>
    <t xml:space="preserve">cytosine permease</t>
  </si>
  <si>
    <t xml:space="preserve">2,979,976</t>
  </si>
  <si>
    <t xml:space="preserve">intergenic (‑54/‑194)</t>
  </si>
  <si>
    <t xml:space="preserve">pgaptmp_002911← / →pgaptmp_002912</t>
  </si>
  <si>
    <t xml:space="preserve">cytosine permease/HutD family protein</t>
  </si>
  <si>
    <t xml:space="preserve">2,980,254</t>
  </si>
  <si>
    <t xml:space="preserve">S29P(TCC→CCC)</t>
  </si>
  <si>
    <t xml:space="preserve">pgaptmp_002912→</t>
  </si>
  <si>
    <t xml:space="preserve">HutD family protein</t>
  </si>
  <si>
    <t xml:space="preserve">2,981,285</t>
  </si>
  <si>
    <t xml:space="preserve">V125V(GTA→GTG)</t>
  </si>
  <si>
    <t xml:space="preserve">fabI→</t>
  </si>
  <si>
    <t xml:space="preserve">enoyl‑ACP reductase FabI</t>
  </si>
  <si>
    <t xml:space="preserve">2,982,498</t>
  </si>
  <si>
    <t xml:space="preserve">E203E(GAG→GAA)</t>
  </si>
  <si>
    <t xml:space="preserve">pgaptmp_002914→</t>
  </si>
  <si>
    <t xml:space="preserve">2,983,989</t>
  </si>
  <si>
    <t xml:space="preserve">pgaptmp_002915→</t>
  </si>
  <si>
    <t xml:space="preserve">exoribonuclease II</t>
  </si>
  <si>
    <t xml:space="preserve">2,986,608</t>
  </si>
  <si>
    <t xml:space="preserve">osmB→</t>
  </si>
  <si>
    <t xml:space="preserve">osmotically‑inducible lipoprotein OsmB</t>
  </si>
  <si>
    <t xml:space="preserve">2,986,710</t>
  </si>
  <si>
    <t xml:space="preserve">G71G(GGA→GGC)</t>
  </si>
  <si>
    <t xml:space="preserve">2,990,863</t>
  </si>
  <si>
    <t xml:space="preserve">Q70Q(CAA→CAG)</t>
  </si>
  <si>
    <t xml:space="preserve">ribA→</t>
  </si>
  <si>
    <t xml:space="preserve">GTP cyclohydrolase II</t>
  </si>
  <si>
    <t xml:space="preserve">2,990,914</t>
  </si>
  <si>
    <t xml:space="preserve">L87L(CTG→CTC)</t>
  </si>
  <si>
    <t xml:space="preserve">2,996,409</t>
  </si>
  <si>
    <t xml:space="preserve">P762P(CCA→CCG)</t>
  </si>
  <si>
    <t xml:space="preserve">topA←</t>
  </si>
  <si>
    <t xml:space="preserve">type I DNA topoisomerase</t>
  </si>
  <si>
    <t xml:space="preserve">2,996,620</t>
  </si>
  <si>
    <t xml:space="preserve">F692Y(TTC→TAC)</t>
  </si>
  <si>
    <t xml:space="preserve">2,998,107</t>
  </si>
  <si>
    <t xml:space="preserve">V196V(GTA→GTG)</t>
  </si>
  <si>
    <t xml:space="preserve">3,001,000</t>
  </si>
  <si>
    <t xml:space="preserve">A100A(GCC→GCT)</t>
  </si>
  <si>
    <t xml:space="preserve">pgaptmp_002932→</t>
  </si>
  <si>
    <t xml:space="preserve">YciK family oxidoreductase</t>
  </si>
  <si>
    <t xml:space="preserve">3,003,262</t>
  </si>
  <si>
    <t xml:space="preserve">intergenic (‑251/+30)</t>
  </si>
  <si>
    <t xml:space="preserve">rluB← / ←gcvA</t>
  </si>
  <si>
    <t xml:space="preserve">23S rRNA pseudouridine(2605) synthase RluB/transcriptional regulator GcvA</t>
  </si>
  <si>
    <t xml:space="preserve">3,003,481</t>
  </si>
  <si>
    <t xml:space="preserve">L236L(TTG→TTA)</t>
  </si>
  <si>
    <t xml:space="preserve">gcvA←</t>
  </si>
  <si>
    <t xml:space="preserve">transcriptional regulator GcvA</t>
  </si>
  <si>
    <t xml:space="preserve">3,003,582</t>
  </si>
  <si>
    <t xml:space="preserve">E203K(GAG→AAG)</t>
  </si>
  <si>
    <t xml:space="preserve">3,003,637</t>
  </si>
  <si>
    <t xml:space="preserve">L184L(CTC→CTA)</t>
  </si>
  <si>
    <t xml:space="preserve">3,003,842</t>
  </si>
  <si>
    <t xml:space="preserve">R116Q(CGA→CAA)</t>
  </si>
  <si>
    <t xml:space="preserve">3,003,907</t>
  </si>
  <si>
    <t xml:space="preserve">V94V(GTG→GTA)</t>
  </si>
  <si>
    <t xml:space="preserve">3,005,809</t>
  </si>
  <si>
    <t xml:space="preserve">A14A(GCA→GCG)</t>
  </si>
  <si>
    <t xml:space="preserve">pgaptmp_002937←</t>
  </si>
  <si>
    <t xml:space="preserve">threonylcarbamoyl‑AMP synthase</t>
  </si>
  <si>
    <t xml:space="preserve">3,009,105</t>
  </si>
  <si>
    <t xml:space="preserve">L175L(CTT→CTC)</t>
  </si>
  <si>
    <t xml:space="preserve">trpD→</t>
  </si>
  <si>
    <t xml:space="preserve">bifunctional anthranilate synthase glutamate amidotransferase component TrpG/anthranilate phosphoribosyltransferase TrpD</t>
  </si>
  <si>
    <t xml:space="preserve">3,009,111</t>
  </si>
  <si>
    <t xml:space="preserve">3,009,123</t>
  </si>
  <si>
    <t xml:space="preserve">R181R(CGG→CGA)</t>
  </si>
  <si>
    <t xml:space="preserve">3,009,198</t>
  </si>
  <si>
    <t xml:space="preserve">K206K(AAA→AAG)</t>
  </si>
  <si>
    <t xml:space="preserve">3,009,687</t>
  </si>
  <si>
    <t xml:space="preserve">T369T(ACT→ACC)</t>
  </si>
  <si>
    <t xml:space="preserve">3,011,481</t>
  </si>
  <si>
    <t xml:space="preserve">P434P(CCC→CCA)</t>
  </si>
  <si>
    <t xml:space="preserve">trpCF→</t>
  </si>
  <si>
    <t xml:space="preserve">bifunctional indole‑3‑glycerol‑phosphate synthase TrpC/phosphoribosylanthranilate isomerase TrpF</t>
  </si>
  <si>
    <t xml:space="preserve">3,011,487</t>
  </si>
  <si>
    <t xml:space="preserve">I436M(ATT→ATG)</t>
  </si>
  <si>
    <t xml:space="preserve">3,011,511</t>
  </si>
  <si>
    <t xml:space="preserve">S444S(TCG→TCC)</t>
  </si>
  <si>
    <t xml:space="preserve">3,015,566</t>
  </si>
  <si>
    <t xml:space="preserve">L27L(CTG→CTC)</t>
  </si>
  <si>
    <t xml:space="preserve">pgaptmp_002947→</t>
  </si>
  <si>
    <t xml:space="preserve">3,015,677</t>
  </si>
  <si>
    <t xml:space="preserve">I64I(ATC→ATT)</t>
  </si>
  <si>
    <t xml:space="preserve">3,015,921</t>
  </si>
  <si>
    <t xml:space="preserve">L146V(CTG→GTG)</t>
  </si>
  <si>
    <t xml:space="preserve">3,019,827</t>
  </si>
  <si>
    <t xml:space="preserve">ompW←</t>
  </si>
  <si>
    <t xml:space="preserve">outer membrane protein OmpW</t>
  </si>
  <si>
    <t xml:space="preserve">3,019,854</t>
  </si>
  <si>
    <t xml:space="preserve">T128T(ACT→ACC)</t>
  </si>
  <si>
    <t xml:space="preserve">3,020,593</t>
  </si>
  <si>
    <t xml:space="preserve">pgaptmp_002951→</t>
  </si>
  <si>
    <t xml:space="preserve">YkgJ family cysteine cluster protein</t>
  </si>
  <si>
    <t xml:space="preserve">3,022,406</t>
  </si>
  <si>
    <t xml:space="preserve">intergenic (+123/‑149)</t>
  </si>
  <si>
    <t xml:space="preserve">pgaptmp_002953→ / →pgaptmp_002954</t>
  </si>
  <si>
    <t xml:space="preserve">septation protein A/TonB‑dependent siderophore receptor</t>
  </si>
  <si>
    <t xml:space="preserve">3,022,744</t>
  </si>
  <si>
    <t xml:space="preserve">P64S(CCG→TCG)</t>
  </si>
  <si>
    <t xml:space="preserve">pgaptmp_002954→</t>
  </si>
  <si>
    <t xml:space="preserve">3,023,139</t>
  </si>
  <si>
    <t xml:space="preserve">T195T(ACA→ACG)</t>
  </si>
  <si>
    <t xml:space="preserve">3,023,426</t>
  </si>
  <si>
    <t xml:space="preserve">N291S(AAC→AGC)</t>
  </si>
  <si>
    <t xml:space="preserve">3,023,460</t>
  </si>
  <si>
    <t xml:space="preserve">T302T(ACA→ACT)</t>
  </si>
  <si>
    <t xml:space="preserve">3,023,517</t>
  </si>
  <si>
    <t xml:space="preserve">G321G(GGT→GGC)</t>
  </si>
  <si>
    <t xml:space="preserve">3,023,658</t>
  </si>
  <si>
    <t xml:space="preserve">F368L(TTC→TTA)</t>
  </si>
  <si>
    <t xml:space="preserve">3,023,727</t>
  </si>
  <si>
    <t xml:space="preserve">L391L(CTC→CTT)</t>
  </si>
  <si>
    <t xml:space="preserve">3,023,742</t>
  </si>
  <si>
    <t xml:space="preserve">S396S(TCG→TCA)</t>
  </si>
  <si>
    <t xml:space="preserve">3,024,075</t>
  </si>
  <si>
    <t xml:space="preserve">I507I(ATT→ATC)</t>
  </si>
  <si>
    <t xml:space="preserve">3,025,026</t>
  </si>
  <si>
    <t xml:space="preserve">T63T(ACA→ACC)</t>
  </si>
  <si>
    <t xml:space="preserve">yciA→</t>
  </si>
  <si>
    <t xml:space="preserve">acyl‑CoA thioester hydrolase YciA</t>
  </si>
  <si>
    <t xml:space="preserve">3,025,035</t>
  </si>
  <si>
    <t xml:space="preserve">R66R(CGT→CGC)</t>
  </si>
  <si>
    <t xml:space="preserve">3,025,293</t>
  </si>
  <si>
    <t xml:space="preserve">pgaptmp_002956←</t>
  </si>
  <si>
    <t xml:space="preserve">YniB family protein</t>
  </si>
  <si>
    <t xml:space="preserve">3,025,356</t>
  </si>
  <si>
    <t xml:space="preserve">T149T(ACT→ACG)</t>
  </si>
  <si>
    <t xml:space="preserve">3,025,861</t>
  </si>
  <si>
    <t xml:space="preserve">intergenic (‑59/‑130)</t>
  </si>
  <si>
    <t xml:space="preserve">pgaptmp_002956← / →hxpB</t>
  </si>
  <si>
    <t xml:space="preserve">YniB family protein/hexitol phosphatase HxpB</t>
  </si>
  <si>
    <t xml:space="preserve">3,027,051</t>
  </si>
  <si>
    <t xml:space="preserve">A81A(GCG→GCA)</t>
  </si>
  <si>
    <t xml:space="preserve">kduD→</t>
  </si>
  <si>
    <t xml:space="preserve">2‑dehydro‑3‑deoxy‑D‑gluconate 5‑dehydrogenase KduD</t>
  </si>
  <si>
    <t xml:space="preserve">3,031,969</t>
  </si>
  <si>
    <t xml:space="preserve">G562G(GGG→GGC)</t>
  </si>
  <si>
    <t xml:space="preserve">katE→</t>
  </si>
  <si>
    <t xml:space="preserve">catalase HPII</t>
  </si>
  <si>
    <t xml:space="preserve">3,032,035</t>
  </si>
  <si>
    <t xml:space="preserve">D584D(GAC→GAT)</t>
  </si>
  <si>
    <t xml:space="preserve">3,032,038</t>
  </si>
  <si>
    <t xml:space="preserve">P585P(CCT→CCC)</t>
  </si>
  <si>
    <t xml:space="preserve">3,032,059</t>
  </si>
  <si>
    <t xml:space="preserve">D592D(GAT→GAC)</t>
  </si>
  <si>
    <t xml:space="preserve">3,032,248</t>
  </si>
  <si>
    <t xml:space="preserve">G655G(GGC→GGT)</t>
  </si>
  <si>
    <t xml:space="preserve">3,032,254</t>
  </si>
  <si>
    <t xml:space="preserve">P657P(CCT→CCG)</t>
  </si>
  <si>
    <t xml:space="preserve">3,034,172</t>
  </si>
  <si>
    <t xml:space="preserve">I182I(ATT→ATC)</t>
  </si>
  <si>
    <t xml:space="preserve">pgaptmp_002964←</t>
  </si>
  <si>
    <t xml:space="preserve">3,034,208</t>
  </si>
  <si>
    <t xml:space="preserve">G170G(GGC→GGG)</t>
  </si>
  <si>
    <t xml:space="preserve">3,034,876</t>
  </si>
  <si>
    <t xml:space="preserve">T259T(ACA→ACG)</t>
  </si>
  <si>
    <t xml:space="preserve">chbR←</t>
  </si>
  <si>
    <t xml:space="preserve">transcriptional regulator ChbR</t>
  </si>
  <si>
    <t xml:space="preserve">3,034,905</t>
  </si>
  <si>
    <t xml:space="preserve">L250L(CTG→TTG)</t>
  </si>
  <si>
    <t xml:space="preserve">3,034,921</t>
  </si>
  <si>
    <t xml:space="preserve">G244G(GGG→GGT)</t>
  </si>
  <si>
    <t xml:space="preserve">3,034,933</t>
  </si>
  <si>
    <t xml:space="preserve">A240A(GCA→GCG)</t>
  </si>
  <si>
    <t xml:space="preserve">3,035,918</t>
  </si>
  <si>
    <t xml:space="preserve">G37A(GGC→GCC)</t>
  </si>
  <si>
    <t xml:space="preserve">chbA←</t>
  </si>
  <si>
    <t xml:space="preserve">PTS N,N'‑diacetylchitobiose transporter subunit IIA</t>
  </si>
  <si>
    <t xml:space="preserve">3,036,450</t>
  </si>
  <si>
    <t xml:space="preserve">A330A(GCC→GCT)</t>
  </si>
  <si>
    <t xml:space="preserve">chbC←</t>
  </si>
  <si>
    <t xml:space="preserve">PTS N,N'‑diacetylchitobiose transporter subunit IIC</t>
  </si>
  <si>
    <t xml:space="preserve">3,038,728</t>
  </si>
  <si>
    <t xml:space="preserve">intergenic (‑204/‑79)</t>
  </si>
  <si>
    <t xml:space="preserve">osmE← / →nadE</t>
  </si>
  <si>
    <t xml:space="preserve">osmotically‑inducible lipoprotein OsmE/ammonia‑dependent NAD(+) synthetase</t>
  </si>
  <si>
    <t xml:space="preserve">3,041,094</t>
  </si>
  <si>
    <t xml:space="preserve">E26D(GAA→GAT)</t>
  </si>
  <si>
    <t xml:space="preserve">spy←</t>
  </si>
  <si>
    <t xml:space="preserve">ATP‑independent periplasmic protein‑refolding chaperone Spy</t>
  </si>
  <si>
    <t xml:space="preserve">3,041,439</t>
  </si>
  <si>
    <t xml:space="preserve">intergenic (‑268/+76)</t>
  </si>
  <si>
    <t xml:space="preserve">spy← / ←astE</t>
  </si>
  <si>
    <t xml:space="preserve">ATP‑independent periplasmic protein‑refolding chaperone Spy/succinylglutamate desuccinylase</t>
  </si>
  <si>
    <t xml:space="preserve">3,041,481</t>
  </si>
  <si>
    <t xml:space="preserve">intergenic (‑310/+34)</t>
  </si>
  <si>
    <t xml:space="preserve">3,041,615</t>
  </si>
  <si>
    <t xml:space="preserve">T289R(ACG→AGG)</t>
  </si>
  <si>
    <t xml:space="preserve">astE←</t>
  </si>
  <si>
    <t xml:space="preserve">succinylglutamate desuccinylase</t>
  </si>
  <si>
    <t xml:space="preserve">3,041,626</t>
  </si>
  <si>
    <t xml:space="preserve">E285E(GAA→GAG)</t>
  </si>
  <si>
    <t xml:space="preserve">3,041,701</t>
  </si>
  <si>
    <t xml:space="preserve">S260S(AGC→AGT)</t>
  </si>
  <si>
    <t xml:space="preserve">3,041,746</t>
  </si>
  <si>
    <t xml:space="preserve">P245P(CCG→CCA)</t>
  </si>
  <si>
    <t xml:space="preserve">3,042,531</t>
  </si>
  <si>
    <t xml:space="preserve">K429Q(AAG→CAG)</t>
  </si>
  <si>
    <t xml:space="preserve">3,043,827</t>
  </si>
  <si>
    <t xml:space="preserve">A488A(GCC→GCG)</t>
  </si>
  <si>
    <t xml:space="preserve">3,044,367</t>
  </si>
  <si>
    <t xml:space="preserve">A308A(GCA→GCG)</t>
  </si>
  <si>
    <t xml:space="preserve">3,044,382</t>
  </si>
  <si>
    <t xml:space="preserve">Q303Q(CAA→CAG)</t>
  </si>
  <si>
    <t xml:space="preserve">3,044,427</t>
  </si>
  <si>
    <t xml:space="preserve">G288G(GGA→GGC)</t>
  </si>
  <si>
    <t xml:space="preserve">3,044,433</t>
  </si>
  <si>
    <t xml:space="preserve">R286R(CGA→CGG)</t>
  </si>
  <si>
    <t xml:space="preserve">3,044,448</t>
  </si>
  <si>
    <t xml:space="preserve">R281R(CGG→CGC)</t>
  </si>
  <si>
    <t xml:space="preserve">3,046,208</t>
  </si>
  <si>
    <t xml:space="preserve">A38A(GCG→GCA)</t>
  </si>
  <si>
    <t xml:space="preserve">3,047,650</t>
  </si>
  <si>
    <t xml:space="preserve">intergenic (‑112/‑327)</t>
  </si>
  <si>
    <t xml:space="preserve">pgaptmp_002978← / →xthA</t>
  </si>
  <si>
    <t xml:space="preserve">aspartate aminotransferase family protein/exodeoxyribonuclease III</t>
  </si>
  <si>
    <t xml:space="preserve">3,047,821</t>
  </si>
  <si>
    <t xml:space="preserve">intergenic (‑283/‑156)</t>
  </si>
  <si>
    <t xml:space="preserve">3,050,603</t>
  </si>
  <si>
    <t xml:space="preserve">T86I(ACC→ATC)</t>
  </si>
  <si>
    <t xml:space="preserve">pgaptmp_002982→</t>
  </si>
  <si>
    <t xml:space="preserve">3,050,622</t>
  </si>
  <si>
    <t xml:space="preserve">G92G(GGG→GGT)</t>
  </si>
  <si>
    <t xml:space="preserve">3,051,796</t>
  </si>
  <si>
    <t xml:space="preserve">V296A(GTG→GCG)</t>
  </si>
  <si>
    <t xml:space="preserve">pgaptmp_002983→</t>
  </si>
  <si>
    <t xml:space="preserve">3,053,189</t>
  </si>
  <si>
    <t xml:space="preserve">R377W(CGG→TGG)</t>
  </si>
  <si>
    <t xml:space="preserve">pgaptmp_002984→</t>
  </si>
  <si>
    <t xml:space="preserve">3,054,057</t>
  </si>
  <si>
    <t xml:space="preserve">pgaptmp_002985→</t>
  </si>
  <si>
    <t xml:space="preserve">3,054,058</t>
  </si>
  <si>
    <t xml:space="preserve">L155L(CTG→TTG)</t>
  </si>
  <si>
    <t xml:space="preserve">3,054,066</t>
  </si>
  <si>
    <t xml:space="preserve">L157L(CTC→CTT)</t>
  </si>
  <si>
    <t xml:space="preserve">3,054,072</t>
  </si>
  <si>
    <t xml:space="preserve">E159E(GAA→GAG)</t>
  </si>
  <si>
    <t xml:space="preserve">3,055,140</t>
  </si>
  <si>
    <t xml:space="preserve">P273P(CCG→CCA)</t>
  </si>
  <si>
    <t xml:space="preserve">pgaptmp_002986→</t>
  </si>
  <si>
    <t xml:space="preserve">sulfurtransferase</t>
  </si>
  <si>
    <t xml:space="preserve">3,056,441</t>
  </si>
  <si>
    <t xml:space="preserve">Q17Q(CAA→CAG)</t>
  </si>
  <si>
    <t xml:space="preserve">pgaptmp_002988→</t>
  </si>
  <si>
    <t xml:space="preserve">pyrimidine (deoxy)nucleoside triphosphate diphosphatase</t>
  </si>
  <si>
    <t xml:space="preserve">3,056,524</t>
  </si>
  <si>
    <t xml:space="preserve">N45S(AAC→AGC)</t>
  </si>
  <si>
    <t xml:space="preserve">3,056,582</t>
  </si>
  <si>
    <t xml:space="preserve">P64P(CCA→CCG)</t>
  </si>
  <si>
    <t xml:space="preserve">3,056,636</t>
  </si>
  <si>
    <t xml:space="preserve">L82L(CTG→CTT)</t>
  </si>
  <si>
    <t xml:space="preserve">3,057,821</t>
  </si>
  <si>
    <t xml:space="preserve">A280T(GCC→ACC)</t>
  </si>
  <si>
    <t xml:space="preserve">gdhA→</t>
  </si>
  <si>
    <t xml:space="preserve">NADP‑specific glutamate dehydrogenase</t>
  </si>
  <si>
    <t xml:space="preserve">3,058,536</t>
  </si>
  <si>
    <t xml:space="preserve">Q272Q(CAG→CAA)</t>
  </si>
  <si>
    <t xml:space="preserve">pgaptmp_002990←</t>
  </si>
  <si>
    <t xml:space="preserve">NAD(P)H‑quinone oxidoreductase</t>
  </si>
  <si>
    <t xml:space="preserve">3,060,761</t>
  </si>
  <si>
    <t xml:space="preserve">T239T(ACT→ACC)</t>
  </si>
  <si>
    <t xml:space="preserve">3,062,967</t>
  </si>
  <si>
    <t xml:space="preserve">L73L(TTG→CTG)</t>
  </si>
  <si>
    <t xml:space="preserve">pgaptmp_002993→</t>
  </si>
  <si>
    <t xml:space="preserve">3,063,489</t>
  </si>
  <si>
    <t xml:space="preserve">E247Q(GAG→CAG)</t>
  </si>
  <si>
    <t xml:space="preserve">3,066,746</t>
  </si>
  <si>
    <t xml:space="preserve">V116V(GTG→GTA)</t>
  </si>
  <si>
    <t xml:space="preserve">sppA→</t>
  </si>
  <si>
    <t xml:space="preserve">signal peptide peptidase SppA</t>
  </si>
  <si>
    <t xml:space="preserve">3,067,946</t>
  </si>
  <si>
    <t xml:space="preserve">A516A(GCT→GCC)</t>
  </si>
  <si>
    <t xml:space="preserve">3,069,713</t>
  </si>
  <si>
    <t xml:space="preserve">P98P(CCG→CCT)</t>
  </si>
  <si>
    <t xml:space="preserve">pncA→</t>
  </si>
  <si>
    <t xml:space="preserve">bifunctional nicotinamidase/pyrazinamidase</t>
  </si>
  <si>
    <t xml:space="preserve">3,069,766</t>
  </si>
  <si>
    <t xml:space="preserve">I116S(ATC→AGC)</t>
  </si>
  <si>
    <t xml:space="preserve">3,071,517</t>
  </si>
  <si>
    <t xml:space="preserve">intergenic (+32/‑129)</t>
  </si>
  <si>
    <t xml:space="preserve">pgaptmp_002999→ / →yajD</t>
  </si>
  <si>
    <t xml:space="preserve">glycoside hydrolase family 18 protein/HNH nuclease YajD</t>
  </si>
  <si>
    <t xml:space="preserve">3,071,560</t>
  </si>
  <si>
    <t xml:space="preserve">intergenic (+75/‑86)</t>
  </si>
  <si>
    <t xml:space="preserve">3,072,214</t>
  </si>
  <si>
    <t xml:space="preserve">A50A(GCA→GCC)</t>
  </si>
  <si>
    <t xml:space="preserve">pgaptmp_003001←</t>
  </si>
  <si>
    <t xml:space="preserve">YeaC family protein</t>
  </si>
  <si>
    <t xml:space="preserve">3,074,840</t>
  </si>
  <si>
    <t xml:space="preserve">P204P(CCG→CCT)</t>
  </si>
  <si>
    <t xml:space="preserve">pgaptmp_003004→</t>
  </si>
  <si>
    <t xml:space="preserve">D‑hexose‑6‑phosphate mutarotase</t>
  </si>
  <si>
    <t xml:space="preserve">3,075,701</t>
  </si>
  <si>
    <t xml:space="preserve">D108D(GAC→GAT)</t>
  </si>
  <si>
    <t xml:space="preserve">pgaptmp_003005←</t>
  </si>
  <si>
    <t xml:space="preserve">3,075,704</t>
  </si>
  <si>
    <t xml:space="preserve">L107L(CTG→CTC)</t>
  </si>
  <si>
    <t xml:space="preserve">3,075,721</t>
  </si>
  <si>
    <t xml:space="preserve">L102L(TTG→CTG)</t>
  </si>
  <si>
    <t xml:space="preserve">3,075,908</t>
  </si>
  <si>
    <t xml:space="preserve">R39R(CGG→CGT)</t>
  </si>
  <si>
    <t xml:space="preserve">3,076,025</t>
  </si>
  <si>
    <t xml:space="preserve">intergenic (‑1/+91)</t>
  </si>
  <si>
    <t xml:space="preserve">pgaptmp_003005← / ←pgaptmp_003006</t>
  </si>
  <si>
    <t xml:space="preserve">aldo/keto reductase/MipA/OmpV family protein</t>
  </si>
  <si>
    <t xml:space="preserve">3,078,301</t>
  </si>
  <si>
    <t xml:space="preserve">I341I(ATT→ATC)</t>
  </si>
  <si>
    <t xml:space="preserve">yeaG→</t>
  </si>
  <si>
    <t xml:space="preserve">protein kinase YeaG</t>
  </si>
  <si>
    <t xml:space="preserve">3,079,994</t>
  </si>
  <si>
    <t xml:space="preserve">D232D(GAC→GAT)</t>
  </si>
  <si>
    <t xml:space="preserve">pgaptmp_003008→</t>
  </si>
  <si>
    <t xml:space="preserve">YeaH/YhbH family protein</t>
  </si>
  <si>
    <t xml:space="preserve">3,080,276</t>
  </si>
  <si>
    <t xml:space="preserve">V326V(GTG→GTA)</t>
  </si>
  <si>
    <t xml:space="preserve">3,082,633</t>
  </si>
  <si>
    <t xml:space="preserve">P257T(CCC→ACC)</t>
  </si>
  <si>
    <t xml:space="preserve">pgaptmp_003013←</t>
  </si>
  <si>
    <t xml:space="preserve">3,083,438</t>
  </si>
  <si>
    <t xml:space="preserve">intergenic (‑37/‑139)</t>
  </si>
  <si>
    <t xml:space="preserve">pgaptmp_003013← / →pgaptmp_003014</t>
  </si>
  <si>
    <t xml:space="preserve">3,083,453</t>
  </si>
  <si>
    <t xml:space="preserve">intergenic (‑52/‑124)</t>
  </si>
  <si>
    <t xml:space="preserve">3,083,480</t>
  </si>
  <si>
    <t xml:space="preserve">intergenic (‑79/‑97)</t>
  </si>
  <si>
    <t xml:space="preserve">3,083,805</t>
  </si>
  <si>
    <t xml:space="preserve">T77A(ACG→GCG)</t>
  </si>
  <si>
    <t xml:space="preserve">pgaptmp_003014→</t>
  </si>
  <si>
    <t xml:space="preserve">3,083,856</t>
  </si>
  <si>
    <t xml:space="preserve">L94F(CTT→TTT)</t>
  </si>
  <si>
    <t xml:space="preserve">3,086,928</t>
  </si>
  <si>
    <t xml:space="preserve">R319R(CGA→CGG)</t>
  </si>
  <si>
    <t xml:space="preserve">pgaptmp_003017←</t>
  </si>
  <si>
    <t xml:space="preserve">Y‑family DNA polymerase</t>
  </si>
  <si>
    <t xml:space="preserve">3,097,193</t>
  </si>
  <si>
    <t xml:space="preserve">T55T(ACC→ACT)</t>
  </si>
  <si>
    <t xml:space="preserve">3,098,926</t>
  </si>
  <si>
    <t xml:space="preserve">intergenic (+22/‑96)</t>
  </si>
  <si>
    <t xml:space="preserve">yoaJ→ / →pgaptmp_003033</t>
  </si>
  <si>
    <t xml:space="preserve">protein YoaJ/hypothetical protein</t>
  </si>
  <si>
    <t xml:space="preserve">3,099,880</t>
  </si>
  <si>
    <t xml:space="preserve">S120S(TCC→TCT)</t>
  </si>
  <si>
    <t xml:space="preserve">leuE←</t>
  </si>
  <si>
    <t xml:space="preserve">leucine efflux protein LeuE</t>
  </si>
  <si>
    <t xml:space="preserve">3,099,889</t>
  </si>
  <si>
    <t xml:space="preserve">L117L(CTT→CTC)</t>
  </si>
  <si>
    <t xml:space="preserve">3,100,683</t>
  </si>
  <si>
    <t xml:space="preserve">L187L(TTG→TTA)</t>
  </si>
  <si>
    <t xml:space="preserve">lpxP←</t>
  </si>
  <si>
    <t xml:space="preserve">kdo(2)‑lipid IV(A) palmitoleoyltransferase</t>
  </si>
  <si>
    <t xml:space="preserve">3,103,686</t>
  </si>
  <si>
    <t xml:space="preserve">M146V(ATG→GTG)</t>
  </si>
  <si>
    <t xml:space="preserve">pgaptmp_003038→</t>
  </si>
  <si>
    <t xml:space="preserve">3,103,901</t>
  </si>
  <si>
    <t xml:space="preserve">S217S(AGT→AGC)</t>
  </si>
  <si>
    <t xml:space="preserve">3,103,985</t>
  </si>
  <si>
    <t xml:space="preserve">C245C(TGT→TGC)</t>
  </si>
  <si>
    <t xml:space="preserve">3,106,278</t>
  </si>
  <si>
    <t xml:space="preserve">R582R(CGT→CGC)</t>
  </si>
  <si>
    <t xml:space="preserve">pgaptmp_003039→</t>
  </si>
  <si>
    <t xml:space="preserve">3,107,218</t>
  </si>
  <si>
    <t xml:space="preserve">intergenic (‑4/‑117)</t>
  </si>
  <si>
    <t xml:space="preserve">pgaptmp_003040← / →pgaptmp_003041</t>
  </si>
  <si>
    <t xml:space="preserve">LysR family transcriptional regulator/UbiD family decarboxylase</t>
  </si>
  <si>
    <t xml:space="preserve">3,107,261</t>
  </si>
  <si>
    <t xml:space="preserve">intergenic (‑47/‑74)</t>
  </si>
  <si>
    <t xml:space="preserve">3,107,490</t>
  </si>
  <si>
    <t xml:space="preserve">T52T(ACC→ACT)</t>
  </si>
  <si>
    <t xml:space="preserve">pgaptmp_003041→</t>
  </si>
  <si>
    <t xml:space="preserve">3,109,790</t>
  </si>
  <si>
    <t xml:space="preserve">P17P(CCT→CCC)</t>
  </si>
  <si>
    <t xml:space="preserve">pgaptmp_003043←</t>
  </si>
  <si>
    <t xml:space="preserve">3,110,157</t>
  </si>
  <si>
    <t xml:space="preserve">intergenic (‑317/+82)</t>
  </si>
  <si>
    <t xml:space="preserve">pgaptmp_003043← / ←pgaptmp_003044</t>
  </si>
  <si>
    <t xml:space="preserve">3,117,314</t>
  </si>
  <si>
    <t xml:space="preserve">N16T(AAC→ACC)</t>
  </si>
  <si>
    <t xml:space="preserve">pgaptmp_003053→</t>
  </si>
  <si>
    <t xml:space="preserve">glutathione‑dependent formaldehyde dehydrogenase</t>
  </si>
  <si>
    <t xml:space="preserve">3,118,285</t>
  </si>
  <si>
    <t xml:space="preserve">L340L(CTG→TTG)</t>
  </si>
  <si>
    <t xml:space="preserve">3,118,648</t>
  </si>
  <si>
    <t xml:space="preserve">C25C(TGC→TGT)</t>
  </si>
  <si>
    <t xml:space="preserve">pgaptmp_003054→</t>
  </si>
  <si>
    <t xml:space="preserve">DUF1272 domain‑containing protein</t>
  </si>
  <si>
    <t xml:space="preserve">3,118,751</t>
  </si>
  <si>
    <t xml:space="preserve">*60E(TAG→GAG)</t>
  </si>
  <si>
    <t xml:space="preserve">3,119,134</t>
  </si>
  <si>
    <t xml:space="preserve">intergenic (+3/‑117)</t>
  </si>
  <si>
    <t xml:space="preserve">pgaptmp_003055→ / →pgaptmp_003056</t>
  </si>
  <si>
    <t xml:space="preserve">hypothetical protein/antibiotic biosynthesis monooxygenase</t>
  </si>
  <si>
    <t xml:space="preserve">3,119,139</t>
  </si>
  <si>
    <t xml:space="preserve">intergenic (+8/‑112)</t>
  </si>
  <si>
    <t xml:space="preserve">3,119,239</t>
  </si>
  <si>
    <t xml:space="preserve">intergenic (+108/‑12)</t>
  </si>
  <si>
    <t xml:space="preserve">3,119,827</t>
  </si>
  <si>
    <t xml:space="preserve">A87A(GCG→GCA)</t>
  </si>
  <si>
    <t xml:space="preserve">pgaptmp_003057→</t>
  </si>
  <si>
    <t xml:space="preserve">amino acid‑binding protein</t>
  </si>
  <si>
    <t xml:space="preserve">3,121,710</t>
  </si>
  <si>
    <t xml:space="preserve">icd←</t>
  </si>
  <si>
    <t xml:space="preserve">NADP‑dependent isocitrate dehydrogenase</t>
  </si>
  <si>
    <t xml:space="preserve">3,121,767</t>
  </si>
  <si>
    <t xml:space="preserve">K142K(AAG→AAA)</t>
  </si>
  <si>
    <t xml:space="preserve">3,122,870</t>
  </si>
  <si>
    <t xml:space="preserve">E146E(GAG→GAA)</t>
  </si>
  <si>
    <t xml:space="preserve">rluE→</t>
  </si>
  <si>
    <t xml:space="preserve">23S rRNA pseudouridine(2457) synthase RluE</t>
  </si>
  <si>
    <t xml:space="preserve">3,122,897</t>
  </si>
  <si>
    <t xml:space="preserve">P155P(CCA→CCG)</t>
  </si>
  <si>
    <t xml:space="preserve">3,123,387</t>
  </si>
  <si>
    <t xml:space="preserve">P96P(CCG→CCA)</t>
  </si>
  <si>
    <t xml:space="preserve">pgaptmp_003061→</t>
  </si>
  <si>
    <t xml:space="preserve">NUDIX hydrolase</t>
  </si>
  <si>
    <t xml:space="preserve">3,124,307</t>
  </si>
  <si>
    <t xml:space="preserve">T231T(ACC→ACT)</t>
  </si>
  <si>
    <t xml:space="preserve">mnmA→</t>
  </si>
  <si>
    <t xml:space="preserve">tRNA 2‑thiouridine(34) synthase MnmA</t>
  </si>
  <si>
    <t xml:space="preserve">3,127,319</t>
  </si>
  <si>
    <t xml:space="preserve">pgaptmp_003066←</t>
  </si>
  <si>
    <t xml:space="preserve">3,128,744</t>
  </si>
  <si>
    <t xml:space="preserve">G121G(GGC→GGT)</t>
  </si>
  <si>
    <t xml:space="preserve">phoP→</t>
  </si>
  <si>
    <t xml:space="preserve">two‑component system response regulator PhoP</t>
  </si>
  <si>
    <t xml:space="preserve">3,129,181</t>
  </si>
  <si>
    <t xml:space="preserve">S43S(AGT→AGC)</t>
  </si>
  <si>
    <t xml:space="preserve">phoQ→</t>
  </si>
  <si>
    <t xml:space="preserve">two‑component system sensor histidine kinase PhoQ</t>
  </si>
  <si>
    <t xml:space="preserve">3,131,708</t>
  </si>
  <si>
    <t xml:space="preserve">Y368Y(TAC→TAT)</t>
  </si>
  <si>
    <t xml:space="preserve">pgaptmp_003069→</t>
  </si>
  <si>
    <t xml:space="preserve">cupin domain‑containing protein</t>
  </si>
  <si>
    <t xml:space="preserve">3,139,489</t>
  </si>
  <si>
    <t xml:space="preserve">R356C(CGC→TGC)</t>
  </si>
  <si>
    <t xml:space="preserve">pgaptmp_003076←</t>
  </si>
  <si>
    <t xml:space="preserve">long‑chain fatty acid‑‑CoA ligase</t>
  </si>
  <si>
    <t xml:space="preserve">3,150,614</t>
  </si>
  <si>
    <t xml:space="preserve">R109H(CGC→CAC)</t>
  </si>
  <si>
    <t xml:space="preserve">pgaptmp_003086←</t>
  </si>
  <si>
    <t xml:space="preserve">3,151,432</t>
  </si>
  <si>
    <t xml:space="preserve">R143R(CGC→CGG)</t>
  </si>
  <si>
    <t xml:space="preserve">cobB←</t>
  </si>
  <si>
    <t xml:space="preserve">NAD‑dependent protein deacylase</t>
  </si>
  <si>
    <t xml:space="preserve">3,154,398</t>
  </si>
  <si>
    <t xml:space="preserve">V128A(GTG→GCG)</t>
  </si>
  <si>
    <t xml:space="preserve">lolD←</t>
  </si>
  <si>
    <t xml:space="preserve">lipoprotein‑releasing ABC transporter ATP‑binding protein LolD</t>
  </si>
  <si>
    <t xml:space="preserve">3,154,423</t>
  </si>
  <si>
    <t xml:space="preserve">T120A(ACG→GCG)</t>
  </si>
  <si>
    <t xml:space="preserve">3,156,778</t>
  </si>
  <si>
    <t xml:space="preserve">L168L(CTG→TTG)</t>
  </si>
  <si>
    <t xml:space="preserve">mfd→</t>
  </si>
  <si>
    <t xml:space="preserve">transcription‑repair coupling factor</t>
  </si>
  <si>
    <t xml:space="preserve">3,156,900</t>
  </si>
  <si>
    <t xml:space="preserve">A208A(GCT→GCC)</t>
  </si>
  <si>
    <t xml:space="preserve">3,157,323</t>
  </si>
  <si>
    <t xml:space="preserve">A349A(GCA→GCG)</t>
  </si>
  <si>
    <t xml:space="preserve">3,161,858</t>
  </si>
  <si>
    <t xml:space="preserve">L126L(CTG→TTG)</t>
  </si>
  <si>
    <t xml:space="preserve">pgaptmp_003097→</t>
  </si>
  <si>
    <t xml:space="preserve">3,162,079</t>
  </si>
  <si>
    <t xml:space="preserve">D199D(GAC→GAT)</t>
  </si>
  <si>
    <t xml:space="preserve">3,163,057</t>
  </si>
  <si>
    <t xml:space="preserve">T232T(ACA→ACG)</t>
  </si>
  <si>
    <t xml:space="preserve">pgaptmp_003099→</t>
  </si>
  <si>
    <t xml:space="preserve">3,165,562</t>
  </si>
  <si>
    <t xml:space="preserve">H362H(CAC→CAT)</t>
  </si>
  <si>
    <t xml:space="preserve">pgaptmp_003101←</t>
  </si>
  <si>
    <t xml:space="preserve">NAD(P)/FAD‑dependent oxidoreductase</t>
  </si>
  <si>
    <t xml:space="preserve">3,166,992</t>
  </si>
  <si>
    <t xml:space="preserve">H148H(CAT→CAC)</t>
  </si>
  <si>
    <t xml:space="preserve">ycfP←</t>
  </si>
  <si>
    <t xml:space="preserve">alpha/beta hydrolase YcfP</t>
  </si>
  <si>
    <t xml:space="preserve">3,168,437</t>
  </si>
  <si>
    <t xml:space="preserve">E15E(GAA→GAG)</t>
  </si>
  <si>
    <t xml:space="preserve">nagZ←</t>
  </si>
  <si>
    <t xml:space="preserve">beta‑N‑acetylhexosaminidase</t>
  </si>
  <si>
    <t xml:space="preserve">3,168,516</t>
  </si>
  <si>
    <t xml:space="preserve">S273R(AGT→CGT)</t>
  </si>
  <si>
    <t xml:space="preserve">thiK←</t>
  </si>
  <si>
    <t xml:space="preserve">thiamine kinase</t>
  </si>
  <si>
    <t xml:space="preserve">3,168,901</t>
  </si>
  <si>
    <t xml:space="preserve">R144R(CGT→CGG)</t>
  </si>
  <si>
    <t xml:space="preserve">3,169,132</t>
  </si>
  <si>
    <t xml:space="preserve">A67A(GCG→GCA)</t>
  </si>
  <si>
    <t xml:space="preserve">3,169,136</t>
  </si>
  <si>
    <t xml:space="preserve">R66H(CGC→CAC)</t>
  </si>
  <si>
    <t xml:space="preserve">3,169,155</t>
  </si>
  <si>
    <t xml:space="preserve">Y60H(TAT→CAT)</t>
  </si>
  <si>
    <t xml:space="preserve">3,169,204</t>
  </si>
  <si>
    <t xml:space="preserve">3,173,258</t>
  </si>
  <si>
    <t xml:space="preserve">T79T(ACT→ACC)</t>
  </si>
  <si>
    <t xml:space="preserve">pgaptmp_003109←</t>
  </si>
  <si>
    <t xml:space="preserve">metal‑dependent hydrolase</t>
  </si>
  <si>
    <t xml:space="preserve">3,177,753</t>
  </si>
  <si>
    <t xml:space="preserve">fabF←</t>
  </si>
  <si>
    <t xml:space="preserve">beta‑ketoacyl‑ACP synthase II</t>
  </si>
  <si>
    <t xml:space="preserve">3,178,011</t>
  </si>
  <si>
    <t xml:space="preserve">3,179,456</t>
  </si>
  <si>
    <t xml:space="preserve">A51A(GCA→GCC)</t>
  </si>
  <si>
    <t xml:space="preserve">fabG←</t>
  </si>
  <si>
    <t xml:space="preserve">3,179,549</t>
  </si>
  <si>
    <t xml:space="preserve">A20A(GCC→GCT)</t>
  </si>
  <si>
    <t xml:space="preserve">3,182,485</t>
  </si>
  <si>
    <t xml:space="preserve">I62I(ATT→ATC)</t>
  </si>
  <si>
    <t xml:space="preserve">plsX←</t>
  </si>
  <si>
    <t xml:space="preserve">phosphate acyltransferase PlsX</t>
  </si>
  <si>
    <t xml:space="preserve">3,182,827</t>
  </si>
  <si>
    <t xml:space="preserve">intergenic (‑157/+47)</t>
  </si>
  <si>
    <t xml:space="preserve">plsX← / ←rpmF</t>
  </si>
  <si>
    <t xml:space="preserve">phosphate acyltransferase PlsX/50S ribosomal protein L32</t>
  </si>
  <si>
    <t xml:space="preserve">3,185,854</t>
  </si>
  <si>
    <t xml:space="preserve">intergenic (‑552/‑148)</t>
  </si>
  <si>
    <t xml:space="preserve">rluC← / →rne</t>
  </si>
  <si>
    <t xml:space="preserve">23S rRNA pseudouridine(955/2504/2580) synthase RluC/ribonuclease E</t>
  </si>
  <si>
    <t xml:space="preserve">3,187,201</t>
  </si>
  <si>
    <t xml:space="preserve">pseudogene (1200/2986 nt)</t>
  </si>
  <si>
    <t xml:space="preserve">rne→</t>
  </si>
  <si>
    <t xml:space="preserve">ribonuclease E</t>
  </si>
  <si>
    <t xml:space="preserve">3,188,941</t>
  </si>
  <si>
    <t xml:space="preserve">pseudogene (2940/2986 nt)</t>
  </si>
  <si>
    <t xml:space="preserve">3,188,947</t>
  </si>
  <si>
    <t xml:space="preserve">pseudogene (2946/2986 nt)</t>
  </si>
  <si>
    <t xml:space="preserve">3,191,485</t>
  </si>
  <si>
    <t xml:space="preserve">R389R(CGT→CGC)</t>
  </si>
  <si>
    <t xml:space="preserve">pgaptmp_003127→</t>
  </si>
  <si>
    <t xml:space="preserve">3,194,367</t>
  </si>
  <si>
    <t xml:space="preserve">L152L(TTG→CTG)</t>
  </si>
  <si>
    <t xml:space="preserve">pgaptmp_003130←</t>
  </si>
  <si>
    <t xml:space="preserve">YceH family protein</t>
  </si>
  <si>
    <t xml:space="preserve">3,194,400</t>
  </si>
  <si>
    <t xml:space="preserve">T141A(ACG→GCG)</t>
  </si>
  <si>
    <t xml:space="preserve">3,196,868</t>
  </si>
  <si>
    <t xml:space="preserve">intergenic (+16/‑98)</t>
  </si>
  <si>
    <t xml:space="preserve">mdtH→ / →pgaptmp_003133</t>
  </si>
  <si>
    <t xml:space="preserve">multidrug efflux MFS transporter MdtH/lipoprotein</t>
  </si>
  <si>
    <t xml:space="preserve">3,200,286</t>
  </si>
  <si>
    <t xml:space="preserve">K194K(AAG→AAA)</t>
  </si>
  <si>
    <t xml:space="preserve">solA→</t>
  </si>
  <si>
    <t xml:space="preserve">N‑methyl‑L‑tryptophan oxidase</t>
  </si>
  <si>
    <t xml:space="preserve">3,200,523</t>
  </si>
  <si>
    <t xml:space="preserve">E273E(GAA→GAG)</t>
  </si>
  <si>
    <t xml:space="preserve">3,201,693</t>
  </si>
  <si>
    <t xml:space="preserve">I122I(ATT→ATC)</t>
  </si>
  <si>
    <t xml:space="preserve">pgaptmp_003139←</t>
  </si>
  <si>
    <t xml:space="preserve">rhodanese‑related sulfurtransferase</t>
  </si>
  <si>
    <t xml:space="preserve">3,205,802</t>
  </si>
  <si>
    <t xml:space="preserve">S694S(TCG→TCC)</t>
  </si>
  <si>
    <t xml:space="preserve">mdoH←</t>
  </si>
  <si>
    <t xml:space="preserve">glucans biosynthesis glucosyltransferase MdoH</t>
  </si>
  <si>
    <t xml:space="preserve">3,206,006</t>
  </si>
  <si>
    <t xml:space="preserve">T626T(ACG→ACC)</t>
  </si>
  <si>
    <t xml:space="preserve">3,212,151</t>
  </si>
  <si>
    <t xml:space="preserve">intergenic (‑88/+62)</t>
  </si>
  <si>
    <t xml:space="preserve">ymdB← / ←pgaptmp_003149</t>
  </si>
  <si>
    <t xml:space="preserve">O‑acetyl‑ADP‑ribose deacetylase/DUF1097 domain‑containing protein</t>
  </si>
  <si>
    <t xml:space="preserve">3,213,315</t>
  </si>
  <si>
    <t xml:space="preserve">S13S(TCG→TCA)</t>
  </si>
  <si>
    <t xml:space="preserve">pgaptmp_003150←</t>
  </si>
  <si>
    <t xml:space="preserve">3,213,441</t>
  </si>
  <si>
    <t xml:space="preserve">R225C(CGT→TGT)</t>
  </si>
  <si>
    <t xml:space="preserve">pgaptmp_003151←</t>
  </si>
  <si>
    <t xml:space="preserve">phosphatase</t>
  </si>
  <si>
    <t xml:space="preserve">3,213,704</t>
  </si>
  <si>
    <t xml:space="preserve">Y137F(TAC→TTC)</t>
  </si>
  <si>
    <t xml:space="preserve">3,214,344</t>
  </si>
  <si>
    <t xml:space="preserve">V266A(GTG→GCG)</t>
  </si>
  <si>
    <t xml:space="preserve">ghrA←</t>
  </si>
  <si>
    <t xml:space="preserve">glyoxylate/hydroxypyruvate reductase GhrA</t>
  </si>
  <si>
    <t xml:space="preserve">3,214,817</t>
  </si>
  <si>
    <t xml:space="preserve">3,219,005</t>
  </si>
  <si>
    <t xml:space="preserve">pgaptmp_003158→</t>
  </si>
  <si>
    <t xml:space="preserve">3,219,174</t>
  </si>
  <si>
    <t xml:space="preserve">A137T(GCC→ACC)</t>
  </si>
  <si>
    <t xml:space="preserve">3,219,191</t>
  </si>
  <si>
    <t xml:space="preserve">S142S(AGT→AGC)</t>
  </si>
  <si>
    <t xml:space="preserve">3,223,881</t>
  </si>
  <si>
    <t xml:space="preserve">E341E(GAG→GAA)</t>
  </si>
  <si>
    <t xml:space="preserve">pgaptmp_003164←</t>
  </si>
  <si>
    <t xml:space="preserve">iron uptake system protein EfeO</t>
  </si>
  <si>
    <t xml:space="preserve">3,224,655</t>
  </si>
  <si>
    <t xml:space="preserve">A83A(GCT→GCG)</t>
  </si>
  <si>
    <t xml:space="preserve">3,225,210</t>
  </si>
  <si>
    <t xml:space="preserve">A192A(GCC→GCT)</t>
  </si>
  <si>
    <t xml:space="preserve">pgaptmp_003165←</t>
  </si>
  <si>
    <t xml:space="preserve">FTR1 family protein</t>
  </si>
  <si>
    <t xml:space="preserve">3,226,009</t>
  </si>
  <si>
    <t xml:space="preserve">intergenic (‑224/‑47)</t>
  </si>
  <si>
    <t xml:space="preserve">pgaptmp_003165← / →pgaptmp_003166</t>
  </si>
  <si>
    <t xml:space="preserve">FTR1 family protein/NupC/NupG family nucleoside CNT transporter</t>
  </si>
  <si>
    <t xml:space="preserve">3,227,320</t>
  </si>
  <si>
    <t xml:space="preserve">A129A(GCG→GCA)</t>
  </si>
  <si>
    <t xml:space="preserve">pgaptmp_003167←</t>
  </si>
  <si>
    <t xml:space="preserve">DUF3574 domain‑containing protein</t>
  </si>
  <si>
    <t xml:space="preserve">3,227,362</t>
  </si>
  <si>
    <t xml:space="preserve">A115A(GCC→GCG)</t>
  </si>
  <si>
    <t xml:space="preserve">3,231,180</t>
  </si>
  <si>
    <t xml:space="preserve">A470A(GCT→GCG)</t>
  </si>
  <si>
    <t xml:space="preserve">putA→</t>
  </si>
  <si>
    <t xml:space="preserve">trifunctional transcriptional regulator/proline dehydrogenase/L‑glutamate gamma‑semialdehyde dehydrogenase</t>
  </si>
  <si>
    <t xml:space="preserve">3,231,747</t>
  </si>
  <si>
    <t xml:space="preserve">E659E(GAA→GAG)</t>
  </si>
  <si>
    <t xml:space="preserve">3,231,828</t>
  </si>
  <si>
    <t xml:space="preserve">Q686Q(CAA→CAG)</t>
  </si>
  <si>
    <t xml:space="preserve">3,232,314</t>
  </si>
  <si>
    <t xml:space="preserve">V848V(GTA→GTG)</t>
  </si>
  <si>
    <t xml:space="preserve">3,233,803</t>
  </si>
  <si>
    <t xml:space="preserve">intergenic (+70/‑116)</t>
  </si>
  <si>
    <t xml:space="preserve">putA→ / →pgaptmp_003170</t>
  </si>
  <si>
    <t xml:space="preserve">trifunctional transcriptional regulator/proline dehydrogenase/L‑glutamate gamma‑semialdehyde dehydrogenase/DUF1311 domain‑containing protein</t>
  </si>
  <si>
    <t xml:space="preserve">3,234,812</t>
  </si>
  <si>
    <t xml:space="preserve">E46E(GAG→GAA)</t>
  </si>
  <si>
    <t xml:space="preserve">rutR←</t>
  </si>
  <si>
    <t xml:space="preserve">HTH‑type transcriptional regulator RutR</t>
  </si>
  <si>
    <t xml:space="preserve">3,235,398</t>
  </si>
  <si>
    <t xml:space="preserve">G55G(GGT→GGC)</t>
  </si>
  <si>
    <t xml:space="preserve">rutA→</t>
  </si>
  <si>
    <t xml:space="preserve">pyrimidine utilization protein A</t>
  </si>
  <si>
    <t xml:space="preserve">3,235,437</t>
  </si>
  <si>
    <t xml:space="preserve">F68F(TTT→TTC)</t>
  </si>
  <si>
    <t xml:space="preserve">3,237,105</t>
  </si>
  <si>
    <t xml:space="preserve">G26G(GGC→GGG)</t>
  </si>
  <si>
    <t xml:space="preserve">rutC→</t>
  </si>
  <si>
    <t xml:space="preserve">pyrimidine utilization protein C</t>
  </si>
  <si>
    <t xml:space="preserve">3,241,653</t>
  </si>
  <si>
    <t xml:space="preserve">C116C(TGC→TGT)</t>
  </si>
  <si>
    <t xml:space="preserve">pgaptmp_003179←</t>
  </si>
  <si>
    <t xml:space="preserve">3,241,683</t>
  </si>
  <si>
    <t xml:space="preserve">V106V(GTG→GTA)</t>
  </si>
  <si>
    <t xml:space="preserve">3,241,797</t>
  </si>
  <si>
    <t xml:space="preserve">3,241,896</t>
  </si>
  <si>
    <t xml:space="preserve">L35L(CTC→CTT)</t>
  </si>
  <si>
    <t xml:space="preserve">3,242,301</t>
  </si>
  <si>
    <t xml:space="preserve">A12A(GCC→GCT)</t>
  </si>
  <si>
    <t xml:space="preserve">pgaptmp_003180←</t>
  </si>
  <si>
    <t xml:space="preserve">3,242,386</t>
  </si>
  <si>
    <t xml:space="preserve">intergenic (‑50/‑38)</t>
  </si>
  <si>
    <t xml:space="preserve">pgaptmp_003180← / →pgaptmp_003181</t>
  </si>
  <si>
    <t xml:space="preserve">3,242,430</t>
  </si>
  <si>
    <t xml:space="preserve">T3A(ACG→GCG)</t>
  </si>
  <si>
    <t xml:space="preserve">pgaptmp_003181→</t>
  </si>
  <si>
    <t xml:space="preserve">3,242,453</t>
  </si>
  <si>
    <t xml:space="preserve">N10N(AAT→AAC)</t>
  </si>
  <si>
    <t xml:space="preserve">3,242,590</t>
  </si>
  <si>
    <t xml:space="preserve">intergenic (+35/‑182)</t>
  </si>
  <si>
    <t xml:space="preserve">pgaptmp_003181→ / →wrbA</t>
  </si>
  <si>
    <t xml:space="preserve">hypothetical protein/NAD(P)H:quinone oxidoreductase</t>
  </si>
  <si>
    <t xml:space="preserve">3,243,451</t>
  </si>
  <si>
    <t xml:space="preserve">S21S(TCA→TCG)</t>
  </si>
  <si>
    <t xml:space="preserve">pgaptmp_003183→</t>
  </si>
  <si>
    <t xml:space="preserve">YccJ family protein</t>
  </si>
  <si>
    <t xml:space="preserve">3,279,375</t>
  </si>
  <si>
    <t xml:space="preserve">S195S(TCG→TCA)</t>
  </si>
  <si>
    <t xml:space="preserve">agp←</t>
  </si>
  <si>
    <t xml:space="preserve">bifunctional glucose‑1‑phosphatase/inositol phosphatase</t>
  </si>
  <si>
    <t xml:space="preserve">3,280,069</t>
  </si>
  <si>
    <t xml:space="preserve">intergenic (‑110/‑43)</t>
  </si>
  <si>
    <t xml:space="preserve">agp← / →pgaptmp_003231</t>
  </si>
  <si>
    <t xml:space="preserve">bifunctional glucose‑1‑phosphatase/inositol phosphatase/helix‑turn‑helix transcriptional regulator</t>
  </si>
  <si>
    <t xml:space="preserve">3,282,987</t>
  </si>
  <si>
    <t xml:space="preserve">L204L(TTG→CTG)</t>
  </si>
  <si>
    <t xml:space="preserve">3,283,114</t>
  </si>
  <si>
    <t xml:space="preserve">T161T(ACA→ACC)</t>
  </si>
  <si>
    <t xml:space="preserve">3,283,288</t>
  </si>
  <si>
    <t xml:space="preserve">G103G(GGC→GGT)</t>
  </si>
  <si>
    <t xml:space="preserve">3,283,291</t>
  </si>
  <si>
    <t xml:space="preserve">3,286,169</t>
  </si>
  <si>
    <t xml:space="preserve">R191R(CGC→CGA)</t>
  </si>
  <si>
    <t xml:space="preserve">puuD→</t>
  </si>
  <si>
    <t xml:space="preserve">gamma‑glutamyl‑gamma‑aminobutyrate hydrolase</t>
  </si>
  <si>
    <t xml:space="preserve">3,286,452</t>
  </si>
  <si>
    <t xml:space="preserve">A26A(GCA→GCC)</t>
  </si>
  <si>
    <t xml:space="preserve">puuR→</t>
  </si>
  <si>
    <t xml:space="preserve">HTH‑type transcriptional regulator PuuR</t>
  </si>
  <si>
    <t xml:space="preserve">3,288,088</t>
  </si>
  <si>
    <t xml:space="preserve">D279D(GAC→GAT)</t>
  </si>
  <si>
    <t xml:space="preserve">puuC→</t>
  </si>
  <si>
    <t xml:space="preserve">aldehyde dehydrogenase PuuC</t>
  </si>
  <si>
    <t xml:space="preserve">3,289,767</t>
  </si>
  <si>
    <t xml:space="preserve">L342L(CTG→CTA)</t>
  </si>
  <si>
    <t xml:space="preserve">pgaptmp_003240→</t>
  </si>
  <si>
    <t xml:space="preserve">3,292,213</t>
  </si>
  <si>
    <t xml:space="preserve">intergenic (+64/‑392)</t>
  </si>
  <si>
    <t xml:space="preserve">pgaptmp_003242→ / →pgaptmp_003243</t>
  </si>
  <si>
    <t xml:space="preserve">tartrate dehydrogenase/BCCT family transporter</t>
  </si>
  <si>
    <t xml:space="preserve">3,295,589</t>
  </si>
  <si>
    <t xml:space="preserve">A66A(GCA→GCG)</t>
  </si>
  <si>
    <t xml:space="preserve">pgaptmp_003245→</t>
  </si>
  <si>
    <t xml:space="preserve">NAD‑dependent succinate‑semialdehyde dehydrogenase</t>
  </si>
  <si>
    <t xml:space="preserve">3,295,592</t>
  </si>
  <si>
    <t xml:space="preserve">L67F(TTA→TTC)</t>
  </si>
  <si>
    <t xml:space="preserve">3,295,601</t>
  </si>
  <si>
    <t xml:space="preserve">A70A(GCT→GCC)</t>
  </si>
  <si>
    <t xml:space="preserve">3,295,652</t>
  </si>
  <si>
    <t xml:space="preserve">K87K(AAA→AAG)</t>
  </si>
  <si>
    <t xml:space="preserve">3,295,865</t>
  </si>
  <si>
    <t xml:space="preserve">F158F(TTT→TTC)</t>
  </si>
  <si>
    <t xml:space="preserve">3,296,699</t>
  </si>
  <si>
    <t xml:space="preserve">G436G(GGG→GGC)</t>
  </si>
  <si>
    <t xml:space="preserve">3,296,723</t>
  </si>
  <si>
    <t xml:space="preserve">L444L(CTA→CTG)</t>
  </si>
  <si>
    <t xml:space="preserve">3,297,364</t>
  </si>
  <si>
    <t xml:space="preserve">V156A(GTC→GCC)</t>
  </si>
  <si>
    <t xml:space="preserve">pgaptmp_003246→</t>
  </si>
  <si>
    <t xml:space="preserve">3,297,369</t>
  </si>
  <si>
    <t xml:space="preserve">T158A(ACG→GCG)</t>
  </si>
  <si>
    <t xml:space="preserve">3,297,380</t>
  </si>
  <si>
    <t xml:space="preserve">A161A(GCT→GCA)</t>
  </si>
  <si>
    <t xml:space="preserve">3,297,386</t>
  </si>
  <si>
    <t xml:space="preserve">P163P(CCA→CCG)</t>
  </si>
  <si>
    <t xml:space="preserve">3,297,749</t>
  </si>
  <si>
    <t xml:space="preserve">E284E(GAA→GAG)</t>
  </si>
  <si>
    <t xml:space="preserve">3,297,833</t>
  </si>
  <si>
    <t xml:space="preserve">A312A(GCT→GCC)</t>
  </si>
  <si>
    <t xml:space="preserve">3,299,206</t>
  </si>
  <si>
    <t xml:space="preserve">pseudogene (1005/1230 nt)</t>
  </si>
  <si>
    <t xml:space="preserve">pgaptmp_003248→</t>
  </si>
  <si>
    <t xml:space="preserve">3,301,063</t>
  </si>
  <si>
    <t xml:space="preserve">R126R(CGG→CGA)</t>
  </si>
  <si>
    <t xml:space="preserve">pgaptmp_003250←</t>
  </si>
  <si>
    <t xml:space="preserve">oligopeptide ABC transporter substrate‑binding protein OppA</t>
  </si>
  <si>
    <t xml:space="preserve">3,301,107</t>
  </si>
  <si>
    <t xml:space="preserve">G112S(GGC→AGC)</t>
  </si>
  <si>
    <t xml:space="preserve">3,301,111</t>
  </si>
  <si>
    <t xml:space="preserve">S110S(TCT→TCC)</t>
  </si>
  <si>
    <t xml:space="preserve">3,301,198</t>
  </si>
  <si>
    <t xml:space="preserve">G81G(GGG→GGA)</t>
  </si>
  <si>
    <t xml:space="preserve">3,301,501</t>
  </si>
  <si>
    <t xml:space="preserve">intergenic (‑61/‑209)</t>
  </si>
  <si>
    <t xml:space="preserve">pgaptmp_003250← / →yccA</t>
  </si>
  <si>
    <t xml:space="preserve">oligopeptide ABC transporter substrate‑binding protein OppA/FtsH protease modulator YccA</t>
  </si>
  <si>
    <t xml:space="preserve">3,302,324</t>
  </si>
  <si>
    <t xml:space="preserve">yccA→</t>
  </si>
  <si>
    <t xml:space="preserve">FtsH protease modulator YccA</t>
  </si>
  <si>
    <t xml:space="preserve">3,302,888</t>
  </si>
  <si>
    <t xml:space="preserve">T60A(ACC→GCC)</t>
  </si>
  <si>
    <t xml:space="preserve">yccX←</t>
  </si>
  <si>
    <t xml:space="preserve">acylphosphatase</t>
  </si>
  <si>
    <t xml:space="preserve">3,304,954</t>
  </si>
  <si>
    <t xml:space="preserve">L97Q(CTG→CAG)</t>
  </si>
  <si>
    <t xml:space="preserve">rlmI→</t>
  </si>
  <si>
    <t xml:space="preserve">23S rRNA (cytosine(1962)‑C(5))‑methyltransferase RlmI</t>
  </si>
  <si>
    <t xml:space="preserve">3,305,303</t>
  </si>
  <si>
    <t xml:space="preserve">R213R(CGT→CGC)</t>
  </si>
  <si>
    <t xml:space="preserve">3,305,432</t>
  </si>
  <si>
    <t xml:space="preserve">S256S(TCG→TCT)</t>
  </si>
  <si>
    <t xml:space="preserve">3,331,852</t>
  </si>
  <si>
    <t xml:space="preserve">pgaptmp_003267→</t>
  </si>
  <si>
    <t xml:space="preserve">YccF domain‑containing protein</t>
  </si>
  <si>
    <t xml:space="preserve">3,332,205</t>
  </si>
  <si>
    <t xml:space="preserve">intergenic (+2/‑16)</t>
  </si>
  <si>
    <t xml:space="preserve">pgaptmp_003267→ / →yccS</t>
  </si>
  <si>
    <t xml:space="preserve">YccF domain‑containing protein/TIGR01666 family membrane protein</t>
  </si>
  <si>
    <t xml:space="preserve">3,332,472</t>
  </si>
  <si>
    <t xml:space="preserve">L84L(CTA→CTG)</t>
  </si>
  <si>
    <t xml:space="preserve">yccS→</t>
  </si>
  <si>
    <t xml:space="preserve">TIGR01666 family membrane protein</t>
  </si>
  <si>
    <t xml:space="preserve">3,333,048</t>
  </si>
  <si>
    <t xml:space="preserve">R276R(CGT→CGA)</t>
  </si>
  <si>
    <t xml:space="preserve">3,333,168</t>
  </si>
  <si>
    <t xml:space="preserve">D316E(GAC→GAG)</t>
  </si>
  <si>
    <t xml:space="preserve">3,333,213</t>
  </si>
  <si>
    <t xml:space="preserve">L331L(CTC→CTA)</t>
  </si>
  <si>
    <t xml:space="preserve">3,333,600</t>
  </si>
  <si>
    <t xml:space="preserve">P460P(CCT→CCC)</t>
  </si>
  <si>
    <t xml:space="preserve">3,337,307</t>
  </si>
  <si>
    <t xml:space="preserve">intergenic (+60/+72)</t>
  </si>
  <si>
    <t xml:space="preserve">ompA→ / ←matP</t>
  </si>
  <si>
    <t xml:space="preserve">porin OmpA/macrodomain Ter protein MatP</t>
  </si>
  <si>
    <t xml:space="preserve">3,337,352</t>
  </si>
  <si>
    <t xml:space="preserve">intergenic (+105/+27)</t>
  </si>
  <si>
    <t xml:space="preserve">3,338,931</t>
  </si>
  <si>
    <t xml:space="preserve">G305G(GGA→GGC)</t>
  </si>
  <si>
    <t xml:space="preserve">3,338,934</t>
  </si>
  <si>
    <t xml:space="preserve">E306E(GAG→GAA)</t>
  </si>
  <si>
    <t xml:space="preserve">3,341,937</t>
  </si>
  <si>
    <t xml:space="preserve">L372L(CTA→CTG)</t>
  </si>
  <si>
    <t xml:space="preserve">pqiB←</t>
  </si>
  <si>
    <t xml:space="preserve">intermembrane transport protein PqiB</t>
  </si>
  <si>
    <t xml:space="preserve">3,342,717</t>
  </si>
  <si>
    <t xml:space="preserve">G112G(GGG→GGC)</t>
  </si>
  <si>
    <t xml:space="preserve">3,342,824</t>
  </si>
  <si>
    <t xml:space="preserve">L77L(CTG→TTG)</t>
  </si>
  <si>
    <t xml:space="preserve">3,342,828</t>
  </si>
  <si>
    <t xml:space="preserve">A75A(GCA→GCG)</t>
  </si>
  <si>
    <t xml:space="preserve">3,343,601</t>
  </si>
  <si>
    <t xml:space="preserve">V237A(GTC→GCC)</t>
  </si>
  <si>
    <t xml:space="preserve">pqiA←</t>
  </si>
  <si>
    <t xml:space="preserve">membrane integrity‑associated transporter subunit PqiA</t>
  </si>
  <si>
    <t xml:space="preserve">3,345,695</t>
  </si>
  <si>
    <t xml:space="preserve">L180L(CTG→TTG)</t>
  </si>
  <si>
    <t xml:space="preserve">pgaptmp_003279←</t>
  </si>
  <si>
    <t xml:space="preserve">3,346,925</t>
  </si>
  <si>
    <t xml:space="preserve">L476L(CTG→TTG)</t>
  </si>
  <si>
    <t xml:space="preserve">rlmKL←</t>
  </si>
  <si>
    <t xml:space="preserve">bifunctional 23S rRNA (guanine(2069)‑N(7))‑methyltransferase RlmK/23S rRNA (guanine(2445)‑N(2))‑methyltransferase RlmL</t>
  </si>
  <si>
    <t xml:space="preserve">3,347,109</t>
  </si>
  <si>
    <t xml:space="preserve">I414I(ATC→ATT)</t>
  </si>
  <si>
    <t xml:space="preserve">3,349,499</t>
  </si>
  <si>
    <t xml:space="preserve">G350G(GGG→GGA)</t>
  </si>
  <si>
    <t xml:space="preserve">pgaptmp_003281→</t>
  </si>
  <si>
    <t xml:space="preserve">YcbX family protein</t>
  </si>
  <si>
    <t xml:space="preserve">3,349,958</t>
  </si>
  <si>
    <t xml:space="preserve">S47S(TCG→TCT)</t>
  </si>
  <si>
    <t xml:space="preserve">zapC←</t>
  </si>
  <si>
    <t xml:space="preserve">cell division protein ZapC</t>
  </si>
  <si>
    <t xml:space="preserve">3,352,707</t>
  </si>
  <si>
    <t xml:space="preserve">T204T(ACC→ACA)</t>
  </si>
  <si>
    <t xml:space="preserve">pgaptmp_003285→</t>
  </si>
  <si>
    <t xml:space="preserve">sulfonate ABC transporter substrate‑binding protein</t>
  </si>
  <si>
    <t xml:space="preserve">3,355,199</t>
  </si>
  <si>
    <t xml:space="preserve">E67E(GAG→GAA)</t>
  </si>
  <si>
    <t xml:space="preserve">ssuB→</t>
  </si>
  <si>
    <t xml:space="preserve">aliphatic sulfonates ABC transporter ATP‑binding protein</t>
  </si>
  <si>
    <t xml:space="preserve">3,355,208</t>
  </si>
  <si>
    <t xml:space="preserve">A70A(GCG→GCT)</t>
  </si>
  <si>
    <t xml:space="preserve">3,355,229</t>
  </si>
  <si>
    <t xml:space="preserve">A77A(GCA→GCG)</t>
  </si>
  <si>
    <t xml:space="preserve">3,360,085</t>
  </si>
  <si>
    <t xml:space="preserve">E389E(GAG→GAA)</t>
  </si>
  <si>
    <t xml:space="preserve">pncB→</t>
  </si>
  <si>
    <t xml:space="preserve">nicotinate phosphoribosyltransferase</t>
  </si>
  <si>
    <t xml:space="preserve">3,360,088</t>
  </si>
  <si>
    <t xml:space="preserve">A390A(GCT→GCG)</t>
  </si>
  <si>
    <t xml:space="preserve">3,360,127</t>
  </si>
  <si>
    <t xml:space="preserve">intergenic (+6/+37)</t>
  </si>
  <si>
    <t xml:space="preserve">pncB→ / ←pgaptmp_003291</t>
  </si>
  <si>
    <t xml:space="preserve">nicotinate phosphoribosyltransferase/amidohydrolase</t>
  </si>
  <si>
    <t xml:space="preserve">3,360,347</t>
  </si>
  <si>
    <t xml:space="preserve">pgaptmp_003291←</t>
  </si>
  <si>
    <t xml:space="preserve">3,360,379</t>
  </si>
  <si>
    <t xml:space="preserve">D318N(GAC→AAC)</t>
  </si>
  <si>
    <t xml:space="preserve">3,360,422</t>
  </si>
  <si>
    <t xml:space="preserve">V303V(GTG→GTA)</t>
  </si>
  <si>
    <t xml:space="preserve">3,361,393</t>
  </si>
  <si>
    <t xml:space="preserve">V399M(GTG→ATG)</t>
  </si>
  <si>
    <t xml:space="preserve">pgaptmp_003292←</t>
  </si>
  <si>
    <t xml:space="preserve">Zn‑dependent hydrolase</t>
  </si>
  <si>
    <t xml:space="preserve">3,364,792</t>
  </si>
  <si>
    <t xml:space="preserve">K148K(AAG→AAA)</t>
  </si>
  <si>
    <t xml:space="preserve">dpaL←</t>
  </si>
  <si>
    <t xml:space="preserve">diaminopropionate ammonia‑lyase</t>
  </si>
  <si>
    <t xml:space="preserve">3,366,834</t>
  </si>
  <si>
    <t xml:space="preserve">E217E(GAA→GAG)</t>
  </si>
  <si>
    <t xml:space="preserve">asnS→</t>
  </si>
  <si>
    <t xml:space="preserve">asparagine‑‑tRNA ligase</t>
  </si>
  <si>
    <t xml:space="preserve">3,371,034</t>
  </si>
  <si>
    <t xml:space="preserve">C106R(TGT→CGT)</t>
  </si>
  <si>
    <t xml:space="preserve">pgaptmp_003299←</t>
  </si>
  <si>
    <t xml:space="preserve">3,373,264</t>
  </si>
  <si>
    <t xml:space="preserve">R248R(CGT→CGC)</t>
  </si>
  <si>
    <t xml:space="preserve">ldtD←</t>
  </si>
  <si>
    <t xml:space="preserve">3,382,530</t>
  </si>
  <si>
    <t xml:space="preserve">R234R(CGC→CGT)</t>
  </si>
  <si>
    <t xml:space="preserve">pgaptmp_003307←</t>
  </si>
  <si>
    <t xml:space="preserve">YcbJ family phosphotransferase</t>
  </si>
  <si>
    <t xml:space="preserve">3,386,856</t>
  </si>
  <si>
    <t xml:space="preserve">L504L(CTT→CTC)</t>
  </si>
  <si>
    <t xml:space="preserve">msbA←</t>
  </si>
  <si>
    <t xml:space="preserve">lipid A ABC transporter ATP‑binding protein/permease MsbA</t>
  </si>
  <si>
    <t xml:space="preserve">3,393,070</t>
  </si>
  <si>
    <t xml:space="preserve">intergenic (‑84/+50)</t>
  </si>
  <si>
    <t xml:space="preserve">rpsA← / ←cmk</t>
  </si>
  <si>
    <t xml:space="preserve">30S ribosomal protein S1/(d)CMP kinase</t>
  </si>
  <si>
    <t xml:space="preserve">3,394,677</t>
  </si>
  <si>
    <t xml:space="preserve">L195L(CTT→CTG)</t>
  </si>
  <si>
    <t xml:space="preserve">aroA←</t>
  </si>
  <si>
    <t xml:space="preserve">3‑phosphoshikimate 1‑carboxyvinyltransferase</t>
  </si>
  <si>
    <t xml:space="preserve">3,398,466</t>
  </si>
  <si>
    <t xml:space="preserve">S349S(TCC→TCT)</t>
  </si>
  <si>
    <t xml:space="preserve">pgaptmp_003320→</t>
  </si>
  <si>
    <t xml:space="preserve">30S ribosomal protein S12 methylthiotransferase accessory protein YcaO</t>
  </si>
  <si>
    <t xml:space="preserve">3,398,472</t>
  </si>
  <si>
    <t xml:space="preserve">T351T(ACC→ACT)</t>
  </si>
  <si>
    <t xml:space="preserve">3,398,982</t>
  </si>
  <si>
    <t xml:space="preserve">P521P(CCG→CCA)</t>
  </si>
  <si>
    <t xml:space="preserve">3,399,021</t>
  </si>
  <si>
    <t xml:space="preserve">A534A(GCC→GCA)</t>
  </si>
  <si>
    <t xml:space="preserve">3,401,188</t>
  </si>
  <si>
    <t xml:space="preserve">3,402,829</t>
  </si>
  <si>
    <t xml:space="preserve">intergenic (+72/‑120)</t>
  </si>
  <si>
    <t xml:space="preserve">pflB→ / →pflA</t>
  </si>
  <si>
    <t xml:space="preserve">formate C‑acetyltransferase/pyruvate formate lyase 1‑activating protein</t>
  </si>
  <si>
    <t xml:space="preserve">3,403,254</t>
  </si>
  <si>
    <t xml:space="preserve">T102T(ACT→ACC)</t>
  </si>
  <si>
    <t xml:space="preserve">pflA→</t>
  </si>
  <si>
    <t xml:space="preserve">pyruvate formate lyase 1‑activating protein</t>
  </si>
  <si>
    <t xml:space="preserve">3,404,134</t>
  </si>
  <si>
    <t xml:space="preserve">A289A(GCT→GCC)</t>
  </si>
  <si>
    <t xml:space="preserve">pgaptmp_003324←</t>
  </si>
  <si>
    <t xml:space="preserve">3,404,833</t>
  </si>
  <si>
    <t xml:space="preserve">A56A(GCC→GCA)</t>
  </si>
  <si>
    <t xml:space="preserve">3,405,435</t>
  </si>
  <si>
    <t xml:space="preserve">A235A(GCG→GCC)</t>
  </si>
  <si>
    <t xml:space="preserve">pgaptmp_003325←</t>
  </si>
  <si>
    <t xml:space="preserve">3,405,447</t>
  </si>
  <si>
    <t xml:space="preserve">V231V(GTA→GTG)</t>
  </si>
  <si>
    <t xml:space="preserve">3,407,024</t>
  </si>
  <si>
    <t xml:space="preserve">D728D(GAT→GAC)</t>
  </si>
  <si>
    <t xml:space="preserve">dmsA←</t>
  </si>
  <si>
    <t xml:space="preserve">dimethylsulfoxide reductase subunit A</t>
  </si>
  <si>
    <t xml:space="preserve">3,409,332</t>
  </si>
  <si>
    <t xml:space="preserve">intergenic (‑125/+76)</t>
  </si>
  <si>
    <t xml:space="preserve">dmsA← / ←serS</t>
  </si>
  <si>
    <t xml:space="preserve">dimethylsulfoxide reductase subunit A/serine‑‑tRNA ligase</t>
  </si>
  <si>
    <t xml:space="preserve">3,410,299</t>
  </si>
  <si>
    <t xml:space="preserve">F134F(TTC→TTT)</t>
  </si>
  <si>
    <t xml:space="preserve">serS←</t>
  </si>
  <si>
    <t xml:space="preserve">serine‑‑tRNA ligase</t>
  </si>
  <si>
    <t xml:space="preserve">3,410,860</t>
  </si>
  <si>
    <t xml:space="preserve">G425G(GGT→GGC)</t>
  </si>
  <si>
    <t xml:space="preserve">rarA←</t>
  </si>
  <si>
    <t xml:space="preserve">replication‑associated recombination protein RarA</t>
  </si>
  <si>
    <t xml:space="preserve">3,410,920</t>
  </si>
  <si>
    <t xml:space="preserve">Y405Y(TAT→TAC)</t>
  </si>
  <si>
    <t xml:space="preserve">3,410,938</t>
  </si>
  <si>
    <t xml:space="preserve">Y399Y(TAT→TAC)</t>
  </si>
  <si>
    <t xml:space="preserve">3,410,947</t>
  </si>
  <si>
    <t xml:space="preserve">P396P(CCT→CCC)</t>
  </si>
  <si>
    <t xml:space="preserve">3,411,025</t>
  </si>
  <si>
    <t xml:space="preserve">V370V(GTG→GTT)</t>
  </si>
  <si>
    <t xml:space="preserve">3,411,100</t>
  </si>
  <si>
    <t xml:space="preserve">K345K(AAA→AAG)</t>
  </si>
  <si>
    <t xml:space="preserve">3,411,124</t>
  </si>
  <si>
    <t xml:space="preserve">I337I(ATT→ATC)</t>
  </si>
  <si>
    <t xml:space="preserve">3,414,825</t>
  </si>
  <si>
    <t xml:space="preserve">G776D(GGC→GAC)</t>
  </si>
  <si>
    <t xml:space="preserve">3,415,793</t>
  </si>
  <si>
    <t xml:space="preserve">P453P(CCT→CCA)</t>
  </si>
  <si>
    <t xml:space="preserve">3,419,240</t>
  </si>
  <si>
    <t xml:space="preserve">D309D(GAT→GAC)</t>
  </si>
  <si>
    <t xml:space="preserve">trxB→</t>
  </si>
  <si>
    <t xml:space="preserve">thioredoxin‑disulfide reductase</t>
  </si>
  <si>
    <t xml:space="preserve">3,421,169</t>
  </si>
  <si>
    <t xml:space="preserve">R2R(CGT→CGC)</t>
  </si>
  <si>
    <t xml:space="preserve">cydC→</t>
  </si>
  <si>
    <t xml:space="preserve">cysteine/glutathione ABC transporter ATP‑binding protein/permease CydC</t>
  </si>
  <si>
    <t xml:space="preserve">3,421,274</t>
  </si>
  <si>
    <t xml:space="preserve">T37T(ACG→ACA)</t>
  </si>
  <si>
    <t xml:space="preserve">3,425,702</t>
  </si>
  <si>
    <t xml:space="preserve">A304A(GCG→GCT)</t>
  </si>
  <si>
    <t xml:space="preserve">3,428,428</t>
  </si>
  <si>
    <t xml:space="preserve">S366S(AGC→AGT)</t>
  </si>
  <si>
    <t xml:space="preserve">macB←</t>
  </si>
  <si>
    <t xml:space="preserve">macrolide ABC transporter ATP‑binding protein/permease MacB</t>
  </si>
  <si>
    <t xml:space="preserve">3,433,941</t>
  </si>
  <si>
    <t xml:space="preserve">H90R(CAC→CGC)</t>
  </si>
  <si>
    <t xml:space="preserve">pgaptmp_003345→</t>
  </si>
  <si>
    <t xml:space="preserve">lysine exporter LysO family protein</t>
  </si>
  <si>
    <t xml:space="preserve">3,434,995</t>
  </si>
  <si>
    <t xml:space="preserve">L94L(TTG→CTG)</t>
  </si>
  <si>
    <t xml:space="preserve">hcp→</t>
  </si>
  <si>
    <t xml:space="preserve">hydroxylamine reductase</t>
  </si>
  <si>
    <t xml:space="preserve">3,436,263</t>
  </si>
  <si>
    <t xml:space="preserve">A516A(GCG→GCA)</t>
  </si>
  <si>
    <t xml:space="preserve">3,436,266</t>
  </si>
  <si>
    <t xml:space="preserve">P517P(CCA→CCT)</t>
  </si>
  <si>
    <t xml:space="preserve">3,436,278</t>
  </si>
  <si>
    <t xml:space="preserve">T521T(ACC→ACA)</t>
  </si>
  <si>
    <t xml:space="preserve">3,436,894</t>
  </si>
  <si>
    <t xml:space="preserve">N172N(AAC→AAT)</t>
  </si>
  <si>
    <t xml:space="preserve">hcr→</t>
  </si>
  <si>
    <t xml:space="preserve">NADH oxidoreductase</t>
  </si>
  <si>
    <t xml:space="preserve">3,436,903</t>
  </si>
  <si>
    <t xml:space="preserve">H175H(CAC→CAT)</t>
  </si>
  <si>
    <t xml:space="preserve">3,438,549</t>
  </si>
  <si>
    <t xml:space="preserve">E135E(GAG→GAA)</t>
  </si>
  <si>
    <t xml:space="preserve">poxB→</t>
  </si>
  <si>
    <t xml:space="preserve">ubiquinone‑dependent pyruvate dehydrogenase</t>
  </si>
  <si>
    <t xml:space="preserve">3,438,913</t>
  </si>
  <si>
    <t xml:space="preserve">S257A(TCC→GCC) ‡</t>
  </si>
  <si>
    <t xml:space="preserve">3,438,915</t>
  </si>
  <si>
    <t xml:space="preserve">S257S(TCC→TCT) ‡</t>
  </si>
  <si>
    <t xml:space="preserve">3,438,963</t>
  </si>
  <si>
    <t xml:space="preserve">G273G(GGC→GGT)</t>
  </si>
  <si>
    <t xml:space="preserve">3,440,087</t>
  </si>
  <si>
    <t xml:space="preserve">N62N(AAC→AAT)</t>
  </si>
  <si>
    <t xml:space="preserve">ltaE→</t>
  </si>
  <si>
    <t xml:space="preserve">low‑specificity L‑threonine aldolase</t>
  </si>
  <si>
    <t xml:space="preserve">3,440,405</t>
  </si>
  <si>
    <t xml:space="preserve">A168A(GCA→GCG)</t>
  </si>
  <si>
    <t xml:space="preserve">3,440,576</t>
  </si>
  <si>
    <t xml:space="preserve">3,443,594</t>
  </si>
  <si>
    <t xml:space="preserve">P231S(CCG→TCG)</t>
  </si>
  <si>
    <t xml:space="preserve">pgaptmp_003353←</t>
  </si>
  <si>
    <t xml:space="preserve">N‑acetylmuramoyl‑L‑alanine amidase</t>
  </si>
  <si>
    <t xml:space="preserve">3,449,421</t>
  </si>
  <si>
    <t xml:space="preserve">V48V(GTT→GTG)</t>
  </si>
  <si>
    <t xml:space="preserve">artM→</t>
  </si>
  <si>
    <t xml:space="preserve">arginine ABC transporter permease ArtM</t>
  </si>
  <si>
    <t xml:space="preserve">3,449,469</t>
  </si>
  <si>
    <t xml:space="preserve">I64I(ATA→ATC)</t>
  </si>
  <si>
    <t xml:space="preserve">3,449,943</t>
  </si>
  <si>
    <t xml:space="preserve">S222S(AGT→AGC)</t>
  </si>
  <si>
    <t xml:space="preserve">3,453,965</t>
  </si>
  <si>
    <t xml:space="preserve">L125L(CTT→CTG)</t>
  </si>
  <si>
    <t xml:space="preserve">rlmC←</t>
  </si>
  <si>
    <t xml:space="preserve">23S rRNA (uracil(747)‑C(5))‑methyltransferase RlmC</t>
  </si>
  <si>
    <t xml:space="preserve">3,453,968</t>
  </si>
  <si>
    <t xml:space="preserve">Y124Y(TAC→TAT)</t>
  </si>
  <si>
    <t xml:space="preserve">3,457,147</t>
  </si>
  <si>
    <t xml:space="preserve">H240H(CAT→CAC)</t>
  </si>
  <si>
    <t xml:space="preserve">potG←</t>
  </si>
  <si>
    <t xml:space="preserve">putrescine ABC transporter ATP‑binding subunit PotG</t>
  </si>
  <si>
    <t xml:space="preserve">3,457,249</t>
  </si>
  <si>
    <t xml:space="preserve">V206V(GTG→GTA)</t>
  </si>
  <si>
    <t xml:space="preserve">3,458,387</t>
  </si>
  <si>
    <t xml:space="preserve">A252A(GCA→GCC)</t>
  </si>
  <si>
    <t xml:space="preserve">potF←</t>
  </si>
  <si>
    <t xml:space="preserve">spermidine/putrescine ABC transporter substrate‑binding protein PotF</t>
  </si>
  <si>
    <t xml:space="preserve">3,458,810</t>
  </si>
  <si>
    <t xml:space="preserve">N111N(AAT→AAC)</t>
  </si>
  <si>
    <t xml:space="preserve">3,461,304</t>
  </si>
  <si>
    <t xml:space="preserve">D165D(GAT→GAC)</t>
  </si>
  <si>
    <t xml:space="preserve">nfsA←</t>
  </si>
  <si>
    <t xml:space="preserve">nitroreductase NfsA</t>
  </si>
  <si>
    <t xml:space="preserve">3,465,671</t>
  </si>
  <si>
    <t xml:space="preserve">T279T(ACC→ACT)</t>
  </si>
  <si>
    <t xml:space="preserve">pgaptmp_003377←</t>
  </si>
  <si>
    <t xml:space="preserve">phage late control D family protein</t>
  </si>
  <si>
    <t xml:space="preserve">3,465,692</t>
  </si>
  <si>
    <t xml:space="preserve">N272N(AAC→AAT)</t>
  </si>
  <si>
    <t xml:space="preserve">3,465,701</t>
  </si>
  <si>
    <t xml:space="preserve">T269T(ACA→ACG)</t>
  </si>
  <si>
    <t xml:space="preserve">3,466,630</t>
  </si>
  <si>
    <t xml:space="preserve">L120L(CTC→CTA)</t>
  </si>
  <si>
    <t xml:space="preserve">pgaptmp_003378←</t>
  </si>
  <si>
    <t xml:space="preserve">phage tail protein</t>
  </si>
  <si>
    <t xml:space="preserve">3,479,446</t>
  </si>
  <si>
    <t xml:space="preserve">Y8D(TAT→GAT)</t>
  </si>
  <si>
    <t xml:space="preserve">pgaptmp_003396←</t>
  </si>
  <si>
    <t xml:space="preserve">tail protein X</t>
  </si>
  <si>
    <t xml:space="preserve">3,479,450</t>
  </si>
  <si>
    <t xml:space="preserve">H6H(CAT→CAC) ‡</t>
  </si>
  <si>
    <t xml:space="preserve">3,479,452</t>
  </si>
  <si>
    <t xml:space="preserve">H6Y(CAT→TAT) ‡</t>
  </si>
  <si>
    <t xml:space="preserve">3,479,459</t>
  </si>
  <si>
    <t xml:space="preserve">V3V(GTA→GTG)</t>
  </si>
  <si>
    <t xml:space="preserve">3,479,473</t>
  </si>
  <si>
    <t xml:space="preserve">L153L(CTT→CTG)</t>
  </si>
  <si>
    <t xml:space="preserve">pgaptmp_003397←</t>
  </si>
  <si>
    <t xml:space="preserve">head completion/stabilization protein</t>
  </si>
  <si>
    <t xml:space="preserve">3,481,200</t>
  </si>
  <si>
    <t xml:space="preserve">D180E(GAT→GAG)</t>
  </si>
  <si>
    <t xml:space="preserve">pgaptmp_003399←</t>
  </si>
  <si>
    <t xml:space="preserve">phage major capsid protein, P2 family</t>
  </si>
  <si>
    <t xml:space="preserve">3,481,900</t>
  </si>
  <si>
    <t xml:space="preserve">L230L(CTA→CTG)</t>
  </si>
  <si>
    <t xml:space="preserve">pgaptmp_003400←</t>
  </si>
  <si>
    <t xml:space="preserve">GPO family capsid scaffolding protein</t>
  </si>
  <si>
    <t xml:space="preserve">3,483,236</t>
  </si>
  <si>
    <t xml:space="preserve">I169V(ATC→GTC)</t>
  </si>
  <si>
    <t xml:space="preserve">pgaptmp_003401→</t>
  </si>
  <si>
    <t xml:space="preserve">terminase ATPase subunit family protein</t>
  </si>
  <si>
    <t xml:space="preserve">3,483,411</t>
  </si>
  <si>
    <t xml:space="preserve">N227S(AAC→AGC)</t>
  </si>
  <si>
    <t xml:space="preserve">3,485,031</t>
  </si>
  <si>
    <t xml:space="preserve">P178P(CCA→CCC)</t>
  </si>
  <si>
    <t xml:space="preserve">pgaptmp_003402→</t>
  </si>
  <si>
    <t xml:space="preserve">phage portal protein</t>
  </si>
  <si>
    <t xml:space="preserve">3,485,049</t>
  </si>
  <si>
    <t xml:space="preserve">I184I(ATT→ATC)</t>
  </si>
  <si>
    <t xml:space="preserve">3,485,052</t>
  </si>
  <si>
    <t xml:space="preserve">P185P(CCG→CCA)</t>
  </si>
  <si>
    <t xml:space="preserve">3,485,055</t>
  </si>
  <si>
    <t xml:space="preserve">S186S(TCA→TCC)</t>
  </si>
  <si>
    <t xml:space="preserve">3,485,058</t>
  </si>
  <si>
    <t xml:space="preserve">A187A(GCC→GCT)</t>
  </si>
  <si>
    <t xml:space="preserve">3,485,059</t>
  </si>
  <si>
    <t xml:space="preserve">L188L(CTG→TTG)</t>
  </si>
  <si>
    <t xml:space="preserve">3,487,853</t>
  </si>
  <si>
    <t xml:space="preserve">T214T(ACA→ACC)</t>
  </si>
  <si>
    <t xml:space="preserve">pgaptmp_003405←</t>
  </si>
  <si>
    <t xml:space="preserve">3,489,112</t>
  </si>
  <si>
    <t xml:space="preserve">intergenic (‑71/+83)</t>
  </si>
  <si>
    <t xml:space="preserve">pgaptmp_003407← / ←pgaptmp_003408</t>
  </si>
  <si>
    <t xml:space="preserve">hypothetical protein/replication endonuclease</t>
  </si>
  <si>
    <t xml:space="preserve">3,489,660</t>
  </si>
  <si>
    <t xml:space="preserve">A650A(GCC→GCA)</t>
  </si>
  <si>
    <t xml:space="preserve">pgaptmp_003408←</t>
  </si>
  <si>
    <t xml:space="preserve">replication endonuclease</t>
  </si>
  <si>
    <t xml:space="preserve">3,489,762</t>
  </si>
  <si>
    <t xml:space="preserve">T616T(ACC→ACT)</t>
  </si>
  <si>
    <t xml:space="preserve">3,489,851</t>
  </si>
  <si>
    <t xml:space="preserve">L587L(TTG→CTG)</t>
  </si>
  <si>
    <t xml:space="preserve">3,489,852</t>
  </si>
  <si>
    <t xml:space="preserve">I586I(ATC→ATT)</t>
  </si>
  <si>
    <t xml:space="preserve">3,489,886</t>
  </si>
  <si>
    <t xml:space="preserve">A575V(GCG→GTG)</t>
  </si>
  <si>
    <t xml:space="preserve">3,489,903</t>
  </si>
  <si>
    <t xml:space="preserve">G569G(GGG→GGT)</t>
  </si>
  <si>
    <t xml:space="preserve">3,489,909</t>
  </si>
  <si>
    <t xml:space="preserve">Q567Q(CAA→CAG)</t>
  </si>
  <si>
    <t xml:space="preserve">3,490,842</t>
  </si>
  <si>
    <t xml:space="preserve">P256P(CCC→CCA)</t>
  </si>
  <si>
    <t xml:space="preserve">3,490,887</t>
  </si>
  <si>
    <t xml:space="preserve">3,490,901</t>
  </si>
  <si>
    <t xml:space="preserve">L237L(CTG→TTG)</t>
  </si>
  <si>
    <t xml:space="preserve">3,490,959</t>
  </si>
  <si>
    <t xml:space="preserve">D217D(GAC→GAT)</t>
  </si>
  <si>
    <t xml:space="preserve">3,490,971</t>
  </si>
  <si>
    <t xml:space="preserve">Y213Y(TAT→TAC)</t>
  </si>
  <si>
    <t xml:space="preserve">3,491,067</t>
  </si>
  <si>
    <t xml:space="preserve">I181I(ATT→ATC)</t>
  </si>
  <si>
    <t xml:space="preserve">3,491,072</t>
  </si>
  <si>
    <t xml:space="preserve">L180L(TTG→CTG)</t>
  </si>
  <si>
    <t xml:space="preserve">3,491,075</t>
  </si>
  <si>
    <t xml:space="preserve">L179L(TTG→CTG)</t>
  </si>
  <si>
    <t xml:space="preserve">3,491,148</t>
  </si>
  <si>
    <t xml:space="preserve">R154R(CGG→CGA)</t>
  </si>
  <si>
    <t xml:space="preserve">3,491,178</t>
  </si>
  <si>
    <t xml:space="preserve">L144L(TTA→TTG)</t>
  </si>
  <si>
    <t xml:space="preserve">3,491,677</t>
  </si>
  <si>
    <t xml:space="preserve">P263A(CCG→GCG)</t>
  </si>
  <si>
    <t xml:space="preserve">pgaptmp_003409←</t>
  </si>
  <si>
    <t xml:space="preserve">DNA adenine methylase</t>
  </si>
  <si>
    <t xml:space="preserve">3,491,690</t>
  </si>
  <si>
    <t xml:space="preserve">I258I(ATC→ATT)</t>
  </si>
  <si>
    <t xml:space="preserve">3,491,876</t>
  </si>
  <si>
    <t xml:space="preserve">E196E(GAA→GAG) ‡</t>
  </si>
  <si>
    <t xml:space="preserve">3,491,878</t>
  </si>
  <si>
    <t xml:space="preserve">E196K(GAA→AAA) ‡</t>
  </si>
  <si>
    <t xml:space="preserve">3,491,989</t>
  </si>
  <si>
    <t xml:space="preserve">V159I(GTC→ATC)</t>
  </si>
  <si>
    <t xml:space="preserve">3,492,544</t>
  </si>
  <si>
    <t xml:space="preserve">R48R(CGT→CGC)</t>
  </si>
  <si>
    <t xml:space="preserve">pgaptmp_003410←</t>
  </si>
  <si>
    <t xml:space="preserve">TraR/DksA family transcriptional regulator</t>
  </si>
  <si>
    <t xml:space="preserve">3,492,547</t>
  </si>
  <si>
    <t xml:space="preserve">3,492,550</t>
  </si>
  <si>
    <t xml:space="preserve">R46R(CGC→CGA)</t>
  </si>
  <si>
    <t xml:space="preserve">3,492,568</t>
  </si>
  <si>
    <t xml:space="preserve">A40A(GCG→GCA)</t>
  </si>
  <si>
    <t xml:space="preserve">3,492,582</t>
  </si>
  <si>
    <t xml:space="preserve">V36I(GTT→ATT)</t>
  </si>
  <si>
    <t xml:space="preserve">3,492,598</t>
  </si>
  <si>
    <t xml:space="preserve">V30V(GTG→GTA)</t>
  </si>
  <si>
    <t xml:space="preserve">3,492,616</t>
  </si>
  <si>
    <t xml:space="preserve">R24R(CGT→CGC)</t>
  </si>
  <si>
    <t xml:space="preserve">3,492,624</t>
  </si>
  <si>
    <t xml:space="preserve">A22T(GCT→ACT)</t>
  </si>
  <si>
    <t xml:space="preserve">3,492,634</t>
  </si>
  <si>
    <t xml:space="preserve">R18R(CGC→CGT)</t>
  </si>
  <si>
    <t xml:space="preserve">3,492,637</t>
  </si>
  <si>
    <t xml:space="preserve">3,492,709</t>
  </si>
  <si>
    <t xml:space="preserve">S71N(AGC→AAC)</t>
  </si>
  <si>
    <t xml:space="preserve">pgaptmp_003411←</t>
  </si>
  <si>
    <t xml:space="preserve">DUF2732 domain‑containing protein</t>
  </si>
  <si>
    <t xml:space="preserve">3,492,713</t>
  </si>
  <si>
    <t xml:space="preserve">K70Q(AAG→CAG)</t>
  </si>
  <si>
    <t xml:space="preserve">3,492,894</t>
  </si>
  <si>
    <t xml:space="preserve">T9T(ACC→ACT)</t>
  </si>
  <si>
    <t xml:space="preserve">3,492,913</t>
  </si>
  <si>
    <t xml:space="preserve">N3S(AAT→AGT)</t>
  </si>
  <si>
    <t xml:space="preserve">3,492,923</t>
  </si>
  <si>
    <t xml:space="preserve">intergenic (‑3/+65)</t>
  </si>
  <si>
    <t xml:space="preserve">pgaptmp_003411← / ←pgaptmp_003412</t>
  </si>
  <si>
    <t xml:space="preserve">DUF2732 domain‑containing protein/DUF5347 domain‑containing protein</t>
  </si>
  <si>
    <t xml:space="preserve">3,492,972</t>
  </si>
  <si>
    <t xml:space="preserve">intergenic (‑52/+16)</t>
  </si>
  <si>
    <t xml:space="preserve">3,492,985</t>
  </si>
  <si>
    <t xml:space="preserve">intergenic (‑65/+3)</t>
  </si>
  <si>
    <t xml:space="preserve">3,493,117</t>
  </si>
  <si>
    <t xml:space="preserve">I71I(ATT→ATC)</t>
  </si>
  <si>
    <t xml:space="preserve">pgaptmp_003412←</t>
  </si>
  <si>
    <t xml:space="preserve">DUF5347 domain‑containing protein</t>
  </si>
  <si>
    <t xml:space="preserve">3,493,739</t>
  </si>
  <si>
    <t xml:space="preserve">P2L(CCG→CTG)</t>
  </si>
  <si>
    <t xml:space="preserve">pgaptmp_003413←</t>
  </si>
  <si>
    <t xml:space="preserve">DUF2724 domain‑containing protein</t>
  </si>
  <si>
    <t xml:space="preserve">3,493,847</t>
  </si>
  <si>
    <t xml:space="preserve">A138A(GCG→GCC)</t>
  </si>
  <si>
    <t xml:space="preserve">pgaptmp_003414←</t>
  </si>
  <si>
    <t xml:space="preserve">phage regulatory CII family protein</t>
  </si>
  <si>
    <t xml:space="preserve">3,494,000</t>
  </si>
  <si>
    <t xml:space="preserve">V87V(GTA→GTG)</t>
  </si>
  <si>
    <t xml:space="preserve">3,494,200</t>
  </si>
  <si>
    <t xml:space="preserve">L21L(CTG→TTG)</t>
  </si>
  <si>
    <t xml:space="preserve">3,494,201</t>
  </si>
  <si>
    <t xml:space="preserve">3,494,261</t>
  </si>
  <si>
    <t xml:space="preserve">intergenic (‑1/+32)</t>
  </si>
  <si>
    <t xml:space="preserve">pgaptmp_003414← / ←pgaptmp_003415</t>
  </si>
  <si>
    <t xml:space="preserve">phage regulatory CII family protein/regulator</t>
  </si>
  <si>
    <t xml:space="preserve">3,494,278</t>
  </si>
  <si>
    <t xml:space="preserve">intergenic (‑18/+15)</t>
  </si>
  <si>
    <t xml:space="preserve">3,497,433</t>
  </si>
  <si>
    <t xml:space="preserve">E23E(GAG→GAA)</t>
  </si>
  <si>
    <t xml:space="preserve">pgaptmp_003419→</t>
  </si>
  <si>
    <t xml:space="preserve">tyrosine‑type recombinase/integrase</t>
  </si>
  <si>
    <t xml:space="preserve">3,497,979</t>
  </si>
  <si>
    <t xml:space="preserve">T205T(ACG→ACA)</t>
  </si>
  <si>
    <t xml:space="preserve">3,497,982</t>
  </si>
  <si>
    <t xml:space="preserve">K206K(AAG→AAA)</t>
  </si>
  <si>
    <t xml:space="preserve">3,498,306</t>
  </si>
  <si>
    <t xml:space="preserve">S314R(AGT→AGA)</t>
  </si>
  <si>
    <t xml:space="preserve">3,498,361</t>
  </si>
  <si>
    <t xml:space="preserve">intergenic (+16/+107)</t>
  </si>
  <si>
    <t xml:space="preserve">pgaptmp_003419→ / ←pgaptmp_003420</t>
  </si>
  <si>
    <t xml:space="preserve">tyrosine‑type recombinase/integrase/TetR family transcriptional regulator</t>
  </si>
  <si>
    <t xml:space="preserve">3,498,366</t>
  </si>
  <si>
    <t xml:space="preserve">intergenic (+21/+102)</t>
  </si>
  <si>
    <t xml:space="preserve">3,498,629</t>
  </si>
  <si>
    <t xml:space="preserve">L135L(CTG→TTG)</t>
  </si>
  <si>
    <t xml:space="preserve">pgaptmp_003420←</t>
  </si>
  <si>
    <t xml:space="preserve">3,499,338</t>
  </si>
  <si>
    <t xml:space="preserve">G75G(GGT→GGC)</t>
  </si>
  <si>
    <t xml:space="preserve">pgaptmp_003421→</t>
  </si>
  <si>
    <t xml:space="preserve">3,501,715</t>
  </si>
  <si>
    <t xml:space="preserve">T228T(ACC→ACT)</t>
  </si>
  <si>
    <t xml:space="preserve">kdeA←</t>
  </si>
  <si>
    <t xml:space="preserve">multidrug efflux MFS transporter KdeA</t>
  </si>
  <si>
    <t xml:space="preserve">3,503,618</t>
  </si>
  <si>
    <t xml:space="preserve">Y66Y(TAC→TAT)</t>
  </si>
  <si>
    <t xml:space="preserve">deoR→</t>
  </si>
  <si>
    <t xml:space="preserve">DNA‑binding transcriptional repressor DeoR</t>
  </si>
  <si>
    <t xml:space="preserve">3,505,656</t>
  </si>
  <si>
    <t xml:space="preserve">intergenic (‑236/+417)</t>
  </si>
  <si>
    <t xml:space="preserve">dacC← / ←pgaptmp_003427</t>
  </si>
  <si>
    <t xml:space="preserve">serine‑type D‑Ala‑D‑Ala carboxypeptidase/hypothetical protein</t>
  </si>
  <si>
    <t xml:space="preserve">3,505,687</t>
  </si>
  <si>
    <t xml:space="preserve">intergenic (‑267/+386)</t>
  </si>
  <si>
    <t xml:space="preserve">3,506,112:1</t>
  </si>
  <si>
    <t xml:space="preserve">pseudogene (89/128 nt)</t>
  </si>
  <si>
    <t xml:space="preserve">pgaptmp_003427←</t>
  </si>
  <si>
    <t xml:space="preserve">3,506,115</t>
  </si>
  <si>
    <t xml:space="preserve">pseudogene (86/128 nt)</t>
  </si>
  <si>
    <t xml:space="preserve">3,506,121</t>
  </si>
  <si>
    <t xml:space="preserve">pseudogene (80/128 nt)</t>
  </si>
  <si>
    <t xml:space="preserve">3,506,139</t>
  </si>
  <si>
    <t xml:space="preserve">pseudogene (62/128 nt)</t>
  </si>
  <si>
    <t xml:space="preserve">3,506,399</t>
  </si>
  <si>
    <t xml:space="preserve">intergenic (‑199/+776)</t>
  </si>
  <si>
    <t xml:space="preserve">pgaptmp_003427← / ←pgaptmp_003428</t>
  </si>
  <si>
    <t xml:space="preserve">3,506,853</t>
  </si>
  <si>
    <t xml:space="preserve">intergenic (‑653/+322)</t>
  </si>
  <si>
    <t xml:space="preserve">3,507,227:1</t>
  </si>
  <si>
    <t xml:space="preserve">coding (173/225 nt)</t>
  </si>
  <si>
    <t xml:space="preserve">pgaptmp_003428←</t>
  </si>
  <si>
    <t xml:space="preserve">3,507,497</t>
  </si>
  <si>
    <t xml:space="preserve">intergenic (‑98/‑235)</t>
  </si>
  <si>
    <t xml:space="preserve">pgaptmp_003428← / →pgaptmp_003429</t>
  </si>
  <si>
    <t xml:space="preserve">hypothetical protein/glutathione S‑transferase family protein</t>
  </si>
  <si>
    <t xml:space="preserve">3,507,848</t>
  </si>
  <si>
    <t xml:space="preserve">N39N(AAT→AAC)</t>
  </si>
  <si>
    <t xml:space="preserve">pgaptmp_003429→</t>
  </si>
  <si>
    <t xml:space="preserve">3,507,894</t>
  </si>
  <si>
    <t xml:space="preserve">L55L(TTG→CTG)</t>
  </si>
  <si>
    <t xml:space="preserve">3,507,924</t>
  </si>
  <si>
    <t xml:space="preserve">L65V(TTG→GTG)</t>
  </si>
  <si>
    <t xml:space="preserve">3,509,097</t>
  </si>
  <si>
    <t xml:space="preserve">R125T(AGG→ACG)</t>
  </si>
  <si>
    <t xml:space="preserve">pgaptmp_003430←</t>
  </si>
  <si>
    <t xml:space="preserve">PQQ‑dependent sugar dehydrogenase</t>
  </si>
  <si>
    <t xml:space="preserve">3,509,111</t>
  </si>
  <si>
    <t xml:space="preserve">L120L(TTA→TTG)</t>
  </si>
  <si>
    <t xml:space="preserve">3,509,412</t>
  </si>
  <si>
    <t xml:space="preserve">Q20R(CAG→CGG)</t>
  </si>
  <si>
    <t xml:space="preserve">3,511,628</t>
  </si>
  <si>
    <t xml:space="preserve">intergenic (+39/‑194)</t>
  </si>
  <si>
    <t xml:space="preserve">pgaptmp_003432→ / →rimO</t>
  </si>
  <si>
    <t xml:space="preserve">oligosaccharide MFS transporter/30S ribosomal protein S12 methylthiotransferase RimO</t>
  </si>
  <si>
    <t xml:space="preserve">3,512,259</t>
  </si>
  <si>
    <t xml:space="preserve">I146I(ATT→ATC)</t>
  </si>
  <si>
    <t xml:space="preserve">rimO→</t>
  </si>
  <si>
    <t xml:space="preserve">30S ribosomal protein S12 methylthiotransferase RimO</t>
  </si>
  <si>
    <t xml:space="preserve">3,515,310</t>
  </si>
  <si>
    <t xml:space="preserve">L25L(CTA→CTG)</t>
  </si>
  <si>
    <t xml:space="preserve">gsiC←</t>
  </si>
  <si>
    <t xml:space="preserve">glutathione ABC transporter permease GsiC</t>
  </si>
  <si>
    <t xml:space="preserve">3,515,758</t>
  </si>
  <si>
    <t xml:space="preserve">F405F(TTT→TTC)</t>
  </si>
  <si>
    <t xml:space="preserve">gsiB←</t>
  </si>
  <si>
    <t xml:space="preserve">glutathione ABC transporter substrate‑binding protein GsiB</t>
  </si>
  <si>
    <t xml:space="preserve">3,518,223</t>
  </si>
  <si>
    <t xml:space="preserve">V214V(GTC→GTT)</t>
  </si>
  <si>
    <t xml:space="preserve">gsiA←</t>
  </si>
  <si>
    <t xml:space="preserve">glutathione ABC transporter ATP‑binding protein GsiA</t>
  </si>
  <si>
    <t xml:space="preserve">3,518,394</t>
  </si>
  <si>
    <t xml:space="preserve">P157P(CCC→CCT)</t>
  </si>
  <si>
    <t xml:space="preserve">3,518,453</t>
  </si>
  <si>
    <t xml:space="preserve">3,520,332</t>
  </si>
  <si>
    <t xml:space="preserve">A92S(GCG→TCG)</t>
  </si>
  <si>
    <t xml:space="preserve">moeA→</t>
  </si>
  <si>
    <t xml:space="preserve">molybdopterin molybdotransferase MoeA</t>
  </si>
  <si>
    <t xml:space="preserve">3,520,337</t>
  </si>
  <si>
    <t xml:space="preserve">G93G(GGG→GGC)</t>
  </si>
  <si>
    <t xml:space="preserve">3,520,389</t>
  </si>
  <si>
    <t xml:space="preserve">V111L(GTG→CTG)</t>
  </si>
  <si>
    <t xml:space="preserve">3,520,409</t>
  </si>
  <si>
    <t xml:space="preserve">T117T(ACT→ACC)</t>
  </si>
  <si>
    <t xml:space="preserve">3,520,427</t>
  </si>
  <si>
    <t xml:space="preserve">G123G(GGC→GGT)</t>
  </si>
  <si>
    <t xml:space="preserve">3,522,582</t>
  </si>
  <si>
    <t xml:space="preserve">I127V(ATC→GTC)</t>
  </si>
  <si>
    <t xml:space="preserve">pgaptmp_003441→</t>
  </si>
  <si>
    <t xml:space="preserve">glycyl‑radical enzyme activating protein</t>
  </si>
  <si>
    <t xml:space="preserve">3,522,832</t>
  </si>
  <si>
    <t xml:space="preserve">Q210L(CAG→CTG)</t>
  </si>
  <si>
    <t xml:space="preserve">3,524,229</t>
  </si>
  <si>
    <t xml:space="preserve">C374C(TGC→TGT)</t>
  </si>
  <si>
    <t xml:space="preserve">pgaptmp_003442→</t>
  </si>
  <si>
    <t xml:space="preserve">formate C‑acetyltransferase/glycerol dehydratase family glycyl radical enzyme</t>
  </si>
  <si>
    <t xml:space="preserve">3,524,469</t>
  </si>
  <si>
    <t xml:space="preserve">C454C(TGT→TGC)</t>
  </si>
  <si>
    <t xml:space="preserve">3,525,513</t>
  </si>
  <si>
    <t xml:space="preserve">I802I(ATC→ATT)</t>
  </si>
  <si>
    <t xml:space="preserve">3,526,592</t>
  </si>
  <si>
    <t xml:space="preserve">intergenic (+60/‑80)</t>
  </si>
  <si>
    <t xml:space="preserve">pgaptmp_003443→ / →pgaptmp_003444</t>
  </si>
  <si>
    <t xml:space="preserve">Cof‑type HAD‑IIB family hydrolase/DUF1479 domain‑containing protein</t>
  </si>
  <si>
    <t xml:space="preserve">3,526,754</t>
  </si>
  <si>
    <t xml:space="preserve">R28Q(CGA→CAA)</t>
  </si>
  <si>
    <t xml:space="preserve">3,527,313</t>
  </si>
  <si>
    <t xml:space="preserve">L214L(CTC→CTT)</t>
  </si>
  <si>
    <t xml:space="preserve">3,527,538</t>
  </si>
  <si>
    <t xml:space="preserve">L289L(CTA→CTG)</t>
  </si>
  <si>
    <t xml:space="preserve">3,529,599</t>
  </si>
  <si>
    <t xml:space="preserve">L98L(CTG→CTT)</t>
  </si>
  <si>
    <t xml:space="preserve">pgaptmp_003446→</t>
  </si>
  <si>
    <t xml:space="preserve">3,529,883</t>
  </si>
  <si>
    <t xml:space="preserve">A193V(GCA→GTA)</t>
  </si>
  <si>
    <t xml:space="preserve">3,530,866</t>
  </si>
  <si>
    <t xml:space="preserve">T82A(ACC→GCC)</t>
  </si>
  <si>
    <t xml:space="preserve">pgaptmp_003447→</t>
  </si>
  <si>
    <t xml:space="preserve">glycoside hydrolase family 31 protein</t>
  </si>
  <si>
    <t xml:space="preserve">3,530,870</t>
  </si>
  <si>
    <t xml:space="preserve">R83Q(CGG→CAG)</t>
  </si>
  <si>
    <t xml:space="preserve">3,532,419</t>
  </si>
  <si>
    <t xml:space="preserve">L599L(CTC→CTG)</t>
  </si>
  <si>
    <t xml:space="preserve">3,532,665</t>
  </si>
  <si>
    <t xml:space="preserve">A681A(GCT→GCC)</t>
  </si>
  <si>
    <t xml:space="preserve">3,535,002</t>
  </si>
  <si>
    <t xml:space="preserve">D30D(GAC→GAT)</t>
  </si>
  <si>
    <t xml:space="preserve">pgaptmp_003449→</t>
  </si>
  <si>
    <t xml:space="preserve">tyrosine‑protein phosphatase</t>
  </si>
  <si>
    <t xml:space="preserve">3,535,148</t>
  </si>
  <si>
    <t xml:space="preserve">R79K(AGG→AAG)</t>
  </si>
  <si>
    <t xml:space="preserve">3,535,206</t>
  </si>
  <si>
    <t xml:space="preserve">V98V(GTT→GTA)</t>
  </si>
  <si>
    <t xml:space="preserve">3,535,326</t>
  </si>
  <si>
    <t xml:space="preserve">3,535,530</t>
  </si>
  <si>
    <t xml:space="preserve">3,536,270</t>
  </si>
  <si>
    <t xml:space="preserve">G124G(GGT→GGC)</t>
  </si>
  <si>
    <t xml:space="preserve">ldtB→</t>
  </si>
  <si>
    <t xml:space="preserve">3,536,399</t>
  </si>
  <si>
    <t xml:space="preserve">P167P(CCC→CCA)</t>
  </si>
  <si>
    <t xml:space="preserve">3,537,606</t>
  </si>
  <si>
    <t xml:space="preserve">A23A(GCC→GCT)</t>
  </si>
  <si>
    <t xml:space="preserve">pgaptmp_003451←</t>
  </si>
  <si>
    <t xml:space="preserve">3,537,609</t>
  </si>
  <si>
    <t xml:space="preserve">P22P(CCT→CCG)</t>
  </si>
  <si>
    <t xml:space="preserve">3,538,076</t>
  </si>
  <si>
    <t xml:space="preserve">D348D(GAT→GAC)</t>
  </si>
  <si>
    <t xml:space="preserve">pgaptmp_003452←</t>
  </si>
  <si>
    <t xml:space="preserve">3,539,143</t>
  </si>
  <si>
    <t xml:space="preserve">intergenic (‑24/+146)</t>
  </si>
  <si>
    <t xml:space="preserve">pgaptmp_003452← / ←pgaptmp_003453</t>
  </si>
  <si>
    <t xml:space="preserve">glycoside hydrolase family 1 protein/anion transporter</t>
  </si>
  <si>
    <t xml:space="preserve">3,539,153</t>
  </si>
  <si>
    <t xml:space="preserve">intergenic (‑34/+136)</t>
  </si>
  <si>
    <t xml:space="preserve">3,539,718</t>
  </si>
  <si>
    <t xml:space="preserve">L228L(CTG→CTC)</t>
  </si>
  <si>
    <t xml:space="preserve">pgaptmp_003453←</t>
  </si>
  <si>
    <t xml:space="preserve">anion transporter</t>
  </si>
  <si>
    <t xml:space="preserve">3,540,586</t>
  </si>
  <si>
    <t xml:space="preserve">P96S(CCG→TCG)</t>
  </si>
  <si>
    <t xml:space="preserve">mntR←</t>
  </si>
  <si>
    <t xml:space="preserve">manganese‑binding transcriptional regulator MntR</t>
  </si>
  <si>
    <t xml:space="preserve">3,541,098</t>
  </si>
  <si>
    <t xml:space="preserve">S14S(TCC→TCA)</t>
  </si>
  <si>
    <t xml:space="preserve">mntS→</t>
  </si>
  <si>
    <t xml:space="preserve">manganase accumulation protein MntS</t>
  </si>
  <si>
    <t xml:space="preserve">3,541,224</t>
  </si>
  <si>
    <t xml:space="preserve">intergenic (+42/‑227)</t>
  </si>
  <si>
    <t xml:space="preserve">mntS→ / →pgaptmp_003456</t>
  </si>
  <si>
    <t xml:space="preserve">manganase accumulation protein MntS/phosphoethanolamine transferase</t>
  </si>
  <si>
    <t xml:space="preserve">3,541,284</t>
  </si>
  <si>
    <t xml:space="preserve">intergenic (+102/‑167)</t>
  </si>
  <si>
    <t xml:space="preserve">3,541,306</t>
  </si>
  <si>
    <t xml:space="preserve">intergenic (+124/‑145)</t>
  </si>
  <si>
    <t xml:space="preserve">3,541,597</t>
  </si>
  <si>
    <t xml:space="preserve">C49C(TGC→TGT)</t>
  </si>
  <si>
    <t xml:space="preserve">pgaptmp_003456→</t>
  </si>
  <si>
    <t xml:space="preserve">phosphoethanolamine transferase</t>
  </si>
  <si>
    <t xml:space="preserve">3,542,035</t>
  </si>
  <si>
    <t xml:space="preserve">A195A(GCT→GCC)</t>
  </si>
  <si>
    <t xml:space="preserve">3,542,078</t>
  </si>
  <si>
    <t xml:space="preserve">L210L(CTG→TTG)</t>
  </si>
  <si>
    <t xml:space="preserve">3,546,346</t>
  </si>
  <si>
    <t xml:space="preserve">Y108Y(TAC→TAT)</t>
  </si>
  <si>
    <t xml:space="preserve">glnH→</t>
  </si>
  <si>
    <t xml:space="preserve">glutamine ABC transporter substrate‑binding protein GlnH</t>
  </si>
  <si>
    <t xml:space="preserve">3,549,461</t>
  </si>
  <si>
    <t xml:space="preserve">S359S(TCC→TCG)</t>
  </si>
  <si>
    <t xml:space="preserve">ybiO→</t>
  </si>
  <si>
    <t xml:space="preserve">mechanosensitive channel protein</t>
  </si>
  <si>
    <t xml:space="preserve">3,549,629</t>
  </si>
  <si>
    <t xml:space="preserve">R415R(CGG→CGT)</t>
  </si>
  <si>
    <t xml:space="preserve">3,549,632</t>
  </si>
  <si>
    <t xml:space="preserve">L416L(CTG→CTA)</t>
  </si>
  <si>
    <t xml:space="preserve">3,549,692</t>
  </si>
  <si>
    <t xml:space="preserve">I436I(ATC→ATT)</t>
  </si>
  <si>
    <t xml:space="preserve">3,549,743</t>
  </si>
  <si>
    <t xml:space="preserve">H453H(CAC→CAT)</t>
  </si>
  <si>
    <t xml:space="preserve">3,549,812</t>
  </si>
  <si>
    <t xml:space="preserve">I476I(ATC→ATT)</t>
  </si>
  <si>
    <t xml:space="preserve">3,552,061</t>
  </si>
  <si>
    <t xml:space="preserve">V156V(GTT→GTC)</t>
  </si>
  <si>
    <t xml:space="preserve">pgaptmp_003465→</t>
  </si>
  <si>
    <t xml:space="preserve">flavin reductase family protein</t>
  </si>
  <si>
    <t xml:space="preserve">3,552,073</t>
  </si>
  <si>
    <t xml:space="preserve">I160I(ATT→ATC)</t>
  </si>
  <si>
    <t xml:space="preserve">3,552,871</t>
  </si>
  <si>
    <t xml:space="preserve">G81G(GGA→GGT)</t>
  </si>
  <si>
    <t xml:space="preserve">pgaptmp_003467→</t>
  </si>
  <si>
    <t xml:space="preserve">DksA/TraR family C4‑type zinc finger protein</t>
  </si>
  <si>
    <t xml:space="preserve">3,554,567</t>
  </si>
  <si>
    <t xml:space="preserve">+GTCTGTTTTGCT</t>
  </si>
  <si>
    <t xml:space="preserve">coding (2139/2157 nt)</t>
  </si>
  <si>
    <t xml:space="preserve">dinG←</t>
  </si>
  <si>
    <t xml:space="preserve">ATP‑dependent DNA helicase DinG</t>
  </si>
  <si>
    <t xml:space="preserve">3,558,458</t>
  </si>
  <si>
    <t xml:space="preserve">intergenic (‑210/+5)</t>
  </si>
  <si>
    <t xml:space="preserve">3,563,408</t>
  </si>
  <si>
    <t xml:space="preserve">S183C(AGC→TGC)</t>
  </si>
  <si>
    <t xml:space="preserve">pgaptmp_003477→</t>
  </si>
  <si>
    <t xml:space="preserve">3,563,424</t>
  </si>
  <si>
    <t xml:space="preserve">A188V(GCT→GTT)</t>
  </si>
  <si>
    <t xml:space="preserve">3,565,763</t>
  </si>
  <si>
    <t xml:space="preserve">P86P(CCG→CCA)</t>
  </si>
  <si>
    <t xml:space="preserve">pgaptmp_003480→</t>
  </si>
  <si>
    <t xml:space="preserve">3,567,465</t>
  </si>
  <si>
    <t xml:space="preserve">S77S(TCA→TCG)</t>
  </si>
  <si>
    <t xml:space="preserve">pgaptmp_003481→</t>
  </si>
  <si>
    <t xml:space="preserve">3,569,515</t>
  </si>
  <si>
    <t xml:space="preserve">I340F(ATT→TTT)</t>
  </si>
  <si>
    <t xml:space="preserve">pgaptmp_003482→</t>
  </si>
  <si>
    <t xml:space="preserve">3,571,258</t>
  </si>
  <si>
    <t xml:space="preserve">G89G(GGT→GGC)</t>
  </si>
  <si>
    <t xml:space="preserve">3,572,727</t>
  </si>
  <si>
    <t xml:space="preserve">pgaptmp_003486→</t>
  </si>
  <si>
    <t xml:space="preserve">flippase‑like domain‑containing protein</t>
  </si>
  <si>
    <t xml:space="preserve">3,572,736</t>
  </si>
  <si>
    <t xml:space="preserve">G168G(GGA→GGC)</t>
  </si>
  <si>
    <t xml:space="preserve">3,576,661</t>
  </si>
  <si>
    <t xml:space="preserve">S60S(TCC→TCT)</t>
  </si>
  <si>
    <t xml:space="preserve">moaA←</t>
  </si>
  <si>
    <t xml:space="preserve">GTP 3',8‑cyclase MoaA</t>
  </si>
  <si>
    <t xml:space="preserve">3,576,733</t>
  </si>
  <si>
    <t xml:space="preserve">Y36Y(TAC→TAT)</t>
  </si>
  <si>
    <t xml:space="preserve">3,577,021</t>
  </si>
  <si>
    <t xml:space="preserve">intergenic (‑181/‑154)</t>
  </si>
  <si>
    <t xml:space="preserve">moaA← / →yvcK</t>
  </si>
  <si>
    <t xml:space="preserve">GTP 3',8‑cyclase MoaA/uridine diphosphate‑N‑acetylglucosamine‑binding protein YvcK</t>
  </si>
  <si>
    <t xml:space="preserve">3,577,705</t>
  </si>
  <si>
    <t xml:space="preserve">yvcK→</t>
  </si>
  <si>
    <t xml:space="preserve">uridine diphosphate‑N‑acetylglucosamine‑binding protein YvcK</t>
  </si>
  <si>
    <t xml:space="preserve">3,581,144</t>
  </si>
  <si>
    <t xml:space="preserve">L215L(CTA→CTG)</t>
  </si>
  <si>
    <t xml:space="preserve">pmrB→</t>
  </si>
  <si>
    <t xml:space="preserve">two‑component system sensor histidine kinase PmrB</t>
  </si>
  <si>
    <t xml:space="preserve">3,582,683</t>
  </si>
  <si>
    <t xml:space="preserve">T395T(ACC→ACT)</t>
  </si>
  <si>
    <t xml:space="preserve">uvrB←</t>
  </si>
  <si>
    <t xml:space="preserve">excinuclease ABC subunit B</t>
  </si>
  <si>
    <t xml:space="preserve">3,589,122</t>
  </si>
  <si>
    <t xml:space="preserve">T7A(ACT→GCT)</t>
  </si>
  <si>
    <t xml:space="preserve">bioA→</t>
  </si>
  <si>
    <t xml:space="preserve">adenosylmethionine‑‑8‑amino‑7‑oxononanoate transaminase</t>
  </si>
  <si>
    <t xml:space="preserve">3,589,679</t>
  </si>
  <si>
    <t xml:space="preserve">V192V(GTA→GTG)</t>
  </si>
  <si>
    <t xml:space="preserve">3,589,694</t>
  </si>
  <si>
    <t xml:space="preserve">3,589,712</t>
  </si>
  <si>
    <t xml:space="preserve">H203H(CAC→CAT)</t>
  </si>
  <si>
    <t xml:space="preserve">3,589,754</t>
  </si>
  <si>
    <t xml:space="preserve">A217A(GCA→GCG)</t>
  </si>
  <si>
    <t xml:space="preserve">3,590,342</t>
  </si>
  <si>
    <t xml:space="preserve">L413L(CTA→CTG)</t>
  </si>
  <si>
    <t xml:space="preserve">3,595,095</t>
  </si>
  <si>
    <t xml:space="preserve">K169K(AAG→AAA)</t>
  </si>
  <si>
    <t xml:space="preserve">hutU←</t>
  </si>
  <si>
    <t xml:space="preserve">urocanate hydratase</t>
  </si>
  <si>
    <t xml:space="preserve">3,598,890</t>
  </si>
  <si>
    <t xml:space="preserve">N222D(AAC→GAC)</t>
  </si>
  <si>
    <t xml:space="preserve">hutI←</t>
  </si>
  <si>
    <t xml:space="preserve">imidazolonepropionase</t>
  </si>
  <si>
    <t xml:space="preserve">3,600,460</t>
  </si>
  <si>
    <t xml:space="preserve">Q251Q(CAA→CAG)</t>
  </si>
  <si>
    <t xml:space="preserve">pgaptmp_003513→</t>
  </si>
  <si>
    <t xml:space="preserve">putative acyl‑CoA thioester hydrolase</t>
  </si>
  <si>
    <t xml:space="preserve">3,611,109</t>
  </si>
  <si>
    <t xml:space="preserve">A168A(GCT→GCG)</t>
  </si>
  <si>
    <t xml:space="preserve">pgaptmp_003519→</t>
  </si>
  <si>
    <t xml:space="preserve">acyltransferase family protein</t>
  </si>
  <si>
    <t xml:space="preserve">3,611,154</t>
  </si>
  <si>
    <t xml:space="preserve">A183A(GCC→GCT)</t>
  </si>
  <si>
    <t xml:space="preserve">3,611,172</t>
  </si>
  <si>
    <t xml:space="preserve">L189L(TTG→TTA)</t>
  </si>
  <si>
    <t xml:space="preserve">3,611,421</t>
  </si>
  <si>
    <t xml:space="preserve">H272H(CAC→CAT)</t>
  </si>
  <si>
    <t xml:space="preserve">3,612,044</t>
  </si>
  <si>
    <t xml:space="preserve">G3G(GGT→GGC)</t>
  </si>
  <si>
    <t xml:space="preserve">pgaptmp_003520←</t>
  </si>
  <si>
    <t xml:space="preserve">3,612,467</t>
  </si>
  <si>
    <t xml:space="preserve">intergenic (‑64/‑321)</t>
  </si>
  <si>
    <t xml:space="preserve">pgaptmp_003521← / →pgaptmp_003522</t>
  </si>
  <si>
    <t xml:space="preserve">3,612,509</t>
  </si>
  <si>
    <t xml:space="preserve">intergenic (‑106/‑279)</t>
  </si>
  <si>
    <t xml:space="preserve">3,612,517</t>
  </si>
  <si>
    <t xml:space="preserve">intergenic (‑114/‑271)</t>
  </si>
  <si>
    <t xml:space="preserve">3,619,618</t>
  </si>
  <si>
    <t xml:space="preserve">T233T(ACG→ACT)</t>
  </si>
  <si>
    <t xml:space="preserve">modC←</t>
  </si>
  <si>
    <t xml:space="preserve">molybdenum ABC transporter ATP‑binding protein ModC</t>
  </si>
  <si>
    <t xml:space="preserve">3,623,441</t>
  </si>
  <si>
    <t xml:space="preserve">A120A(GCC→GCT)</t>
  </si>
  <si>
    <t xml:space="preserve">modF→</t>
  </si>
  <si>
    <t xml:space="preserve">molybdate ABC transporter ATP‑binding protein ModF</t>
  </si>
  <si>
    <t xml:space="preserve">3,628,431</t>
  </si>
  <si>
    <t xml:space="preserve">L151L(TTG→CTG)</t>
  </si>
  <si>
    <t xml:space="preserve">galM→</t>
  </si>
  <si>
    <t xml:space="preserve">galactose‑1‑epimerase</t>
  </si>
  <si>
    <t xml:space="preserve">3,643,927</t>
  </si>
  <si>
    <t xml:space="preserve">intergenic (‑32/‑38)</t>
  </si>
  <si>
    <t xml:space="preserve">nadA← / →pgaptmp_003556</t>
  </si>
  <si>
    <t xml:space="preserve">quinolinate synthase NadA/hypothetical protein</t>
  </si>
  <si>
    <t xml:space="preserve">3,643,958</t>
  </si>
  <si>
    <t xml:space="preserve">intergenic (‑63/‑7)</t>
  </si>
  <si>
    <t xml:space="preserve">3,651,265</t>
  </si>
  <si>
    <t xml:space="preserve">intergenic (‑70/+80)</t>
  </si>
  <si>
    <t xml:space="preserve">ybgC← / ←ybgE</t>
  </si>
  <si>
    <t xml:space="preserve">tol‑pal system‑associated acyl‑CoA thioesterase/cyd operon protein YbgE</t>
  </si>
  <si>
    <t xml:space="preserve">3,652,484</t>
  </si>
  <si>
    <t xml:space="preserve">L141L(CTA→CTG)</t>
  </si>
  <si>
    <t xml:space="preserve">cydB←</t>
  </si>
  <si>
    <t xml:space="preserve">cytochrome d ubiquinol oxidase subunit II</t>
  </si>
  <si>
    <t xml:space="preserve">3,655,002</t>
  </si>
  <si>
    <t xml:space="preserve">intergenic (‑512/+313)</t>
  </si>
  <si>
    <t xml:space="preserve">cydA← / ←sucD</t>
  </si>
  <si>
    <t xml:space="preserve">cytochrome ubiquinol oxidase subunit I/succinate‑‑CoA ligase subunit alpha</t>
  </si>
  <si>
    <t xml:space="preserve">3,655,039</t>
  </si>
  <si>
    <t xml:space="preserve">intergenic (‑549/+276)</t>
  </si>
  <si>
    <t xml:space="preserve">3,655,043</t>
  </si>
  <si>
    <t xml:space="preserve">intergenic (‑553/+272)</t>
  </si>
  <si>
    <t xml:space="preserve">3,655,059</t>
  </si>
  <si>
    <t xml:space="preserve">intergenic (‑569/+256)</t>
  </si>
  <si>
    <t xml:space="preserve">3,655,088</t>
  </si>
  <si>
    <t xml:space="preserve">intergenic (‑598/+227)</t>
  </si>
  <si>
    <t xml:space="preserve">3,655,103</t>
  </si>
  <si>
    <t xml:space="preserve">intergenic (‑613/+212)</t>
  </si>
  <si>
    <t xml:space="preserve">3,655,120</t>
  </si>
  <si>
    <t xml:space="preserve">intergenic (‑630/+195)</t>
  </si>
  <si>
    <t xml:space="preserve">3,664,487</t>
  </si>
  <si>
    <t xml:space="preserve">T81T(ACG→ACA)</t>
  </si>
  <si>
    <t xml:space="preserve">sdhD←</t>
  </si>
  <si>
    <t xml:space="preserve">succinate dehydrogenase membrane anchor subunit</t>
  </si>
  <si>
    <t xml:space="preserve">3,667,188</t>
  </si>
  <si>
    <t xml:space="preserve">M249T(ATG→ACG)</t>
  </si>
  <si>
    <t xml:space="preserve">nei←</t>
  </si>
  <si>
    <t xml:space="preserve">endonuclease VIII</t>
  </si>
  <si>
    <t xml:space="preserve">3,667,204</t>
  </si>
  <si>
    <t xml:space="preserve">V244I(GTC→ATC)</t>
  </si>
  <si>
    <t xml:space="preserve">3,667,661</t>
  </si>
  <si>
    <t xml:space="preserve">R91R(CGC→CGT)</t>
  </si>
  <si>
    <t xml:space="preserve">3,667,706</t>
  </si>
  <si>
    <t xml:space="preserve">R76R(CGC→CGG)</t>
  </si>
  <si>
    <t xml:space="preserve">3,670,552</t>
  </si>
  <si>
    <t xml:space="preserve">N198N(AAT→AAC)</t>
  </si>
  <si>
    <t xml:space="preserve">pxpA←</t>
  </si>
  <si>
    <t xml:space="preserve">5‑oxoprolinase subunit PxpA</t>
  </si>
  <si>
    <t xml:space="preserve">3,670,624</t>
  </si>
  <si>
    <t xml:space="preserve">R174R(CGC→CGT)</t>
  </si>
  <si>
    <t xml:space="preserve">3,672,464</t>
  </si>
  <si>
    <t xml:space="preserve">S85Y(TCC→TAC)</t>
  </si>
  <si>
    <t xml:space="preserve">pxpB←</t>
  </si>
  <si>
    <t xml:space="preserve">5‑oxoprolinase subunit PxpB</t>
  </si>
  <si>
    <t xml:space="preserve">3,672,816</t>
  </si>
  <si>
    <t xml:space="preserve">R220R(CGG→CGT)</t>
  </si>
  <si>
    <t xml:space="preserve">pgaptmp_003591←</t>
  </si>
  <si>
    <t xml:space="preserve">type 2 GTP cyclohydrolase I</t>
  </si>
  <si>
    <t xml:space="preserve">3,673,738</t>
  </si>
  <si>
    <t xml:space="preserve">intergenic (‑263/‑5)</t>
  </si>
  <si>
    <t xml:space="preserve">pgaptmp_003591← / →pgaptmp_003592</t>
  </si>
  <si>
    <t xml:space="preserve">type 2 GTP cyclohydrolase I/MFS transporter</t>
  </si>
  <si>
    <t xml:space="preserve">3,673,808</t>
  </si>
  <si>
    <t xml:space="preserve">Y22Y(TAT→TAC)</t>
  </si>
  <si>
    <t xml:space="preserve">pgaptmp_003592→</t>
  </si>
  <si>
    <t xml:space="preserve">3,675,661</t>
  </si>
  <si>
    <t xml:space="preserve">P325P(CCA→CCG)</t>
  </si>
  <si>
    <t xml:space="preserve">phrB←</t>
  </si>
  <si>
    <t xml:space="preserve">deoxyribodipyrimidine photo‑lyase</t>
  </si>
  <si>
    <t xml:space="preserve">3,676,909</t>
  </si>
  <si>
    <t xml:space="preserve">Y40Y(TAT→TAC)</t>
  </si>
  <si>
    <t xml:space="preserve">pgaptmp_003594←</t>
  </si>
  <si>
    <t xml:space="preserve">YbfA family protein</t>
  </si>
  <si>
    <t xml:space="preserve">3,676,951</t>
  </si>
  <si>
    <t xml:space="preserve">A26A(GCG→GCA)</t>
  </si>
  <si>
    <t xml:space="preserve">3,676,957</t>
  </si>
  <si>
    <t xml:space="preserve">G24G(GGC→GGT)</t>
  </si>
  <si>
    <t xml:space="preserve">3,677,930</t>
  </si>
  <si>
    <t xml:space="preserve">D169D(GAC→GAT)</t>
  </si>
  <si>
    <t xml:space="preserve">kdpA→</t>
  </si>
  <si>
    <t xml:space="preserve">potassium‑transporting ATPase subunit KdpA</t>
  </si>
  <si>
    <t xml:space="preserve">3,679,927</t>
  </si>
  <si>
    <t xml:space="preserve">G268G(GGC→GGA)</t>
  </si>
  <si>
    <t xml:space="preserve">kdpB→</t>
  </si>
  <si>
    <t xml:space="preserve">potassium‑transporting ATPase subunit KdpB</t>
  </si>
  <si>
    <t xml:space="preserve">3,680,722</t>
  </si>
  <si>
    <t xml:space="preserve">V533V(GTA→GTG)</t>
  </si>
  <si>
    <t xml:space="preserve">3,681,098</t>
  </si>
  <si>
    <t xml:space="preserve">I659L(ATC→CTC)</t>
  </si>
  <si>
    <t xml:space="preserve">3,685,203</t>
  </si>
  <si>
    <t xml:space="preserve">R113R(AGG→CGG)</t>
  </si>
  <si>
    <t xml:space="preserve">pgaptmp_003601←</t>
  </si>
  <si>
    <t xml:space="preserve">arginine:ornithine antiporter</t>
  </si>
  <si>
    <t xml:space="preserve">3,685,206</t>
  </si>
  <si>
    <t xml:space="preserve">I112V(ATC→GTC)</t>
  </si>
  <si>
    <t xml:space="preserve">3,685,238</t>
  </si>
  <si>
    <t xml:space="preserve">S101L(TCG→TTG)</t>
  </si>
  <si>
    <t xml:space="preserve">3,685,255</t>
  </si>
  <si>
    <t xml:space="preserve">F95F(TTT→TTC)</t>
  </si>
  <si>
    <t xml:space="preserve">3,689,782</t>
  </si>
  <si>
    <t xml:space="preserve">fldA→</t>
  </si>
  <si>
    <t xml:space="preserve">flavodoxin FldA</t>
  </si>
  <si>
    <t xml:space="preserve">3,690,688</t>
  </si>
  <si>
    <t xml:space="preserve">intergenic (+63/‑59)</t>
  </si>
  <si>
    <t xml:space="preserve">fur→ / →pgaptmp_003608</t>
  </si>
  <si>
    <t xml:space="preserve">ferric iron uptake transcriptional regulator/citrate transporter CitA domain protein</t>
  </si>
  <si>
    <t xml:space="preserve">3,691,359</t>
  </si>
  <si>
    <t xml:space="preserve">V72V(GTA→GTT)</t>
  </si>
  <si>
    <t xml:space="preserve">pgaptmp_003609←</t>
  </si>
  <si>
    <t xml:space="preserve">3,691,861</t>
  </si>
  <si>
    <t xml:space="preserve">R389R(AGA→CGA)</t>
  </si>
  <si>
    <t xml:space="preserve">chiP←</t>
  </si>
  <si>
    <t xml:space="preserve">chitoporin</t>
  </si>
  <si>
    <t xml:space="preserve">3,691,862</t>
  </si>
  <si>
    <t xml:space="preserve">G388G(GGA→GGC)</t>
  </si>
  <si>
    <t xml:space="preserve">3,692,717</t>
  </si>
  <si>
    <t xml:space="preserve">3,697,391</t>
  </si>
  <si>
    <t xml:space="preserve">intergenic (‑129/‑186)</t>
  </si>
  <si>
    <t xml:space="preserve">nagE← / →nagB</t>
  </si>
  <si>
    <t xml:space="preserve">PTS N‑acetyl glucosamine transporter subunit IIABC/glucosamine‑6‑phosphate deaminase</t>
  </si>
  <si>
    <t xml:space="preserve">3,697,437</t>
  </si>
  <si>
    <t xml:space="preserve">intergenic (‑175/‑140)</t>
  </si>
  <si>
    <t xml:space="preserve">3,701,266</t>
  </si>
  <si>
    <t xml:space="preserve">A94A(GCA→GCG)</t>
  </si>
  <si>
    <t xml:space="preserve">pgaptmp_003617→</t>
  </si>
  <si>
    <t xml:space="preserve">HAD‑IIA family hydrolase</t>
  </si>
  <si>
    <t xml:space="preserve">3,701,335</t>
  </si>
  <si>
    <t xml:space="preserve">G117G(GGG→GGA)</t>
  </si>
  <si>
    <t xml:space="preserve">3,701,416</t>
  </si>
  <si>
    <t xml:space="preserve">N144N(AAT→AAC)</t>
  </si>
  <si>
    <t xml:space="preserve">3,702,993</t>
  </si>
  <si>
    <t xml:space="preserve">A326A(GCT→GCC)</t>
  </si>
  <si>
    <t xml:space="preserve">asnB→</t>
  </si>
  <si>
    <t xml:space="preserve">asparagine synthase B</t>
  </si>
  <si>
    <t xml:space="preserve">3,705,573</t>
  </si>
  <si>
    <t xml:space="preserve">R131C(CGC→TGC)</t>
  </si>
  <si>
    <t xml:space="preserve">ubiF←</t>
  </si>
  <si>
    <t xml:space="preserve">2‑octaprenyl‑3‑methyl‑6‑methoxy‑1,4‑benzoquinol hydroxylase</t>
  </si>
  <si>
    <t xml:space="preserve">3,707,075</t>
  </si>
  <si>
    <t xml:space="preserve">P311P(CCC→CCG)</t>
  </si>
  <si>
    <t xml:space="preserve">miaB→</t>
  </si>
  <si>
    <t xml:space="preserve">tRNA (N6‑isopentenyl adenosine(37)‑C2)‑methylthiotransferase MiaB</t>
  </si>
  <si>
    <t xml:space="preserve">3,709,881</t>
  </si>
  <si>
    <t xml:space="preserve">A166A(GCA→GCG)</t>
  </si>
  <si>
    <t xml:space="preserve">corC→</t>
  </si>
  <si>
    <t xml:space="preserve">CNNM family magnesium/cobalt transport protein CorC</t>
  </si>
  <si>
    <t xml:space="preserve">3,709,914</t>
  </si>
  <si>
    <t xml:space="preserve">G177G(GGC→GGT)</t>
  </si>
  <si>
    <t xml:space="preserve">3,711,492</t>
  </si>
  <si>
    <t xml:space="preserve">S369P(TCC→CCC)</t>
  </si>
  <si>
    <t xml:space="preserve">lnt→</t>
  </si>
  <si>
    <t xml:space="preserve">apolipoprotein N‑acyltransferase</t>
  </si>
  <si>
    <t xml:space="preserve">3,713,326</t>
  </si>
  <si>
    <t xml:space="preserve">intergenic (+134/‑31)</t>
  </si>
  <si>
    <t xml:space="preserve">pgaptmp_003632→ / →pgaptmp_003633</t>
  </si>
  <si>
    <t xml:space="preserve">amino acid ABC transporter substrate‑binding protein/amino acid ABC transporter permease</t>
  </si>
  <si>
    <t xml:space="preserve">3,719,751</t>
  </si>
  <si>
    <t xml:space="preserve">L59L(CTC→CTA)</t>
  </si>
  <si>
    <t xml:space="preserve">pgaptmp_003638←</t>
  </si>
  <si>
    <t xml:space="preserve">zinc ribbon‑containing protein</t>
  </si>
  <si>
    <t xml:space="preserve">3,729,313</t>
  </si>
  <si>
    <t xml:space="preserve">T219T(ACC→ACT)</t>
  </si>
  <si>
    <t xml:space="preserve">mrdB→</t>
  </si>
  <si>
    <t xml:space="preserve">peptidoglycan glycosyltransferase MrdB</t>
  </si>
  <si>
    <t xml:space="preserve">3,729,412</t>
  </si>
  <si>
    <t xml:space="preserve">Q252Q(CAG→CAA)</t>
  </si>
  <si>
    <t xml:space="preserve">3,744,772</t>
  </si>
  <si>
    <t xml:space="preserve">intergenic (‑54/‑358)</t>
  </si>
  <si>
    <t xml:space="preserve">ahpC← / →dsbG</t>
  </si>
  <si>
    <t xml:space="preserve">alkyl hydroperoxide reductase subunit C/thiol:disulfide interchange protein DsbG</t>
  </si>
  <si>
    <t xml:space="preserve">3,748,484</t>
  </si>
  <si>
    <t xml:space="preserve">D58D(GAC→GAT)</t>
  </si>
  <si>
    <t xml:space="preserve">pgaptmp_003668→</t>
  </si>
  <si>
    <t xml:space="preserve">ParB/RepB/Spo0J family partition protein</t>
  </si>
  <si>
    <t xml:space="preserve">3,748,616</t>
  </si>
  <si>
    <t xml:space="preserve">H102H(CAT→CAC)</t>
  </si>
  <si>
    <t xml:space="preserve">3,748,754</t>
  </si>
  <si>
    <t xml:space="preserve">3,752,773</t>
  </si>
  <si>
    <t xml:space="preserve">V366V(GTG→GTA)</t>
  </si>
  <si>
    <t xml:space="preserve">pgaptmp_003672←</t>
  </si>
  <si>
    <t xml:space="preserve">3,752,791</t>
  </si>
  <si>
    <t xml:space="preserve">T360T(ACC→ACT)</t>
  </si>
  <si>
    <t xml:space="preserve">3,752,815</t>
  </si>
  <si>
    <t xml:space="preserve">G352G(GGC→GGT)</t>
  </si>
  <si>
    <t xml:space="preserve">3,752,827</t>
  </si>
  <si>
    <t xml:space="preserve">T348T(ACC→ACG)</t>
  </si>
  <si>
    <t xml:space="preserve">3,752,835</t>
  </si>
  <si>
    <t xml:space="preserve">L346I(CTC→ATC)</t>
  </si>
  <si>
    <t xml:space="preserve">3,752,851</t>
  </si>
  <si>
    <t xml:space="preserve">T340T(ACC→ACT)</t>
  </si>
  <si>
    <t xml:space="preserve">3,755,700</t>
  </si>
  <si>
    <t xml:space="preserve">L133L(TTG→CTG)</t>
  </si>
  <si>
    <t xml:space="preserve">pgaptmp_003674→</t>
  </si>
  <si>
    <t xml:space="preserve">sugar ABC transporter ATP‑binding protein</t>
  </si>
  <si>
    <t xml:space="preserve">3,755,780</t>
  </si>
  <si>
    <t xml:space="preserve">V159V(GTG→GTA)</t>
  </si>
  <si>
    <t xml:space="preserve">3,755,792</t>
  </si>
  <si>
    <t xml:space="preserve">E163E(GAA→GAG)</t>
  </si>
  <si>
    <t xml:space="preserve">3,760,398</t>
  </si>
  <si>
    <t xml:space="preserve">T140T(ACC→ACT)</t>
  </si>
  <si>
    <t xml:space="preserve">pgaptmp_003678←</t>
  </si>
  <si>
    <t xml:space="preserve">3,762,044</t>
  </si>
  <si>
    <t xml:space="preserve">E89D(GAG→GAT)</t>
  </si>
  <si>
    <t xml:space="preserve">pgaptmp_003679←</t>
  </si>
  <si>
    <t xml:space="preserve">carbohydrate kinase</t>
  </si>
  <si>
    <t xml:space="preserve">3,763,640</t>
  </si>
  <si>
    <t xml:space="preserve">R86R(CGG→CGC)</t>
  </si>
  <si>
    <t xml:space="preserve">codB→</t>
  </si>
  <si>
    <t xml:space="preserve">3,768,133</t>
  </si>
  <si>
    <t xml:space="preserve">R292R(CGA→CGG)</t>
  </si>
  <si>
    <t xml:space="preserve">pgaptmp_003684→</t>
  </si>
  <si>
    <t xml:space="preserve">3,768,548</t>
  </si>
  <si>
    <t xml:space="preserve">pgaptmp_003685→</t>
  </si>
  <si>
    <t xml:space="preserve">inositol monophosphatase</t>
  </si>
  <si>
    <t xml:space="preserve">3,768,572</t>
  </si>
  <si>
    <t xml:space="preserve">A81A(GCC→GCT)</t>
  </si>
  <si>
    <t xml:space="preserve">3,770,464</t>
  </si>
  <si>
    <t xml:space="preserve">E405E(GAG→GAA)</t>
  </si>
  <si>
    <t xml:space="preserve">pgaptmp_003686→</t>
  </si>
  <si>
    <t xml:space="preserve">3,773,526</t>
  </si>
  <si>
    <t xml:space="preserve">F145F(TTT→TTC)</t>
  </si>
  <si>
    <t xml:space="preserve">mtnK→</t>
  </si>
  <si>
    <t xml:space="preserve">S‑methyl‑5‑thioribose kinase</t>
  </si>
  <si>
    <t xml:space="preserve">3,776,842</t>
  </si>
  <si>
    <t xml:space="preserve">G118G(GGC→GGA)</t>
  </si>
  <si>
    <t xml:space="preserve">pgaptmp_003691←</t>
  </si>
  <si>
    <t xml:space="preserve">LVIVD repeat‑containing protein</t>
  </si>
  <si>
    <t xml:space="preserve">3,776,846</t>
  </si>
  <si>
    <t xml:space="preserve">R117K(AGG→AAG)</t>
  </si>
  <si>
    <t xml:space="preserve">3,777,885</t>
  </si>
  <si>
    <t xml:space="preserve">G159G(GGC→GGT)</t>
  </si>
  <si>
    <t xml:space="preserve">pgaptmp_003692←</t>
  </si>
  <si>
    <t xml:space="preserve">3,777,894</t>
  </si>
  <si>
    <t xml:space="preserve">D156D(GAT→GAC)</t>
  </si>
  <si>
    <t xml:space="preserve">3,783,620</t>
  </si>
  <si>
    <t xml:space="preserve">R76R(CGC→CGT)</t>
  </si>
  <si>
    <t xml:space="preserve">pgaptmp_003698→</t>
  </si>
  <si>
    <t xml:space="preserve">3,786,019</t>
  </si>
  <si>
    <t xml:space="preserve">L61L(CTC→CTT)</t>
  </si>
  <si>
    <t xml:space="preserve">cstA←</t>
  </si>
  <si>
    <t xml:space="preserve">carbon starvation protein CstA</t>
  </si>
  <si>
    <t xml:space="preserve">3,788,348</t>
  </si>
  <si>
    <t xml:space="preserve">entB←</t>
  </si>
  <si>
    <t xml:space="preserve">enterobactin biosynthesis bifunctional isochorismatase/aryl carrier protein EntB</t>
  </si>
  <si>
    <t xml:space="preserve">3,789,432</t>
  </si>
  <si>
    <t xml:space="preserve">A256A(GCC→GCT)</t>
  </si>
  <si>
    <t xml:space="preserve">entE←</t>
  </si>
  <si>
    <t xml:space="preserve">(2,3‑dihydroxybenzoyl)adenylate synthase EntE</t>
  </si>
  <si>
    <t xml:space="preserve">3,790,092</t>
  </si>
  <si>
    <t xml:space="preserve">N36N(AAC→AAT)</t>
  </si>
  <si>
    <t xml:space="preserve">3,790,095</t>
  </si>
  <si>
    <t xml:space="preserve">E35D(GAA→GAC)</t>
  </si>
  <si>
    <t xml:space="preserve">3,795,393</t>
  </si>
  <si>
    <t xml:space="preserve">A3A(GCT→GCC)</t>
  </si>
  <si>
    <t xml:space="preserve">fepG→</t>
  </si>
  <si>
    <t xml:space="preserve">iron‑enterobactin ABC transporter permease</t>
  </si>
  <si>
    <t xml:space="preserve">3,795,429</t>
  </si>
  <si>
    <t xml:space="preserve">L15L(CTG→CTA)</t>
  </si>
  <si>
    <t xml:space="preserve">3,796,925</t>
  </si>
  <si>
    <t xml:space="preserve">E184E(GAG→GAA)</t>
  </si>
  <si>
    <t xml:space="preserve">fepC→</t>
  </si>
  <si>
    <t xml:space="preserve">iron‑enterobactin ABC transporter ATP‑binding protein</t>
  </si>
  <si>
    <t xml:space="preserve">3,796,934</t>
  </si>
  <si>
    <t xml:space="preserve">S187S(AGC→AGT)</t>
  </si>
  <si>
    <t xml:space="preserve">3,798,582</t>
  </si>
  <si>
    <t xml:space="preserve">T845A(ACG→GCG)</t>
  </si>
  <si>
    <t xml:space="preserve">entF←</t>
  </si>
  <si>
    <t xml:space="preserve">enterobactin non‑ribosomal peptide synthetase EntF</t>
  </si>
  <si>
    <t xml:space="preserve">3,800,254</t>
  </si>
  <si>
    <t xml:space="preserve">T287T(ACG→ACA)</t>
  </si>
  <si>
    <t xml:space="preserve">3,800,284</t>
  </si>
  <si>
    <t xml:space="preserve">3,803,540</t>
  </si>
  <si>
    <t xml:space="preserve">E239E(GAG→GAA)</t>
  </si>
  <si>
    <t xml:space="preserve">3,805,240</t>
  </si>
  <si>
    <t xml:space="preserve">E41G(GAG→GGG)</t>
  </si>
  <si>
    <t xml:space="preserve">entD→</t>
  </si>
  <si>
    <t xml:space="preserve">enterobactin synthase subunit EntD</t>
  </si>
  <si>
    <t xml:space="preserve">3,806,147</t>
  </si>
  <si>
    <t xml:space="preserve">L194L(CTG→CTA)</t>
  </si>
  <si>
    <t xml:space="preserve">pgaptmp_003716←</t>
  </si>
  <si>
    <t xml:space="preserve">transketolase family protein</t>
  </si>
  <si>
    <t xml:space="preserve">3,806,575</t>
  </si>
  <si>
    <t xml:space="preserve">L52V(CTC→GTC)</t>
  </si>
  <si>
    <t xml:space="preserve">3,808,138</t>
  </si>
  <si>
    <t xml:space="preserve">D71D(GAT→GAC)</t>
  </si>
  <si>
    <t xml:space="preserve">pgaptmp_003718→</t>
  </si>
  <si>
    <t xml:space="preserve">sugar‑binding transcriptional regulator</t>
  </si>
  <si>
    <t xml:space="preserve">3,808,804</t>
  </si>
  <si>
    <t xml:space="preserve">G293G(GGC→GGG)</t>
  </si>
  <si>
    <t xml:space="preserve">3,808,855</t>
  </si>
  <si>
    <t xml:space="preserve">A310A(GCT→GCC)</t>
  </si>
  <si>
    <t xml:space="preserve">3,808,858</t>
  </si>
  <si>
    <t xml:space="preserve">R311R(CGC→CGA)</t>
  </si>
  <si>
    <t xml:space="preserve">3,811,682</t>
  </si>
  <si>
    <t xml:space="preserve">V259V(GTA→GTG)</t>
  </si>
  <si>
    <t xml:space="preserve">pgaptmp_003720→</t>
  </si>
  <si>
    <t xml:space="preserve">D‑ribose ABC transporter substrate‑binding protein</t>
  </si>
  <si>
    <t xml:space="preserve">3,812,650</t>
  </si>
  <si>
    <t xml:space="preserve">L48L(CTG→CTA)</t>
  </si>
  <si>
    <t xml:space="preserve">pgaptmp_003722→</t>
  </si>
  <si>
    <t xml:space="preserve">3,814,542</t>
  </si>
  <si>
    <t xml:space="preserve">N158N(AAC→AAT)</t>
  </si>
  <si>
    <t xml:space="preserve">pgaptmp_003723→</t>
  </si>
  <si>
    <t xml:space="preserve">3,818,365</t>
  </si>
  <si>
    <t xml:space="preserve">R158H(CGT→CAT)</t>
  </si>
  <si>
    <t xml:space="preserve">pgaptmp_003727→</t>
  </si>
  <si>
    <t xml:space="preserve">3,820,369</t>
  </si>
  <si>
    <t xml:space="preserve">A36T(GCG→ACG)</t>
  </si>
  <si>
    <t xml:space="preserve">ivy→</t>
  </si>
  <si>
    <t xml:space="preserve">Ivy family C‑type lysozyme inhibitor</t>
  </si>
  <si>
    <t xml:space="preserve">3,823,211</t>
  </si>
  <si>
    <t xml:space="preserve">E98E(GAA→GAG)</t>
  </si>
  <si>
    <t xml:space="preserve">betI→</t>
  </si>
  <si>
    <t xml:space="preserve">transcriptional regulator BetI</t>
  </si>
  <si>
    <t xml:space="preserve">3,823,406</t>
  </si>
  <si>
    <t xml:space="preserve">G163G(GGT→GGC)</t>
  </si>
  <si>
    <t xml:space="preserve">3,823,791</t>
  </si>
  <si>
    <t xml:space="preserve">T91T(ACG→ACC)</t>
  </si>
  <si>
    <t xml:space="preserve">3,827,723</t>
  </si>
  <si>
    <t xml:space="preserve">pgaptmp_003735→</t>
  </si>
  <si>
    <t xml:space="preserve">3,827,730</t>
  </si>
  <si>
    <t xml:space="preserve">L14F(CTC→TTC)</t>
  </si>
  <si>
    <t xml:space="preserve">3,829,642</t>
  </si>
  <si>
    <t xml:space="preserve">A88A(GCC→GCT)</t>
  </si>
  <si>
    <t xml:space="preserve">pgaptmp_003736→</t>
  </si>
  <si>
    <t xml:space="preserve">3,830,290</t>
  </si>
  <si>
    <t xml:space="preserve">A304A(GCT→GCC)</t>
  </si>
  <si>
    <t xml:space="preserve">3,830,365</t>
  </si>
  <si>
    <t xml:space="preserve">D329D(GAC→GAT)</t>
  </si>
  <si>
    <t xml:space="preserve">3,830,481</t>
  </si>
  <si>
    <t xml:space="preserve">V27V(GTG→GTA)</t>
  </si>
  <si>
    <t xml:space="preserve">pgaptmp_003737→</t>
  </si>
  <si>
    <t xml:space="preserve">3,830,496</t>
  </si>
  <si>
    <t xml:space="preserve">F32F(TTC→TTT)</t>
  </si>
  <si>
    <t xml:space="preserve">3,831,343</t>
  </si>
  <si>
    <t xml:space="preserve">S39S(TCC→TCT)</t>
  </si>
  <si>
    <t xml:space="preserve">pgaptmp_003738→</t>
  </si>
  <si>
    <t xml:space="preserve">3,831,388</t>
  </si>
  <si>
    <t xml:space="preserve">V54V(GTA→GTG)</t>
  </si>
  <si>
    <t xml:space="preserve">3,831,412</t>
  </si>
  <si>
    <t xml:space="preserve">A62A(GCT→GCC)</t>
  </si>
  <si>
    <t xml:space="preserve">3,834,231</t>
  </si>
  <si>
    <t xml:space="preserve">G238S(GGC→AGC)</t>
  </si>
  <si>
    <t xml:space="preserve">3,837,803</t>
  </si>
  <si>
    <t xml:space="preserve">L72L(CTG→TTG)</t>
  </si>
  <si>
    <t xml:space="preserve">pgaptmp_003744←</t>
  </si>
  <si>
    <t xml:space="preserve">3,837,846</t>
  </si>
  <si>
    <t xml:space="preserve">3,838,559</t>
  </si>
  <si>
    <t xml:space="preserve">A119A(GCG→GCA)</t>
  </si>
  <si>
    <t xml:space="preserve">pgaptmp_003745←</t>
  </si>
  <si>
    <t xml:space="preserve">3,841,995</t>
  </si>
  <si>
    <t xml:space="preserve">intergenic (‑44/‑81)</t>
  </si>
  <si>
    <t xml:space="preserve">pgaptmp_003747← / →pgaptmp_003748</t>
  </si>
  <si>
    <t xml:space="preserve">PLP‑dependent aminotransferase family protein/DMT family transporter</t>
  </si>
  <si>
    <t xml:space="preserve">3,844,568</t>
  </si>
  <si>
    <t xml:space="preserve">V100V(GTC→GTA)</t>
  </si>
  <si>
    <t xml:space="preserve">pgaptmp_003750→</t>
  </si>
  <si>
    <t xml:space="preserve">phosphodiester glycosidase family protein</t>
  </si>
  <si>
    <t xml:space="preserve">3,846,657</t>
  </si>
  <si>
    <t xml:space="preserve">K591K(AAA→AAG)</t>
  </si>
  <si>
    <t xml:space="preserve">pgaptmp_003751←</t>
  </si>
  <si>
    <t xml:space="preserve">3,846,660</t>
  </si>
  <si>
    <t xml:space="preserve">R590R(CGT→CGC)</t>
  </si>
  <si>
    <t xml:space="preserve">3,846,918</t>
  </si>
  <si>
    <t xml:space="preserve">P504P(CCA→CCG)</t>
  </si>
  <si>
    <t xml:space="preserve">3,851,669</t>
  </si>
  <si>
    <t xml:space="preserve">F210F(TTT→TTC)</t>
  </si>
  <si>
    <t xml:space="preserve">pgaptmp_003753←</t>
  </si>
  <si>
    <t xml:space="preserve">3,851,960</t>
  </si>
  <si>
    <t xml:space="preserve">I113I(ATC→ATT)</t>
  </si>
  <si>
    <t xml:space="preserve">3,852,005</t>
  </si>
  <si>
    <t xml:space="preserve">L98L(CTT→CTG)</t>
  </si>
  <si>
    <t xml:space="preserve">3,852,134</t>
  </si>
  <si>
    <t xml:space="preserve">N55N(AAC→AAT)</t>
  </si>
  <si>
    <t xml:space="preserve">3,852,867</t>
  </si>
  <si>
    <t xml:space="preserve">L23L(CTG→TTG)</t>
  </si>
  <si>
    <t xml:space="preserve">pgaptmp_003754→</t>
  </si>
  <si>
    <t xml:space="preserve">DUF1158 domain‑containing protein</t>
  </si>
  <si>
    <t xml:space="preserve">3,855,587</t>
  </si>
  <si>
    <t xml:space="preserve">I91I(ATC→ATT)</t>
  </si>
  <si>
    <t xml:space="preserve">pgaptmp_003758→</t>
  </si>
  <si>
    <t xml:space="preserve">MmcQ/YjbR family DNA‑binding protein</t>
  </si>
  <si>
    <t xml:space="preserve">3,859,143</t>
  </si>
  <si>
    <t xml:space="preserve">E261G(GAA→GGA)</t>
  </si>
  <si>
    <t xml:space="preserve">pgaptmp_003763→</t>
  </si>
  <si>
    <t xml:space="preserve">PTS system mannose/fructose/sorbose family transporter subunit IID</t>
  </si>
  <si>
    <t xml:space="preserve">3,860,638</t>
  </si>
  <si>
    <t xml:space="preserve">A93A(GCA→GCG)</t>
  </si>
  <si>
    <t xml:space="preserve">pgaptmp_003765→</t>
  </si>
  <si>
    <t xml:space="preserve">SIS domain‑containing protein</t>
  </si>
  <si>
    <t xml:space="preserve">3,861,295</t>
  </si>
  <si>
    <t xml:space="preserve">A312A(GCC→GCT)</t>
  </si>
  <si>
    <t xml:space="preserve">3,865,335</t>
  </si>
  <si>
    <t xml:space="preserve">intergenic (‑76/+593)</t>
  </si>
  <si>
    <t xml:space="preserve">pgaptmp_003767← / ←pgaptmp_003768</t>
  </si>
  <si>
    <t xml:space="preserve">DUF2157 domain‑containing protein/helix‑turn‑helix transcriptional regulator</t>
  </si>
  <si>
    <t xml:space="preserve">3,872,010</t>
  </si>
  <si>
    <t xml:space="preserve">L152L(CTG→CTA) ‡</t>
  </si>
  <si>
    <t xml:space="preserve">pgaptmp_003773←</t>
  </si>
  <si>
    <t xml:space="preserve">3,872,012</t>
  </si>
  <si>
    <t xml:space="preserve">L152L(CTG→TTG) ‡</t>
  </si>
  <si>
    <t xml:space="preserve">3,872,025</t>
  </si>
  <si>
    <t xml:space="preserve">A147A(GCC→GCG)</t>
  </si>
  <si>
    <t xml:space="preserve">3,882,796</t>
  </si>
  <si>
    <t xml:space="preserve">C345C(TGC→TGT)</t>
  </si>
  <si>
    <t xml:space="preserve">pgaptmp_003780→</t>
  </si>
  <si>
    <t xml:space="preserve">3,882,805</t>
  </si>
  <si>
    <t xml:space="preserve">N348N(AAC→AAT)</t>
  </si>
  <si>
    <t xml:space="preserve">3,882,923</t>
  </si>
  <si>
    <t xml:space="preserve">N388D(AAC→GAC)</t>
  </si>
  <si>
    <t xml:space="preserve">3,885,164</t>
  </si>
  <si>
    <t xml:space="preserve">T449T(ACA→ACC)</t>
  </si>
  <si>
    <t xml:space="preserve">pgaptmp_003782→</t>
  </si>
  <si>
    <t xml:space="preserve">3,885,506</t>
  </si>
  <si>
    <t xml:space="preserve">V71A(GTG→GCG) ‡</t>
  </si>
  <si>
    <t xml:space="preserve">pgaptmp_003783→</t>
  </si>
  <si>
    <t xml:space="preserve">DUF3156 family protein</t>
  </si>
  <si>
    <t xml:space="preserve">3,885,507</t>
  </si>
  <si>
    <t xml:space="preserve">V71V(GTG→GTT) ‡</t>
  </si>
  <si>
    <t xml:space="preserve">3,885,513</t>
  </si>
  <si>
    <t xml:space="preserve">G73G(GGT→GGC)</t>
  </si>
  <si>
    <t xml:space="preserve">3,885,519</t>
  </si>
  <si>
    <t xml:space="preserve">I75I(ATT→ATC)</t>
  </si>
  <si>
    <t xml:space="preserve">3,885,522</t>
  </si>
  <si>
    <t xml:space="preserve">R76R(CGT→CGC)</t>
  </si>
  <si>
    <t xml:space="preserve">3,885,528</t>
  </si>
  <si>
    <t xml:space="preserve">H78H(CAT→CAC)</t>
  </si>
  <si>
    <t xml:space="preserve">3,885,541</t>
  </si>
  <si>
    <t xml:space="preserve">W83R(TGG→CGG) ‡</t>
  </si>
  <si>
    <t xml:space="preserve">3,885,542</t>
  </si>
  <si>
    <t xml:space="preserve">W83L(TGG→TTG) ‡</t>
  </si>
  <si>
    <t xml:space="preserve">3,885,543</t>
  </si>
  <si>
    <t xml:space="preserve">W83*(TGG→TGA) ‡</t>
  </si>
  <si>
    <t xml:space="preserve">3,885,555</t>
  </si>
  <si>
    <t xml:space="preserve">P87P(CCG→CCA)</t>
  </si>
  <si>
    <t xml:space="preserve">3,894,082</t>
  </si>
  <si>
    <t xml:space="preserve">A31A(GCA→GCC)</t>
  </si>
  <si>
    <t xml:space="preserve">pgaptmp_003792→</t>
  </si>
  <si>
    <t xml:space="preserve">molybdenum cofactor biosynthesis F family protein</t>
  </si>
  <si>
    <t xml:space="preserve">3,894,349</t>
  </si>
  <si>
    <t xml:space="preserve">V120V(GTG→GTA)</t>
  </si>
  <si>
    <t xml:space="preserve">3,894,352</t>
  </si>
  <si>
    <t xml:space="preserve">3,894,422</t>
  </si>
  <si>
    <t xml:space="preserve">3,896,776</t>
  </si>
  <si>
    <t xml:space="preserve">K195K(AAG→AAA)</t>
  </si>
  <si>
    <t xml:space="preserve">pgaptmp_003794←</t>
  </si>
  <si>
    <t xml:space="preserve">3,897,088</t>
  </si>
  <si>
    <t xml:space="preserve">Y91Y(TAC→TAT)</t>
  </si>
  <si>
    <t xml:space="preserve">3,897,426</t>
  </si>
  <si>
    <t xml:space="preserve">T378I(ACC→ATC)</t>
  </si>
  <si>
    <t xml:space="preserve">pgaptmp_003795←</t>
  </si>
  <si>
    <t xml:space="preserve">3,898,862</t>
  </si>
  <si>
    <t xml:space="preserve">E17A(GAG→GCG)</t>
  </si>
  <si>
    <t xml:space="preserve">pgaptmp_003796←</t>
  </si>
  <si>
    <t xml:space="preserve">3,898,864</t>
  </si>
  <si>
    <t xml:space="preserve">V16V(GTG→GTA) ‡</t>
  </si>
  <si>
    <t xml:space="preserve">3,898,865</t>
  </si>
  <si>
    <t xml:space="preserve">V16E(GTG→GAG) ‡</t>
  </si>
  <si>
    <t xml:space="preserve">3,898,895</t>
  </si>
  <si>
    <t xml:space="preserve">R6K(AGG→AAG)L8L(CTG→TTG)</t>
  </si>
  <si>
    <t xml:space="preserve">pgaptmp_003796←pgaptmp_003797→</t>
  </si>
  <si>
    <t xml:space="preserve">hypothetical proteinhypothetical protein</t>
  </si>
  <si>
    <t xml:space="preserve">3,900,530</t>
  </si>
  <si>
    <t xml:space="preserve">G52G(GGC→GGT)</t>
  </si>
  <si>
    <t xml:space="preserve">pgaptmp_003800→</t>
  </si>
  <si>
    <t xml:space="preserve">3,900,966</t>
  </si>
  <si>
    <t xml:space="preserve">A198T(GCC→ACC)</t>
  </si>
  <si>
    <t xml:space="preserve">3,901,034</t>
  </si>
  <si>
    <t xml:space="preserve">T220T(ACT→ACC)</t>
  </si>
  <si>
    <t xml:space="preserve">3,901,037</t>
  </si>
  <si>
    <t xml:space="preserve">H221H(CAT→CAC)</t>
  </si>
  <si>
    <t xml:space="preserve">3,902,969</t>
  </si>
  <si>
    <t xml:space="preserve">G130G(GGA→GGG)</t>
  </si>
  <si>
    <t xml:space="preserve">pgaptmp_003802→</t>
  </si>
  <si>
    <t xml:space="preserve">3,903,533</t>
  </si>
  <si>
    <t xml:space="preserve">Q343R(CAG→CGG)</t>
  </si>
  <si>
    <t xml:space="preserve">pgaptmp_003803←</t>
  </si>
  <si>
    <t xml:space="preserve">3,906,503</t>
  </si>
  <si>
    <t xml:space="preserve">S195I(AGC→ATC)</t>
  </si>
  <si>
    <t xml:space="preserve">pgaptmp_003806→</t>
  </si>
  <si>
    <t xml:space="preserve">aminoimidazole riboside kinase</t>
  </si>
  <si>
    <t xml:space="preserve">3,909,235</t>
  </si>
  <si>
    <t xml:space="preserve">H202H(CAC→CAT)</t>
  </si>
  <si>
    <t xml:space="preserve">pgaptmp_003808→</t>
  </si>
  <si>
    <t xml:space="preserve">sucrose‑specific PTS transporter subunit IIBC</t>
  </si>
  <si>
    <t xml:space="preserve">3,910,402</t>
  </si>
  <si>
    <t xml:space="preserve">Q135E(CAG→GAG)</t>
  </si>
  <si>
    <t xml:space="preserve">pgaptmp_003809→</t>
  </si>
  <si>
    <t xml:space="preserve">sucrose‑6‑phosphate hydrolase</t>
  </si>
  <si>
    <t xml:space="preserve">3,915,022</t>
  </si>
  <si>
    <t xml:space="preserve">V260V(GTT→GTG)</t>
  </si>
  <si>
    <t xml:space="preserve">pgaptmp_003813←</t>
  </si>
  <si>
    <t xml:space="preserve">3,915,334</t>
  </si>
  <si>
    <t xml:space="preserve">V156V(GTC→GTT)</t>
  </si>
  <si>
    <t xml:space="preserve">3,919,879</t>
  </si>
  <si>
    <t xml:space="preserve">intergenic (+564/+102)</t>
  </si>
  <si>
    <t xml:space="preserve">3,921,745</t>
  </si>
  <si>
    <t xml:space="preserve">G150G(GGC→GGA)</t>
  </si>
  <si>
    <t xml:space="preserve">pgaptmp_003818←</t>
  </si>
  <si>
    <t xml:space="preserve">3,922,949</t>
  </si>
  <si>
    <t xml:space="preserve">A55S(GCA→TCA)</t>
  </si>
  <si>
    <t xml:space="preserve">iolE←</t>
  </si>
  <si>
    <t xml:space="preserve">myo‑inosose‑2 dehydratase</t>
  </si>
  <si>
    <t xml:space="preserve">3,923,712</t>
  </si>
  <si>
    <t xml:space="preserve">pseudogene (30/425 nt)</t>
  </si>
  <si>
    <t xml:space="preserve">pgaptmp_003820→</t>
  </si>
  <si>
    <t xml:space="preserve">3,924,180</t>
  </si>
  <si>
    <t xml:space="preserve">intergenic (+73/+4)</t>
  </si>
  <si>
    <t xml:space="preserve">pgaptmp_003820→ / ←lysS</t>
  </si>
  <si>
    <t xml:space="preserve">hypothetical protein/lysine‑‑tRNA ligase</t>
  </si>
  <si>
    <t xml:space="preserve">3,928,273</t>
  </si>
  <si>
    <t xml:space="preserve">N481N(AAC→AAT)</t>
  </si>
  <si>
    <t xml:space="preserve">cadA←</t>
  </si>
  <si>
    <t xml:space="preserve">lysine decarboxylase CadA</t>
  </si>
  <si>
    <t xml:space="preserve">3,930,719</t>
  </si>
  <si>
    <t xml:space="preserve">L138L(CTC→CTT)</t>
  </si>
  <si>
    <t xml:space="preserve">cadB←</t>
  </si>
  <si>
    <t xml:space="preserve">cadaverine/lysine antiporter</t>
  </si>
  <si>
    <t xml:space="preserve">3,931,666</t>
  </si>
  <si>
    <t xml:space="preserve">G474G(GGC→GGG)</t>
  </si>
  <si>
    <t xml:space="preserve">cadC←</t>
  </si>
  <si>
    <t xml:space="preserve">lysine decarboxylation/transport transcriptional activator CadC</t>
  </si>
  <si>
    <t xml:space="preserve">3,932,041</t>
  </si>
  <si>
    <t xml:space="preserve">S349S(TCA→TCG)</t>
  </si>
  <si>
    <t xml:space="preserve">3,938,540</t>
  </si>
  <si>
    <t xml:space="preserve">R332Q(CGG→CAG)</t>
  </si>
  <si>
    <t xml:space="preserve">pgaptmp_003830←</t>
  </si>
  <si>
    <t xml:space="preserve">3,940,262</t>
  </si>
  <si>
    <t xml:space="preserve">intergenic (‑22/+37)</t>
  </si>
  <si>
    <t xml:space="preserve">pgaptmp_003831← / ←pgaptmp_003832</t>
  </si>
  <si>
    <t xml:space="preserve">molecular chaperone/type 1 fimbrial protein</t>
  </si>
  <si>
    <t xml:space="preserve">3,940,280</t>
  </si>
  <si>
    <t xml:space="preserve">intergenic (‑40/+19)</t>
  </si>
  <si>
    <t xml:space="preserve">3,943,483</t>
  </si>
  <si>
    <t xml:space="preserve">pgaptmp_003835←</t>
  </si>
  <si>
    <t xml:space="preserve">citrate synthase</t>
  </si>
  <si>
    <t xml:space="preserve">3,947,487</t>
  </si>
  <si>
    <t xml:space="preserve">I71M(ATA→ATG)</t>
  </si>
  <si>
    <t xml:space="preserve">pgaptmp_003842←</t>
  </si>
  <si>
    <t xml:space="preserve">3,947,507</t>
  </si>
  <si>
    <t xml:space="preserve">G65S(GGC→AGC)</t>
  </si>
  <si>
    <t xml:space="preserve">3,952,065</t>
  </si>
  <si>
    <t xml:space="preserve">A528A(GCC→GCG)</t>
  </si>
  <si>
    <t xml:space="preserve">pgaptmp_003845←</t>
  </si>
  <si>
    <t xml:space="preserve">MoaD/ThiS family protein</t>
  </si>
  <si>
    <t xml:space="preserve">3,954,551</t>
  </si>
  <si>
    <t xml:space="preserve">G141G(GGA→GGC)</t>
  </si>
  <si>
    <t xml:space="preserve">pgaptmp_003848←</t>
  </si>
  <si>
    <t xml:space="preserve">3,954,713</t>
  </si>
  <si>
    <t xml:space="preserve">G87G(GGC→GGT)</t>
  </si>
  <si>
    <t xml:space="preserve">3,954,761</t>
  </si>
  <si>
    <t xml:space="preserve">T71T(ACC→ACA)</t>
  </si>
  <si>
    <t xml:space="preserve">3,954,764</t>
  </si>
  <si>
    <t xml:space="preserve">P70P(CCA→CCG)</t>
  </si>
  <si>
    <t xml:space="preserve">3,954,773</t>
  </si>
  <si>
    <t xml:space="preserve">L67L(CTT→CTG)</t>
  </si>
  <si>
    <t xml:space="preserve">3,954,830</t>
  </si>
  <si>
    <t xml:space="preserve">T48T(ACC→ACA)</t>
  </si>
  <si>
    <t xml:space="preserve">3,954,833</t>
  </si>
  <si>
    <t xml:space="preserve">3,954,836</t>
  </si>
  <si>
    <t xml:space="preserve">K46K(AAA→AAG)</t>
  </si>
  <si>
    <t xml:space="preserve">3,968,063</t>
  </si>
  <si>
    <t xml:space="preserve">pgaptmp_003866←</t>
  </si>
  <si>
    <t xml:space="preserve">phage head morphogenesis protein</t>
  </si>
  <si>
    <t xml:space="preserve">3,968,071</t>
  </si>
  <si>
    <t xml:space="preserve">L259L(TTG→CTG)</t>
  </si>
  <si>
    <t xml:space="preserve">3,968,074</t>
  </si>
  <si>
    <t xml:space="preserve">L258L(TTG→CTG)</t>
  </si>
  <si>
    <t xml:space="preserve">3,968,081</t>
  </si>
  <si>
    <t xml:space="preserve">N255K(AAT→AAA)</t>
  </si>
  <si>
    <t xml:space="preserve">3,968,087</t>
  </si>
  <si>
    <t xml:space="preserve">3,968,099</t>
  </si>
  <si>
    <t xml:space="preserve">A249A(GCT→GCG)</t>
  </si>
  <si>
    <t xml:space="preserve">3,968,102</t>
  </si>
  <si>
    <t xml:space="preserve">A248A(GCT→GCA)</t>
  </si>
  <si>
    <t xml:space="preserve">3,986,376</t>
  </si>
  <si>
    <t xml:space="preserve">C19S(TGC→AGC)</t>
  </si>
  <si>
    <t xml:space="preserve">bet→</t>
  </si>
  <si>
    <t xml:space="preserve">phage recombination protein Bet</t>
  </si>
  <si>
    <t xml:space="preserve">3,986,381</t>
  </si>
  <si>
    <t xml:space="preserve">3,986,423</t>
  </si>
  <si>
    <t xml:space="preserve">K34K(AAG→AAA)</t>
  </si>
  <si>
    <t xml:space="preserve">3,986,426</t>
  </si>
  <si>
    <t xml:space="preserve">D35D(GAT→GAC)</t>
  </si>
  <si>
    <t xml:space="preserve">3,986,429</t>
  </si>
  <si>
    <t xml:space="preserve">E36E(GAG→GAA)</t>
  </si>
  <si>
    <t xml:space="preserve">3,986,435</t>
  </si>
  <si>
    <t xml:space="preserve">V38V(GTG→GTA)</t>
  </si>
  <si>
    <t xml:space="preserve">3,986,474</t>
  </si>
  <si>
    <t xml:space="preserve">D51D(GAC→GAT)</t>
  </si>
  <si>
    <t xml:space="preserve">3,986,483</t>
  </si>
  <si>
    <t xml:space="preserve">L54L(CTT→CTG)</t>
  </si>
  <si>
    <t xml:space="preserve">3,986,660</t>
  </si>
  <si>
    <t xml:space="preserve">G113G(GGC→GGT)</t>
  </si>
  <si>
    <t xml:space="preserve">3,986,696</t>
  </si>
  <si>
    <t xml:space="preserve">T125T(ACA→ACG)</t>
  </si>
  <si>
    <t xml:space="preserve">3,986,723</t>
  </si>
  <si>
    <t xml:space="preserve">E134E(GAG→GAA)</t>
  </si>
  <si>
    <t xml:space="preserve">3,986,729</t>
  </si>
  <si>
    <t xml:space="preserve">V136V(GTA→GTC)</t>
  </si>
  <si>
    <t xml:space="preserve">3,986,795</t>
  </si>
  <si>
    <t xml:space="preserve">P158P(CCC→CCA)</t>
  </si>
  <si>
    <t xml:space="preserve">3,986,816</t>
  </si>
  <si>
    <t xml:space="preserve">R165R(CGA→CGC)</t>
  </si>
  <si>
    <t xml:space="preserve">3,986,849</t>
  </si>
  <si>
    <t xml:space="preserve">A176A(GCT→GCC)</t>
  </si>
  <si>
    <t xml:space="preserve">3,986,986</t>
  </si>
  <si>
    <t xml:space="preserve">E222G(GAG→GGG)</t>
  </si>
  <si>
    <t xml:space="preserve">3,986,994</t>
  </si>
  <si>
    <t xml:space="preserve">L225L(CTG→TTG)</t>
  </si>
  <si>
    <t xml:space="preserve">3,987,008</t>
  </si>
  <si>
    <t xml:space="preserve">T229T(ACC→ACT)</t>
  </si>
  <si>
    <t xml:space="preserve">3,987,101</t>
  </si>
  <si>
    <t xml:space="preserve">Q260Q(CAA→CAG)</t>
  </si>
  <si>
    <t xml:space="preserve">3,987,140</t>
  </si>
  <si>
    <t xml:space="preserve">L273L(CTC→CTT)</t>
  </si>
  <si>
    <t xml:space="preserve">3,987,424</t>
  </si>
  <si>
    <t xml:space="preserve">D87D(GAT→GAC)</t>
  </si>
  <si>
    <t xml:space="preserve">pgaptmp_003899→</t>
  </si>
  <si>
    <t xml:space="preserve">YqaJ viral recombinase family protein</t>
  </si>
  <si>
    <t xml:space="preserve">3,987,646</t>
  </si>
  <si>
    <t xml:space="preserve">S161S(AGT→AGC)</t>
  </si>
  <si>
    <t xml:space="preserve">3,987,661</t>
  </si>
  <si>
    <t xml:space="preserve">G166G(GGA→GGT)</t>
  </si>
  <si>
    <t xml:space="preserve">3,988,125</t>
  </si>
  <si>
    <t xml:space="preserve">P95P(CCT→CCG)</t>
  </si>
  <si>
    <t xml:space="preserve">pgaptmp_003900→</t>
  </si>
  <si>
    <t xml:space="preserve">regulator</t>
  </si>
  <si>
    <t xml:space="preserve">3,988,137</t>
  </si>
  <si>
    <t xml:space="preserve">T99T(ACT→ACG)</t>
  </si>
  <si>
    <t xml:space="preserve">3,989,019</t>
  </si>
  <si>
    <t xml:space="preserve">T35P(ACT→CCT)</t>
  </si>
  <si>
    <t xml:space="preserve">pgaptmp_003903→</t>
  </si>
  <si>
    <t xml:space="preserve">dcm methylase</t>
  </si>
  <si>
    <t xml:space="preserve">3,989,024</t>
  </si>
  <si>
    <t xml:space="preserve">3,989,312</t>
  </si>
  <si>
    <t xml:space="preserve">G132G(GGT→GGC)</t>
  </si>
  <si>
    <t xml:space="preserve">3,989,315</t>
  </si>
  <si>
    <t xml:space="preserve">S133S(TCG→TCA)</t>
  </si>
  <si>
    <t xml:space="preserve">3,989,316</t>
  </si>
  <si>
    <t xml:space="preserve">S134A(TCC→GCC)</t>
  </si>
  <si>
    <t xml:space="preserve">3,991,338</t>
  </si>
  <si>
    <t xml:space="preserve">intergenic (+44/+1012)</t>
  </si>
  <si>
    <t xml:space="preserve">pgaptmp_003908→ / ←pgaptmp_003909</t>
  </si>
  <si>
    <t xml:space="preserve">helix‑turn‑helix domain‑containing protein/tRNA‑Arg</t>
  </si>
  <si>
    <t xml:space="preserve">3,991,518</t>
  </si>
  <si>
    <t xml:space="preserve">intergenic (+224/+832)</t>
  </si>
  <si>
    <t xml:space="preserve">3,991,983</t>
  </si>
  <si>
    <t xml:space="preserve">intergenic (+689/+367)</t>
  </si>
  <si>
    <t xml:space="preserve">3,992,634</t>
  </si>
  <si>
    <t xml:space="preserve">intergenic (‑208/‑131)</t>
  </si>
  <si>
    <t xml:space="preserve">pgaptmp_003909← / →folD</t>
  </si>
  <si>
    <t xml:space="preserve">tRNA‑Arg/bifunctional methylenetetrahydrofolate dehydrogenase/methenyltetrahydrofolate cyclohydrolase FolD</t>
  </si>
  <si>
    <t xml:space="preserve">3,992,636</t>
  </si>
  <si>
    <t xml:space="preserve">intergenic (‑210/‑129)</t>
  </si>
  <si>
    <t xml:space="preserve">3,992,878</t>
  </si>
  <si>
    <t xml:space="preserve">V38V(GTC→GTG)</t>
  </si>
  <si>
    <t xml:space="preserve">folD→</t>
  </si>
  <si>
    <t xml:space="preserve">bifunctional methylenetetrahydrofolate dehydrogenase/methenyltetrahydrofolate cyclohydrolase FolD</t>
  </si>
  <si>
    <t xml:space="preserve">3,993,343</t>
  </si>
  <si>
    <t xml:space="preserve">T193T(ACC→ACA)</t>
  </si>
  <si>
    <t xml:space="preserve">3,993,571</t>
  </si>
  <si>
    <t xml:space="preserve">3,993,580</t>
  </si>
  <si>
    <t xml:space="preserve">I272I(ATT→ATC)</t>
  </si>
  <si>
    <t xml:space="preserve">3,994,806</t>
  </si>
  <si>
    <t xml:space="preserve">R157R(CGT→CGC)</t>
  </si>
  <si>
    <t xml:space="preserve">cysS←</t>
  </si>
  <si>
    <t xml:space="preserve">cysteine‑‑tRNA ligase</t>
  </si>
  <si>
    <t xml:space="preserve">3,996,048</t>
  </si>
  <si>
    <t xml:space="preserve">A33A(GCG→GCA)</t>
  </si>
  <si>
    <t xml:space="preserve">lpxH→</t>
  </si>
  <si>
    <t xml:space="preserve">UDP‑2,3‑diacylglucosamine diphosphatase</t>
  </si>
  <si>
    <t xml:space="preserve">3,997,081</t>
  </si>
  <si>
    <t xml:space="preserve">P101L(CCC→CTC)</t>
  </si>
  <si>
    <t xml:space="preserve">pgaptmp_003915→</t>
  </si>
  <si>
    <t xml:space="preserve">3,997,801</t>
  </si>
  <si>
    <t xml:space="preserve">V27V(GTC→GTT)</t>
  </si>
  <si>
    <t xml:space="preserve">purK→</t>
  </si>
  <si>
    <t xml:space="preserve">5‑(carboxyamino)imidazole ribonucleotide synthase</t>
  </si>
  <si>
    <t xml:space="preserve">3,997,810</t>
  </si>
  <si>
    <t xml:space="preserve">V30V(GTG→GTC)</t>
  </si>
  <si>
    <t xml:space="preserve">3,997,813</t>
  </si>
  <si>
    <t xml:space="preserve">G31G(GGG→GGC)</t>
  </si>
  <si>
    <t xml:space="preserve">3,999,877</t>
  </si>
  <si>
    <t xml:space="preserve">E326E(GAA→GAG)</t>
  </si>
  <si>
    <t xml:space="preserve">mnmH→</t>
  </si>
  <si>
    <t xml:space="preserve">tRNA 2‑selenouridine(34) synthase MnmH</t>
  </si>
  <si>
    <t xml:space="preserve">4,000,099</t>
  </si>
  <si>
    <t xml:space="preserve">L377L(CTG→CTA)</t>
  </si>
  <si>
    <t xml:space="preserve">pgaptmp_003919←</t>
  </si>
  <si>
    <t xml:space="preserve">porin</t>
  </si>
  <si>
    <t xml:space="preserve">4,004,096</t>
  </si>
  <si>
    <t xml:space="preserve">K138R(AAA→AGA)</t>
  </si>
  <si>
    <t xml:space="preserve">pgaptmp_003922←</t>
  </si>
  <si>
    <t xml:space="preserve">4,007,949</t>
  </si>
  <si>
    <t xml:space="preserve">G140G(GGC→GGA)</t>
  </si>
  <si>
    <t xml:space="preserve">fetA←</t>
  </si>
  <si>
    <t xml:space="preserve">iron ABC transporter ATP‑binding protein FetA</t>
  </si>
  <si>
    <t xml:space="preserve">4,007,955</t>
  </si>
  <si>
    <t xml:space="preserve">4,007,961</t>
  </si>
  <si>
    <t xml:space="preserve">N136N(AAT→AAC)</t>
  </si>
  <si>
    <t xml:space="preserve">4,008,030</t>
  </si>
  <si>
    <t xml:space="preserve">D113E(GAT→GAA)</t>
  </si>
  <si>
    <t xml:space="preserve">4,008,407</t>
  </si>
  <si>
    <t xml:space="preserve">intergenic (‑39/‑102)</t>
  </si>
  <si>
    <t xml:space="preserve">fetA← / →pgaptmp_003928</t>
  </si>
  <si>
    <t xml:space="preserve">iron ABC transporter ATP‑binding protein FetA/SPFH/Band 7/PHB domain protein</t>
  </si>
  <si>
    <t xml:space="preserve">4,008,514</t>
  </si>
  <si>
    <t xml:space="preserve">L2L(CTG→CTA)</t>
  </si>
  <si>
    <t xml:space="preserve">pgaptmp_003928→</t>
  </si>
  <si>
    <t xml:space="preserve">SPFH/Band 7/PHB domain protein</t>
  </si>
  <si>
    <t xml:space="preserve">4,008,586</t>
  </si>
  <si>
    <t xml:space="preserve">G26G(GGT→GGC)</t>
  </si>
  <si>
    <t xml:space="preserve">4,010,151</t>
  </si>
  <si>
    <t xml:space="preserve">cueR←</t>
  </si>
  <si>
    <t xml:space="preserve">Cu(I)‑responsive transcriptional regulator</t>
  </si>
  <si>
    <t xml:space="preserve">4,010,169</t>
  </si>
  <si>
    <t xml:space="preserve">S40S(AGT→AGC)</t>
  </si>
  <si>
    <t xml:space="preserve">4,016,361</t>
  </si>
  <si>
    <t xml:space="preserve">intergenic (‑100/‑196)</t>
  </si>
  <si>
    <t xml:space="preserve">ushA← / →pgaptmp_003935</t>
  </si>
  <si>
    <t xml:space="preserve">bifunctional UDP‑sugar hydrolase/5'‑nucleotidase UshA/MFS transporter</t>
  </si>
  <si>
    <t xml:space="preserve">4,016,434</t>
  </si>
  <si>
    <t xml:space="preserve">intergenic (‑173/‑123)</t>
  </si>
  <si>
    <t xml:space="preserve">4,020,396</t>
  </si>
  <si>
    <t xml:space="preserve">A208A(GCC→GCG)</t>
  </si>
  <si>
    <t xml:space="preserve">pgaptmp_003937←</t>
  </si>
  <si>
    <t xml:space="preserve">inosine/guanosine kinase</t>
  </si>
  <si>
    <t xml:space="preserve">4,023,639</t>
  </si>
  <si>
    <t xml:space="preserve">G426G(GGT→GGG)</t>
  </si>
  <si>
    <t xml:space="preserve">htpG←</t>
  </si>
  <si>
    <t xml:space="preserve">molecular chaperone HtpG</t>
  </si>
  <si>
    <t xml:space="preserve">4,030,222</t>
  </si>
  <si>
    <t xml:space="preserve">A91T(GCG→ACG)</t>
  </si>
  <si>
    <t xml:space="preserve">pgaptmp_003948→</t>
  </si>
  <si>
    <t xml:space="preserve">Rpn family recombination‑promoting nuclease/putative transposase</t>
  </si>
  <si>
    <t xml:space="preserve">4,031,913</t>
  </si>
  <si>
    <t xml:space="preserve">T774T(ACT→ACA)</t>
  </si>
  <si>
    <t xml:space="preserve">mscK←</t>
  </si>
  <si>
    <t xml:space="preserve">mechanosensitive channel MscK</t>
  </si>
  <si>
    <t xml:space="preserve">4,033,557</t>
  </si>
  <si>
    <t xml:space="preserve">L226L(CTG→CTA)</t>
  </si>
  <si>
    <t xml:space="preserve">4,034,574</t>
  </si>
  <si>
    <t xml:space="preserve">E147E(GAG→GAA)</t>
  </si>
  <si>
    <t xml:space="preserve">acrR←</t>
  </si>
  <si>
    <t xml:space="preserve">multidrug efflux transporter transcriptional repressor AcrR</t>
  </si>
  <si>
    <t xml:space="preserve">4,035,718</t>
  </si>
  <si>
    <t xml:space="preserve">A188T(GCC→ACC)</t>
  </si>
  <si>
    <t xml:space="preserve">acrA→</t>
  </si>
  <si>
    <t xml:space="preserve">multidrug efflux RND transporter periplasmic adaptor subunit AcrA</t>
  </si>
  <si>
    <t xml:space="preserve">4,035,894</t>
  </si>
  <si>
    <t xml:space="preserve">L246L(CTG→CTA)</t>
  </si>
  <si>
    <t xml:space="preserve">4,041,844</t>
  </si>
  <si>
    <t xml:space="preserve">pgaptmp_003957→</t>
  </si>
  <si>
    <t xml:space="preserve">YlaC family protein</t>
  </si>
  <si>
    <t xml:space="preserve">4,047,664</t>
  </si>
  <si>
    <t xml:space="preserve">L31L(CTT→CTG)</t>
  </si>
  <si>
    <t xml:space="preserve">pgaptmp_003964←</t>
  </si>
  <si>
    <t xml:space="preserve">glucose PTS transporter subunit EIIB</t>
  </si>
  <si>
    <t xml:space="preserve">4,049,603</t>
  </si>
  <si>
    <t xml:space="preserve">R92R(CGT→CGC)</t>
  </si>
  <si>
    <t xml:space="preserve">pgaptmp_003965←</t>
  </si>
  <si>
    <t xml:space="preserve">4,050,093</t>
  </si>
  <si>
    <t xml:space="preserve">D340E(GAC→GAG)</t>
  </si>
  <si>
    <t xml:space="preserve">pgaptmp_003966←</t>
  </si>
  <si>
    <t xml:space="preserve">arabinogalactan endo‑beta‑1,4‑galactanase</t>
  </si>
  <si>
    <t xml:space="preserve">4,050,409</t>
  </si>
  <si>
    <t xml:space="preserve">R235K(AGG→AAG)</t>
  </si>
  <si>
    <t xml:space="preserve">4,053,802</t>
  </si>
  <si>
    <t xml:space="preserve">A260A(GCC→GCT)</t>
  </si>
  <si>
    <t xml:space="preserve">pgaptmp_003969←</t>
  </si>
  <si>
    <t xml:space="preserve">extracellular solute‑binding protein</t>
  </si>
  <si>
    <t xml:space="preserve">4,054,854</t>
  </si>
  <si>
    <t xml:space="preserve">intergenic (‑273/‑84)</t>
  </si>
  <si>
    <t xml:space="preserve">pgaptmp_003969← / →ugpC</t>
  </si>
  <si>
    <t xml:space="preserve">extracellular solute‑binding protein/sn‑glycerol‑3‑phosphate ABC transporter ATP‑binding protein UgpC</t>
  </si>
  <si>
    <t xml:space="preserve">4,055,811</t>
  </si>
  <si>
    <t xml:space="preserve">V292I(GTC→ATC)</t>
  </si>
  <si>
    <t xml:space="preserve">ugpC→</t>
  </si>
  <si>
    <t xml:space="preserve">sn‑glycerol‑3‑phosphate ABC transporter ATP‑binding protein UgpC</t>
  </si>
  <si>
    <t xml:space="preserve">4,055,814</t>
  </si>
  <si>
    <t xml:space="preserve">A293T(GCC→ACC)</t>
  </si>
  <si>
    <t xml:space="preserve">4,056,005</t>
  </si>
  <si>
    <t xml:space="preserve">D356D(GAT→GAC)</t>
  </si>
  <si>
    <t xml:space="preserve">4,056,020</t>
  </si>
  <si>
    <t xml:space="preserve">A361A(GCC→GCT)</t>
  </si>
  <si>
    <t xml:space="preserve">4,056,023</t>
  </si>
  <si>
    <t xml:space="preserve">D362D(GAC→GAT)</t>
  </si>
  <si>
    <t xml:space="preserve">4,056,027</t>
  </si>
  <si>
    <t xml:space="preserve">T364P(ACG→CCG)</t>
  </si>
  <si>
    <t xml:space="preserve">4,056,032</t>
  </si>
  <si>
    <t xml:space="preserve">A365A(GCT→GCG)</t>
  </si>
  <si>
    <t xml:space="preserve">4,064,382</t>
  </si>
  <si>
    <t xml:space="preserve">D83D(GAC→GAT)</t>
  </si>
  <si>
    <t xml:space="preserve">tesB→</t>
  </si>
  <si>
    <t xml:space="preserve">acyl‑CoA thioesterase II</t>
  </si>
  <si>
    <t xml:space="preserve">4,069,670</t>
  </si>
  <si>
    <t xml:space="preserve">Q276Q(CAA→CAG)</t>
  </si>
  <si>
    <t xml:space="preserve">pgaptmp_003986←</t>
  </si>
  <si>
    <t xml:space="preserve">SmdA family multidrug ABC transporter permease/ATP‑binding protein</t>
  </si>
  <si>
    <t xml:space="preserve">4,071,027</t>
  </si>
  <si>
    <t xml:space="preserve">intergenic (‑28/‑88)</t>
  </si>
  <si>
    <t xml:space="preserve">pgaptmp_003987← / →pgaptmp_003988</t>
  </si>
  <si>
    <t xml:space="preserve">Lrp/AsnC family transcriptional regulator/PLP‑dependent cysteine synthase family protein</t>
  </si>
  <si>
    <t xml:space="preserve">4,080,917</t>
  </si>
  <si>
    <t xml:space="preserve">lon←</t>
  </si>
  <si>
    <t xml:space="preserve">endopeptidase La</t>
  </si>
  <si>
    <t xml:space="preserve">4,082,870</t>
  </si>
  <si>
    <t xml:space="preserve">N94N(AAT→AAC)</t>
  </si>
  <si>
    <t xml:space="preserve">clpX←</t>
  </si>
  <si>
    <t xml:space="preserve">ATP‑dependent protease ATP‑binding subunit ClpX</t>
  </si>
  <si>
    <t xml:space="preserve">4,087,307</t>
  </si>
  <si>
    <t xml:space="preserve">A29A(GCC→GCT)</t>
  </si>
  <si>
    <t xml:space="preserve">ampG→</t>
  </si>
  <si>
    <t xml:space="preserve">muropeptide MFS transporter AmpG</t>
  </si>
  <si>
    <t xml:space="preserve">4,087,328</t>
  </si>
  <si>
    <t xml:space="preserve">Q36Q(CAA→CAG)</t>
  </si>
  <si>
    <t xml:space="preserve">4,087,509</t>
  </si>
  <si>
    <t xml:space="preserve">A97T(GCG→ACG)</t>
  </si>
  <si>
    <t xml:space="preserve">4,088,542</t>
  </si>
  <si>
    <t xml:space="preserve">V441A(GTG→GCG)</t>
  </si>
  <si>
    <t xml:space="preserve">4,089,537</t>
  </si>
  <si>
    <t xml:space="preserve">A121V(GCC→GTC)</t>
  </si>
  <si>
    <t xml:space="preserve">cyoA→</t>
  </si>
  <si>
    <t xml:space="preserve">cytochrome o ubiquinol oxidase subunit II</t>
  </si>
  <si>
    <t xml:space="preserve">4,092,309</t>
  </si>
  <si>
    <t xml:space="preserve">F63F(TTT→TTC)</t>
  </si>
  <si>
    <t xml:space="preserve">pgaptmp_004005→</t>
  </si>
  <si>
    <t xml:space="preserve">cytochrome o ubiquinol oxidase subunit III</t>
  </si>
  <si>
    <t xml:space="preserve">4,094,972</t>
  </si>
  <si>
    <t xml:space="preserve">H123H(CAC→CAT)</t>
  </si>
  <si>
    <t xml:space="preserve">pgaptmp_004009←</t>
  </si>
  <si>
    <t xml:space="preserve">4,097,610</t>
  </si>
  <si>
    <t xml:space="preserve">K434E(AAA→GAA) ‡</t>
  </si>
  <si>
    <t xml:space="preserve">pgaptmp_004011→</t>
  </si>
  <si>
    <t xml:space="preserve">4,097,612</t>
  </si>
  <si>
    <t xml:space="preserve">K434K(AAA→AAG) ‡</t>
  </si>
  <si>
    <t xml:space="preserve">4,097,633</t>
  </si>
  <si>
    <t xml:space="preserve">R441R(CGC→CGT)</t>
  </si>
  <si>
    <t xml:space="preserve">4,097,651</t>
  </si>
  <si>
    <t xml:space="preserve">V447V(GTG→GTA)</t>
  </si>
  <si>
    <t xml:space="preserve">4,099,486</t>
  </si>
  <si>
    <t xml:space="preserve">A385A(GCC→GCG)</t>
  </si>
  <si>
    <t xml:space="preserve">pgaptmp_004013→</t>
  </si>
  <si>
    <t xml:space="preserve">4,099,507</t>
  </si>
  <si>
    <t xml:space="preserve">R392R(CGT→CGC)</t>
  </si>
  <si>
    <t xml:space="preserve">4,099,508</t>
  </si>
  <si>
    <t xml:space="preserve">T393A(ACG→GCG)</t>
  </si>
  <si>
    <t xml:space="preserve">4,100,019</t>
  </si>
  <si>
    <t xml:space="preserve">intergenic (+8/‑67)</t>
  </si>
  <si>
    <t xml:space="preserve">pgaptmp_004013→ / →pgaptmp_004014</t>
  </si>
  <si>
    <t xml:space="preserve">FAD‑dependent oxidoreductase/sugar phosphate isomerase/epimerase</t>
  </si>
  <si>
    <t xml:space="preserve">4,101,625</t>
  </si>
  <si>
    <t xml:space="preserve">P237P(CCT→CCG)</t>
  </si>
  <si>
    <t xml:space="preserve">pgaptmp_004015→</t>
  </si>
  <si>
    <t xml:space="preserve">4,104,083</t>
  </si>
  <si>
    <t xml:space="preserve">A45A(GCC→GCA)</t>
  </si>
  <si>
    <t xml:space="preserve">pgaptmp_004017→</t>
  </si>
  <si>
    <t xml:space="preserve">4,104,320</t>
  </si>
  <si>
    <t xml:space="preserve">4,112,136</t>
  </si>
  <si>
    <t xml:space="preserve">L415L(CTA→CTG)</t>
  </si>
  <si>
    <t xml:space="preserve">dxs→</t>
  </si>
  <si>
    <t xml:space="preserve">1‑deoxy‑D‑xylulose‑5‑phosphate synthase</t>
  </si>
  <si>
    <t xml:space="preserve">4,112,175</t>
  </si>
  <si>
    <t xml:space="preserve">4,112,214</t>
  </si>
  <si>
    <t xml:space="preserve">R441R(CGT→CGC)</t>
  </si>
  <si>
    <t xml:space="preserve">4,112,619</t>
  </si>
  <si>
    <t xml:space="preserve">H576H(CAC→CAT)</t>
  </si>
  <si>
    <t xml:space="preserve">4,113,790</t>
  </si>
  <si>
    <t xml:space="preserve">intergenic (+1/+45)</t>
  </si>
  <si>
    <t xml:space="preserve">pgaptmp_004026→ / ←pgpA</t>
  </si>
  <si>
    <t xml:space="preserve">aldo/keto reductase/phosphatidylglycerophosphatase A</t>
  </si>
  <si>
    <t xml:space="preserve">4,117,370</t>
  </si>
  <si>
    <t xml:space="preserve">G35G(GGT→GGC)</t>
  </si>
  <si>
    <t xml:space="preserve">ribD←</t>
  </si>
  <si>
    <t xml:space="preserve">bifunctional diaminohydroxyphosphoribosylaminopyrimidine deaminase/5‑amino‑6‑(5‑phosphoribosylamino)uracil reductase RibD</t>
  </si>
  <si>
    <t xml:space="preserve">4,118,033</t>
  </si>
  <si>
    <t xml:space="preserve">intergenic (‑106/‑42)</t>
  </si>
  <si>
    <t xml:space="preserve">nrdR← / →pgaptmp_004033</t>
  </si>
  <si>
    <t xml:space="preserve">transcriptional regulator NrdR/DUF3251 domain‑containing protein</t>
  </si>
  <si>
    <t xml:space="preserve">4,120,292</t>
  </si>
  <si>
    <t xml:space="preserve">L86L(TTG→CTG)</t>
  </si>
  <si>
    <t xml:space="preserve">pgaptmp_004035←</t>
  </si>
  <si>
    <t xml:space="preserve">YafY family transcriptional regulator</t>
  </si>
  <si>
    <t xml:space="preserve">4,120,320</t>
  </si>
  <si>
    <t xml:space="preserve">E76E(GAG→GAA)</t>
  </si>
  <si>
    <t xml:space="preserve">4,129,021</t>
  </si>
  <si>
    <t xml:space="preserve">I25I(ATC→ATT)</t>
  </si>
  <si>
    <t xml:space="preserve">pgaptmp_004047→</t>
  </si>
  <si>
    <t xml:space="preserve">4,129,108</t>
  </si>
  <si>
    <t xml:space="preserve">I54I(ATA→ATC)</t>
  </si>
  <si>
    <t xml:space="preserve">4,130,939</t>
  </si>
  <si>
    <t xml:space="preserve">A76A(GCA→GCG)</t>
  </si>
  <si>
    <t xml:space="preserve">pgaptmp_004049→</t>
  </si>
  <si>
    <t xml:space="preserve">kinase</t>
  </si>
  <si>
    <t xml:space="preserve">4,132,265</t>
  </si>
  <si>
    <t xml:space="preserve">R186R(AGG→CGG) ‡</t>
  </si>
  <si>
    <t xml:space="preserve">fba→</t>
  </si>
  <si>
    <t xml:space="preserve">class II fructose‑1,6‑bisphosphate aldolase</t>
  </si>
  <si>
    <t xml:space="preserve">4,132,267</t>
  </si>
  <si>
    <t xml:space="preserve">R186R(AGG→AGA) ‡</t>
  </si>
  <si>
    <t xml:space="preserve">4,142,407</t>
  </si>
  <si>
    <t xml:space="preserve">L369L(CTC→CTG)</t>
  </si>
  <si>
    <t xml:space="preserve">phoR←</t>
  </si>
  <si>
    <t xml:space="preserve">phosphate regulon sensor histidine kinase PhoR</t>
  </si>
  <si>
    <t xml:space="preserve">4,146,253</t>
  </si>
  <si>
    <t xml:space="preserve">E215E(GAA→GAG)</t>
  </si>
  <si>
    <t xml:space="preserve">sbcC→</t>
  </si>
  <si>
    <t xml:space="preserve">exonuclease subunit SbcC</t>
  </si>
  <si>
    <t xml:space="preserve">4,146,256</t>
  </si>
  <si>
    <t xml:space="preserve">A216A(GCG→GCC)</t>
  </si>
  <si>
    <t xml:space="preserve">4,146,346</t>
  </si>
  <si>
    <t xml:space="preserve">L246L(CTC→CTT)</t>
  </si>
  <si>
    <t xml:space="preserve">4,146,382</t>
  </si>
  <si>
    <t xml:space="preserve">Q258Q(CAA→CAG)</t>
  </si>
  <si>
    <t xml:space="preserve">4,157,384</t>
  </si>
  <si>
    <t xml:space="preserve">P63P(CCG→CCA)</t>
  </si>
  <si>
    <t xml:space="preserve">iraP←</t>
  </si>
  <si>
    <t xml:space="preserve">anti‑adapter protein IraP</t>
  </si>
  <si>
    <t xml:space="preserve">4,159,006</t>
  </si>
  <si>
    <t xml:space="preserve">I22I(ATT→ATC)</t>
  </si>
  <si>
    <t xml:space="preserve">pgaptmp_004074←</t>
  </si>
  <si>
    <t xml:space="preserve">multidrug efflux MFS transporter</t>
  </si>
  <si>
    <t xml:space="preserve">4,165,442</t>
  </si>
  <si>
    <t xml:space="preserve">ampH→</t>
  </si>
  <si>
    <t xml:space="preserve">D‑alanyl‑D‑alanine‑ carboxypeptidase/endopeptidase AmpH</t>
  </si>
  <si>
    <t xml:space="preserve">4,165,502</t>
  </si>
  <si>
    <t xml:space="preserve">V133V(GTT→GTG)</t>
  </si>
  <si>
    <t xml:space="preserve">4,165,505</t>
  </si>
  <si>
    <t xml:space="preserve">N134N(AAC→AAT)</t>
  </si>
  <si>
    <t xml:space="preserve">4,165,514</t>
  </si>
  <si>
    <t xml:space="preserve">T137T(ACT→ACC)</t>
  </si>
  <si>
    <t xml:space="preserve">4,165,646</t>
  </si>
  <si>
    <t xml:space="preserve">4,165,658</t>
  </si>
  <si>
    <t xml:space="preserve">N185N(AAT→AAC)</t>
  </si>
  <si>
    <t xml:space="preserve">4,165,679</t>
  </si>
  <si>
    <t xml:space="preserve">A192A(GCG→GCA)</t>
  </si>
  <si>
    <t xml:space="preserve">4,166,910</t>
  </si>
  <si>
    <t xml:space="preserve">D180D(GAT→GAC)</t>
  </si>
  <si>
    <t xml:space="preserve">hemB→</t>
  </si>
  <si>
    <t xml:space="preserve">porphobilinogen synthase</t>
  </si>
  <si>
    <t xml:space="preserve">4,166,913</t>
  </si>
  <si>
    <t xml:space="preserve">A181A(GCT→GCC)</t>
  </si>
  <si>
    <t xml:space="preserve">4,166,919</t>
  </si>
  <si>
    <t xml:space="preserve">G183G(GGT→GGC)</t>
  </si>
  <si>
    <t xml:space="preserve">4,166,976</t>
  </si>
  <si>
    <t xml:space="preserve">G202G(GGC→GGT)</t>
  </si>
  <si>
    <t xml:space="preserve">4,167,045</t>
  </si>
  <si>
    <t xml:space="preserve">N225N(AAT→AAC)</t>
  </si>
  <si>
    <t xml:space="preserve">4,169,561</t>
  </si>
  <si>
    <t xml:space="preserve">Δ7 bp</t>
  </si>
  <si>
    <t xml:space="preserve">intergenic (+45/+112)</t>
  </si>
  <si>
    <t xml:space="preserve">pgaptmp_004084→ / ←tauD</t>
  </si>
  <si>
    <t xml:space="preserve">lysophospholipid acyltransferase family protein/taurine dioxygenase</t>
  </si>
  <si>
    <t xml:space="preserve">4,169,581</t>
  </si>
  <si>
    <t xml:space="preserve">intergenic (+65/+98)</t>
  </si>
  <si>
    <t xml:space="preserve">4,169,611</t>
  </si>
  <si>
    <t xml:space="preserve">intergenic (+95/+68)</t>
  </si>
  <si>
    <t xml:space="preserve">4,169,649</t>
  </si>
  <si>
    <t xml:space="preserve">intergenic (+133/+30)</t>
  </si>
  <si>
    <t xml:space="preserve">4,169,671</t>
  </si>
  <si>
    <t xml:space="preserve">intergenic (+155/+8)</t>
  </si>
  <si>
    <t xml:space="preserve">4,169,772</t>
  </si>
  <si>
    <t xml:space="preserve">T253T(ACG→ACC)</t>
  </si>
  <si>
    <t xml:space="preserve">tauD←</t>
  </si>
  <si>
    <t xml:space="preserve">taurine dioxygenase</t>
  </si>
  <si>
    <t xml:space="preserve">4,174,097</t>
  </si>
  <si>
    <t xml:space="preserve">L56L(CTC→CTT)</t>
  </si>
  <si>
    <t xml:space="preserve">mmuM←</t>
  </si>
  <si>
    <t xml:space="preserve">homocysteine S‑methyltransferase</t>
  </si>
  <si>
    <t xml:space="preserve">4,176,059</t>
  </si>
  <si>
    <t xml:space="preserve">T42T(ACT→ACG)</t>
  </si>
  <si>
    <t xml:space="preserve">eat→</t>
  </si>
  <si>
    <t xml:space="preserve">ethanolamine permease</t>
  </si>
  <si>
    <t xml:space="preserve">4,176,170</t>
  </si>
  <si>
    <t xml:space="preserve">4,177,203</t>
  </si>
  <si>
    <t xml:space="preserve">L424L(TTG→CTG)</t>
  </si>
  <si>
    <t xml:space="preserve">4,184,629</t>
  </si>
  <si>
    <t xml:space="preserve">intergenic (+38/+79)</t>
  </si>
  <si>
    <t xml:space="preserve">pgaptmp_004100→ / ←pgaptmp_004101</t>
  </si>
  <si>
    <t xml:space="preserve">ABC transporter ATP‑binding protein/hypothetical protein</t>
  </si>
  <si>
    <t xml:space="preserve">4,184,634</t>
  </si>
  <si>
    <t xml:space="preserve">intergenic (+43/+74)</t>
  </si>
  <si>
    <t xml:space="preserve">4,186,134</t>
  </si>
  <si>
    <t xml:space="preserve">A41A(GCG→GCC)</t>
  </si>
  <si>
    <t xml:space="preserve">pgaptmp_004103→</t>
  </si>
  <si>
    <t xml:space="preserve">4,186,539</t>
  </si>
  <si>
    <t xml:space="preserve">S176S(TCC→TCA)</t>
  </si>
  <si>
    <t xml:space="preserve">4,186,905</t>
  </si>
  <si>
    <t xml:space="preserve">V27I(GTC→ATC)</t>
  </si>
  <si>
    <t xml:space="preserve">pgaptmp_004104→</t>
  </si>
  <si>
    <t xml:space="preserve">4,187,967</t>
  </si>
  <si>
    <t xml:space="preserve">pgaptmp_004105→</t>
  </si>
  <si>
    <t xml:space="preserve">4,187,982</t>
  </si>
  <si>
    <t xml:space="preserve">A138A(GCC→GCT)</t>
  </si>
  <si>
    <t xml:space="preserve">4,189,181</t>
  </si>
  <si>
    <t xml:space="preserve">T468T(ACG→ACT)</t>
  </si>
  <si>
    <t xml:space="preserve">ecpD←</t>
  </si>
  <si>
    <t xml:space="preserve">fimbrial adhesin EcpD</t>
  </si>
  <si>
    <t xml:space="preserve">4,191,102</t>
  </si>
  <si>
    <t xml:space="preserve">A666A(GCC→GCT)</t>
  </si>
  <si>
    <t xml:space="preserve">pgaptmp_004108←</t>
  </si>
  <si>
    <t xml:space="preserve">CS1‑pili formation C‑terminal domain‑containing protein</t>
  </si>
  <si>
    <t xml:space="preserve">4,191,108</t>
  </si>
  <si>
    <t xml:space="preserve">G664G(GGT→GGC)</t>
  </si>
  <si>
    <t xml:space="preserve">4,191,135</t>
  </si>
  <si>
    <t xml:space="preserve">N655N(AAC→AAT)</t>
  </si>
  <si>
    <t xml:space="preserve">4,192,290</t>
  </si>
  <si>
    <t xml:space="preserve">G270G(GGG→GGA)</t>
  </si>
  <si>
    <t xml:space="preserve">4,192,314</t>
  </si>
  <si>
    <t xml:space="preserve">G262G(GGT→GGC)</t>
  </si>
  <si>
    <t xml:space="preserve">4,192,326</t>
  </si>
  <si>
    <t xml:space="preserve">A258A(GCT→GCC)</t>
  </si>
  <si>
    <t xml:space="preserve">4,192,365</t>
  </si>
  <si>
    <t xml:space="preserve">L245L(CTT→CTC)</t>
  </si>
  <si>
    <t xml:space="preserve">4,192,371</t>
  </si>
  <si>
    <t xml:space="preserve">G243G(GGG→GGC)</t>
  </si>
  <si>
    <t xml:space="preserve">4,194,182</t>
  </si>
  <si>
    <t xml:space="preserve">L86L(CTG→CTA)</t>
  </si>
  <si>
    <t xml:space="preserve">ecpA←</t>
  </si>
  <si>
    <t xml:space="preserve">common pilus major fimbrillin subunit EcpA</t>
  </si>
  <si>
    <t xml:space="preserve">4,194,726</t>
  </si>
  <si>
    <t xml:space="preserve">L111L(TTG→CTG)</t>
  </si>
  <si>
    <t xml:space="preserve">pgaptmp_004111←</t>
  </si>
  <si>
    <t xml:space="preserve">4,194,727</t>
  </si>
  <si>
    <t xml:space="preserve">E110E(GAG→GAA)</t>
  </si>
  <si>
    <t xml:space="preserve">4,195,658</t>
  </si>
  <si>
    <t xml:space="preserve">intergenic (‑602/‑247)</t>
  </si>
  <si>
    <t xml:space="preserve">pgaptmp_004111← / →phnC</t>
  </si>
  <si>
    <t xml:space="preserve">LuxR C‑terminal‑related transcriptional regulator/phosphonate ABC transporter ATP‑binding protein</t>
  </si>
  <si>
    <t xml:space="preserve">4,195,699</t>
  </si>
  <si>
    <t xml:space="preserve">intergenic (‑643/‑206)</t>
  </si>
  <si>
    <t xml:space="preserve">4,195,723</t>
  </si>
  <si>
    <t xml:space="preserve">intergenic (‑667/‑182)</t>
  </si>
  <si>
    <t xml:space="preserve">4,195,729</t>
  </si>
  <si>
    <t xml:space="preserve">intergenic (‑673/‑176)</t>
  </si>
  <si>
    <t xml:space="preserve">4,199,684</t>
  </si>
  <si>
    <t xml:space="preserve">intergenic (+156/‑51)</t>
  </si>
  <si>
    <t xml:space="preserve">phnE→ / →pgaptmp_004116</t>
  </si>
  <si>
    <t xml:space="preserve">phosphonate ABC transporter, permease protein PhnE/hypothetical protein</t>
  </si>
  <si>
    <t xml:space="preserve">4,199,705</t>
  </si>
  <si>
    <t xml:space="preserve">intergenic (+177/‑30)</t>
  </si>
  <si>
    <t xml:space="preserve">4,201,464</t>
  </si>
  <si>
    <t xml:space="preserve">pgaptmp_004118←</t>
  </si>
  <si>
    <t xml:space="preserve">HAD‑IB family hydrolase</t>
  </si>
  <si>
    <t xml:space="preserve">4,206,507</t>
  </si>
  <si>
    <t xml:space="preserve">P123P(CCC→CCT)</t>
  </si>
  <si>
    <t xml:space="preserve">proA→</t>
  </si>
  <si>
    <t xml:space="preserve">glutamate‑5‑semialdehyde dehydrogenase</t>
  </si>
  <si>
    <t xml:space="preserve">4,223,356</t>
  </si>
  <si>
    <t xml:space="preserve">T743T(ACT→ACG)</t>
  </si>
  <si>
    <t xml:space="preserve">pgaptmp_004139←</t>
  </si>
  <si>
    <t xml:space="preserve">4,223,398</t>
  </si>
  <si>
    <t xml:space="preserve">L729L(CTA→CTG)</t>
  </si>
  <si>
    <t xml:space="preserve">4,224,595</t>
  </si>
  <si>
    <t xml:space="preserve">L330L(CTG→CTA)</t>
  </si>
  <si>
    <t xml:space="preserve">4,224,607</t>
  </si>
  <si>
    <t xml:space="preserve">D326D(GAC→GAT)</t>
  </si>
  <si>
    <t xml:space="preserve">4,228,571</t>
  </si>
  <si>
    <t xml:space="preserve">R207R(CGT→CGC)</t>
  </si>
  <si>
    <t xml:space="preserve">pgaptmp_004142→</t>
  </si>
  <si>
    <t xml:space="preserve">2‑oxo acid dehydrogenase subunit E2</t>
  </si>
  <si>
    <t xml:space="preserve">4,230,209</t>
  </si>
  <si>
    <t xml:space="preserve">I245T(ATC→ACC)</t>
  </si>
  <si>
    <t xml:space="preserve">lpdA→</t>
  </si>
  <si>
    <t xml:space="preserve">dihydrolipoyl dehydrogenase</t>
  </si>
  <si>
    <t xml:space="preserve">4,234,418</t>
  </si>
  <si>
    <t xml:space="preserve">R408H(CGC→CAC)</t>
  </si>
  <si>
    <t xml:space="preserve">pgaptmp_004147→</t>
  </si>
  <si>
    <t xml:space="preserve">4,237,317</t>
  </si>
  <si>
    <t xml:space="preserve">A237A(GCT→GCG)</t>
  </si>
  <si>
    <t xml:space="preserve">pgaptmp_004150→</t>
  </si>
  <si>
    <t xml:space="preserve">PTS galactitol transporter subunit IIC</t>
  </si>
  <si>
    <t xml:space="preserve">4,238,831</t>
  </si>
  <si>
    <t xml:space="preserve">T226T(ACC→ACT)</t>
  </si>
  <si>
    <t xml:space="preserve">pgaptmp_004152←</t>
  </si>
  <si>
    <t xml:space="preserve">class I SAM‑dependent methyltransferase</t>
  </si>
  <si>
    <t xml:space="preserve">4,242,473</t>
  </si>
  <si>
    <t xml:space="preserve">T395S(ACC→AGC)</t>
  </si>
  <si>
    <t xml:space="preserve">lhgO→</t>
  </si>
  <si>
    <t xml:space="preserve">L‑2‑hydroxyglutarate oxidase</t>
  </si>
  <si>
    <t xml:space="preserve">4,242,558:1</t>
  </si>
  <si>
    <t xml:space="preserve">coding (1269/1269 nt)</t>
  </si>
  <si>
    <t xml:space="preserve">4,261,796</t>
  </si>
  <si>
    <t xml:space="preserve">Q63Q(CAA→CAG)</t>
  </si>
  <si>
    <t xml:space="preserve">crl←</t>
  </si>
  <si>
    <t xml:space="preserve">sigma factor‑binding protein Crl</t>
  </si>
  <si>
    <t xml:space="preserve">4,267,159</t>
  </si>
  <si>
    <t xml:space="preserve">intergenic (‑41/‑119)</t>
  </si>
  <si>
    <t xml:space="preserve">dinB← / →pgaptmp_004178</t>
  </si>
  <si>
    <t xml:space="preserve">DNA polymerase IV/glycerophosphodiester phosphodiesterase</t>
  </si>
  <si>
    <t xml:space="preserve">4,267,192</t>
  </si>
  <si>
    <t xml:space="preserve">intergenic (‑74/‑86)</t>
  </si>
  <si>
    <t xml:space="preserve">4,267,219</t>
  </si>
  <si>
    <t xml:space="preserve">intergenic (‑101/‑59)</t>
  </si>
  <si>
    <t xml:space="preserve">4,267,231</t>
  </si>
  <si>
    <t xml:space="preserve">intergenic (‑113/‑47)</t>
  </si>
  <si>
    <t xml:space="preserve">4,267,691</t>
  </si>
  <si>
    <t xml:space="preserve">P138P(CCG→CCC)</t>
  </si>
  <si>
    <t xml:space="preserve">pgaptmp_004178→</t>
  </si>
  <si>
    <t xml:space="preserve">4,267,859</t>
  </si>
  <si>
    <t xml:space="preserve">S194S(AGC→AGT)</t>
  </si>
  <si>
    <t xml:space="preserve">4,267,907</t>
  </si>
  <si>
    <t xml:space="preserve">G210G(GGA→GGC)</t>
  </si>
  <si>
    <t xml:space="preserve">4,270,523</t>
  </si>
  <si>
    <t xml:space="preserve">pgaptmp_004182←</t>
  </si>
  <si>
    <t xml:space="preserve">NADH:ubiquinone reductase (Na(+)‑transporting) subunit D</t>
  </si>
  <si>
    <t xml:space="preserve">4,271,142</t>
  </si>
  <si>
    <t xml:space="preserve">pgaptmp_004183←</t>
  </si>
  <si>
    <t xml:space="preserve">Na(+)‑translocating NADH‑quinone reductase subunit C</t>
  </si>
  <si>
    <t xml:space="preserve">4,271,190</t>
  </si>
  <si>
    <t xml:space="preserve">P188P(CCG→CCC)</t>
  </si>
  <si>
    <t xml:space="preserve">4,271,626</t>
  </si>
  <si>
    <t xml:space="preserve">R43Q(CGG→CAG)</t>
  </si>
  <si>
    <t xml:space="preserve">4,272,637</t>
  </si>
  <si>
    <t xml:space="preserve">A116A(GCT→GCC)</t>
  </si>
  <si>
    <t xml:space="preserve">pgaptmp_004184←</t>
  </si>
  <si>
    <t xml:space="preserve">NADH:ubiquinone reductase (Na(+)‑transporting) subunit B</t>
  </si>
  <si>
    <t xml:space="preserve">4,276,108</t>
  </si>
  <si>
    <t xml:space="preserve">I38I(ATT→ATC)</t>
  </si>
  <si>
    <t xml:space="preserve">pgaptmp_004187←</t>
  </si>
  <si>
    <t xml:space="preserve">class II glutamine amidotransferase</t>
  </si>
  <si>
    <t xml:space="preserve">4,277,567</t>
  </si>
  <si>
    <t xml:space="preserve">L151L(CTG→TTG)</t>
  </si>
  <si>
    <t xml:space="preserve">fadE→</t>
  </si>
  <si>
    <t xml:space="preserve">acyl‑CoA dehydrogenase FadE</t>
  </si>
  <si>
    <t xml:space="preserve">4,298,909</t>
  </si>
  <si>
    <t xml:space="preserve">N291N(AAT→AAC)</t>
  </si>
  <si>
    <t xml:space="preserve">metN→</t>
  </si>
  <si>
    <t xml:space="preserve">methionine ABC transporter ATP‑binding protein MetN</t>
  </si>
  <si>
    <t xml:space="preserve">4,305,843</t>
  </si>
  <si>
    <t xml:space="preserve">L170L(CTG→CTT)</t>
  </si>
  <si>
    <t xml:space="preserve">pgaptmp_004220←</t>
  </si>
  <si>
    <t xml:space="preserve">YaeQ family protein</t>
  </si>
  <si>
    <t xml:space="preserve">4,305,859</t>
  </si>
  <si>
    <t xml:space="preserve">G165D(GGC→GAC)</t>
  </si>
  <si>
    <t xml:space="preserve">4,317,345</t>
  </si>
  <si>
    <t xml:space="preserve">P248L(CCG→CTG)</t>
  </si>
  <si>
    <t xml:space="preserve">lpxA←</t>
  </si>
  <si>
    <t xml:space="preserve">acyl‑ACP‑‑UDP‑N‑acetylglucosamine O‑acyltransferase</t>
  </si>
  <si>
    <t xml:space="preserve">4,320,648</t>
  </si>
  <si>
    <t xml:space="preserve">E690D(GAA→GAC)</t>
  </si>
  <si>
    <t xml:space="preserve">bamA←</t>
  </si>
  <si>
    <t xml:space="preserve">outer membrane protein assembly factor BamA</t>
  </si>
  <si>
    <t xml:space="preserve">4,320,654</t>
  </si>
  <si>
    <t xml:space="preserve">D688D(GAT→GAC) ‡</t>
  </si>
  <si>
    <t xml:space="preserve">4,320,655</t>
  </si>
  <si>
    <t xml:space="preserve">D688A(GAT→GCT) ‡</t>
  </si>
  <si>
    <t xml:space="preserve">4,320,656</t>
  </si>
  <si>
    <t xml:space="preserve">D688N(GAT→AAT) ‡</t>
  </si>
  <si>
    <t xml:space="preserve">4,320,657</t>
  </si>
  <si>
    <t xml:space="preserve">Y687Y(TAC→TAT)</t>
  </si>
  <si>
    <t xml:space="preserve">4,333,013</t>
  </si>
  <si>
    <t xml:space="preserve">N383N(AAT→AAC)</t>
  </si>
  <si>
    <t xml:space="preserve">glnD→</t>
  </si>
  <si>
    <t xml:space="preserve">bifunctional uridylyltransferase/uridylyl‑removing protein GlnD</t>
  </si>
  <si>
    <t xml:space="preserve">4,343,729</t>
  </si>
  <si>
    <t xml:space="preserve">R275R(CGT→CGC)</t>
  </si>
  <si>
    <t xml:space="preserve">clcA←</t>
  </si>
  <si>
    <t xml:space="preserve">H(+)/Cl(‑) exchange transporter ClcA</t>
  </si>
  <si>
    <t xml:space="preserve">4,346,733</t>
  </si>
  <si>
    <t xml:space="preserve">L467L(CTC→CTT)</t>
  </si>
  <si>
    <t xml:space="preserve">fhuB←</t>
  </si>
  <si>
    <t xml:space="preserve">Fe(3+)‑hydroxamate ABC transporter permease FhuB</t>
  </si>
  <si>
    <t xml:space="preserve">4,350,295</t>
  </si>
  <si>
    <t xml:space="preserve">A592A(GCC→GCT)</t>
  </si>
  <si>
    <t xml:space="preserve">fhuA←</t>
  </si>
  <si>
    <t xml:space="preserve">ferrichrome porin FhuA</t>
  </si>
  <si>
    <t xml:space="preserve">4,372,148</t>
  </si>
  <si>
    <t xml:space="preserve">G746G(GGG→GGA)</t>
  </si>
  <si>
    <t xml:space="preserve">hrpB←</t>
  </si>
  <si>
    <t xml:space="preserve">ATP‑dependent helicase HrpB</t>
  </si>
  <si>
    <t xml:space="preserve">4,392,570</t>
  </si>
  <si>
    <t xml:space="preserve">F18L(TTT→CTT)</t>
  </si>
  <si>
    <t xml:space="preserve">pgaptmp_004300→</t>
  </si>
  <si>
    <t xml:space="preserve">FKBP‑type peptidyl‑prolyl cis‑trans isomerase</t>
  </si>
  <si>
    <t xml:space="preserve">4,392,594</t>
  </si>
  <si>
    <t xml:space="preserve">A26T(GCG→ACG)</t>
  </si>
  <si>
    <t xml:space="preserve">4,393,272</t>
  </si>
  <si>
    <t xml:space="preserve">L252L(TTG→CTG)</t>
  </si>
  <si>
    <t xml:space="preserve">4,398,209</t>
  </si>
  <si>
    <t xml:space="preserve">G208G(GGC→GGT)</t>
  </si>
  <si>
    <t xml:space="preserve">acnB←</t>
  </si>
  <si>
    <t xml:space="preserve">bifunctional aconitate hydratase 2/2‑methylisocitrate dehydratase</t>
  </si>
  <si>
    <t xml:space="preserve">4,398,371</t>
  </si>
  <si>
    <t xml:space="preserve">E154E(GAA→GAG)</t>
  </si>
  <si>
    <t xml:space="preserve">4,398,425</t>
  </si>
  <si>
    <t xml:space="preserve">A136A(GCT→GCC)</t>
  </si>
  <si>
    <t xml:space="preserve">4,402,340</t>
  </si>
  <si>
    <t xml:space="preserve">G423G(GGA→GGT)</t>
  </si>
  <si>
    <t xml:space="preserve">lpdA←</t>
  </si>
  <si>
    <t xml:space="preserve">4,404,858</t>
  </si>
  <si>
    <t xml:space="preserve">A286T(GCC→ACC)</t>
  </si>
  <si>
    <t xml:space="preserve">aceF←</t>
  </si>
  <si>
    <t xml:space="preserve">pyruvate dehydrogenase complex dihydrolipoyllysine‑residue acetyltransferase</t>
  </si>
  <si>
    <t xml:space="preserve">4,411,442</t>
  </si>
  <si>
    <t xml:space="preserve">intergenic (+121/‑64)</t>
  </si>
  <si>
    <t xml:space="preserve">aroP→ / →pgaptmp_004313</t>
  </si>
  <si>
    <t xml:space="preserve">aromatic amino acid transporter AroP/MFS transporter</t>
  </si>
  <si>
    <t xml:space="preserve">4,416,584</t>
  </si>
  <si>
    <t xml:space="preserve">intergenic (+45/‑137)</t>
  </si>
  <si>
    <t xml:space="preserve">nadC→ / →ppdD</t>
  </si>
  <si>
    <t xml:space="preserve">carboxylating nicotinate‑nucleotide diphosphorylase/prepilin peptidase‑dependent pilin</t>
  </si>
  <si>
    <t xml:space="preserve">4,431,299</t>
  </si>
  <si>
    <t xml:space="preserve">D257D(GAT→GAC)</t>
  </si>
  <si>
    <t xml:space="preserve">pgaptmp_004332←</t>
  </si>
  <si>
    <t xml:space="preserve">D‑alanine‑‑D‑alanine ligase</t>
  </si>
  <si>
    <t xml:space="preserve">4,431,365</t>
  </si>
  <si>
    <t xml:space="preserve">S235S(TCC→TCA)</t>
  </si>
  <si>
    <t xml:space="preserve">4,432,566</t>
  </si>
  <si>
    <t xml:space="preserve">T324T(ACT→ACA)</t>
  </si>
  <si>
    <t xml:space="preserve">murC←</t>
  </si>
  <si>
    <t xml:space="preserve">UDP‑N‑acetylmuramate‑‑L‑alanine ligase</t>
  </si>
  <si>
    <t xml:space="preserve">4,444,577</t>
  </si>
  <si>
    <t xml:space="preserve">I40I(ATC→ATT)</t>
  </si>
  <si>
    <t xml:space="preserve">mraZ←</t>
  </si>
  <si>
    <t xml:space="preserve">division/cell wall cluster transcriptional repressor MraZ</t>
  </si>
  <si>
    <t xml:space="preserve">4,450,555</t>
  </si>
  <si>
    <t xml:space="preserve">intergenic (‑452/‑162)</t>
  </si>
  <si>
    <t xml:space="preserve">leuO← / →leuL</t>
  </si>
  <si>
    <t xml:space="preserve">transcriptional regulator LeuO/leu operon leader peptide</t>
  </si>
  <si>
    <t xml:space="preserve">4,455,364</t>
  </si>
  <si>
    <t xml:space="preserve">D130D(GAC→GAT)</t>
  </si>
  <si>
    <t xml:space="preserve">leuD→</t>
  </si>
  <si>
    <t xml:space="preserve">3‑isopropylmalate dehydratase small subunit</t>
  </si>
  <si>
    <t xml:space="preserve">4,456,410</t>
  </si>
  <si>
    <t xml:space="preserve">I145I(ATT→ATA)</t>
  </si>
  <si>
    <t xml:space="preserve">pgaptmp_004353→</t>
  </si>
  <si>
    <t xml:space="preserve">4,457,550</t>
  </si>
  <si>
    <t xml:space="preserve">A525A(GCC→GCT)</t>
  </si>
  <si>
    <t xml:space="preserve">4,463,341</t>
  </si>
  <si>
    <t xml:space="preserve">I427I(ATT→ATC)</t>
  </si>
  <si>
    <t xml:space="preserve">pgaptmp_004358→</t>
  </si>
  <si>
    <t xml:space="preserve">4,469,367</t>
  </si>
  <si>
    <t xml:space="preserve">H456R(CAC→CGC)</t>
  </si>
  <si>
    <t xml:space="preserve">thiP→</t>
  </si>
  <si>
    <t xml:space="preserve">thiamine/thiamine pyrophosphate ABC transporter permease ThiP</t>
  </si>
  <si>
    <t xml:space="preserve">4,476,537</t>
  </si>
  <si>
    <t xml:space="preserve">intergenic (+120/‑56)</t>
  </si>
  <si>
    <t xml:space="preserve">araD→ / →polB</t>
  </si>
  <si>
    <t xml:space="preserve">L‑ribulose‑5‑phosphate 4‑epimerase/DNA polymerase II</t>
  </si>
  <si>
    <t xml:space="preserve">4,476,541</t>
  </si>
  <si>
    <t xml:space="preserve">intergenic (+124/‑52)</t>
  </si>
  <si>
    <t xml:space="preserve">4,478,497</t>
  </si>
  <si>
    <t xml:space="preserve">G635G(GGG→GGT)</t>
  </si>
  <si>
    <t xml:space="preserve">polB→</t>
  </si>
  <si>
    <t xml:space="preserve">DNA polymerase II</t>
  </si>
  <si>
    <t xml:space="preserve">4,478,548</t>
  </si>
  <si>
    <t xml:space="preserve">Q652Q(CAA→CAG)</t>
  </si>
  <si>
    <t xml:space="preserve">4,481,792</t>
  </si>
  <si>
    <t xml:space="preserve">H885H(CAT→CAC)</t>
  </si>
  <si>
    <t xml:space="preserve">4,485,510</t>
  </si>
  <si>
    <t xml:space="preserve">V104V(GTC→GTT)</t>
  </si>
  <si>
    <t xml:space="preserve">pgaptmp_004375→</t>
  </si>
  <si>
    <t xml:space="preserve">4,490,679</t>
  </si>
  <si>
    <t xml:space="preserve">P688P(CCA→CCG)</t>
  </si>
  <si>
    <t xml:space="preserve">lptD→</t>
  </si>
  <si>
    <t xml:space="preserve">LPS assembly protein LptD</t>
  </si>
  <si>
    <t xml:space="preserve">4,494,862</t>
  </si>
  <si>
    <t xml:space="preserve">H120H(CAT→CAC)</t>
  </si>
  <si>
    <t xml:space="preserve">apaH→</t>
  </si>
  <si>
    <t xml:space="preserve">bis(5'‑nucleosyl)‑tetraphosphatase (symmetrical) ApaH</t>
  </si>
  <si>
    <t xml:space="preserve">4,503,057</t>
  </si>
  <si>
    <t xml:space="preserve">G173G(GGC→GGT)</t>
  </si>
  <si>
    <t xml:space="preserve">carA←</t>
  </si>
  <si>
    <t xml:space="preserve">glutamine‑hydrolyzing carbamoyl‑phosphate synthase small subunit</t>
  </si>
  <si>
    <t xml:space="preserve">4,505,011</t>
  </si>
  <si>
    <t xml:space="preserve">intergenic (‑157/+72)</t>
  </si>
  <si>
    <t xml:space="preserve">dapB← / ←citG</t>
  </si>
  <si>
    <t xml:space="preserve">4‑hydroxy‑tetrahydrodipicolinate reductase/triphosphoribosyl‑dephospho‑CoA synthase CitG</t>
  </si>
  <si>
    <t xml:space="preserve">4,505,013</t>
  </si>
  <si>
    <t xml:space="preserve">intergenic (‑159/+70)</t>
  </si>
  <si>
    <t xml:space="preserve">4,505,039</t>
  </si>
  <si>
    <t xml:space="preserve">intergenic (‑185/+44)</t>
  </si>
  <si>
    <t xml:space="preserve">4,505,042</t>
  </si>
  <si>
    <t xml:space="preserve">intergenic (‑188/+41)</t>
  </si>
  <si>
    <t xml:space="preserve">4,505,968</t>
  </si>
  <si>
    <t xml:space="preserve">P8P(CCA→CCT)</t>
  </si>
  <si>
    <t xml:space="preserve">citG←</t>
  </si>
  <si>
    <t xml:space="preserve">triphosphoribosyl‑dephospho‑CoA synthase CitG</t>
  </si>
  <si>
    <t xml:space="preserve">4,509,310</t>
  </si>
  <si>
    <t xml:space="preserve">N152N(AAC→AAT)</t>
  </si>
  <si>
    <t xml:space="preserve">citC←</t>
  </si>
  <si>
    <t xml:space="preserve">[citrate (pro‑3S)‑lyase] ligase</t>
  </si>
  <si>
    <t xml:space="preserve">4,516,560</t>
  </si>
  <si>
    <t xml:space="preserve">L505L(CTG→CTA)</t>
  </si>
  <si>
    <t xml:space="preserve">pgaptmp_004400→</t>
  </si>
  <si>
    <t xml:space="preserve">4,517,038</t>
  </si>
  <si>
    <t xml:space="preserve">R124R(CGT→CGA)</t>
  </si>
  <si>
    <t xml:space="preserve">pgaptmp_004401→</t>
  </si>
  <si>
    <t xml:space="preserve">response regulator</t>
  </si>
  <si>
    <t xml:space="preserve">4,518,069</t>
  </si>
  <si>
    <t xml:space="preserve">intergenic (‑63/‑30)</t>
  </si>
  <si>
    <t xml:space="preserve">pgaptmp_004402← / →pgaptmp_004403</t>
  </si>
  <si>
    <t xml:space="preserve">serine‑tRNA(Ala) deacylase AlaX/LysR family transcriptional regulator</t>
  </si>
  <si>
    <t xml:space="preserve">4,518,215</t>
  </si>
  <si>
    <t xml:space="preserve">V39V(GTG→GTT)</t>
  </si>
  <si>
    <t xml:space="preserve">pgaptmp_004403→</t>
  </si>
  <si>
    <t xml:space="preserve">4,526,977</t>
  </si>
  <si>
    <t xml:space="preserve">E267E(GAG→GAA)</t>
  </si>
  <si>
    <t xml:space="preserve">nhaR←</t>
  </si>
  <si>
    <t xml:space="preserve">transcriptional activator NhaR</t>
  </si>
  <si>
    <t xml:space="preserve">4,532,567</t>
  </si>
  <si>
    <t xml:space="preserve">intergenic (‑245/‑140)</t>
  </si>
  <si>
    <t xml:space="preserve">dnaK← / →pgaptmp_004416</t>
  </si>
  <si>
    <t xml:space="preserve">molecular chaperone DnaK/DUF2541 family protein</t>
  </si>
  <si>
    <t xml:space="preserve">4,533,042</t>
  </si>
  <si>
    <t xml:space="preserve">K112K(AAA→AAG)</t>
  </si>
  <si>
    <t xml:space="preserve">pgaptmp_004416→</t>
  </si>
  <si>
    <t xml:space="preserve">DUF2541 family protein</t>
  </si>
  <si>
    <t xml:space="preserve">4,556,743</t>
  </si>
  <si>
    <t xml:space="preserve">A8T(GCG→ACG)</t>
  </si>
  <si>
    <t xml:space="preserve">sltY←</t>
  </si>
  <si>
    <t xml:space="preserve">murein transglycosylase</t>
  </si>
  <si>
    <t xml:space="preserve">4,557,763</t>
  </si>
  <si>
    <t xml:space="preserve">Q257Q(CAA→CAG)</t>
  </si>
  <si>
    <t xml:space="preserve">ettA→</t>
  </si>
  <si>
    <t xml:space="preserve">energy‑dependent translational throttle protein EttA</t>
  </si>
  <si>
    <t xml:space="preserve">4,559,762</t>
  </si>
  <si>
    <t xml:space="preserve">P75P(CCA→CCG)</t>
  </si>
  <si>
    <t xml:space="preserve">nadR←</t>
  </si>
  <si>
    <t xml:space="preserve">multifunctional transcriptional regulator/nicotinamide‑nucleotide adenylyltransferase/ribosylnicotinamide kinase NadR</t>
  </si>
  <si>
    <t xml:space="preserve">4,559,786</t>
  </si>
  <si>
    <t xml:space="preserve">G67G(GGG→GGC)</t>
  </si>
  <si>
    <t xml:space="preserve">4,559,884</t>
  </si>
  <si>
    <t xml:space="preserve">4,559,891</t>
  </si>
  <si>
    <t xml:space="preserve">L32L(CTC→CTT)</t>
  </si>
  <si>
    <t xml:space="preserve">4,561,778</t>
  </si>
  <si>
    <t xml:space="preserve">G198G(GGC→GGT)</t>
  </si>
  <si>
    <t xml:space="preserve">serB←</t>
  </si>
  <si>
    <t xml:space="preserve">phosphoserine phosphatase</t>
  </si>
  <si>
    <t xml:space="preserve">4,562,110</t>
  </si>
  <si>
    <t xml:space="preserve">A88T(GCG→ACG)</t>
  </si>
  <si>
    <t xml:space="preserve">4,569,769</t>
  </si>
  <si>
    <t xml:space="preserve">pgaptmp_004451←</t>
  </si>
  <si>
    <t xml:space="preserve">NupC/NupG family nucleoside CNT transporter</t>
  </si>
  <si>
    <t xml:space="preserve">4,569,775</t>
  </si>
  <si>
    <t xml:space="preserve">F151F(TTT→TTC)</t>
  </si>
  <si>
    <t xml:space="preserve">4,569,787</t>
  </si>
  <si>
    <t xml:space="preserve">T147T(ACG→ACA)</t>
  </si>
  <si>
    <t xml:space="preserve">4,569,790</t>
  </si>
  <si>
    <t xml:space="preserve">A146A(GCC→GCT)</t>
  </si>
  <si>
    <t xml:space="preserve">4,569,796</t>
  </si>
  <si>
    <t xml:space="preserve">4,581,725</t>
  </si>
  <si>
    <t xml:space="preserve">pgaptmp_004468←</t>
  </si>
  <si>
    <t xml:space="preserve">4,583,759</t>
  </si>
  <si>
    <t xml:space="preserve">S197S(TCT→TCG)</t>
  </si>
  <si>
    <t xml:space="preserve">pgaptmp_004471←</t>
  </si>
  <si>
    <t xml:space="preserve">4,590,854</t>
  </si>
  <si>
    <t xml:space="preserve">A147A(GCT→GCC)</t>
  </si>
  <si>
    <t xml:space="preserve">opgB→</t>
  </si>
  <si>
    <t xml:space="preserve">phosphatidylglycerol‑‑membrane‑oligosaccharide glycerophosphotransferase</t>
  </si>
  <si>
    <t xml:space="preserve">4,595,478</t>
  </si>
  <si>
    <t xml:space="preserve">G150G(GGT→GGC)</t>
  </si>
  <si>
    <t xml:space="preserve">pgaptmp_004482←</t>
  </si>
  <si>
    <t xml:space="preserve">4,597,272</t>
  </si>
  <si>
    <t xml:space="preserve">L93L(CTG→TTG)</t>
  </si>
  <si>
    <t xml:space="preserve">pgaptmp_004484←</t>
  </si>
  <si>
    <t xml:space="preserve">PTS mannose/fructose/sorbose/N‑acetylgalactosamine transporter subunit IIC</t>
  </si>
  <si>
    <t xml:space="preserve">4,606,042</t>
  </si>
  <si>
    <t xml:space="preserve">L227L(CTG→TTG)</t>
  </si>
  <si>
    <t xml:space="preserve">pgaptmp_004493←</t>
  </si>
  <si>
    <t xml:space="preserve">sodium:solute symporter family protein</t>
  </si>
  <si>
    <t xml:space="preserve">4,609,142</t>
  </si>
  <si>
    <t xml:space="preserve">coding (194/1221 nt)</t>
  </si>
  <si>
    <t xml:space="preserve">pgaptmp_004497→</t>
  </si>
  <si>
    <t xml:space="preserve">amino acid deaminase</t>
  </si>
  <si>
    <t xml:space="preserve">4,610,462</t>
  </si>
  <si>
    <t xml:space="preserve">A281A(GCG→GCA)</t>
  </si>
  <si>
    <t xml:space="preserve">4,622,190</t>
  </si>
  <si>
    <t xml:space="preserve">L172L(CTA→CTG)</t>
  </si>
  <si>
    <t xml:space="preserve">pgaptmp_004510→</t>
  </si>
  <si>
    <t xml:space="preserve">4,622,211</t>
  </si>
  <si>
    <t xml:space="preserve">E179E(GAA→GAG)</t>
  </si>
  <si>
    <t xml:space="preserve">4,630,216</t>
  </si>
  <si>
    <t xml:space="preserve">L280L(CTA→CTG)</t>
  </si>
  <si>
    <t xml:space="preserve">hpaB→</t>
  </si>
  <si>
    <t xml:space="preserve">4‑hydroxyphenylacetate 3‑monooxygenase, oxygenase component</t>
  </si>
  <si>
    <t xml:space="preserve">4,630,243</t>
  </si>
  <si>
    <t xml:space="preserve">R289R(CGT→CGC)</t>
  </si>
  <si>
    <t xml:space="preserve">4,630,261</t>
  </si>
  <si>
    <t xml:space="preserve">G295G(GGC→GGT)</t>
  </si>
  <si>
    <t xml:space="preserve">4,630,267</t>
  </si>
  <si>
    <t xml:space="preserve">F297F(TTT→TTC)</t>
  </si>
  <si>
    <t xml:space="preserve">4,630,282</t>
  </si>
  <si>
    <t xml:space="preserve">P302P(CCC→CCG)</t>
  </si>
  <si>
    <t xml:space="preserve">4,630,315</t>
  </si>
  <si>
    <t xml:space="preserve">L313L(CTC→CTG)</t>
  </si>
  <si>
    <t xml:space="preserve">4,634,142</t>
  </si>
  <si>
    <t xml:space="preserve">pgaptmp_004522→</t>
  </si>
  <si>
    <t xml:space="preserve">carbon starvation protein</t>
  </si>
  <si>
    <t xml:space="preserve">4,634,162</t>
  </si>
  <si>
    <t xml:space="preserve">T257T(ACC→ACT)</t>
  </si>
  <si>
    <t xml:space="preserve">4,634,192</t>
  </si>
  <si>
    <t xml:space="preserve">F267F(TTT→TTC)</t>
  </si>
  <si>
    <t xml:space="preserve">4,634,201</t>
  </si>
  <si>
    <t xml:space="preserve">A270A(GCC→GCG)</t>
  </si>
  <si>
    <t xml:space="preserve">4,634,267</t>
  </si>
  <si>
    <t xml:space="preserve">V292V(GTG→GTA)</t>
  </si>
  <si>
    <t xml:space="preserve">4,634,303</t>
  </si>
  <si>
    <t xml:space="preserve">N304N(AAT→AAC)</t>
  </si>
  <si>
    <t xml:space="preserve">4,634,324</t>
  </si>
  <si>
    <t xml:space="preserve">A311A(GCG→GCA)</t>
  </si>
  <si>
    <t xml:space="preserve">4,641,755</t>
  </si>
  <si>
    <t xml:space="preserve">L121L(CTG→CTA)</t>
  </si>
  <si>
    <t xml:space="preserve">pgaptmp_004529→</t>
  </si>
  <si>
    <t xml:space="preserve">LysE family translocator</t>
  </si>
  <si>
    <t xml:space="preserve">4,647,318</t>
  </si>
  <si>
    <t xml:space="preserve">L307L(TTG→TTA)</t>
  </si>
  <si>
    <t xml:space="preserve">pgaptmp_004536←</t>
  </si>
  <si>
    <t xml:space="preserve">DUF2955 domain‑containing protein</t>
  </si>
  <si>
    <t xml:space="preserve">4,647,870</t>
  </si>
  <si>
    <t xml:space="preserve">S123S(TCG→TCA)</t>
  </si>
  <si>
    <t xml:space="preserve">4,668,095</t>
  </si>
  <si>
    <t xml:space="preserve">L125L(CTG→CTA)</t>
  </si>
  <si>
    <t xml:space="preserve">trpS→</t>
  </si>
  <si>
    <t xml:space="preserve">tryptophan‑‑tRNA ligase</t>
  </si>
  <si>
    <t xml:space="preserve">4,668,110</t>
  </si>
  <si>
    <t xml:space="preserve">L130L(CTC→CTT)</t>
  </si>
  <si>
    <t xml:space="preserve">4,669,676</t>
  </si>
  <si>
    <t xml:space="preserve">L214L(CTC→CTG)</t>
  </si>
  <si>
    <t xml:space="preserve">pgaptmp_004561→</t>
  </si>
  <si>
    <t xml:space="preserve">HlyD family efflux transporter periplasmic adaptor subunit</t>
  </si>
  <si>
    <t xml:space="preserve">4,670,871</t>
  </si>
  <si>
    <t xml:space="preserve">R258Q(CGG→CAG)</t>
  </si>
  <si>
    <t xml:space="preserve">rbbA→</t>
  </si>
  <si>
    <t xml:space="preserve">ribosome‑associated ATPase/putative transporter RbbA</t>
  </si>
  <si>
    <t xml:space="preserve">4,674,161</t>
  </si>
  <si>
    <t xml:space="preserve">P55P(CCC→CCA)</t>
  </si>
  <si>
    <t xml:space="preserve">pgaptmp_004564←</t>
  </si>
  <si>
    <t xml:space="preserve">4,684,209</t>
  </si>
  <si>
    <t xml:space="preserve">R172R(CGG→CGT)</t>
  </si>
  <si>
    <t xml:space="preserve">cusR←</t>
  </si>
  <si>
    <t xml:space="preserve">copper response regulator transcription factor CusR</t>
  </si>
  <si>
    <t xml:space="preserve">4,684,212</t>
  </si>
  <si>
    <t xml:space="preserve">P171P(CCG→CCC)</t>
  </si>
  <si>
    <t xml:space="preserve">4,685,463</t>
  </si>
  <si>
    <t xml:space="preserve">D189D(GAT→GAC)</t>
  </si>
  <si>
    <t xml:space="preserve">pgaptmp_004574→</t>
  </si>
  <si>
    <t xml:space="preserve">4,685,469</t>
  </si>
  <si>
    <t xml:space="preserve">L191L(TTA→TTG)</t>
  </si>
  <si>
    <t xml:space="preserve">4,685,532</t>
  </si>
  <si>
    <t xml:space="preserve">V212V(GTG→GTC)</t>
  </si>
  <si>
    <t xml:space="preserve">4,685,544</t>
  </si>
  <si>
    <t xml:space="preserve">E216E(GAA→GAG)</t>
  </si>
  <si>
    <t xml:space="preserve">4,685,554</t>
  </si>
  <si>
    <t xml:space="preserve">G220S(GGC→AGC)</t>
  </si>
  <si>
    <t xml:space="preserve">4,688,733</t>
  </si>
  <si>
    <t xml:space="preserve">V257V(GTT→GTC)</t>
  </si>
  <si>
    <t xml:space="preserve">pgaptmp_004577→</t>
  </si>
  <si>
    <t xml:space="preserve">CusA/CzcA family heavy metal efflux RND transporter</t>
  </si>
  <si>
    <t xml:space="preserve">4,688,739</t>
  </si>
  <si>
    <t xml:space="preserve">L259L(CTC→CTT)</t>
  </si>
  <si>
    <t xml:space="preserve">4,691,515</t>
  </si>
  <si>
    <t xml:space="preserve">H111Y(CAT→TAT)</t>
  </si>
  <si>
    <t xml:space="preserve">pgaptmp_004578→</t>
  </si>
  <si>
    <t xml:space="preserve">DUF1294 domain‑containing protein</t>
  </si>
  <si>
    <t xml:space="preserve">4,691,743</t>
  </si>
  <si>
    <t xml:space="preserve">P111P(CCG→CCA)</t>
  </si>
  <si>
    <t xml:space="preserve">pgaptmp_004579←</t>
  </si>
  <si>
    <t xml:space="preserve">lipocalin family protein</t>
  </si>
  <si>
    <t xml:space="preserve">4,691,935</t>
  </si>
  <si>
    <t xml:space="preserve">A47A(GCC→GCT)</t>
  </si>
  <si>
    <t xml:space="preserve">4,695,808</t>
  </si>
  <si>
    <t xml:space="preserve">G83G(GGC→GGA)</t>
  </si>
  <si>
    <t xml:space="preserve">pgaptmp_004584→</t>
  </si>
  <si>
    <t xml:space="preserve">DUF1365 domain‑containing protein</t>
  </si>
  <si>
    <t xml:space="preserve">4,697,004</t>
  </si>
  <si>
    <t xml:space="preserve">E242E(GAA→GAG)</t>
  </si>
  <si>
    <t xml:space="preserve">pgaptmp_004585→</t>
  </si>
  <si>
    <t xml:space="preserve">cyclopropane‑fatty‑acyl‑phospholipid synthase family protein</t>
  </si>
  <si>
    <t xml:space="preserve">4,697,094</t>
  </si>
  <si>
    <t xml:space="preserve">L272L(CTC→CTG)</t>
  </si>
  <si>
    <t xml:space="preserve">4,698,932</t>
  </si>
  <si>
    <t xml:space="preserve">Y145F(TAC→TTC)</t>
  </si>
  <si>
    <t xml:space="preserve">pgaptmp_004588→</t>
  </si>
  <si>
    <t xml:space="preserve">DUF3833 domain‑containing protein</t>
  </si>
  <si>
    <t xml:space="preserve">4,698,942</t>
  </si>
  <si>
    <t xml:space="preserve">D148D(GAC→GAT)</t>
  </si>
  <si>
    <t xml:space="preserve">4,699,820</t>
  </si>
  <si>
    <t xml:space="preserve">L258L(CTG→CTA)</t>
  </si>
  <si>
    <t xml:space="preserve">pgaptmp_004589→</t>
  </si>
  <si>
    <t xml:space="preserve">DUF523 and DUF1722 domain‑containing protein</t>
  </si>
  <si>
    <t xml:space="preserve">4,702,137</t>
  </si>
  <si>
    <t xml:space="preserve">V370V(GTC→GTG)</t>
  </si>
  <si>
    <t xml:space="preserve">pgaptmp_004591←</t>
  </si>
  <si>
    <t xml:space="preserve">4,704,648</t>
  </si>
  <si>
    <t xml:space="preserve">G63G(GGC→GGT)</t>
  </si>
  <si>
    <t xml:space="preserve">xylA←</t>
  </si>
  <si>
    <t xml:space="preserve">xylose isomerase</t>
  </si>
  <si>
    <t xml:space="preserve">4,704,717</t>
  </si>
  <si>
    <t xml:space="preserve">D40D(GAT→GAC)</t>
  </si>
  <si>
    <t xml:space="preserve">4,704,768</t>
  </si>
  <si>
    <t xml:space="preserve">A23A(GCG→GCA)</t>
  </si>
  <si>
    <t xml:space="preserve">4,704,774</t>
  </si>
  <si>
    <t xml:space="preserve">P21P(CCT→CCG)</t>
  </si>
  <si>
    <t xml:space="preserve">4,705,190</t>
  </si>
  <si>
    <t xml:space="preserve">intergenic (‑354/‑73)</t>
  </si>
  <si>
    <t xml:space="preserve">xylA← / →pgaptmp_004593</t>
  </si>
  <si>
    <t xml:space="preserve">xylose isomerase/MFS transporter</t>
  </si>
  <si>
    <t xml:space="preserve">4,705,547</t>
  </si>
  <si>
    <t xml:space="preserve">L95L(CTA→CTG)</t>
  </si>
  <si>
    <t xml:space="preserve">pgaptmp_004593→</t>
  </si>
  <si>
    <t xml:space="preserve">4,705,580</t>
  </si>
  <si>
    <t xml:space="preserve">I106I(ATT→ATC)</t>
  </si>
  <si>
    <t xml:space="preserve">4,705,583</t>
  </si>
  <si>
    <t xml:space="preserve">P107P(CCT→CCC)</t>
  </si>
  <si>
    <t xml:space="preserve">4,705,586</t>
  </si>
  <si>
    <t xml:space="preserve">4,707,621</t>
  </si>
  <si>
    <t xml:space="preserve">pgaptmp_004594→</t>
  </si>
  <si>
    <t xml:space="preserve">glycoside hydrolase family 43 protein</t>
  </si>
  <si>
    <t xml:space="preserve">4,707,651</t>
  </si>
  <si>
    <t xml:space="preserve">V297V(GTA→GTG)</t>
  </si>
  <si>
    <t xml:space="preserve">4,748,299</t>
  </si>
  <si>
    <t xml:space="preserve">H86D(CAC→GAC)</t>
  </si>
  <si>
    <t xml:space="preserve">pgaptmp_004626→</t>
  </si>
  <si>
    <t xml:space="preserve">4,752,931</t>
  </si>
  <si>
    <t xml:space="preserve">V204V(GTG→GTA)</t>
  </si>
  <si>
    <t xml:space="preserve">pgaptmp_004630→</t>
  </si>
  <si>
    <t xml:space="preserve">carbohydrate ABC transporter permease</t>
  </si>
  <si>
    <t xml:space="preserve">4,758,774</t>
  </si>
  <si>
    <t xml:space="preserve">A267A(GCT→GCC)</t>
  </si>
  <si>
    <t xml:space="preserve">pgaptmp_004636←</t>
  </si>
  <si>
    <t xml:space="preserve">4,765,438</t>
  </si>
  <si>
    <t xml:space="preserve">intergenic (+449/+440)</t>
  </si>
  <si>
    <t xml:space="preserve">pgaptmp_004639→ / ←iolB</t>
  </si>
  <si>
    <t xml:space="preserve">MurR/RpiR family transcriptional regulator/5‑deoxy‑glucuronate isomerase</t>
  </si>
  <si>
    <t xml:space="preserve">4,765,534</t>
  </si>
  <si>
    <t xml:space="preserve">intergenic (+545/+344)</t>
  </si>
  <si>
    <t xml:space="preserve">4,765,535</t>
  </si>
  <si>
    <t xml:space="preserve">intergenic (+546/+343)</t>
  </si>
  <si>
    <t xml:space="preserve">4,765,545</t>
  </si>
  <si>
    <t xml:space="preserve">intergenic (+556/+333)</t>
  </si>
  <si>
    <t xml:space="preserve">4,766,982</t>
  </si>
  <si>
    <t xml:space="preserve">H410H(CAT→CAC)</t>
  </si>
  <si>
    <t xml:space="preserve">pgaptmp_004641←</t>
  </si>
  <si>
    <t xml:space="preserve">CoA‑acylating methylmalonate‑semialdehyde dehydrogenase</t>
  </si>
  <si>
    <t xml:space="preserve">4,772,650</t>
  </si>
  <si>
    <t xml:space="preserve">V188V(GTG→GTA)</t>
  </si>
  <si>
    <t xml:space="preserve">lptF←</t>
  </si>
  <si>
    <t xml:space="preserve">LPS export ABC transporter permease LptF</t>
  </si>
  <si>
    <t xml:space="preserve">4,797,820</t>
  </si>
  <si>
    <t xml:space="preserve">N446D(AAT→GAT)</t>
  </si>
  <si>
    <t xml:space="preserve">celB←</t>
  </si>
  <si>
    <t xml:space="preserve">4,801,235</t>
  </si>
  <si>
    <t xml:space="preserve">L29L(CTT→CTA)</t>
  </si>
  <si>
    <t xml:space="preserve">pgaptmp_004671→</t>
  </si>
  <si>
    <t xml:space="preserve">4,801,745</t>
  </si>
  <si>
    <t xml:space="preserve">Q199Q(CAA→CAG)</t>
  </si>
  <si>
    <t xml:space="preserve">4,804,559</t>
  </si>
  <si>
    <t xml:space="preserve">intergenic (+172/‑70)</t>
  </si>
  <si>
    <t xml:space="preserve">nrdD→ / →nrdG</t>
  </si>
  <si>
    <t xml:space="preserve">anaerobic ribonucleoside‑triphosphate reductase/anaerobic ribonucleoside‑triphosphate reductase‑activating protein</t>
  </si>
  <si>
    <t xml:space="preserve">4,804,872</t>
  </si>
  <si>
    <t xml:space="preserve">I82V(ATC→GTC)</t>
  </si>
  <si>
    <t xml:space="preserve">nrdG→</t>
  </si>
  <si>
    <t xml:space="preserve">anaerobic ribonucleoside‑triphosphate reductase‑activating protein</t>
  </si>
  <si>
    <t xml:space="preserve">4,812,369</t>
  </si>
  <si>
    <t xml:space="preserve">A66A(GCC→GCT)</t>
  </si>
  <si>
    <t xml:space="preserve">pgaptmp_004681←</t>
  </si>
  <si>
    <t xml:space="preserve">DUF4310 family protein</t>
  </si>
  <si>
    <t xml:space="preserve">4,815,218</t>
  </si>
  <si>
    <t xml:space="preserve">G413G(GGA→GGT)</t>
  </si>
  <si>
    <t xml:space="preserve">pmbA←</t>
  </si>
  <si>
    <t xml:space="preserve">metalloprotease PmbA</t>
  </si>
  <si>
    <t xml:space="preserve">4,816,193</t>
  </si>
  <si>
    <t xml:space="preserve">4,817,273</t>
  </si>
  <si>
    <t xml:space="preserve">+126 bp</t>
  </si>
  <si>
    <t xml:space="preserve">intergenic (+170/+164)</t>
  </si>
  <si>
    <t xml:space="preserve">pgaptmp_004688→ / ←pgaptmp_004689</t>
  </si>
  <si>
    <t xml:space="preserve">ribosome‑associated protein/hypothetical protein</t>
  </si>
  <si>
    <t xml:space="preserve">4,818,724</t>
  </si>
  <si>
    <t xml:space="preserve">Y329Y(TAT→TAC)</t>
  </si>
  <si>
    <t xml:space="preserve">pgaptmp_004690→</t>
  </si>
  <si>
    <t xml:space="preserve">aldose 1‑epimerase family protein</t>
  </si>
  <si>
    <t xml:space="preserve">4,818,739</t>
  </si>
  <si>
    <t xml:space="preserve">E334E(GAG→GAA)</t>
  </si>
  <si>
    <t xml:space="preserve">4,818,766</t>
  </si>
  <si>
    <t xml:space="preserve">V343V(GTG→GTC)</t>
  </si>
  <si>
    <t xml:space="preserve">4,818,779</t>
  </si>
  <si>
    <t xml:space="preserve">E348K(GAG→AAG) ‡</t>
  </si>
  <si>
    <t xml:space="preserve">4,818,781</t>
  </si>
  <si>
    <t xml:space="preserve">E348E(GAG→GAA) ‡</t>
  </si>
  <si>
    <t xml:space="preserve">4,818,796</t>
  </si>
  <si>
    <t xml:space="preserve">K353K(AAG→AAA)</t>
  </si>
  <si>
    <t xml:space="preserve">4,823,175</t>
  </si>
  <si>
    <t xml:space="preserve">M1M(GTG→ATG) †R338H(CGT→CAT)</t>
  </si>
  <si>
    <t xml:space="preserve">yjfF←pgaptmp_004695←</t>
  </si>
  <si>
    <t xml:space="preserve">sugar ABC transporter permease YjfFABC transporter permease</t>
  </si>
  <si>
    <t xml:space="preserve">4,824,864</t>
  </si>
  <si>
    <t xml:space="preserve">pgaptmp_004696←</t>
  </si>
  <si>
    <t xml:space="preserve">4,824,867</t>
  </si>
  <si>
    <t xml:space="preserve">4,833,620</t>
  </si>
  <si>
    <t xml:space="preserve">V280V(GTC→GTT)</t>
  </si>
  <si>
    <t xml:space="preserve">tamB←</t>
  </si>
  <si>
    <t xml:space="preserve">autotransporter assembly complex protein TamB</t>
  </si>
  <si>
    <t xml:space="preserve">4,844,089</t>
  </si>
  <si>
    <t xml:space="preserve">cysQ←</t>
  </si>
  <si>
    <t xml:space="preserve">3'(2'),5'‑bisphosphate nucleotidase CysQ</t>
  </si>
  <si>
    <t xml:space="preserve">4,844,101</t>
  </si>
  <si>
    <t xml:space="preserve">4,846,154</t>
  </si>
  <si>
    <t xml:space="preserve">V387V(GTA→GTC)</t>
  </si>
  <si>
    <t xml:space="preserve">cpdB→</t>
  </si>
  <si>
    <t xml:space="preserve">2',3'‑cyclic‑nucleotide 2'‑phosphodiesterase</t>
  </si>
  <si>
    <t xml:space="preserve">4,857,864:1</t>
  </si>
  <si>
    <t xml:space="preserve">intergenic (+37/+26)</t>
  </si>
  <si>
    <t xml:space="preserve">pgaptmp_004726→ / ←pgaptmp_004727</t>
  </si>
  <si>
    <t xml:space="preserve">MFS transporter/L‑ribulose‑5‑phosphate 4‑epimerase</t>
  </si>
  <si>
    <t xml:space="preserve">4,857,865</t>
  </si>
  <si>
    <t xml:space="preserve">intergenic (+38/+25)</t>
  </si>
  <si>
    <t xml:space="preserve">4,859,119</t>
  </si>
  <si>
    <t xml:space="preserve">Q104H(CAG→CAC)</t>
  </si>
  <si>
    <t xml:space="preserve">pgaptmp_004728←</t>
  </si>
  <si>
    <t xml:space="preserve">L‑ribulose‑5‑phosphate 3‑epimerase</t>
  </si>
  <si>
    <t xml:space="preserve">4,860,895</t>
  </si>
  <si>
    <t xml:space="preserve">intergenic (‑9/+4)</t>
  </si>
  <si>
    <t xml:space="preserve">ulaB← / ←ulaA</t>
  </si>
  <si>
    <t xml:space="preserve">PTS ascorbate transporter subunit IIB/PTS ascorbate transporter subunit IIC</t>
  </si>
  <si>
    <t xml:space="preserve">4,878,797</t>
  </si>
  <si>
    <t xml:space="preserve">I95I(ATA→ATT)</t>
  </si>
  <si>
    <t xml:space="preserve">miaA←</t>
  </si>
  <si>
    <t xml:space="preserve">tRNA (adenosine(37)‑N6)‑dimethylallyltransferase MiaA</t>
  </si>
  <si>
    <t xml:space="preserve">4,880,096</t>
  </si>
  <si>
    <t xml:space="preserve">L280L(CTA→TTA)</t>
  </si>
  <si>
    <t xml:space="preserve">mutL←</t>
  </si>
  <si>
    <t xml:space="preserve">DNA mismatch repair endonuclease MutL</t>
  </si>
  <si>
    <t xml:space="preserve">4,897,950</t>
  </si>
  <si>
    <t xml:space="preserve">T552T(ACC→ACT)</t>
  </si>
  <si>
    <t xml:space="preserve">frdA→</t>
  </si>
  <si>
    <t xml:space="preserve">fumarate reductase (quinol) flavoprotein subunit</t>
  </si>
  <si>
    <t xml:space="preserve">4,901,083</t>
  </si>
  <si>
    <t xml:space="preserve">A16A(GCG→GCA)</t>
  </si>
  <si>
    <t xml:space="preserve">pgaptmp_004772←</t>
  </si>
  <si>
    <t xml:space="preserve">entericidin A/B family lipoprotein</t>
  </si>
  <si>
    <t xml:space="preserve">4,904,770</t>
  </si>
  <si>
    <t xml:space="preserve">H21H(CAT→CAC)</t>
  </si>
  <si>
    <t xml:space="preserve">pgaptmp_004777→</t>
  </si>
  <si>
    <t xml:space="preserve">4,904,782</t>
  </si>
  <si>
    <t xml:space="preserve">V25V(GTA→GTC)</t>
  </si>
  <si>
    <t xml:space="preserve">4,904,791</t>
  </si>
  <si>
    <t xml:space="preserve">S28S(TCT→TCC)</t>
  </si>
  <si>
    <t xml:space="preserve">4,904,803</t>
  </si>
  <si>
    <t xml:space="preserve">L32L(CTG→CTT)</t>
  </si>
  <si>
    <t xml:space="preserve">4,905,343</t>
  </si>
  <si>
    <t xml:space="preserve">K212K(AAA→AAG)</t>
  </si>
  <si>
    <t xml:space="preserve">4,905,344</t>
  </si>
  <si>
    <t xml:space="preserve">V213M(GTG→ATG) ‡</t>
  </si>
  <si>
    <t xml:space="preserve">4,905,346</t>
  </si>
  <si>
    <t xml:space="preserve">V213V(GTG→GTC) ‡</t>
  </si>
  <si>
    <t xml:space="preserve">4,906,068</t>
  </si>
  <si>
    <t xml:space="preserve">pgaptmp_004778→</t>
  </si>
  <si>
    <t xml:space="preserve">4,906,683</t>
  </si>
  <si>
    <t xml:space="preserve">L418L(CTC→CTT)</t>
  </si>
  <si>
    <t xml:space="preserve">4,906,686</t>
  </si>
  <si>
    <t xml:space="preserve">G419G(GGC→GGT)</t>
  </si>
  <si>
    <t xml:space="preserve">4,906,689</t>
  </si>
  <si>
    <t xml:space="preserve">E420E(GAG→GAA)</t>
  </si>
  <si>
    <t xml:space="preserve">4,906,692</t>
  </si>
  <si>
    <t xml:space="preserve">L421L(CTA→CTG)</t>
  </si>
  <si>
    <t xml:space="preserve">4,906,719</t>
  </si>
  <si>
    <t xml:space="preserve">Q430Q(CAG→CAA)</t>
  </si>
  <si>
    <t xml:space="preserve">4,906,722</t>
  </si>
  <si>
    <t xml:space="preserve">A431A(GCG→GCC)</t>
  </si>
  <si>
    <t xml:space="preserve">4,906,740</t>
  </si>
  <si>
    <t xml:space="preserve">D437E(GAC→GAG)</t>
  </si>
  <si>
    <t xml:space="preserve">4,906,752</t>
  </si>
  <si>
    <t xml:space="preserve">T441T(ACC→ACT)</t>
  </si>
  <si>
    <t xml:space="preserve">4,906,758</t>
  </si>
  <si>
    <t xml:space="preserve">G443G(GGG→GGA)</t>
  </si>
  <si>
    <t xml:space="preserve">4,906,854</t>
  </si>
  <si>
    <t xml:space="preserve">T475T(ACC→ACG)</t>
  </si>
  <si>
    <t xml:space="preserve">4,906,857</t>
  </si>
  <si>
    <t xml:space="preserve">L476L(CTC→CTT)</t>
  </si>
  <si>
    <t xml:space="preserve">4,906,908</t>
  </si>
  <si>
    <t xml:space="preserve">S493S(TCA→TCG)</t>
  </si>
  <si>
    <t xml:space="preserve">4,906,911</t>
  </si>
  <si>
    <t xml:space="preserve">L494L(CTG→CTA)</t>
  </si>
  <si>
    <t xml:space="preserve">4,906,917</t>
  </si>
  <si>
    <t xml:space="preserve">N496N(AAT→AAC)</t>
  </si>
  <si>
    <t xml:space="preserve">4,906,920</t>
  </si>
  <si>
    <t xml:space="preserve">R497R(CGC→CGT)</t>
  </si>
  <si>
    <t xml:space="preserve">4,906,933</t>
  </si>
  <si>
    <t xml:space="preserve">V502L(GTT→CTT) ‡</t>
  </si>
  <si>
    <t xml:space="preserve">4,906,935</t>
  </si>
  <si>
    <t xml:space="preserve">V502V(GTT→GTG) ‡</t>
  </si>
  <si>
    <t xml:space="preserve">4,907,589</t>
  </si>
  <si>
    <t xml:space="preserve">R720R(CGT→CGC)</t>
  </si>
  <si>
    <t xml:space="preserve">4,907,604</t>
  </si>
  <si>
    <t xml:space="preserve">L725L(CTG→CTC)</t>
  </si>
  <si>
    <t xml:space="preserve">4,907,634</t>
  </si>
  <si>
    <t xml:space="preserve">E735E(GAG→GAA)</t>
  </si>
  <si>
    <t xml:space="preserve">4,907,640</t>
  </si>
  <si>
    <t xml:space="preserve">P737P(CCG→CCA)</t>
  </si>
  <si>
    <t xml:space="preserve">4,907,649</t>
  </si>
  <si>
    <t xml:space="preserve">T740T(ACG→ACC)</t>
  </si>
  <si>
    <t xml:space="preserve">4,907,650</t>
  </si>
  <si>
    <t xml:space="preserve">Q741K(CAG→AAG)</t>
  </si>
  <si>
    <t xml:space="preserve">4,907,655</t>
  </si>
  <si>
    <t xml:space="preserve">S742S(AGC→AGT)</t>
  </si>
  <si>
    <t xml:space="preserve">4,907,658</t>
  </si>
  <si>
    <t xml:space="preserve">V743V(GTC→GTT)</t>
  </si>
  <si>
    <t xml:space="preserve">4,907,670</t>
  </si>
  <si>
    <t xml:space="preserve">R747R(CGC→CGT)</t>
  </si>
  <si>
    <t xml:space="preserve">4,907,676</t>
  </si>
  <si>
    <t xml:space="preserve">A749A(GCA→GCC)</t>
  </si>
  <si>
    <t xml:space="preserve">4,907,696</t>
  </si>
  <si>
    <t xml:space="preserve">A756D(GCC→GAC)</t>
  </si>
  <si>
    <t xml:space="preserve">4,907,775</t>
  </si>
  <si>
    <t xml:space="preserve">L782L(CTG→CTA)</t>
  </si>
  <si>
    <t xml:space="preserve">4,907,780</t>
  </si>
  <si>
    <t xml:space="preserve">A784V(GCC→GTC)</t>
  </si>
  <si>
    <t xml:space="preserve">4,907,784</t>
  </si>
  <si>
    <t xml:space="preserve">G785G(GGA→GGC)</t>
  </si>
  <si>
    <t xml:space="preserve">4,907,787</t>
  </si>
  <si>
    <t xml:space="preserve">D786D(GAT→GAC)</t>
  </si>
  <si>
    <t xml:space="preserve">4,907,790</t>
  </si>
  <si>
    <t xml:space="preserve">S787S(AGT→AGC)</t>
  </si>
  <si>
    <t xml:space="preserve">4,907,853</t>
  </si>
  <si>
    <t xml:space="preserve">T808T(ACG→ACC)</t>
  </si>
  <si>
    <t xml:space="preserve">4,913,521</t>
  </si>
  <si>
    <t xml:space="preserve">V704L(GTC→CTC)</t>
  </si>
  <si>
    <t xml:space="preserve">pgaptmp_004783→</t>
  </si>
  <si>
    <t xml:space="preserve">peptidase domain‑containing ABC transporter</t>
  </si>
  <si>
    <t xml:space="preserve">4,913,524</t>
  </si>
  <si>
    <t xml:space="preserve">A705S(GCG→TCG)</t>
  </si>
  <si>
    <t xml:space="preserve">4,913,528</t>
  </si>
  <si>
    <t xml:space="preserve">Q706P(CAA→CCA)</t>
  </si>
  <si>
    <t xml:space="preserve">4,913,543</t>
  </si>
  <si>
    <t xml:space="preserve">intergenic (+8/‑5)</t>
  </si>
  <si>
    <t xml:space="preserve">pgaptmp_004783→ / →pgaptmp_004784</t>
  </si>
  <si>
    <t xml:space="preserve">peptidase domain‑containing ABC transporter/YjeJ family protein</t>
  </si>
  <si>
    <t xml:space="preserve">4,913,546:1</t>
  </si>
  <si>
    <t xml:space="preserve">intergenic (+11/‑2)</t>
  </si>
  <si>
    <t xml:space="preserve">4,913,577</t>
  </si>
  <si>
    <t xml:space="preserve">T10T(ACC→ACT)</t>
  </si>
  <si>
    <t xml:space="preserve">pgaptmp_004784→</t>
  </si>
  <si>
    <t xml:space="preserve">YjeJ family protein</t>
  </si>
  <si>
    <t xml:space="preserve">4,913,583</t>
  </si>
  <si>
    <t xml:space="preserve">4,919,567</t>
  </si>
  <si>
    <t xml:space="preserve">V54V(GTG→GTT)</t>
  </si>
  <si>
    <t xml:space="preserve">aspA→</t>
  </si>
  <si>
    <t xml:space="preserve">aspartate ammonia‑lyase</t>
  </si>
  <si>
    <t xml:space="preserve">4,922,049</t>
  </si>
  <si>
    <t xml:space="preserve">S364S(AGT→AGC)</t>
  </si>
  <si>
    <t xml:space="preserve">pgaptmp_004791→</t>
  </si>
  <si>
    <t xml:space="preserve">anaerobic C4‑dicarboxylate transporter</t>
  </si>
  <si>
    <t xml:space="preserve">4,922,100</t>
  </si>
  <si>
    <t xml:space="preserve">L381L(CTA→CTG)</t>
  </si>
  <si>
    <t xml:space="preserve">4,927,455</t>
  </si>
  <si>
    <t xml:space="preserve">intergenic (+19/+395)</t>
  </si>
  <si>
    <t xml:space="preserve">pgaptmp_004796→ / ←pgaptmp_004797</t>
  </si>
  <si>
    <t xml:space="preserve">tRNA‑Phe/IS3‑like element ISKpn1 family transposase</t>
  </si>
  <si>
    <t xml:space="preserve">4,929,946</t>
  </si>
  <si>
    <t xml:space="preserve">intergenic (‑180/‑15)</t>
  </si>
  <si>
    <t xml:space="preserve">pgaptmp_004798← / →pgaptmp_004799</t>
  </si>
  <si>
    <t xml:space="preserve">PerC family transcriptional regulator/hypothetical protein</t>
  </si>
  <si>
    <t xml:space="preserve">4,931,578</t>
  </si>
  <si>
    <t xml:space="preserve">I101L(ATT→CTT)</t>
  </si>
  <si>
    <t xml:space="preserve">pgaA→</t>
  </si>
  <si>
    <t xml:space="preserve">poly‑beta‑1,6 N‑acetyl‑D‑glucosamine export porin PgaA</t>
  </si>
  <si>
    <t xml:space="preserve">4,937,223</t>
  </si>
  <si>
    <t xml:space="preserve">T52S(ACG→TCG)</t>
  </si>
  <si>
    <t xml:space="preserve">pgaD→</t>
  </si>
  <si>
    <t xml:space="preserve">poly‑beta‑1,6‑N‑acetyl‑D‑glucosamine biosynthesis protein PgaD</t>
  </si>
  <si>
    <t xml:space="preserve">4,939,929</t>
  </si>
  <si>
    <t xml:space="preserve">L175L(CTA→CTG)</t>
  </si>
  <si>
    <t xml:space="preserve">cbpA→</t>
  </si>
  <si>
    <t xml:space="preserve">curved DNA‑binding protein</t>
  </si>
  <si>
    <t xml:space="preserve">4,940,127</t>
  </si>
  <si>
    <t xml:space="preserve">4,944,046</t>
  </si>
  <si>
    <t xml:space="preserve">T119T(ACT→ACC)</t>
  </si>
  <si>
    <t xml:space="preserve">melB←</t>
  </si>
  <si>
    <t xml:space="preserve">melibiose:sodium transporter MelB</t>
  </si>
  <si>
    <t xml:space="preserve">4,944,106</t>
  </si>
  <si>
    <t xml:space="preserve">4,949,090</t>
  </si>
  <si>
    <t xml:space="preserve">intergenic (‑512/‑33)</t>
  </si>
  <si>
    <t xml:space="preserve">proP← / →pgaptmp_004817</t>
  </si>
  <si>
    <t xml:space="preserve">glycine betaine/L‑proline transporter ProP/phnA family protein</t>
  </si>
  <si>
    <t xml:space="preserve">4,960,441</t>
  </si>
  <si>
    <t xml:space="preserve">A82A(GCG→GCT)</t>
  </si>
  <si>
    <t xml:space="preserve">pgaptmp_004830←</t>
  </si>
  <si>
    <t xml:space="preserve">4,966,376</t>
  </si>
  <si>
    <t xml:space="preserve">pgaptmp_004835←</t>
  </si>
  <si>
    <t xml:space="preserve">nucleotidyl transferase AbiEii/AbiGii toxin family protein</t>
  </si>
  <si>
    <t xml:space="preserve">4,983,376</t>
  </si>
  <si>
    <t xml:space="preserve">V224V(GTG→GTC)</t>
  </si>
  <si>
    <t xml:space="preserve">pgaptmp_004850←</t>
  </si>
  <si>
    <t xml:space="preserve">LrgB family protein</t>
  </si>
  <si>
    <t xml:space="preserve">4,994,137</t>
  </si>
  <si>
    <t xml:space="preserve">L26L(CTG→CTA)</t>
  </si>
  <si>
    <t xml:space="preserve">pgaptmp_004860←</t>
  </si>
  <si>
    <t xml:space="preserve">5,005,432</t>
  </si>
  <si>
    <t xml:space="preserve">I473I(ATA→ATC)</t>
  </si>
  <si>
    <t xml:space="preserve">pgaptmp_004870→</t>
  </si>
  <si>
    <t xml:space="preserve">tannase/feruloyl esterase family alpha/beta hydrolase</t>
  </si>
  <si>
    <t xml:space="preserve">5,005,435</t>
  </si>
  <si>
    <t xml:space="preserve">A474A(GCG→GCC)</t>
  </si>
  <si>
    <t xml:space="preserve">5,010,952</t>
  </si>
  <si>
    <t xml:space="preserve">intergenic (+89/+36)</t>
  </si>
  <si>
    <t xml:space="preserve">pgaptmp_004873→ / ←ssb1</t>
  </si>
  <si>
    <t xml:space="preserve">lytic transglycosylase F/single‑stranded DNA‑binding protein SSB1</t>
  </si>
  <si>
    <t xml:space="preserve">5,016,503</t>
  </si>
  <si>
    <t xml:space="preserve">D364D(GAT→GAC)</t>
  </si>
  <si>
    <t xml:space="preserve">tyrB←</t>
  </si>
  <si>
    <t xml:space="preserve">aromatic amino acid transaminase</t>
  </si>
  <si>
    <t xml:space="preserve">5,025,333</t>
  </si>
  <si>
    <t xml:space="preserve">dinF←</t>
  </si>
  <si>
    <t xml:space="preserve">MATE family efflux transporter DinF</t>
  </si>
  <si>
    <t xml:space="preserve">5,065,657</t>
  </si>
  <si>
    <t xml:space="preserve">G418G(GGC→GGT)</t>
  </si>
  <si>
    <t xml:space="preserve">aceA←</t>
  </si>
  <si>
    <t xml:space="preserve">isocitrate lyase</t>
  </si>
  <si>
    <t xml:space="preserve">5,070,457</t>
  </si>
  <si>
    <t xml:space="preserve">intergenic (+58/+105)</t>
  </si>
  <si>
    <t xml:space="preserve">pgaptmp_004928→ / ←rrf</t>
  </si>
  <si>
    <t xml:space="preserve">acetyltransferase/5S ribosomal RNA</t>
  </si>
  <si>
    <t xml:space="preserve">5,107,554</t>
  </si>
  <si>
    <t xml:space="preserve">T216T(ACT→ACC)</t>
  </si>
  <si>
    <t xml:space="preserve">rplA←</t>
  </si>
  <si>
    <t xml:space="preserve">50S ribosomal protein L1</t>
  </si>
  <si>
    <t xml:space="preserve">5,137,667</t>
  </si>
  <si>
    <t xml:space="preserve">L337L(CTG→TTG)</t>
  </si>
  <si>
    <t xml:space="preserve">rmuC←</t>
  </si>
  <si>
    <t xml:space="preserve">DNA recombination protein RmuC</t>
  </si>
  <si>
    <t xml:space="preserve">5,156,148</t>
  </si>
  <si>
    <t xml:space="preserve">uvrD←</t>
  </si>
  <si>
    <t xml:space="preserve">DNA helicase II</t>
  </si>
  <si>
    <t xml:space="preserve">5,172,103</t>
  </si>
  <si>
    <t xml:space="preserve">D267D(GAC→GAT)</t>
  </si>
  <si>
    <t xml:space="preserve">wzyE←</t>
  </si>
  <si>
    <t xml:space="preserve">ECA oligosaccharide polymerase</t>
  </si>
  <si>
    <t xml:space="preserve">5,172,109</t>
  </si>
  <si>
    <t xml:space="preserve">T265T(ACG→ACA)</t>
  </si>
  <si>
    <t xml:space="preserve">5,172,118</t>
  </si>
  <si>
    <t xml:space="preserve">L262L(CTG→CTC)</t>
  </si>
  <si>
    <t xml:space="preserve">5,172,121</t>
  </si>
  <si>
    <t xml:space="preserve">F261F(TTT→TTC)</t>
  </si>
  <si>
    <t xml:space="preserve">5,187,136</t>
  </si>
  <si>
    <t xml:space="preserve">A350G(GCT→GGT)</t>
  </si>
  <si>
    <t xml:space="preserve">rhlB→</t>
  </si>
  <si>
    <t xml:space="preserve">ATP‑dependent RNA helicase RhlB</t>
  </si>
  <si>
    <t xml:space="preserve">5,197,846</t>
  </si>
  <si>
    <t xml:space="preserve">R337R(CGC→CGG)</t>
  </si>
  <si>
    <t xml:space="preserve">ilvA←</t>
  </si>
  <si>
    <t xml:space="preserve">threonine ammonia‑lyase, biosynthetic</t>
  </si>
  <si>
    <t xml:space="preserve">5,212,758</t>
  </si>
  <si>
    <t xml:space="preserve">intergenic (‑267/+130)</t>
  </si>
  <si>
    <t xml:space="preserve">pgaptmp_005065← / ←murI</t>
  </si>
  <si>
    <t xml:space="preserve">16S ribosomal RNA/glutamate racemase</t>
  </si>
  <si>
    <t xml:space="preserve">5,232,131</t>
  </si>
  <si>
    <t xml:space="preserve">L259P(CTA→CCA)</t>
  </si>
  <si>
    <t xml:space="preserve">pgaptmp_005082←</t>
  </si>
  <si>
    <t xml:space="preserve">5,234,241</t>
  </si>
  <si>
    <t xml:space="preserve">V278V(GTT→GTG)</t>
  </si>
  <si>
    <t xml:space="preserve">pgaptmp_005084←</t>
  </si>
  <si>
    <t xml:space="preserve">5,237,652</t>
  </si>
  <si>
    <t xml:space="preserve">P128L(CCA→CTA)</t>
  </si>
  <si>
    <t xml:space="preserve">pgaptmp_005087→</t>
  </si>
  <si>
    <t xml:space="preserve">cytoplasmic protein</t>
  </si>
  <si>
    <t xml:space="preserve">5,268,652</t>
  </si>
  <si>
    <t xml:space="preserve">A89A(GCG→GCT)</t>
  </si>
  <si>
    <t xml:space="preserve">pgaptmp_005115→</t>
  </si>
  <si>
    <t xml:space="preserve">5,274,258</t>
  </si>
  <si>
    <t xml:space="preserve">G50G(GGC→GGT)</t>
  </si>
  <si>
    <t xml:space="preserve">pgaptmp_005119←</t>
  </si>
  <si>
    <t xml:space="preserve">alpha‑galactosidase</t>
  </si>
  <si>
    <t xml:space="preserve">5,278,320</t>
  </si>
  <si>
    <t xml:space="preserve">L74L(TTG→CTG)</t>
  </si>
  <si>
    <t xml:space="preserve">pgaptmp_005126←</t>
  </si>
  <si>
    <t xml:space="preserve">5,279,856</t>
  </si>
  <si>
    <t xml:space="preserve">pgaptmp_005128←</t>
  </si>
  <si>
    <t xml:space="preserve">PTS sugar transporter subunit IIC</t>
  </si>
  <si>
    <t xml:space="preserve">5,287,264</t>
  </si>
  <si>
    <t xml:space="preserve">5,310,874</t>
  </si>
  <si>
    <t xml:space="preserve">G77G(GGG→GGA)</t>
  </si>
  <si>
    <t xml:space="preserve">mobA→</t>
  </si>
  <si>
    <t xml:space="preserve">molybdenum cofactor guanylyltransferase MobA</t>
  </si>
  <si>
    <t xml:space="preserve">5,335,177</t>
  </si>
  <si>
    <t xml:space="preserve">intergenic (+15/‑101)</t>
  </si>
  <si>
    <t xml:space="preserve">mnmG→ / →rsmG</t>
  </si>
  <si>
    <t xml:space="preserve">tRNA uridine‑5‑carboxymethylaminomethyl(34) synthesis enzyme MnmG/16S rRNA (guanine(527)‑N(7))‑methyltransferase RsmG</t>
  </si>
  <si>
    <t xml:space="preserve">5,348,450</t>
  </si>
  <si>
    <t xml:space="preserve">P213P(CCG→CCT)</t>
  </si>
  <si>
    <t xml:space="preserve">pstS→</t>
  </si>
  <si>
    <t xml:space="preserve">phosphate ABC transporter substrate‑binding protein PstS</t>
  </si>
  <si>
    <t xml:space="preserve">5,351,189</t>
  </si>
  <si>
    <t xml:space="preserve">P104P(CCA→CCG)</t>
  </si>
  <si>
    <t xml:space="preserve">pstB→</t>
  </si>
  <si>
    <t xml:space="preserve">phosphate ABC transporter ATP‑binding protein PstB</t>
  </si>
  <si>
    <t xml:space="preserve">5,357,461</t>
  </si>
  <si>
    <t xml:space="preserve">E12Q(GAG→CAG)</t>
  </si>
  <si>
    <t xml:space="preserve">pgaptmp_005199→</t>
  </si>
  <si>
    <t xml:space="preserve">NCS2 family permease</t>
  </si>
  <si>
    <t xml:space="preserve">842,135</t>
  </si>
  <si>
    <t xml:space="preserve">R112R(CGC→CGG)</t>
  </si>
  <si>
    <t xml:space="preserve">mrkF→</t>
  </si>
  <si>
    <t xml:space="preserve">type 3 fimbria minor subunit MrkF</t>
  </si>
  <si>
    <t xml:space="preserve">988,530</t>
  </si>
  <si>
    <t xml:space="preserve">R140R(CGC→CGG)</t>
  </si>
  <si>
    <t xml:space="preserve">I143N(ATC→AAC) ‡</t>
  </si>
  <si>
    <t xml:space="preserve">988,539</t>
  </si>
  <si>
    <t xml:space="preserve">I143I(ATC→ATA) ‡</t>
  </si>
  <si>
    <t xml:space="preserve">1,100,712</t>
  </si>
  <si>
    <t xml:space="preserve">M73K(ATG→AAG)</t>
  </si>
  <si>
    <t xml:space="preserve">pgaptmp_001080→</t>
  </si>
  <si>
    <t xml:space="preserve">formate hydrogenlyase maturation HycH family protein</t>
  </si>
  <si>
    <t xml:space="preserve">1,111,335</t>
  </si>
  <si>
    <t xml:space="preserve">M429I(ATG→ATT)</t>
  </si>
  <si>
    <t xml:space="preserve">1,743,490</t>
  </si>
  <si>
    <t xml:space="preserve">P216P(CCG→CCC)</t>
  </si>
  <si>
    <t xml:space="preserve">1,992,355</t>
  </si>
  <si>
    <t xml:space="preserve">intergenic (‑102/‑75)</t>
  </si>
  <si>
    <t xml:space="preserve">pgaptmp_001932← / →tdcA</t>
  </si>
  <si>
    <t xml:space="preserve">hypothetical protein/transcriptional regulator TdcA</t>
  </si>
  <si>
    <t xml:space="preserve">2,104,292</t>
  </si>
  <si>
    <t xml:space="preserve">G244A(GGC→GCC)</t>
  </si>
  <si>
    <t xml:space="preserve">2,309,560</t>
  </si>
  <si>
    <t xml:space="preserve">S290T(AGC→ACC)</t>
  </si>
  <si>
    <t xml:space="preserve">2,876,843</t>
  </si>
  <si>
    <t xml:space="preserve">A265V(GCA→GTA)</t>
  </si>
  <si>
    <t xml:space="preserve">3,758,841</t>
  </si>
  <si>
    <t xml:space="preserve">I13F(ATT→TTT)</t>
  </si>
  <si>
    <t xml:space="preserve">pgaptmp_003677→</t>
  </si>
  <si>
    <t xml:space="preserve">666,668</t>
  </si>
  <si>
    <t xml:space="preserve">D30E(GAT→GAG)</t>
  </si>
  <si>
    <t xml:space="preserve">pgaptmp_000660←</t>
  </si>
  <si>
    <t xml:space="preserve">SH3 domain‑containing protein</t>
  </si>
  <si>
    <t xml:space="preserve">668,851</t>
  </si>
  <si>
    <t xml:space="preserve">R187R(CGC→CGG)</t>
  </si>
  <si>
    <t xml:space="preserve">1,619,088</t>
  </si>
  <si>
    <t xml:space="preserve">S107R(AGC→CGC)</t>
  </si>
  <si>
    <t xml:space="preserve">alkB→</t>
  </si>
  <si>
    <t xml:space="preserve">DNA oxidative demethylase AlkB</t>
  </si>
  <si>
    <t xml:space="preserve">1,668,251</t>
  </si>
  <si>
    <t xml:space="preserve">intergenic (+40/+31)</t>
  </si>
  <si>
    <t xml:space="preserve">cirA→ / ←fghA</t>
  </si>
  <si>
    <t xml:space="preserve">catecholate siderophore receptor CirA/S‑formylglutathione hydrolase</t>
  </si>
  <si>
    <t xml:space="preserve">1,828,830</t>
  </si>
  <si>
    <t xml:space="preserve">L28L(CTG→CTC)</t>
  </si>
  <si>
    <t xml:space="preserve">1,828,835</t>
  </si>
  <si>
    <t xml:space="preserve">I27F(ATC→TTC)</t>
  </si>
  <si>
    <t xml:space="preserve">1,879,115</t>
  </si>
  <si>
    <t xml:space="preserve">K472N(AAG→AAT)</t>
  </si>
  <si>
    <t xml:space="preserve">pgaptmp_001818←</t>
  </si>
  <si>
    <t xml:space="preserve">2,140,473</t>
  </si>
  <si>
    <t xml:space="preserve">G115S(GGC→AGC)</t>
  </si>
  <si>
    <t xml:space="preserve">2,615,379</t>
  </si>
  <si>
    <t xml:space="preserve">I37F(ATT→TTT)</t>
  </si>
  <si>
    <t xml:space="preserve">2,677,517</t>
  </si>
  <si>
    <t xml:space="preserve">G16D(GGC→GAC)</t>
  </si>
  <si>
    <t xml:space="preserve">2,697,528</t>
  </si>
  <si>
    <t xml:space="preserve">F483L(TTC→TTA)</t>
  </si>
  <si>
    <t xml:space="preserve">2,954,975</t>
  </si>
  <si>
    <t xml:space="preserve">K151N(AAG→AAC)</t>
  </si>
  <si>
    <t xml:space="preserve">3,171,903</t>
  </si>
  <si>
    <t xml:space="preserve">I167M(ATC→ATG)</t>
  </si>
  <si>
    <t xml:space="preserve">ptsG←</t>
  </si>
  <si>
    <t xml:space="preserve">PTS glucose transporter subunit IIBC</t>
  </si>
  <si>
    <t xml:space="preserve">3,751,530</t>
  </si>
  <si>
    <t xml:space="preserve">intergenic (+77/+31)</t>
  </si>
  <si>
    <t xml:space="preserve">pgaptmp_003671→ / ←pgaptmp_003672</t>
  </si>
  <si>
    <t xml:space="preserve">1,2‑dihydroxy‑3‑keto‑5‑methylthiopentene dioxygenase/molybdopterin‑dependent oxidoreductase</t>
  </si>
  <si>
    <t xml:space="preserve">3,838,819</t>
  </si>
  <si>
    <t xml:space="preserve">S33T(TCC→ACC)</t>
  </si>
  <si>
    <t xml:space="preserve">4,224,125</t>
  </si>
  <si>
    <t xml:space="preserve">C487F(TGC→TTC)</t>
  </si>
  <si>
    <t xml:space="preserve">4,461,728</t>
  </si>
  <si>
    <t xml:space="preserve">H34H(CAC→CAT)</t>
  </si>
  <si>
    <t xml:space="preserve">pgaptmp_004357←</t>
  </si>
  <si>
    <t xml:space="preserve">4,520,201</t>
  </si>
  <si>
    <t xml:space="preserve">D29V(GAT→GTT)</t>
  </si>
  <si>
    <t xml:space="preserve">rihC←</t>
  </si>
  <si>
    <t xml:space="preserve">ribonucleoside hydrolase RihC</t>
  </si>
  <si>
    <t xml:space="preserve">4,601,932</t>
  </si>
  <si>
    <t xml:space="preserve">E113V(GAG→GTG)</t>
  </si>
  <si>
    <t xml:space="preserve">4,765,843</t>
  </si>
  <si>
    <t xml:space="preserve">intergenic (+854/+35)</t>
  </si>
  <si>
    <t xml:space="preserve">5,263,391</t>
  </si>
  <si>
    <t xml:space="preserve">G324A(GGC→GCC)</t>
  </si>
  <si>
    <t xml:space="preserve">rhaA→</t>
  </si>
  <si>
    <t xml:space="preserve">L‑rhamnose isomerase</t>
  </si>
  <si>
    <t xml:space="preserve">5,321,643</t>
  </si>
  <si>
    <t xml:space="preserve">intergenic (‑39/+62)</t>
  </si>
  <si>
    <t xml:space="preserve">204,954</t>
  </si>
  <si>
    <t xml:space="preserve">Q126H(CAG→CAC)</t>
  </si>
  <si>
    <t xml:space="preserve">pgaptmp_005422←</t>
  </si>
  <si>
    <t xml:space="preserve">DUF3560 domain‑containing protein</t>
  </si>
  <si>
    <t xml:space="preserve">204,961</t>
  </si>
  <si>
    <t xml:space="preserve">L124R(CTG→CGG)</t>
  </si>
  <si>
    <t xml:space="preserve">204,970</t>
  </si>
  <si>
    <t xml:space="preserve">A121G(GCT→GGT)</t>
  </si>
  <si>
    <t xml:space="preserve">163,271</t>
  </si>
  <si>
    <t xml:space="preserve">W138G(TGG→GGG)</t>
  </si>
  <si>
    <t xml:space="preserve">pgaptmp_005376←</t>
  </si>
  <si>
    <t xml:space="preserve">126,466</t>
  </si>
  <si>
    <t xml:space="preserve">intergenic (+445/+576)</t>
  </si>
  <si>
    <t xml:space="preserve">pgaptmp_005330→ / ←pgaptmp_005331</t>
  </si>
  <si>
    <t xml:space="preserve">IS6‑like element IS26 family transposase/C2H2‑type zinc finger protein</t>
  </si>
  <si>
    <t xml:space="preserve">148,021</t>
  </si>
  <si>
    <t xml:space="preserve">A160V(GCC→GTC)</t>
  </si>
  <si>
    <t xml:space="preserve">pgaptmp_005356→</t>
  </si>
  <si>
    <t xml:space="preserve">IS6‑like element IS6100 family transposase</t>
  </si>
  <si>
    <t xml:space="preserve">220,536</t>
  </si>
  <si>
    <t xml:space="preserve">intergenic (‑655/+474)</t>
  </si>
  <si>
    <t xml:space="preserve">pgaptmp_005436← / ←pgaptmp_005437</t>
  </si>
  <si>
    <t xml:space="preserve">IS3 family transposase/ParB/RepB/Spo0J family plasmid partition protein</t>
  </si>
  <si>
    <t xml:space="preserve">220,539</t>
  </si>
  <si>
    <t xml:space="preserve">intergenic (‑658/+471)</t>
  </si>
  <si>
    <t xml:space="preserve">66,356</t>
  </si>
  <si>
    <t xml:space="preserve">E141D(GAG→GAT)</t>
  </si>
  <si>
    <t xml:space="preserve">pgaptmp_005279←</t>
  </si>
  <si>
    <t xml:space="preserve">formamidase</t>
  </si>
  <si>
    <t xml:space="preserve">198,589</t>
  </si>
  <si>
    <t xml:space="preserve">A41T(GCT→ACT)</t>
  </si>
  <si>
    <t xml:space="preserve">traA←</t>
  </si>
  <si>
    <t xml:space="preserve">type IV conjugative transfer system pilin TraA</t>
  </si>
  <si>
    <t xml:space="preserve">111,466</t>
  </si>
  <si>
    <t xml:space="preserve">H564Y(CAT→TAT)</t>
  </si>
  <si>
    <t xml:space="preserve">glgP←</t>
  </si>
  <si>
    <t xml:space="preserve">157,543</t>
  </si>
  <si>
    <t xml:space="preserve">G48G(GGC→GGT)</t>
  </si>
  <si>
    <t xml:space="preserve">pgaptmp_005365←</t>
  </si>
  <si>
    <t xml:space="preserve">chlorite dismutase family protein</t>
  </si>
  <si>
    <t xml:space="preserve">176,493</t>
  </si>
  <si>
    <t xml:space="preserve">A852V(GCC→GTC)</t>
  </si>
  <si>
    <t xml:space="preserve">traG←</t>
  </si>
  <si>
    <t xml:space="preserve">conjugal transfer mating pair stabilization protein TraG</t>
  </si>
  <si>
    <t xml:space="preserve">196,415</t>
  </si>
  <si>
    <t xml:space="preserve">R99*(CGA→TGA)</t>
  </si>
  <si>
    <t xml:space="preserve">pgaptmp_005410←</t>
  </si>
  <si>
    <t xml:space="preserve">conjugal transfer protein TraB</t>
  </si>
  <si>
    <t xml:space="preserve">48,531</t>
  </si>
  <si>
    <t xml:space="preserve">Q396Q(CAG→CAA)</t>
  </si>
  <si>
    <t xml:space="preserve">arsA←</t>
  </si>
  <si>
    <t xml:space="preserve">arsenite efflux transporter ATPase subunit ArsA</t>
  </si>
  <si>
    <t xml:space="preserve">65,296</t>
  </si>
  <si>
    <t xml:space="preserve">pseudogene (431/698 nt)</t>
  </si>
  <si>
    <t xml:space="preserve">pgaptmp_005278→</t>
  </si>
  <si>
    <t xml:space="preserve">IS1 family transposase</t>
  </si>
  <si>
    <t xml:space="preserve">83,163</t>
  </si>
  <si>
    <t xml:space="preserve">L285L(CTC→CTT)</t>
  </si>
  <si>
    <t xml:space="preserve">pgaptmp_005294←</t>
  </si>
  <si>
    <t xml:space="preserve">acetamidase/formamidase family protein</t>
  </si>
  <si>
    <t xml:space="preserve">109,535</t>
  </si>
  <si>
    <t xml:space="preserve">M354V(ATG→GTG)</t>
  </si>
  <si>
    <t xml:space="preserve">pgm←</t>
  </si>
  <si>
    <t xml:space="preserve">phosphoglucomutase (alpha‑D‑glucose‑1,6‑bisphosphate‑dependent)</t>
  </si>
  <si>
    <t xml:space="preserve">524</t>
  </si>
  <si>
    <t xml:space="preserve">N175T(AAC→ACC)</t>
  </si>
  <si>
    <t xml:space="preserve">pgaptmp_005210→</t>
  </si>
  <si>
    <t xml:space="preserve">RepB family plasmid replication initiator protein</t>
  </si>
  <si>
    <t xml:space="preserve">870</t>
  </si>
  <si>
    <t xml:space="preserve">G290G(GGC→GGT)</t>
  </si>
  <si>
    <t xml:space="preserve">1,111</t>
  </si>
  <si>
    <t xml:space="preserve">intergenic (+100/+618)</t>
  </si>
  <si>
    <t xml:space="preserve">pgaptmp_005210→ / ←pgaptmp_005211</t>
  </si>
  <si>
    <t xml:space="preserve">RepB family plasmid replication initiator protein/site‑specific integrase</t>
  </si>
  <si>
    <t xml:space="preserve">1,152</t>
  </si>
  <si>
    <t xml:space="preserve">intergenic (+141/+577)</t>
  </si>
  <si>
    <t xml:space="preserve">1,158</t>
  </si>
  <si>
    <t xml:space="preserve">intergenic (+147/+571)</t>
  </si>
  <si>
    <t xml:space="preserve">1,777</t>
  </si>
  <si>
    <t xml:space="preserve">pgaptmp_005211←</t>
  </si>
  <si>
    <t xml:space="preserve">site‑specific integrase</t>
  </si>
  <si>
    <t xml:space="preserve">2,425</t>
  </si>
  <si>
    <t xml:space="preserve">S15S(TCC→TCT)</t>
  </si>
  <si>
    <t xml:space="preserve">2,451</t>
  </si>
  <si>
    <t xml:space="preserve">L7L(CTG→TTG)</t>
  </si>
  <si>
    <t xml:space="preserve">4,012</t>
  </si>
  <si>
    <t xml:space="preserve">I134V(ATA→GTA)</t>
  </si>
  <si>
    <t xml:space="preserve">pgaptmp_005212→</t>
  </si>
  <si>
    <t xml:space="preserve">4,483</t>
  </si>
  <si>
    <t xml:space="preserve">E291K(GAA→AAA)</t>
  </si>
  <si>
    <t xml:space="preserve">5,391</t>
  </si>
  <si>
    <t xml:space="preserve">R158R(CGC→CGT)</t>
  </si>
  <si>
    <t xml:space="preserve">pgaptmp_005214→</t>
  </si>
  <si>
    <t xml:space="preserve">IS5 family transposase</t>
  </si>
  <si>
    <t xml:space="preserve">5,397</t>
  </si>
  <si>
    <t xml:space="preserve">I160I(ATC→ATA)</t>
  </si>
  <si>
    <t xml:space="preserve">5,403</t>
  </si>
  <si>
    <t xml:space="preserve">R162R(CGT→CGA)</t>
  </si>
  <si>
    <t xml:space="preserve">5,407</t>
  </si>
  <si>
    <t xml:space="preserve">L164L(CTG→TTG)</t>
  </si>
  <si>
    <t xml:space="preserve">5,415</t>
  </si>
  <si>
    <t xml:space="preserve">5,418</t>
  </si>
  <si>
    <t xml:space="preserve">A167A(GCC→GCA)</t>
  </si>
  <si>
    <t xml:space="preserve">5,427</t>
  </si>
  <si>
    <t xml:space="preserve">S170S(AGT→AGC)</t>
  </si>
  <si>
    <t xml:space="preserve">5,430</t>
  </si>
  <si>
    <t xml:space="preserve">K171N(AAA→AAC)</t>
  </si>
  <si>
    <t xml:space="preserve">5,775</t>
  </si>
  <si>
    <t xml:space="preserve">G286G(GGT→GGG)</t>
  </si>
  <si>
    <t xml:space="preserve">5,776</t>
  </si>
  <si>
    <t xml:space="preserve">S287A(TCA→GCA)</t>
  </si>
  <si>
    <t xml:space="preserve">33,872</t>
  </si>
  <si>
    <t xml:space="preserve">R248R(CGA→CGG)</t>
  </si>
  <si>
    <t xml:space="preserve">pcoB→</t>
  </si>
  <si>
    <t xml:space="preserve">copper resistance outer membrane transporter PcoB</t>
  </si>
  <si>
    <t xml:space="preserve">37,901</t>
  </si>
  <si>
    <t xml:space="preserve">S60S(AGC→AGT)</t>
  </si>
  <si>
    <t xml:space="preserve">pcoE→</t>
  </si>
  <si>
    <t xml:space="preserve">copper resistance system metallochaperone PcoE</t>
  </si>
  <si>
    <t xml:space="preserve">39,376</t>
  </si>
  <si>
    <t xml:space="preserve">pseudogene (873/1621 nt)</t>
  </si>
  <si>
    <t xml:space="preserve">pgaptmp_005243←</t>
  </si>
  <si>
    <t xml:space="preserve">ISL3 family transposase</t>
  </si>
  <si>
    <t xml:space="preserve">64,169</t>
  </si>
  <si>
    <t xml:space="preserve">pgaptmp_005275←</t>
  </si>
  <si>
    <t xml:space="preserve">130,973</t>
  </si>
  <si>
    <t xml:space="preserve">pseudogene (195/1464 nt)</t>
  </si>
  <si>
    <t xml:space="preserve">pgaptmp_005338→</t>
  </si>
  <si>
    <t xml:space="preserve">Tn3 family transposase</t>
  </si>
  <si>
    <t xml:space="preserve">130,982</t>
  </si>
  <si>
    <t xml:space="preserve">pseudogene (204/1464 nt)</t>
  </si>
  <si>
    <t xml:space="preserve">131,024</t>
  </si>
  <si>
    <t xml:space="preserve">pseudogene (246/1464 nt)</t>
  </si>
  <si>
    <t xml:space="preserve">131,508</t>
  </si>
  <si>
    <t xml:space="preserve">pseudogene (730/1464 nt)</t>
  </si>
  <si>
    <t xml:space="preserve">131,645</t>
  </si>
  <si>
    <t xml:space="preserve">pseudogene (867/1464 nt)</t>
  </si>
  <si>
    <t xml:space="preserve">131,663</t>
  </si>
  <si>
    <t xml:space="preserve">pseudogene (885/1464 nt)</t>
  </si>
  <si>
    <t xml:space="preserve">131,666</t>
  </si>
  <si>
    <t xml:space="preserve">pseudogene (888/1464 nt)</t>
  </si>
  <si>
    <t xml:space="preserve">131,669</t>
  </si>
  <si>
    <t xml:space="preserve">pseudogene (891/1464 nt)</t>
  </si>
  <si>
    <t xml:space="preserve">131,768</t>
  </si>
  <si>
    <t xml:space="preserve">pseudogene (990/1464 nt)</t>
  </si>
  <si>
    <t xml:space="preserve">131,778</t>
  </si>
  <si>
    <t xml:space="preserve">pseudogene (1000/1464 nt)</t>
  </si>
  <si>
    <t xml:space="preserve">131,780</t>
  </si>
  <si>
    <t xml:space="preserve">pseudogene (1002/1464 nt)</t>
  </si>
  <si>
    <t xml:space="preserve">131,783</t>
  </si>
  <si>
    <t xml:space="preserve">pseudogene (1005/1464 nt)</t>
  </si>
  <si>
    <t xml:space="preserve">131,798</t>
  </si>
  <si>
    <t xml:space="preserve">pseudogene (1020/1464 nt)</t>
  </si>
  <si>
    <t xml:space="preserve">131,811</t>
  </si>
  <si>
    <t xml:space="preserve">pseudogene (1033/1464 nt)</t>
  </si>
  <si>
    <t xml:space="preserve">131,819</t>
  </si>
  <si>
    <t xml:space="preserve">pseudogene (1041/1464 nt)</t>
  </si>
  <si>
    <t xml:space="preserve">131,825</t>
  </si>
  <si>
    <t xml:space="preserve">pseudogene (1047/1464 nt)</t>
  </si>
  <si>
    <t xml:space="preserve">131,832</t>
  </si>
  <si>
    <t xml:space="preserve">pseudogene (1054/1464 nt)</t>
  </si>
  <si>
    <t xml:space="preserve">131,954</t>
  </si>
  <si>
    <t xml:space="preserve">pseudogene (1176/1464 nt)</t>
  </si>
  <si>
    <t xml:space="preserve">131,966</t>
  </si>
  <si>
    <t xml:space="preserve">pseudogene (1188/1464 nt)</t>
  </si>
  <si>
    <t xml:space="preserve">132,011</t>
  </si>
  <si>
    <t xml:space="preserve">pseudogene (1233/1464 nt)</t>
  </si>
  <si>
    <t xml:space="preserve">132,023</t>
  </si>
  <si>
    <t xml:space="preserve">pseudogene (1245/1464 nt)</t>
  </si>
  <si>
    <t xml:space="preserve">132,029</t>
  </si>
  <si>
    <t xml:space="preserve">pseudogene (1251/1464 nt)</t>
  </si>
  <si>
    <t xml:space="preserve">166,097</t>
  </si>
  <si>
    <t xml:space="preserve">R1737R(CGT→CGG)</t>
  </si>
  <si>
    <t xml:space="preserve">traI←</t>
  </si>
  <si>
    <t xml:space="preserve">conjugative transfer relaxase/helicase TraI</t>
  </si>
  <si>
    <t xml:space="preserve">166,148</t>
  </si>
  <si>
    <t xml:space="preserve">Q1720Q(CAG→CAA)</t>
  </si>
  <si>
    <t xml:space="preserve">166,158</t>
  </si>
  <si>
    <t xml:space="preserve">A1717E(GCG→GAG)</t>
  </si>
  <si>
    <t xml:space="preserve">166,358</t>
  </si>
  <si>
    <t xml:space="preserve">A1650A(GCT→GCA)</t>
  </si>
  <si>
    <t xml:space="preserve">166,939</t>
  </si>
  <si>
    <t xml:space="preserve">H1457N(CAT→AAT)</t>
  </si>
  <si>
    <t xml:space="preserve">166,968</t>
  </si>
  <si>
    <t xml:space="preserve">S1447N(AGC→AAC)</t>
  </si>
  <si>
    <t xml:space="preserve">172,348</t>
  </si>
  <si>
    <t xml:space="preserve">pseudogene (1272/2313 nt)</t>
  </si>
  <si>
    <t xml:space="preserve">traD←</t>
  </si>
  <si>
    <t xml:space="preserve">type IV conjugative transfer system coupling protein TraD</t>
  </si>
  <si>
    <t xml:space="preserve">172,354</t>
  </si>
  <si>
    <t xml:space="preserve">pseudogene (1266/2313 nt)</t>
  </si>
  <si>
    <t xml:space="preserve">172,363</t>
  </si>
  <si>
    <t xml:space="preserve">pseudogene (1257/2313 nt)</t>
  </si>
  <si>
    <t xml:space="preserve">172,549</t>
  </si>
  <si>
    <t xml:space="preserve">pseudogene (1071/2313 nt)</t>
  </si>
  <si>
    <t xml:space="preserve">172,666</t>
  </si>
  <si>
    <t xml:space="preserve">pseudogene (954/2313 nt)</t>
  </si>
  <si>
    <t xml:space="preserve">173,056</t>
  </si>
  <si>
    <t xml:space="preserve">pseudogene (564/2313 nt)</t>
  </si>
  <si>
    <t xml:space="preserve">173,092</t>
  </si>
  <si>
    <t xml:space="preserve">pseudogene (528/2313 nt)</t>
  </si>
  <si>
    <t xml:space="preserve">173,149</t>
  </si>
  <si>
    <t xml:space="preserve">pseudogene (471/2313 nt)</t>
  </si>
  <si>
    <t xml:space="preserve">176,477</t>
  </si>
  <si>
    <t xml:space="preserve">A857A(GCT→GCG)</t>
  </si>
  <si>
    <t xml:space="preserve">176,480</t>
  </si>
  <si>
    <t xml:space="preserve">D856D(GAC→GAT)</t>
  </si>
  <si>
    <t xml:space="preserve">176,492</t>
  </si>
  <si>
    <t xml:space="preserve">A852A(GCC→GCT)</t>
  </si>
  <si>
    <t xml:space="preserve">176,518</t>
  </si>
  <si>
    <t xml:space="preserve">G844R(GGA→CGA)</t>
  </si>
  <si>
    <t xml:space="preserve">176,525</t>
  </si>
  <si>
    <t xml:space="preserve">A841A(GCT→GCC)</t>
  </si>
  <si>
    <t xml:space="preserve">176,537</t>
  </si>
  <si>
    <t xml:space="preserve">G837G(GGT→GGA)</t>
  </si>
  <si>
    <t xml:space="preserve">176,546</t>
  </si>
  <si>
    <t xml:space="preserve">G834G(GGG→GGT)</t>
  </si>
  <si>
    <t xml:space="preserve">176,591</t>
  </si>
  <si>
    <t xml:space="preserve">G819G(GGG→GGT)</t>
  </si>
  <si>
    <t xml:space="preserve">176,606</t>
  </si>
  <si>
    <t xml:space="preserve">A814A(GCC→GCT)</t>
  </si>
  <si>
    <t xml:space="preserve">176,654</t>
  </si>
  <si>
    <t xml:space="preserve">A798A(GCA→GCC)</t>
  </si>
  <si>
    <t xml:space="preserve">176,702</t>
  </si>
  <si>
    <t xml:space="preserve">A782A(GCT→GCC)</t>
  </si>
  <si>
    <t xml:space="preserve">176,708</t>
  </si>
  <si>
    <t xml:space="preserve">A780A(GCC→GCA)</t>
  </si>
  <si>
    <t xml:space="preserve">176,723</t>
  </si>
  <si>
    <t xml:space="preserve">R775R(CGC→CGT)</t>
  </si>
  <si>
    <t xml:space="preserve">176,727</t>
  </si>
  <si>
    <t xml:space="preserve">R774H(CGT→CAT)</t>
  </si>
  <si>
    <t xml:space="preserve">178,826</t>
  </si>
  <si>
    <t xml:space="preserve">R74R(CGC→CGT)</t>
  </si>
  <si>
    <t xml:space="preserve">178,874</t>
  </si>
  <si>
    <t xml:space="preserve">L58F(TTG→TTT) ‡</t>
  </si>
  <si>
    <t xml:space="preserve">178,876</t>
  </si>
  <si>
    <t xml:space="preserve">L58M(TTG→ATG) ‡</t>
  </si>
  <si>
    <t xml:space="preserve">178,886</t>
  </si>
  <si>
    <t xml:space="preserve">V54V(GTG→GTA)</t>
  </si>
  <si>
    <t xml:space="preserve">178,955</t>
  </si>
  <si>
    <t xml:space="preserve">T31T(ACC→ACT)</t>
  </si>
  <si>
    <t xml:space="preserve">178,969</t>
  </si>
  <si>
    <t xml:space="preserve">G27S(GGC→AGC)</t>
  </si>
  <si>
    <t xml:space="preserve">178,974</t>
  </si>
  <si>
    <t xml:space="preserve">E25G(GAG→GGG)</t>
  </si>
  <si>
    <t xml:space="preserve">179,024</t>
  </si>
  <si>
    <t xml:space="preserve">A8A(GCA→GCT)</t>
  </si>
  <si>
    <t xml:space="preserve">179,038</t>
  </si>
  <si>
    <t xml:space="preserve">V4I(GTA→ATA)</t>
  </si>
  <si>
    <t xml:space="preserve">179,051</t>
  </si>
  <si>
    <t xml:space="preserve">Q459L(CAG→CTG)</t>
  </si>
  <si>
    <t xml:space="preserve">pgaptmp_005386←</t>
  </si>
  <si>
    <t xml:space="preserve">conjugal transfer protein TraH</t>
  </si>
  <si>
    <t xml:space="preserve">179,137</t>
  </si>
  <si>
    <t xml:space="preserve">V430V(GTG→GTT)</t>
  </si>
  <si>
    <t xml:space="preserve">179,143</t>
  </si>
  <si>
    <t xml:space="preserve">L428L(CTC→CTT)</t>
  </si>
  <si>
    <t xml:space="preserve">179,170</t>
  </si>
  <si>
    <t xml:space="preserve">R419R(CGC→CGT)</t>
  </si>
  <si>
    <t xml:space="preserve">179,179</t>
  </si>
  <si>
    <t xml:space="preserve">F416F(TTC→TTT)</t>
  </si>
  <si>
    <t xml:space="preserve">179,206</t>
  </si>
  <si>
    <t xml:space="preserve">N407N(AAC→AAT)</t>
  </si>
  <si>
    <t xml:space="preserve">181,290</t>
  </si>
  <si>
    <t xml:space="preserve">D54G(GAC→GGC) ‡</t>
  </si>
  <si>
    <t xml:space="preserve">trbB←</t>
  </si>
  <si>
    <t xml:space="preserve">type‑F conjugative transfer system pilin assembly thiol‑disulfide isomerase TrbB</t>
  </si>
  <si>
    <t xml:space="preserve">181,291</t>
  </si>
  <si>
    <t xml:space="preserve">D54N(GAC→AAC) ‡</t>
  </si>
  <si>
    <t xml:space="preserve">181,307</t>
  </si>
  <si>
    <t xml:space="preserve">T48T(ACG→ACT)</t>
  </si>
  <si>
    <t xml:space="preserve">181,915</t>
  </si>
  <si>
    <t xml:space="preserve">traF←</t>
  </si>
  <si>
    <t xml:space="preserve">type‑F conjugative transfer system pilin assembly protein TraF</t>
  </si>
  <si>
    <t xml:space="preserve">181,918</t>
  </si>
  <si>
    <t xml:space="preserve">N169N(AAC→AAT)</t>
  </si>
  <si>
    <t xml:space="preserve">181,957</t>
  </si>
  <si>
    <t xml:space="preserve">R156R(CGC→CGG)</t>
  </si>
  <si>
    <t xml:space="preserve">181,960</t>
  </si>
  <si>
    <t xml:space="preserve">G155G(GGG→GGC)</t>
  </si>
  <si>
    <t xml:space="preserve">182,426</t>
  </si>
  <si>
    <t xml:space="preserve">intergenic (‑2/+19)</t>
  </si>
  <si>
    <t xml:space="preserve">traF← / ←pgaptmp_005391</t>
  </si>
  <si>
    <t xml:space="preserve">type‑F conjugative transfer system pilin assembly protein TraF/hypothetical protein</t>
  </si>
  <si>
    <t xml:space="preserve">183,734</t>
  </si>
  <si>
    <t xml:space="preserve">A506A(GCG→GCC)</t>
  </si>
  <si>
    <t xml:space="preserve">traN←</t>
  </si>
  <si>
    <t xml:space="preserve">type‑F conjugative transfer system mating‑pair stabilization protein TraN</t>
  </si>
  <si>
    <t xml:space="preserve">183,805</t>
  </si>
  <si>
    <t xml:space="preserve">I483V(ATC→GTC)</t>
  </si>
  <si>
    <t xml:space="preserve">183,820</t>
  </si>
  <si>
    <t xml:space="preserve">A478T(GCC→ACC)</t>
  </si>
  <si>
    <t xml:space="preserve">183,835</t>
  </si>
  <si>
    <t xml:space="preserve">L473L(CTG→TTG)</t>
  </si>
  <si>
    <t xml:space="preserve">184,520</t>
  </si>
  <si>
    <t xml:space="preserve">V244V(GTG→GTC)</t>
  </si>
  <si>
    <t xml:space="preserve">184,793</t>
  </si>
  <si>
    <t xml:space="preserve">N153N(AAC→AAT)</t>
  </si>
  <si>
    <t xml:space="preserve">184,802</t>
  </si>
  <si>
    <t xml:space="preserve">E150E(GAG→GAA)</t>
  </si>
  <si>
    <t xml:space="preserve">184,814</t>
  </si>
  <si>
    <t xml:space="preserve">V146V(GTG→GTT)</t>
  </si>
  <si>
    <t xml:space="preserve">185,119</t>
  </si>
  <si>
    <t xml:space="preserve">G45S(GGC→AGC)</t>
  </si>
  <si>
    <t xml:space="preserve">185,159</t>
  </si>
  <si>
    <t xml:space="preserve">S31S(AGT→AGC)</t>
  </si>
  <si>
    <t xml:space="preserve">185,174</t>
  </si>
  <si>
    <t xml:space="preserve">186,941</t>
  </si>
  <si>
    <t xml:space="preserve">V94V(GTT→GTC)</t>
  </si>
  <si>
    <t xml:space="preserve">pgaptmp_005396←</t>
  </si>
  <si>
    <t xml:space="preserve">conjugal transfer pilus assembly protein TraU</t>
  </si>
  <si>
    <t xml:space="preserve">187,058</t>
  </si>
  <si>
    <t xml:space="preserve">D55D(GAC→GAT)</t>
  </si>
  <si>
    <t xml:space="preserve">187,949</t>
  </si>
  <si>
    <t xml:space="preserve">V114V(GTA→GTG)</t>
  </si>
  <si>
    <t xml:space="preserve">traW←</t>
  </si>
  <si>
    <t xml:space="preserve">type‑F conjugative transfer system protein TraW</t>
  </si>
  <si>
    <t xml:space="preserve">187,955</t>
  </si>
  <si>
    <t xml:space="preserve">E112D(GAA→GAT)</t>
  </si>
  <si>
    <t xml:space="preserve">188,009</t>
  </si>
  <si>
    <t xml:space="preserve">R94R(CGA→CGC)</t>
  </si>
  <si>
    <t xml:space="preserve">188,192</t>
  </si>
  <si>
    <t xml:space="preserve">R33R(CGT→CGG)</t>
  </si>
  <si>
    <t xml:space="preserve">188,197</t>
  </si>
  <si>
    <t xml:space="preserve">L32V(CTC→GTC)</t>
  </si>
  <si>
    <t xml:space="preserve">188,251</t>
  </si>
  <si>
    <t xml:space="preserve">L14V(TTA→GTA)</t>
  </si>
  <si>
    <t xml:space="preserve">188,347</t>
  </si>
  <si>
    <t xml:space="preserve">P111P(CCT→CCC)</t>
  </si>
  <si>
    <t xml:space="preserve">trbI←</t>
  </si>
  <si>
    <t xml:space="preserve">type‑F conjugative transfer system protein TrbI</t>
  </si>
  <si>
    <t xml:space="preserve">188,539</t>
  </si>
  <si>
    <t xml:space="preserve">R47R(CGG→CGA)</t>
  </si>
  <si>
    <t xml:space="preserve">189,184</t>
  </si>
  <si>
    <t xml:space="preserve">G712E(GGA→GAA)</t>
  </si>
  <si>
    <t xml:space="preserve">traC←</t>
  </si>
  <si>
    <t xml:space="preserve">type IV secretion system protein TraC</t>
  </si>
  <si>
    <t xml:space="preserve">189,210</t>
  </si>
  <si>
    <t xml:space="preserve">G703G(GGC→GGA)</t>
  </si>
  <si>
    <t xml:space="preserve">189,213</t>
  </si>
  <si>
    <t xml:space="preserve">E702E(GAG→GAA)</t>
  </si>
  <si>
    <t xml:space="preserve">189,288</t>
  </si>
  <si>
    <t xml:space="preserve">F677F(TTC→TTT)</t>
  </si>
  <si>
    <t xml:space="preserve">189,327</t>
  </si>
  <si>
    <t xml:space="preserve">189,336</t>
  </si>
  <si>
    <t xml:space="preserve">E661E(GAG→GAA)</t>
  </si>
  <si>
    <t xml:space="preserve">189,357</t>
  </si>
  <si>
    <t xml:space="preserve">D654D(GAC→GAT)</t>
  </si>
  <si>
    <t xml:space="preserve">189,771</t>
  </si>
  <si>
    <t xml:space="preserve">D516D(GAC→GAT)</t>
  </si>
  <si>
    <t xml:space="preserve">191,473</t>
  </si>
  <si>
    <t xml:space="preserve">S106A(TCG→GCG)</t>
  </si>
  <si>
    <t xml:space="preserve">pgaptmp_005401←</t>
  </si>
  <si>
    <t xml:space="preserve">191,485</t>
  </si>
  <si>
    <t xml:space="preserve">V102M(GTG→ATG)</t>
  </si>
  <si>
    <t xml:space="preserve">191,487</t>
  </si>
  <si>
    <t xml:space="preserve">E101A(GAG→GCG)</t>
  </si>
  <si>
    <t xml:space="preserve">191,573</t>
  </si>
  <si>
    <t xml:space="preserve">191,576</t>
  </si>
  <si>
    <t xml:space="preserve">G71G(GGC→GGG)</t>
  </si>
  <si>
    <t xml:space="preserve">191,584</t>
  </si>
  <si>
    <t xml:space="preserve">G69S(GGT→AGT)</t>
  </si>
  <si>
    <t xml:space="preserve">191,615</t>
  </si>
  <si>
    <t xml:space="preserve">V58V(GTA→GTC) ‡</t>
  </si>
  <si>
    <t xml:space="preserve">191,617</t>
  </si>
  <si>
    <t xml:space="preserve">V58I(GTA→ATA) ‡</t>
  </si>
  <si>
    <t xml:space="preserve">191,641</t>
  </si>
  <si>
    <t xml:space="preserve">192,373</t>
  </si>
  <si>
    <t xml:space="preserve">R87Q(CGG→CAG)</t>
  </si>
  <si>
    <t xml:space="preserve">pgaptmp_005403←</t>
  </si>
  <si>
    <t xml:space="preserve">192,381</t>
  </si>
  <si>
    <t xml:space="preserve">D84D(GAT→GAC)</t>
  </si>
  <si>
    <t xml:space="preserve">192,451</t>
  </si>
  <si>
    <t xml:space="preserve">S61C(TCC→TGC)</t>
  </si>
  <si>
    <t xml:space="preserve">192,509</t>
  </si>
  <si>
    <t xml:space="preserve">R42G(CGA→GGA)</t>
  </si>
  <si>
    <t xml:space="preserve">192,557</t>
  </si>
  <si>
    <t xml:space="preserve">L26V(TTG→GTG)</t>
  </si>
  <si>
    <t xml:space="preserve">192,626</t>
  </si>
  <si>
    <t xml:space="preserve">A3T(GCG→ACG)</t>
  </si>
  <si>
    <t xml:space="preserve">192,681</t>
  </si>
  <si>
    <t xml:space="preserve">intergenic (‑49/+18)</t>
  </si>
  <si>
    <t xml:space="preserve">pgaptmp_005403← / ←pgaptmp_005404</t>
  </si>
  <si>
    <t xml:space="preserve">192,690</t>
  </si>
  <si>
    <t xml:space="preserve">intergenic (‑58/+9)</t>
  </si>
  <si>
    <t xml:space="preserve">192,708</t>
  </si>
  <si>
    <t xml:space="preserve">A101A(GCG→GCA)</t>
  </si>
  <si>
    <t xml:space="preserve">pgaptmp_005404←</t>
  </si>
  <si>
    <t xml:space="preserve">192,718</t>
  </si>
  <si>
    <t xml:space="preserve">R98Q(CGG→CAG)</t>
  </si>
  <si>
    <t xml:space="preserve">193,179</t>
  </si>
  <si>
    <t xml:space="preserve">G17G(GGA→GGG)</t>
  </si>
  <si>
    <t xml:space="preserve">pgaptmp_005405←</t>
  </si>
  <si>
    <t xml:space="preserve">193,185</t>
  </si>
  <si>
    <t xml:space="preserve">G15G(GGT→GGC)</t>
  </si>
  <si>
    <t xml:space="preserve">194,040</t>
  </si>
  <si>
    <t xml:space="preserve">intergenic (‑83/+49)</t>
  </si>
  <si>
    <t xml:space="preserve">pgaptmp_005407← / ←traV</t>
  </si>
  <si>
    <t xml:space="preserve">hypothetical protein/type IV conjugative transfer system lipoprotein TraV</t>
  </si>
  <si>
    <t xml:space="preserve">194,057</t>
  </si>
  <si>
    <t xml:space="preserve">intergenic (‑100/+32)</t>
  </si>
  <si>
    <t xml:space="preserve">194,059:1</t>
  </si>
  <si>
    <t xml:space="preserve">intergenic (‑102/+30)</t>
  </si>
  <si>
    <t xml:space="preserve">194,074</t>
  </si>
  <si>
    <t xml:space="preserve">intergenic (‑117/+15)</t>
  </si>
  <si>
    <t xml:space="preserve">194,086</t>
  </si>
  <si>
    <t xml:space="preserve">intergenic (‑129/+3)</t>
  </si>
  <si>
    <t xml:space="preserve">194,740</t>
  </si>
  <si>
    <t xml:space="preserve">pseudogene (553/597 nt)</t>
  </si>
  <si>
    <t xml:space="preserve">pgaptmp_005409←</t>
  </si>
  <si>
    <t xml:space="preserve">conjugal transfer protein TraP</t>
  </si>
  <si>
    <t xml:space="preserve">194,763</t>
  </si>
  <si>
    <t xml:space="preserve">pseudogene (530/597 nt)</t>
  </si>
  <si>
    <t xml:space="preserve">194,779</t>
  </si>
  <si>
    <t xml:space="preserve">pseudogene (514/597 nt)</t>
  </si>
  <si>
    <t xml:space="preserve">194,838</t>
  </si>
  <si>
    <t xml:space="preserve">pseudogene (455/597 nt)</t>
  </si>
  <si>
    <t xml:space="preserve">194,841</t>
  </si>
  <si>
    <t xml:space="preserve">pseudogene (452/597 nt)</t>
  </si>
  <si>
    <t xml:space="preserve">194,845</t>
  </si>
  <si>
    <t xml:space="preserve">pseudogene (448/597 nt)</t>
  </si>
  <si>
    <t xml:space="preserve">195,002</t>
  </si>
  <si>
    <t xml:space="preserve">pseudogene (291/597 nt)</t>
  </si>
  <si>
    <t xml:space="preserve">195,008</t>
  </si>
  <si>
    <t xml:space="preserve">pseudogene (285/597 nt)</t>
  </si>
  <si>
    <t xml:space="preserve">195,012</t>
  </si>
  <si>
    <t xml:space="preserve">pseudogene (281/597 nt)</t>
  </si>
  <si>
    <t xml:space="preserve">195,040</t>
  </si>
  <si>
    <t xml:space="preserve">pseudogene (253/597 nt)</t>
  </si>
  <si>
    <t xml:space="preserve">195,070</t>
  </si>
  <si>
    <t xml:space="preserve">pseudogene (223/597 nt)</t>
  </si>
  <si>
    <t xml:space="preserve">195,258</t>
  </si>
  <si>
    <t xml:space="preserve">pseudogene (35/597 nt)</t>
  </si>
  <si>
    <t xml:space="preserve">197,048</t>
  </si>
  <si>
    <t xml:space="preserve">E134E(GAA→GAG)</t>
  </si>
  <si>
    <t xml:space="preserve">traK←</t>
  </si>
  <si>
    <t xml:space="preserve">type‑F conjugative transfer system secretin TraK</t>
  </si>
  <si>
    <t xml:space="preserve">197,072</t>
  </si>
  <si>
    <t xml:space="preserve">T126T(ACC→ACA)</t>
  </si>
  <si>
    <t xml:space="preserve">197,075</t>
  </si>
  <si>
    <t xml:space="preserve">G125G(GGT→GGG)</t>
  </si>
  <si>
    <t xml:space="preserve">197,078</t>
  </si>
  <si>
    <t xml:space="preserve">A124A(GCG→GCA)</t>
  </si>
  <si>
    <t xml:space="preserve">197,150</t>
  </si>
  <si>
    <t xml:space="preserve">G100G(GGG→GGA)</t>
  </si>
  <si>
    <t xml:space="preserve">197,693</t>
  </si>
  <si>
    <t xml:space="preserve">S104A(TCG→GCG)</t>
  </si>
  <si>
    <t xml:space="preserve">traE←</t>
  </si>
  <si>
    <t xml:space="preserve">type IV conjugative transfer system protein TraE</t>
  </si>
  <si>
    <t xml:space="preserve">197,694</t>
  </si>
  <si>
    <t xml:space="preserve">A103A(GCC→GCT)</t>
  </si>
  <si>
    <t xml:space="preserve">197,697</t>
  </si>
  <si>
    <t xml:space="preserve">P102P(CCT→CCC)</t>
  </si>
  <si>
    <t xml:space="preserve">197,715</t>
  </si>
  <si>
    <t xml:space="preserve">197,916</t>
  </si>
  <si>
    <t xml:space="preserve">A29A(GCA→GCG)</t>
  </si>
  <si>
    <t xml:space="preserve">202,673</t>
  </si>
  <si>
    <t xml:space="preserve">intergenic (‑136/+692)</t>
  </si>
  <si>
    <t xml:space="preserve">pgaptmp_005420← / ←pgaptmp_005421</t>
  </si>
  <si>
    <t xml:space="preserve">DUF945 domain‑containing protein/methyltransferase</t>
  </si>
  <si>
    <t xml:space="preserve">203,043</t>
  </si>
  <si>
    <t xml:space="preserve">intergenic (‑506/+322)</t>
  </si>
  <si>
    <t xml:space="preserve">203,207</t>
  </si>
  <si>
    <t xml:space="preserve">intergenic (‑670/+158)</t>
  </si>
  <si>
    <t xml:space="preserve">203,222</t>
  </si>
  <si>
    <t xml:space="preserve">intergenic (‑685/+143)</t>
  </si>
  <si>
    <t xml:space="preserve">203,755</t>
  </si>
  <si>
    <t xml:space="preserve">S58S(AGT→AGC)</t>
  </si>
  <si>
    <t xml:space="preserve">pgaptmp_005421←</t>
  </si>
  <si>
    <t xml:space="preserve">methyltransferase</t>
  </si>
  <si>
    <t xml:space="preserve">203,803</t>
  </si>
  <si>
    <t xml:space="preserve">L42L(TTA→TTG) ‡</t>
  </si>
  <si>
    <t xml:space="preserve">203,805</t>
  </si>
  <si>
    <t xml:space="preserve">L42L(TTA→CTA) ‡</t>
  </si>
  <si>
    <t xml:space="preserve">204,719</t>
  </si>
  <si>
    <t xml:space="preserve">K205E(AAG→GAG)</t>
  </si>
  <si>
    <t xml:space="preserve">204,731</t>
  </si>
  <si>
    <t xml:space="preserve">A201T(GCC→ACC)</t>
  </si>
  <si>
    <t xml:space="preserve">204,813</t>
  </si>
  <si>
    <t xml:space="preserve">204,858</t>
  </si>
  <si>
    <t xml:space="preserve">R158R(CGT→CGC)</t>
  </si>
  <si>
    <t xml:space="preserve">205,110</t>
  </si>
  <si>
    <t xml:space="preserve">S74S(TCG→TCC)</t>
  </si>
  <si>
    <t xml:space="preserve">205,260</t>
  </si>
  <si>
    <t xml:space="preserve">P24P(CCC→CCA)</t>
  </si>
  <si>
    <t xml:space="preserve">205,746</t>
  </si>
  <si>
    <t xml:space="preserve">Q63K(CAG→AAG)</t>
  </si>
  <si>
    <t xml:space="preserve">pgaptmp_005424←</t>
  </si>
  <si>
    <t xml:space="preserve">205,750</t>
  </si>
  <si>
    <t xml:space="preserve">Q61Q(CAG→CAA)</t>
  </si>
  <si>
    <t xml:space="preserve">205,768</t>
  </si>
  <si>
    <t xml:space="preserve">P55P(CCG→CCT)</t>
  </si>
  <si>
    <t xml:space="preserve">205,887</t>
  </si>
  <si>
    <t xml:space="preserve">S16R(AGC→CGC)</t>
  </si>
  <si>
    <t xml:space="preserve">205,945</t>
  </si>
  <si>
    <t xml:space="preserve">intergenic (‑13/+714)</t>
  </si>
  <si>
    <t xml:space="preserve">pgaptmp_005424← / ←pgaptmp_005425</t>
  </si>
  <si>
    <t xml:space="preserve">206,201</t>
  </si>
  <si>
    <t xml:space="preserve">intergenic (‑269/+458)</t>
  </si>
  <si>
    <t xml:space="preserve">206,399</t>
  </si>
  <si>
    <t xml:space="preserve">intergenic (‑467/+260)</t>
  </si>
  <si>
    <t xml:space="preserve">207,204</t>
  </si>
  <si>
    <t xml:space="preserve">R21K(AGG→AAG)</t>
  </si>
  <si>
    <t xml:space="preserve">pgaptmp_005426←</t>
  </si>
  <si>
    <t xml:space="preserve">DNA polymerase III subunit theta</t>
  </si>
  <si>
    <t xml:space="preserve">207,465</t>
  </si>
  <si>
    <t xml:space="preserve">intergenic (‑200/+37)</t>
  </si>
  <si>
    <t xml:space="preserve">pgaptmp_005426← / ←pgaptmp_005427</t>
  </si>
  <si>
    <t xml:space="preserve">DNA polymerase III subunit theta/antirestriction protein</t>
  </si>
  <si>
    <t xml:space="preserve">212,074</t>
  </si>
  <si>
    <t xml:space="preserve">A276S(GCG→TCG)</t>
  </si>
  <si>
    <t xml:space="preserve">pgaptmp_005431→</t>
  </si>
  <si>
    <t xml:space="preserve">212,591</t>
  </si>
  <si>
    <t xml:space="preserve">intergenic (+71/‑8)</t>
  </si>
  <si>
    <t xml:space="preserve">pgaptmp_005431→ / →pgaptmp_005432</t>
  </si>
  <si>
    <t xml:space="preserve">Y‑family DNA polymerase/type II toxin‑antitoxin system Phd/YefM family antitoxin</t>
  </si>
  <si>
    <t xml:space="preserve">212,595</t>
  </si>
  <si>
    <t xml:space="preserve">intergenic (+75/‑4)</t>
  </si>
  <si>
    <t xml:space="preserve">220,794</t>
  </si>
  <si>
    <t xml:space="preserve">intergenic (‑913/+216)</t>
  </si>
  <si>
    <t xml:space="preserve">220,840</t>
  </si>
  <si>
    <t xml:space="preserve">intergenic (‑959/+170)</t>
  </si>
  <si>
    <t xml:space="preserve">220,844</t>
  </si>
  <si>
    <t xml:space="preserve">intergenic (‑963/+166)</t>
  </si>
  <si>
    <t xml:space="preserve">220,853</t>
  </si>
  <si>
    <t xml:space="preserve">intergenic (‑972/+157)</t>
  </si>
  <si>
    <t xml:space="preserve">220,864</t>
  </si>
  <si>
    <t xml:space="preserve">intergenic (‑983/+146)</t>
  </si>
  <si>
    <t xml:space="preserve">220,879</t>
  </si>
  <si>
    <t xml:space="preserve">intergenic (‑998/+131)</t>
  </si>
  <si>
    <t xml:space="preserve">220,880</t>
  </si>
  <si>
    <t xml:space="preserve">intergenic (‑999/+130)</t>
  </si>
  <si>
    <t xml:space="preserve">220,918</t>
  </si>
  <si>
    <t xml:space="preserve">intergenic (‑1037/+92)</t>
  </si>
  <si>
    <t xml:space="preserve">220,932</t>
  </si>
  <si>
    <t xml:space="preserve">intergenic (‑1051/+78)</t>
  </si>
  <si>
    <t xml:space="preserve">221,011</t>
  </si>
  <si>
    <t xml:space="preserve">*324*(TGA→TAA)</t>
  </si>
  <si>
    <t xml:space="preserve">pgaptmp_005437←</t>
  </si>
  <si>
    <t xml:space="preserve">ParB/RepB/Spo0J family plasmid partition protein</t>
  </si>
  <si>
    <t xml:space="preserve">221,068</t>
  </si>
  <si>
    <t xml:space="preserve">V305A(GTG→GCG)</t>
  </si>
  <si>
    <t xml:space="preserve">221,083</t>
  </si>
  <si>
    <t xml:space="preserve">R300K(AGG→AAG)</t>
  </si>
  <si>
    <t xml:space="preserve">221,091</t>
  </si>
  <si>
    <t xml:space="preserve">N297N(AAT→AAC)</t>
  </si>
  <si>
    <t xml:space="preserve">221,856</t>
  </si>
  <si>
    <t xml:space="preserve">R42R(CGA→CGC)</t>
  </si>
  <si>
    <t xml:space="preserve">223,614</t>
  </si>
  <si>
    <t xml:space="preserve">intergenic (‑467/–)</t>
  </si>
  <si>
    <t xml:space="preserve">sopA← /–</t>
  </si>
  <si>
    <t xml:space="preserve">plasmid‑partitioning protein SopA/–</t>
  </si>
  <si>
    <t xml:space="preserve">223,620</t>
  </si>
  <si>
    <t xml:space="preserve">intergenic (‑473/–)</t>
  </si>
  <si>
    <t xml:space="preserve">223,644</t>
  </si>
  <si>
    <t xml:space="preserve">intergenic (‑497/–)</t>
  </si>
  <si>
    <t xml:space="preserve">223,653</t>
  </si>
  <si>
    <t xml:space="preserve">intergenic (‑506/–)</t>
  </si>
  <si>
    <t xml:space="preserve">223,828</t>
  </si>
  <si>
    <t xml:space="preserve">intergenic (‑681/–)</t>
  </si>
  <si>
    <t xml:space="preserve">748</t>
  </si>
  <si>
    <t xml:space="preserve">intergenic (‑225/+356)</t>
  </si>
  <si>
    <t xml:space="preserve">pgaptmp_005522← / ←pgaptmp_005523</t>
  </si>
  <si>
    <t xml:space="preserve">749</t>
  </si>
  <si>
    <t xml:space="preserve">intergenic (‑226/+355)</t>
  </si>
  <si>
    <t xml:space="preserve">1,829</t>
  </si>
  <si>
    <t xml:space="preserve">intergenic (‑453/+351)</t>
  </si>
  <si>
    <t xml:space="preserve">pgaptmp_005523← / ←pgaptmp_005524</t>
  </si>
  <si>
    <t xml:space="preserve">hypothetical protein/helix‑turn‑helix domain‑containing protein</t>
  </si>
  <si>
    <t xml:space="preserve">1,833</t>
  </si>
  <si>
    <t xml:space="preserve">intergenic (‑457/+347)</t>
  </si>
  <si>
    <t xml:space="preserve">1,859</t>
  </si>
  <si>
    <t xml:space="preserve">intergenic (‑483/+321)</t>
  </si>
  <si>
    <t xml:space="preserve">1,873</t>
  </si>
  <si>
    <t xml:space="preserve">intergenic (‑497/+307)</t>
  </si>
  <si>
    <t xml:space="preserve">1,834</t>
  </si>
  <si>
    <t xml:space="preserve">intergenic (‑458/+346)</t>
  </si>
  <si>
    <t xml:space="preserve">14,558</t>
  </si>
  <si>
    <t xml:space="preserve">V53I(GTT→ATT)</t>
  </si>
  <si>
    <t xml:space="preserve">pemK→</t>
  </si>
  <si>
    <t xml:space="preserve">type II toxin‑antitoxin system toxin endoribonuclease PemK</t>
  </si>
  <si>
    <t xml:space="preserve">MC</t>
  </si>
  <si>
    <t xml:space="preserve">Δ65,499 bp</t>
  </si>
  <si>
    <t xml:space="preserve">[pgaptmp_005439]–[pgaptmp_005439]</t>
  </si>
  <si>
    <t xml:space="preserve">84 genes: [pgaptmp_005439],pgaptmp_005440,pgaptmp_005441,pgaptmp_005442,pgaptmp_005443,pgaptmp_005444,pgaptmp_005445,pgaptmp_005446,pgaptmp_005447,pgaptmp_005448,pgaptmp_005449,pgaptmp_005450,pgaptmp_005451,pemI,pemK,ltrA,umuD,umuC,pgaptmp_005457,pgaptmp_005458,pgaptmp_005459,pgaptmp_005460,pgaptmp_005461,pgaptmp_005462,pgaptmp_005463,pgaptmp_005464,pgaptmp_005465,pgaptmp_005466,pgaptmp_005467,pgaptmp_005468,pgaptmp_005469,pgaptmp_005470,pgaptmp_005471,pgaptmp_005472,pgaptmp_005473,pgaptmp_005474,pgaptmp_005475,pgaptmp_005476,pgaptmp_005477,pgaptmp_005478,pgaptmp_005479,pgaptmp_005480,pgaptmp_005481,pgaptmp_005482,pgaptmp_005483,pgaptmp_005484,pgaptmp_005485,pgaptmp_005486,pgaptmp_005487,pgaptmp_005488,pgaptmp_005489,pgaptmp_005490,pgaptmp_005491,pgaptmp_005492,pgaptmp_005493,pgaptmp_005494,ssb,pgaptmp_005496,pgaptmp_005497,pgaptmp_005498,pgaptmp_005499,pgaptmp_005500,pgaptmp_005501,pgaptmp_005502,traJ,icmT,pgaptmp_005505,pgaptmp_005506,pgaptmp_005507,pgaptmp_005508,pgaptmp_005509,pgaptmp_005510,traO,traP,traQ,pgaptmp_005514,pgaptmp_005515,pgaptmp_005516,traW,pgaptmp_005518,pgaptmp_005519,pgaptmp_005520,pgaptmp_005521,[pgaptmp_005439][pgaptmp_005439],pgaptmp_005440,pgaptmp_005441,pgaptmp_005442,pgaptmp_005443,pgaptmp_005444,pgaptmp_005445,pgaptmp_005446,pgaptmp_005447,pgaptmp_005448,pgaptmp_005449,pgaptmp_005450,pgaptmp_005451,pemI,pemK,ltrA,umuD,umuC,pgaptmp_005457,pgaptmp_005458,pgaptmp_005459,pgaptmp_005460,pgaptmp_005461,pgaptmp_005462,pgaptmp_005463,pgaptmp_005464,pgaptmp_005465,pgaptmp_005466,pgaptmp_005467,pgaptmp_005468,pgaptmp_005469,pgaptmp_005470,pgaptmp_005471,pgaptmp_005472,pgaptmp_005473,pgaptmp_005474,pgaptmp_005475,pgaptmp_005476,pgaptmp_005477,pgaptmp_005478,pgaptmp_005479,pgaptmp_005480,pgaptmp_005481,pgaptmp_005482,pgaptmp_005483,pgaptmp_005484,pgaptmp_005485,pgaptmp_005486,pgaptmp_005487,pgaptmp_005488,pgaptmp_005489,pgaptmp_005490,pgaptmp_005491,pgaptmp_005492,pgaptmp_005493,pgaptmp_005494,ssb,pgaptmp_005496,pgaptmp_005497,pgaptmp_005498,pgaptmp_005499,pgaptmp_005500,pgaptmp_005501,pgaptmp_005502,traJ,icmT,pgaptmp_005505,pgaptmp_005506,pgaptmp_005507,pgaptmp_005508,pgaptmp_005509,pgaptmp_005510,traO,traP,traQ,pgaptmp_005514,pgaptmp_005515,pgaptmp_005516,traW,pgaptmp_005518,pgaptmp_005519,pgaptmp_005520,pgaptmp_005521,[pgaptmp_005439]</t>
  </si>
  <si>
    <t xml:space="preserve">18,340</t>
  </si>
  <si>
    <t xml:space="preserve">R383S(AGG→AGC)</t>
  </si>
  <si>
    <t xml:space="preserve">umuC→</t>
  </si>
  <si>
    <t xml:space="preserve">translesion error‑prone DNA polymerase V subunit UmuC</t>
  </si>
  <si>
    <t xml:space="preserve">31,732</t>
  </si>
  <si>
    <t xml:space="preserve">intergenic (+12/‑33)</t>
  </si>
  <si>
    <t xml:space="preserve">pgaptmp_005480→ / →pgaptmp_005481</t>
  </si>
  <si>
    <t xml:space="preserve">Mov34/MPN/PAD‑1 family protein/helix‑turn‑helix domain‑containing protein</t>
  </si>
  <si>
    <t xml:space="preserve">Ref</t>
  </si>
  <si>
    <t xml:space="preserve">Alt</t>
  </si>
  <si>
    <t xml:space="preserve">Allele Depth 6_A</t>
  </si>
  <si>
    <t xml:space="preserve">Total Depth 6_A</t>
  </si>
  <si>
    <t xml:space="preserve">Allele Depth 6_A2</t>
  </si>
  <si>
    <t xml:space="preserve">Total Depth 6_A2</t>
  </si>
  <si>
    <t xml:space="preserve">Allele Depth 6_A3</t>
  </si>
  <si>
    <t xml:space="preserve">Total Depth 6_A3</t>
  </si>
  <si>
    <t xml:space="preserve">Allele Depth 6_A4</t>
  </si>
  <si>
    <t xml:space="preserve">Total Depth 6_A4</t>
  </si>
  <si>
    <t xml:space="preserve">Allele Depth 6_B</t>
  </si>
  <si>
    <t xml:space="preserve">Total Depth 6_B</t>
  </si>
  <si>
    <t xml:space="preserve">Allele Depth 6_B3</t>
  </si>
  <si>
    <t xml:space="preserve">Total Depth 6_B3</t>
  </si>
  <si>
    <t xml:space="preserve">Allele Depth 6_B4</t>
  </si>
  <si>
    <t xml:space="preserve">Total Depth 6_B4</t>
  </si>
  <si>
    <t xml:space="preserve">Allele Depth 6_B6</t>
  </si>
  <si>
    <t xml:space="preserve">Total Depth 6_B6</t>
  </si>
  <si>
    <t xml:space="preserve">Allele Depth 7_E2</t>
  </si>
  <si>
    <t xml:space="preserve">Total Depth 7_E2</t>
  </si>
  <si>
    <t xml:space="preserve">Allele Depth 7_E3</t>
  </si>
  <si>
    <t xml:space="preserve">Total Depth 7_E3</t>
  </si>
  <si>
    <t xml:space="preserve">Allele Depth 7_E4</t>
  </si>
  <si>
    <t xml:space="preserve">Total Depth 7_E4</t>
  </si>
  <si>
    <t xml:space="preserve">100550</t>
  </si>
  <si>
    <t xml:space="preserve">A</t>
  </si>
  <si>
    <t xml:space="preserve">C</t>
  </si>
  <si>
    <t xml:space="preserve">363427</t>
  </si>
  <si>
    <t xml:space="preserve">453721</t>
  </si>
  <si>
    <t xml:space="preserve">T</t>
  </si>
  <si>
    <t xml:space="preserve">592257</t>
  </si>
  <si>
    <t xml:space="preserve">G</t>
  </si>
  <si>
    <t xml:space="preserve">645988</t>
  </si>
  <si>
    <t xml:space="preserve">665338</t>
  </si>
  <si>
    <t xml:space="preserve">750072</t>
  </si>
  <si>
    <t xml:space="preserve">770585</t>
  </si>
  <si>
    <t xml:space="preserve">793723</t>
  </si>
  <si>
    <t xml:space="preserve">855347</t>
  </si>
  <si>
    <t xml:space="preserve">932839</t>
  </si>
  <si>
    <t xml:space="preserve">994875</t>
  </si>
  <si>
    <t xml:space="preserve">1002141</t>
  </si>
  <si>
    <t xml:space="preserve">1042689</t>
  </si>
  <si>
    <t xml:space="preserve">1042698</t>
  </si>
  <si>
    <t xml:space="preserve">1067794</t>
  </si>
  <si>
    <t xml:space="preserve">1169296</t>
  </si>
  <si>
    <t xml:space="preserve">1220256</t>
  </si>
  <si>
    <t xml:space="preserve">1228054</t>
  </si>
  <si>
    <t xml:space="preserve">1228055</t>
  </si>
  <si>
    <t xml:space="preserve">1228081</t>
  </si>
  <si>
    <t xml:space="preserve">1228141</t>
  </si>
  <si>
    <t xml:space="preserve">1299612</t>
  </si>
  <si>
    <t xml:space="preserve">1396673</t>
  </si>
  <si>
    <t xml:space="preserve">1574079</t>
  </si>
  <si>
    <t xml:space="preserve">1574082</t>
  </si>
  <si>
    <t xml:space="preserve">1587636</t>
  </si>
  <si>
    <t xml:space="preserve">1606971</t>
  </si>
  <si>
    <t xml:space="preserve">1630473</t>
  </si>
  <si>
    <t xml:space="preserve">1828834</t>
  </si>
  <si>
    <t xml:space="preserve">1858537</t>
  </si>
  <si>
    <t xml:space="preserve">1858572</t>
  </si>
  <si>
    <t xml:space="preserve">1858575</t>
  </si>
  <si>
    <t xml:space="preserve">1898192</t>
  </si>
  <si>
    <t xml:space="preserve">1898195</t>
  </si>
  <si>
    <t xml:space="preserve">1898202</t>
  </si>
  <si>
    <t xml:space="preserve">1898207</t>
  </si>
  <si>
    <t xml:space="preserve">1898210</t>
  </si>
  <si>
    <t xml:space="preserve">1898216</t>
  </si>
  <si>
    <t xml:space="preserve">1898219</t>
  </si>
  <si>
    <t xml:space="preserve">1898228</t>
  </si>
  <si>
    <t xml:space="preserve">1898234</t>
  </si>
  <si>
    <t xml:space="preserve">1898237</t>
  </si>
  <si>
    <t xml:space="preserve">1898246</t>
  </si>
  <si>
    <t xml:space="preserve">1898249</t>
  </si>
  <si>
    <t xml:space="preserve">1898276</t>
  </si>
  <si>
    <t xml:space="preserve">1898288</t>
  </si>
  <si>
    <t xml:space="preserve">1898294</t>
  </si>
  <si>
    <t xml:space="preserve">1898300</t>
  </si>
  <si>
    <t xml:space="preserve">1898303</t>
  </si>
  <si>
    <t xml:space="preserve">1898306</t>
  </si>
  <si>
    <t xml:space="preserve">1898312</t>
  </si>
  <si>
    <t xml:space="preserve">1898315</t>
  </si>
  <si>
    <t xml:space="preserve">1898321</t>
  </si>
  <si>
    <t xml:space="preserve">2030574</t>
  </si>
  <si>
    <t xml:space="preserve">2176388</t>
  </si>
  <si>
    <t xml:space="preserve">2462432</t>
  </si>
  <si>
    <t xml:space="preserve">2510869</t>
  </si>
  <si>
    <t xml:space="preserve">2510992</t>
  </si>
  <si>
    <t xml:space="preserve">2552899</t>
  </si>
  <si>
    <t xml:space="preserve">2607996</t>
  </si>
  <si>
    <t xml:space="preserve">2698495</t>
  </si>
  <si>
    <t xml:space="preserve">2782881</t>
  </si>
  <si>
    <t xml:space="preserve">2796895</t>
  </si>
  <si>
    <t xml:space="preserve">2813430</t>
  </si>
  <si>
    <t xml:space="preserve">2818512</t>
  </si>
  <si>
    <t xml:space="preserve">2838802</t>
  </si>
  <si>
    <t xml:space="preserve">2903976</t>
  </si>
  <si>
    <t xml:space="preserve">2985094</t>
  </si>
  <si>
    <t xml:space="preserve">3008379</t>
  </si>
  <si>
    <t xml:space="preserve">3097019</t>
  </si>
  <si>
    <t xml:space="preserve">3189262</t>
  </si>
  <si>
    <t xml:space="preserve">3189752</t>
  </si>
  <si>
    <t xml:space="preserve">3222630</t>
  </si>
  <si>
    <t xml:space="preserve">3259673</t>
  </si>
  <si>
    <t xml:space="preserve">3282854</t>
  </si>
  <si>
    <t xml:space="preserve">3415908</t>
  </si>
  <si>
    <t xml:space="preserve">3446257</t>
  </si>
  <si>
    <t xml:space="preserve">3526779</t>
  </si>
  <si>
    <t xml:space="preserve">3587858</t>
  </si>
  <si>
    <t xml:space="preserve">3755059</t>
  </si>
  <si>
    <t xml:space="preserve">3781586</t>
  </si>
  <si>
    <t xml:space="preserve">3824765</t>
  </si>
  <si>
    <t xml:space="preserve">3903384</t>
  </si>
  <si>
    <t xml:space="preserve">3903386</t>
  </si>
  <si>
    <t xml:space="preserve">4123232</t>
  </si>
  <si>
    <t xml:space="preserve">4301032</t>
  </si>
  <si>
    <t xml:space="preserve">4406364</t>
  </si>
  <si>
    <t xml:space="preserve">4406365</t>
  </si>
  <si>
    <t xml:space="preserve">4406376</t>
  </si>
  <si>
    <t xml:space="preserve">4406388</t>
  </si>
  <si>
    <t xml:space="preserve">4406391</t>
  </si>
  <si>
    <t xml:space="preserve">4406397</t>
  </si>
  <si>
    <t xml:space="preserve">4406400</t>
  </si>
  <si>
    <t xml:space="preserve">4406406</t>
  </si>
  <si>
    <t xml:space="preserve">4406408</t>
  </si>
  <si>
    <t xml:space="preserve">4406412</t>
  </si>
  <si>
    <t xml:space="preserve">4500082</t>
  </si>
  <si>
    <t xml:space="preserve">4517707</t>
  </si>
  <si>
    <t xml:space="preserve">4646376</t>
  </si>
  <si>
    <t xml:space="preserve">AG</t>
  </si>
  <si>
    <t xml:space="preserve">4734304</t>
  </si>
  <si>
    <t xml:space="preserve">4735551</t>
  </si>
  <si>
    <t xml:space="preserve">5119046</t>
  </si>
  <si>
    <t xml:space="preserve">AT</t>
  </si>
  <si>
    <t xml:space="preserve">5285213</t>
  </si>
  <si>
    <t xml:space="preserve">AC</t>
  </si>
  <si>
    <t xml:space="preserve">5295324</t>
  </si>
  <si>
    <t xml:space="preserve">5321634</t>
  </si>
  <si>
    <t xml:space="preserve">204954</t>
  </si>
  <si>
    <t xml:space="preserve">204961</t>
  </si>
  <si>
    <t xml:space="preserve">204970</t>
  </si>
  <si>
    <t xml:space="preserve">1829</t>
  </si>
  <si>
    <t xml:space="preserve">1833</t>
  </si>
  <si>
    <t xml:space="preserve">1859</t>
  </si>
  <si>
    <t xml:space="preserve">1873</t>
  </si>
  <si>
    <t xml:space="preserve">100549</t>
  </si>
  <si>
    <t xml:space="preserve">100555</t>
  </si>
  <si>
    <t xml:space="preserve">251653</t>
  </si>
  <si>
    <t xml:space="preserve">251666</t>
  </si>
  <si>
    <t xml:space="preserve">251689</t>
  </si>
  <si>
    <t xml:space="preserve">251695</t>
  </si>
  <si>
    <t xml:space="preserve">317071</t>
  </si>
  <si>
    <t xml:space="preserve">491515</t>
  </si>
  <si>
    <t xml:space="preserve">491517</t>
  </si>
  <si>
    <t xml:space="preserve">589100</t>
  </si>
  <si>
    <t xml:space="preserve">589131</t>
  </si>
  <si>
    <t xml:space="preserve">760639</t>
  </si>
  <si>
    <t xml:space="preserve">818875</t>
  </si>
  <si>
    <t xml:space="preserve">818884</t>
  </si>
  <si>
    <t xml:space="preserve">899039</t>
  </si>
  <si>
    <t xml:space="preserve">951573</t>
  </si>
  <si>
    <t xml:space="preserve">988538</t>
  </si>
  <si>
    <t xml:space="preserve">988549</t>
  </si>
  <si>
    <t xml:space="preserve">1286121</t>
  </si>
  <si>
    <t xml:space="preserve">1286129</t>
  </si>
  <si>
    <t xml:space="preserve">1544396</t>
  </si>
  <si>
    <t xml:space="preserve">1561841</t>
  </si>
  <si>
    <t xml:space="preserve">1630468</t>
  </si>
  <si>
    <t xml:space="preserve">1630478</t>
  </si>
  <si>
    <t xml:space="preserve">1647219</t>
  </si>
  <si>
    <t xml:space="preserve">2040331</t>
  </si>
  <si>
    <t xml:space="preserve">2309571</t>
  </si>
  <si>
    <t xml:space="preserve">2438472</t>
  </si>
  <si>
    <t xml:space="preserve">2516964</t>
  </si>
  <si>
    <t xml:space="preserve">2550777</t>
  </si>
  <si>
    <t xml:space="preserve">2787343</t>
  </si>
  <si>
    <t xml:space="preserve">2787356</t>
  </si>
  <si>
    <t xml:space="preserve">2903966</t>
  </si>
  <si>
    <t xml:space="preserve">2903967</t>
  </si>
  <si>
    <t xml:space="preserve">2926717</t>
  </si>
  <si>
    <t xml:space="preserve">3022283</t>
  </si>
  <si>
    <t xml:space="preserve">3060987</t>
  </si>
  <si>
    <t xml:space="preserve">3064053</t>
  </si>
  <si>
    <t xml:space="preserve">3097012</t>
  </si>
  <si>
    <t xml:space="preserve">3097182</t>
  </si>
  <si>
    <t xml:space="preserve">3099192</t>
  </si>
  <si>
    <t xml:space="preserve">3245183</t>
  </si>
  <si>
    <t xml:space="preserve">3310450</t>
  </si>
  <si>
    <t xml:space="preserve">3338844</t>
  </si>
  <si>
    <t xml:space="preserve">3389548</t>
  </si>
  <si>
    <t xml:space="preserve">GG</t>
  </si>
  <si>
    <t xml:space="preserve">3389549</t>
  </si>
  <si>
    <t xml:space="preserve">GC</t>
  </si>
  <si>
    <t xml:space="preserve">3389550</t>
  </si>
  <si>
    <t xml:space="preserve">CA</t>
  </si>
  <si>
    <t xml:space="preserve">3424939</t>
  </si>
  <si>
    <t xml:space="preserve">3625626</t>
  </si>
  <si>
    <t xml:space="preserve">TCGCGC</t>
  </si>
  <si>
    <t xml:space="preserve">179.5</t>
  </si>
  <si>
    <t xml:space="preserve">3804991</t>
  </si>
  <si>
    <t xml:space="preserve">3861896</t>
  </si>
  <si>
    <t xml:space="preserve">3913246</t>
  </si>
  <si>
    <t xml:space="preserve">3919690</t>
  </si>
  <si>
    <t xml:space="preserve">3919702</t>
  </si>
  <si>
    <t xml:space="preserve">4533712</t>
  </si>
  <si>
    <t xml:space="preserve">4533714</t>
  </si>
  <si>
    <t xml:space="preserve">4536694</t>
  </si>
  <si>
    <t xml:space="preserve">4558720</t>
  </si>
  <si>
    <t xml:space="preserve">4601969</t>
  </si>
  <si>
    <t xml:space="preserve">4657143</t>
  </si>
  <si>
    <t xml:space="preserve">4657148</t>
  </si>
  <si>
    <t xml:space="preserve">4954744</t>
  </si>
  <si>
    <t xml:space="preserve">5012654</t>
  </si>
  <si>
    <t xml:space="preserve">5012667</t>
  </si>
  <si>
    <t xml:space="preserve">163271</t>
  </si>
  <si>
    <t xml:space="preserve">14558</t>
  </si>
  <si>
    <t xml:space="preserve">491510</t>
  </si>
  <si>
    <t xml:space="preserve">626169</t>
  </si>
  <si>
    <t xml:space="preserve">668862</t>
  </si>
  <si>
    <t xml:space="preserve">948331</t>
  </si>
  <si>
    <t xml:space="preserve">1241534</t>
  </si>
  <si>
    <t xml:space="preserve">1630466</t>
  </si>
  <si>
    <t xml:space="preserve">1647171</t>
  </si>
  <si>
    <t xml:space="preserve">1722113</t>
  </si>
  <si>
    <t xml:space="preserve">1858590</t>
  </si>
  <si>
    <t xml:space="preserve">2309591</t>
  </si>
  <si>
    <t xml:space="preserve">2517024</t>
  </si>
  <si>
    <t xml:space="preserve">2854864</t>
  </si>
  <si>
    <t xml:space="preserve">3097009</t>
  </si>
  <si>
    <t xml:space="preserve">3099185</t>
  </si>
  <si>
    <t xml:space="preserve">3173545</t>
  </si>
  <si>
    <t xml:space="preserve">3326396</t>
  </si>
  <si>
    <t xml:space="preserve">3558425</t>
  </si>
  <si>
    <t xml:space="preserve">3558436</t>
  </si>
  <si>
    <t xml:space="preserve">3571523</t>
  </si>
  <si>
    <t xml:space="preserve">3575291</t>
  </si>
  <si>
    <t xml:space="preserve">3603181</t>
  </si>
  <si>
    <t xml:space="preserve">3784041</t>
  </si>
  <si>
    <t xml:space="preserve">3845268</t>
  </si>
  <si>
    <t xml:space="preserve">5168246</t>
  </si>
  <si>
    <t xml:space="preserve">5321631</t>
  </si>
  <si>
    <t xml:space="preserve">126466</t>
  </si>
  <si>
    <t xml:space="preserve">148021</t>
  </si>
  <si>
    <t xml:space="preserve">220536</t>
  </si>
  <si>
    <t xml:space="preserve">220539</t>
  </si>
  <si>
    <t xml:space="preserve">157148</t>
  </si>
  <si>
    <t xml:space="preserve">CGCT</t>
  </si>
  <si>
    <t xml:space="preserve">239148</t>
  </si>
  <si>
    <t xml:space="preserve">244552</t>
  </si>
  <si>
    <t xml:space="preserve">251703</t>
  </si>
  <si>
    <t xml:space="preserve">373013</t>
  </si>
  <si>
    <t xml:space="preserve">606758</t>
  </si>
  <si>
    <t xml:space="preserve">899028</t>
  </si>
  <si>
    <t xml:space="preserve">948322</t>
  </si>
  <si>
    <t xml:space="preserve">1111366</t>
  </si>
  <si>
    <t xml:space="preserve">1420305</t>
  </si>
  <si>
    <t xml:space="preserve">1564215</t>
  </si>
  <si>
    <t xml:space="preserve">1867172</t>
  </si>
  <si>
    <t xml:space="preserve">2007681</t>
  </si>
  <si>
    <t xml:space="preserve">2454360</t>
  </si>
  <si>
    <t xml:space="preserve">2517015</t>
  </si>
  <si>
    <t xml:space="preserve">2694485</t>
  </si>
  <si>
    <t xml:space="preserve">3070129</t>
  </si>
  <si>
    <t xml:space="preserve">3097031</t>
  </si>
  <si>
    <t xml:space="preserve">3571547</t>
  </si>
  <si>
    <t xml:space="preserve">3781667</t>
  </si>
  <si>
    <t xml:space="preserve">4025593</t>
  </si>
  <si>
    <t xml:space="preserve">4533745</t>
  </si>
  <si>
    <t xml:space="preserve">66356</t>
  </si>
  <si>
    <t xml:space="preserve">198589</t>
  </si>
  <si>
    <t xml:space="preserve">260183</t>
  </si>
  <si>
    <t xml:space="preserve">771778</t>
  </si>
  <si>
    <t xml:space="preserve">899042</t>
  </si>
  <si>
    <t xml:space="preserve">948320</t>
  </si>
  <si>
    <t xml:space="preserve">1478753</t>
  </si>
  <si>
    <t xml:space="preserve">1642962</t>
  </si>
  <si>
    <t xml:space="preserve">1657281</t>
  </si>
  <si>
    <t xml:space="preserve">1743515</t>
  </si>
  <si>
    <t xml:space="preserve">1777208</t>
  </si>
  <si>
    <t xml:space="preserve">2082309</t>
  </si>
  <si>
    <t xml:space="preserve">2812740</t>
  </si>
  <si>
    <t xml:space="preserve">2955020</t>
  </si>
  <si>
    <t xml:space="preserve">3558427</t>
  </si>
  <si>
    <t xml:space="preserve">4533717</t>
  </si>
  <si>
    <t xml:space="preserve">4533724</t>
  </si>
  <si>
    <t xml:space="preserve">4601989</t>
  </si>
  <si>
    <t xml:space="preserve">4701713</t>
  </si>
  <si>
    <t xml:space="preserve">4954719</t>
  </si>
  <si>
    <t xml:space="preserve">5321644</t>
  </si>
  <si>
    <t xml:space="preserve">111466</t>
  </si>
  <si>
    <t xml:space="preserve">157543</t>
  </si>
  <si>
    <t xml:space="preserve">176493</t>
  </si>
  <si>
    <t xml:space="preserve">196415</t>
  </si>
  <si>
    <t xml:space="preserve">1834</t>
  </si>
  <si>
    <t xml:space="preserve">36222</t>
  </si>
  <si>
    <t xml:space="preserve">100546</t>
  </si>
  <si>
    <t xml:space="preserve">100559</t>
  </si>
  <si>
    <t xml:space="preserve">578572</t>
  </si>
  <si>
    <t xml:space="preserve">842562</t>
  </si>
  <si>
    <t xml:space="preserve">842654</t>
  </si>
  <si>
    <t xml:space="preserve">929342</t>
  </si>
  <si>
    <t xml:space="preserve">929383</t>
  </si>
  <si>
    <t xml:space="preserve">1117411</t>
  </si>
  <si>
    <t xml:space="preserve">1657330</t>
  </si>
  <si>
    <t xml:space="preserve">1771321</t>
  </si>
  <si>
    <t xml:space="preserve">1771358</t>
  </si>
  <si>
    <t xml:space="preserve">AGATACTTG</t>
  </si>
  <si>
    <t xml:space="preserve">145.5</t>
  </si>
  <si>
    <t xml:space="preserve">1772200</t>
  </si>
  <si>
    <t xml:space="preserve">1858564</t>
  </si>
  <si>
    <t xml:space="preserve">1858609</t>
  </si>
  <si>
    <t xml:space="preserve">1867167</t>
  </si>
  <si>
    <t xml:space="preserve">1867170</t>
  </si>
  <si>
    <t xml:space="preserve">1906934</t>
  </si>
  <si>
    <t xml:space="preserve">2007687</t>
  </si>
  <si>
    <t xml:space="preserve">2153194</t>
  </si>
  <si>
    <t xml:space="preserve">2903977</t>
  </si>
  <si>
    <t xml:space="preserve">3834347</t>
  </si>
  <si>
    <t xml:space="preserve">4701710</t>
  </si>
  <si>
    <t xml:space="preserve">4954708</t>
  </si>
  <si>
    <t xml:space="preserve">589098</t>
  </si>
  <si>
    <t xml:space="preserve">750415</t>
  </si>
  <si>
    <t xml:space="preserve">843129</t>
  </si>
  <si>
    <t xml:space="preserve">844689</t>
  </si>
  <si>
    <t xml:space="preserve">1618565</t>
  </si>
  <si>
    <t xml:space="preserve">1770908</t>
  </si>
  <si>
    <t xml:space="preserve">1771775</t>
  </si>
  <si>
    <t xml:space="preserve">1771944</t>
  </si>
  <si>
    <t xml:space="preserve">1774549</t>
  </si>
  <si>
    <t xml:space="preserve">1858608</t>
  </si>
  <si>
    <t xml:space="preserve">2007666</t>
  </si>
  <si>
    <t xml:space="preserve">2085992</t>
  </si>
  <si>
    <t xml:space="preserve">2365728</t>
  </si>
  <si>
    <t xml:space="preserve">2379722</t>
  </si>
  <si>
    <t xml:space="preserve">2805343</t>
  </si>
  <si>
    <t xml:space="preserve">3303474</t>
  </si>
  <si>
    <t xml:space="preserve">3326393</t>
  </si>
  <si>
    <t xml:space="preserve">3603141</t>
  </si>
  <si>
    <t xml:space="preserve">3804981</t>
  </si>
  <si>
    <t xml:space="preserve">3917748</t>
  </si>
  <si>
    <t xml:space="preserve">4954751</t>
  </si>
  <si>
    <t xml:space="preserve">5076161</t>
  </si>
  <si>
    <t xml:space="preserve">48531</t>
  </si>
  <si>
    <t xml:space="preserve">65296</t>
  </si>
  <si>
    <t xml:space="preserve">83163</t>
  </si>
  <si>
    <t xml:space="preserve">55575</t>
  </si>
  <si>
    <t xml:space="preserve">325.5</t>
  </si>
  <si>
    <t xml:space="preserve">167214</t>
  </si>
  <si>
    <t xml:space="preserve">578577</t>
  </si>
  <si>
    <t xml:space="preserve">830210</t>
  </si>
  <si>
    <t xml:space="preserve">830704</t>
  </si>
  <si>
    <t xml:space="preserve">842943</t>
  </si>
  <si>
    <t xml:space="preserve">GGTTACGTAAAA</t>
  </si>
  <si>
    <t xml:space="preserve">843238</t>
  </si>
  <si>
    <t xml:space="preserve">1187016</t>
  </si>
  <si>
    <t xml:space="preserve">1790431</t>
  </si>
  <si>
    <t xml:space="preserve">1828843</t>
  </si>
  <si>
    <t xml:space="preserve">2207641</t>
  </si>
  <si>
    <t xml:space="preserve">2273835</t>
  </si>
  <si>
    <t xml:space="preserve">2309579</t>
  </si>
  <si>
    <t xml:space="preserve">2938688</t>
  </si>
  <si>
    <t xml:space="preserve">2938710</t>
  </si>
  <si>
    <t xml:space="preserve">2957249</t>
  </si>
  <si>
    <t xml:space="preserve">2957292</t>
  </si>
  <si>
    <t xml:space="preserve">3327619</t>
  </si>
  <si>
    <t xml:space="preserve">3625379</t>
  </si>
  <si>
    <t xml:space="preserve">3625638</t>
  </si>
  <si>
    <t xml:space="preserve">3834356</t>
  </si>
  <si>
    <t xml:space="preserve">3840882</t>
  </si>
  <si>
    <t xml:space="preserve">4475660</t>
  </si>
  <si>
    <t xml:space="preserve">4480497</t>
  </si>
  <si>
    <t xml:space="preserve">4610314</t>
  </si>
  <si>
    <t xml:space="preserve">4701702</t>
  </si>
  <si>
    <t xml:space="preserve">4954770</t>
  </si>
  <si>
    <t xml:space="preserve">109535</t>
  </si>
  <si>
    <t xml:space="preserve">9311</t>
  </si>
  <si>
    <t xml:space="preserve">24395</t>
  </si>
  <si>
    <t xml:space="preserve">34505</t>
  </si>
  <si>
    <t xml:space="preserve">35230</t>
  </si>
  <si>
    <t xml:space="preserve">35239</t>
  </si>
  <si>
    <t xml:space="preserve">40556</t>
  </si>
  <si>
    <t xml:space="preserve">40646</t>
  </si>
  <si>
    <t xml:space="preserve">40766</t>
  </si>
  <si>
    <t xml:space="preserve">41386</t>
  </si>
  <si>
    <t xml:space="preserve">47951</t>
  </si>
  <si>
    <t xml:space="preserve">48002</t>
  </si>
  <si>
    <t xml:space="preserve">48029</t>
  </si>
  <si>
    <t xml:space="preserve">48439</t>
  </si>
  <si>
    <t xml:space="preserve">48469</t>
  </si>
  <si>
    <t xml:space="preserve">48538</t>
  </si>
  <si>
    <t xml:space="preserve">48541</t>
  </si>
  <si>
    <t xml:space="preserve">48544</t>
  </si>
  <si>
    <t xml:space="preserve">48547</t>
  </si>
  <si>
    <t xml:space="preserve">48553</t>
  </si>
  <si>
    <t xml:space="preserve">48637</t>
  </si>
  <si>
    <t xml:space="preserve">48646</t>
  </si>
  <si>
    <t xml:space="preserve">48649</t>
  </si>
  <si>
    <t xml:space="preserve">64070</t>
  </si>
  <si>
    <t xml:space="preserve">67286</t>
  </si>
  <si>
    <t xml:space="preserve">79168</t>
  </si>
  <si>
    <t xml:space="preserve">83197</t>
  </si>
  <si>
    <t xml:space="preserve">108497</t>
  </si>
  <si>
    <t xml:space="preserve">108500</t>
  </si>
  <si>
    <t xml:space="preserve">116998</t>
  </si>
  <si>
    <t xml:space="preserve">120402</t>
  </si>
  <si>
    <t xml:space="preserve">120439</t>
  </si>
  <si>
    <t xml:space="preserve">121310</t>
  </si>
  <si>
    <t xml:space="preserve">137591</t>
  </si>
  <si>
    <t xml:space="preserve">139371</t>
  </si>
  <si>
    <t xml:space="preserve">139482</t>
  </si>
  <si>
    <t xml:space="preserve">144193</t>
  </si>
  <si>
    <t xml:space="preserve">144318</t>
  </si>
  <si>
    <t xml:space="preserve">150560</t>
  </si>
  <si>
    <t xml:space="preserve">155833</t>
  </si>
  <si>
    <t xml:space="preserve">156951</t>
  </si>
  <si>
    <t xml:space="preserve">179554</t>
  </si>
  <si>
    <t xml:space="preserve">184187</t>
  </si>
  <si>
    <t xml:space="preserve">188237</t>
  </si>
  <si>
    <t xml:space="preserve">191775</t>
  </si>
  <si>
    <t xml:space="preserve">194543</t>
  </si>
  <si>
    <t xml:space="preserve">194546</t>
  </si>
  <si>
    <t xml:space="preserve">194552</t>
  </si>
  <si>
    <t xml:space="preserve">194558</t>
  </si>
  <si>
    <t xml:space="preserve">194781</t>
  </si>
  <si>
    <t xml:space="preserve">195782</t>
  </si>
  <si>
    <t xml:space="preserve">198377</t>
  </si>
  <si>
    <t xml:space="preserve">199158</t>
  </si>
  <si>
    <t xml:space="preserve">199177</t>
  </si>
  <si>
    <t xml:space="preserve">213955</t>
  </si>
  <si>
    <t xml:space="preserve">217045</t>
  </si>
  <si>
    <t xml:space="preserve">221750</t>
  </si>
  <si>
    <t xml:space="preserve">222962</t>
  </si>
  <si>
    <t xml:space="preserve">223043</t>
  </si>
  <si>
    <t xml:space="preserve">223893</t>
  </si>
  <si>
    <t xml:space="preserve">224056</t>
  </si>
  <si>
    <t xml:space="preserve">225053</t>
  </si>
  <si>
    <t xml:space="preserve">225065</t>
  </si>
  <si>
    <t xml:space="preserve">225218</t>
  </si>
  <si>
    <t xml:space="preserve">225394</t>
  </si>
  <si>
    <t xml:space="preserve">226063</t>
  </si>
  <si>
    <t xml:space="preserve">232677</t>
  </si>
  <si>
    <t xml:space="preserve">232786</t>
  </si>
  <si>
    <t xml:space="preserve">232851</t>
  </si>
  <si>
    <t xml:space="preserve">235779</t>
  </si>
  <si>
    <t xml:space="preserve">237366</t>
  </si>
  <si>
    <t xml:space="preserve">237371</t>
  </si>
  <si>
    <t xml:space="preserve">237405</t>
  </si>
  <si>
    <t xml:space="preserve">237416</t>
  </si>
  <si>
    <t xml:space="preserve">244121</t>
  </si>
  <si>
    <t xml:space="preserve">249500</t>
  </si>
  <si>
    <t xml:space="preserve">253273</t>
  </si>
  <si>
    <t xml:space="preserve">257369</t>
  </si>
  <si>
    <t xml:space="preserve">257668</t>
  </si>
  <si>
    <t xml:space="preserve">261515</t>
  </si>
  <si>
    <t xml:space="preserve">261945</t>
  </si>
  <si>
    <t xml:space="preserve">262963</t>
  </si>
  <si>
    <t xml:space="preserve">262966</t>
  </si>
  <si>
    <t xml:space="preserve">263701</t>
  </si>
  <si>
    <t xml:space="preserve">263749</t>
  </si>
  <si>
    <t xml:space="preserve">263797</t>
  </si>
  <si>
    <t xml:space="preserve">268019</t>
  </si>
  <si>
    <t xml:space="preserve">269936</t>
  </si>
  <si>
    <t xml:space="preserve">284849</t>
  </si>
  <si>
    <t xml:space="preserve">312102</t>
  </si>
  <si>
    <t xml:space="preserve">312121</t>
  </si>
  <si>
    <t xml:space="preserve">328599</t>
  </si>
  <si>
    <t xml:space="preserve">328636</t>
  </si>
  <si>
    <t xml:space="preserve">328691</t>
  </si>
  <si>
    <t xml:space="preserve">328693</t>
  </si>
  <si>
    <t xml:space="preserve">349142</t>
  </si>
  <si>
    <t xml:space="preserve">349151</t>
  </si>
  <si>
    <t xml:space="preserve">359496</t>
  </si>
  <si>
    <t xml:space="preserve">369377</t>
  </si>
  <si>
    <t xml:space="preserve">369380</t>
  </si>
  <si>
    <t xml:space="preserve">380811</t>
  </si>
  <si>
    <t xml:space="preserve">392031</t>
  </si>
  <si>
    <t xml:space="preserve">455099</t>
  </si>
  <si>
    <t xml:space="preserve">455105</t>
  </si>
  <si>
    <t xml:space="preserve">461277</t>
  </si>
  <si>
    <t xml:space="preserve">470454</t>
  </si>
  <si>
    <t xml:space="preserve">471658</t>
  </si>
  <si>
    <t xml:space="preserve">507856</t>
  </si>
  <si>
    <t xml:space="preserve">511945</t>
  </si>
  <si>
    <t xml:space="preserve">517899</t>
  </si>
  <si>
    <t xml:space="preserve">517905</t>
  </si>
  <si>
    <t xml:space="preserve">517935</t>
  </si>
  <si>
    <t xml:space="preserve">517947</t>
  </si>
  <si>
    <t xml:space="preserve">529381</t>
  </si>
  <si>
    <t xml:space="preserve">529661</t>
  </si>
  <si>
    <t xml:space="preserve">542982</t>
  </si>
  <si>
    <t xml:space="preserve">567504</t>
  </si>
  <si>
    <t xml:space="preserve">567748</t>
  </si>
  <si>
    <t xml:space="preserve">GCCTGGGCGA</t>
  </si>
  <si>
    <t xml:space="preserve">582194</t>
  </si>
  <si>
    <t xml:space="preserve">589110</t>
  </si>
  <si>
    <t xml:space="preserve">590945</t>
  </si>
  <si>
    <t xml:space="preserve">593524</t>
  </si>
  <si>
    <t xml:space="preserve">610630</t>
  </si>
  <si>
    <t xml:space="preserve">610636</t>
  </si>
  <si>
    <t xml:space="preserve">635917</t>
  </si>
  <si>
    <t xml:space="preserve">639028</t>
  </si>
  <si>
    <t xml:space="preserve">640099</t>
  </si>
  <si>
    <t xml:space="preserve">640504</t>
  </si>
  <si>
    <t xml:space="preserve">643304</t>
  </si>
  <si>
    <t xml:space="preserve">AGCGCCAGCC</t>
  </si>
  <si>
    <t xml:space="preserve">237.5</t>
  </si>
  <si>
    <t xml:space="preserve">647394</t>
  </si>
  <si>
    <t xml:space="preserve">648625</t>
  </si>
  <si>
    <t xml:space="preserve">648660</t>
  </si>
  <si>
    <t xml:space="preserve">648849</t>
  </si>
  <si>
    <t xml:space="preserve">648850</t>
  </si>
  <si>
    <t xml:space="preserve">654887</t>
  </si>
  <si>
    <t xml:space="preserve">661964</t>
  </si>
  <si>
    <t xml:space="preserve">663619</t>
  </si>
  <si>
    <t xml:space="preserve">668608</t>
  </si>
  <si>
    <t xml:space="preserve">669892</t>
  </si>
  <si>
    <t xml:space="preserve">674978</t>
  </si>
  <si>
    <t xml:space="preserve">676198</t>
  </si>
  <si>
    <t xml:space="preserve">683769</t>
  </si>
  <si>
    <t xml:space="preserve">685597</t>
  </si>
  <si>
    <t xml:space="preserve">685637</t>
  </si>
  <si>
    <t xml:space="preserve">702326</t>
  </si>
  <si>
    <t xml:space="preserve">710567</t>
  </si>
  <si>
    <t xml:space="preserve">710851</t>
  </si>
  <si>
    <t xml:space="preserve">726092</t>
  </si>
  <si>
    <t xml:space="preserve">726128</t>
  </si>
  <si>
    <t xml:space="preserve">726182</t>
  </si>
  <si>
    <t xml:space="preserve">726185</t>
  </si>
  <si>
    <t xml:space="preserve">731681</t>
  </si>
  <si>
    <t xml:space="preserve">733333</t>
  </si>
  <si>
    <t xml:space="preserve">735323</t>
  </si>
  <si>
    <t xml:space="preserve">738517</t>
  </si>
  <si>
    <t xml:space="preserve">745742</t>
  </si>
  <si>
    <t xml:space="preserve">745761</t>
  </si>
  <si>
    <t xml:space="preserve">750345</t>
  </si>
  <si>
    <t xml:space="preserve">750390</t>
  </si>
  <si>
    <t xml:space="preserve">750399</t>
  </si>
  <si>
    <t xml:space="preserve">758286</t>
  </si>
  <si>
    <t xml:space="preserve">764388</t>
  </si>
  <si>
    <t xml:space="preserve">766448</t>
  </si>
  <si>
    <t xml:space="preserve">773569</t>
  </si>
  <si>
    <t xml:space="preserve">773575</t>
  </si>
  <si>
    <t xml:space="preserve">779378</t>
  </si>
  <si>
    <t xml:space="preserve">783117</t>
  </si>
  <si>
    <t xml:space="preserve">785952</t>
  </si>
  <si>
    <t xml:space="preserve">786074</t>
  </si>
  <si>
    <t xml:space="preserve">786078</t>
  </si>
  <si>
    <t xml:space="preserve">786168</t>
  </si>
  <si>
    <t xml:space="preserve">786174</t>
  </si>
  <si>
    <t xml:space="preserve">786176</t>
  </si>
  <si>
    <t xml:space="preserve">788090</t>
  </si>
  <si>
    <t xml:space="preserve">788093</t>
  </si>
  <si>
    <t xml:space="preserve">789303</t>
  </si>
  <si>
    <t xml:space="preserve">790441</t>
  </si>
  <si>
    <t xml:space="preserve">790447</t>
  </si>
  <si>
    <t xml:space="preserve">790486</t>
  </si>
  <si>
    <t xml:space="preserve">790528</t>
  </si>
  <si>
    <t xml:space="preserve">791114</t>
  </si>
  <si>
    <t xml:space="preserve">791315</t>
  </si>
  <si>
    <t xml:space="preserve">795123</t>
  </si>
  <si>
    <t xml:space="preserve">798882</t>
  </si>
  <si>
    <t xml:space="preserve">804630</t>
  </si>
  <si>
    <t xml:space="preserve">808908</t>
  </si>
  <si>
    <t xml:space="preserve">840380</t>
  </si>
  <si>
    <t xml:space="preserve">855797</t>
  </si>
  <si>
    <t xml:space="preserve">855832</t>
  </si>
  <si>
    <t xml:space="preserve">856318</t>
  </si>
  <si>
    <t xml:space="preserve">858456</t>
  </si>
  <si>
    <t xml:space="preserve">858468</t>
  </si>
  <si>
    <t xml:space="preserve">858640</t>
  </si>
  <si>
    <t xml:space="preserve">859759</t>
  </si>
  <si>
    <t xml:space="preserve">864654</t>
  </si>
  <si>
    <t xml:space="preserve">864879</t>
  </si>
  <si>
    <t xml:space="preserve">865185</t>
  </si>
  <si>
    <t xml:space="preserve">865309</t>
  </si>
  <si>
    <t xml:space="preserve">867150</t>
  </si>
  <si>
    <t xml:space="preserve">867158</t>
  </si>
  <si>
    <t xml:space="preserve">867687</t>
  </si>
  <si>
    <t xml:space="preserve">867708</t>
  </si>
  <si>
    <t xml:space="preserve">867723</t>
  </si>
  <si>
    <t xml:space="preserve">868737</t>
  </si>
  <si>
    <t xml:space="preserve">868794</t>
  </si>
  <si>
    <t xml:space="preserve">882531</t>
  </si>
  <si>
    <t xml:space="preserve">886565</t>
  </si>
  <si>
    <t xml:space="preserve">888835</t>
  </si>
  <si>
    <t xml:space="preserve">890501</t>
  </si>
  <si>
    <t xml:space="preserve">890534</t>
  </si>
  <si>
    <t xml:space="preserve">890537</t>
  </si>
  <si>
    <t xml:space="preserve">890573</t>
  </si>
  <si>
    <t xml:space="preserve">890591</t>
  </si>
  <si>
    <t xml:space="preserve">892788</t>
  </si>
  <si>
    <t xml:space="preserve">897872</t>
  </si>
  <si>
    <t xml:space="preserve">909426</t>
  </si>
  <si>
    <t xml:space="preserve">909558</t>
  </si>
  <si>
    <t xml:space="preserve">910979</t>
  </si>
  <si>
    <t xml:space="preserve">912711</t>
  </si>
  <si>
    <t xml:space="preserve">913619</t>
  </si>
  <si>
    <t xml:space="preserve">914949</t>
  </si>
  <si>
    <t xml:space="preserve">917234</t>
  </si>
  <si>
    <t xml:space="preserve">917246</t>
  </si>
  <si>
    <t xml:space="preserve">917251</t>
  </si>
  <si>
    <t xml:space="preserve">917723</t>
  </si>
  <si>
    <t xml:space="preserve">917792</t>
  </si>
  <si>
    <t xml:space="preserve">917912</t>
  </si>
  <si>
    <t xml:space="preserve">923562</t>
  </si>
  <si>
    <t xml:space="preserve">924620</t>
  </si>
  <si>
    <t xml:space="preserve">925991</t>
  </si>
  <si>
    <t xml:space="preserve">926451</t>
  </si>
  <si>
    <t xml:space="preserve">927838</t>
  </si>
  <si>
    <t xml:space="preserve">929007</t>
  </si>
  <si>
    <t xml:space="preserve">929311</t>
  </si>
  <si>
    <t xml:space="preserve">929322</t>
  </si>
  <si>
    <t xml:space="preserve">929323</t>
  </si>
  <si>
    <t xml:space="preserve">929371</t>
  </si>
  <si>
    <t xml:space="preserve">930991</t>
  </si>
  <si>
    <t xml:space="preserve">932626</t>
  </si>
  <si>
    <t xml:space="preserve">936246</t>
  </si>
  <si>
    <t xml:space="preserve">936258</t>
  </si>
  <si>
    <t xml:space="preserve">938802</t>
  </si>
  <si>
    <t xml:space="preserve">948329</t>
  </si>
  <si>
    <t xml:space="preserve">974343</t>
  </si>
  <si>
    <t xml:space="preserve">977127</t>
  </si>
  <si>
    <t xml:space="preserve">977130</t>
  </si>
  <si>
    <t xml:space="preserve">977136</t>
  </si>
  <si>
    <t xml:space="preserve">977142</t>
  </si>
  <si>
    <t xml:space="preserve">984367</t>
  </si>
  <si>
    <t xml:space="preserve">995884</t>
  </si>
  <si>
    <t xml:space="preserve">995890</t>
  </si>
  <si>
    <t xml:space="preserve">995893</t>
  </si>
  <si>
    <t xml:space="preserve">995896</t>
  </si>
  <si>
    <t xml:space="preserve">995899</t>
  </si>
  <si>
    <t xml:space="preserve">1003472</t>
  </si>
  <si>
    <t xml:space="preserve">1010851</t>
  </si>
  <si>
    <t xml:space="preserve">1019438</t>
  </si>
  <si>
    <t xml:space="preserve">1019461</t>
  </si>
  <si>
    <t xml:space="preserve">1019462</t>
  </si>
  <si>
    <t xml:space="preserve">1019465</t>
  </si>
  <si>
    <t xml:space="preserve">1019474</t>
  </si>
  <si>
    <t xml:space="preserve">1019477</t>
  </si>
  <si>
    <t xml:space="preserve">1019506</t>
  </si>
  <si>
    <t xml:space="preserve">1025719</t>
  </si>
  <si>
    <t xml:space="preserve">1029878</t>
  </si>
  <si>
    <t xml:space="preserve">1031250</t>
  </si>
  <si>
    <t xml:space="preserve">1039484</t>
  </si>
  <si>
    <t xml:space="preserve">1039516</t>
  </si>
  <si>
    <t xml:space="preserve">1039608</t>
  </si>
  <si>
    <t xml:space="preserve">1040364</t>
  </si>
  <si>
    <t xml:space="preserve">1042306</t>
  </si>
  <si>
    <t xml:space="preserve">1064683</t>
  </si>
  <si>
    <t xml:space="preserve">1064742</t>
  </si>
  <si>
    <t xml:space="preserve">1067748</t>
  </si>
  <si>
    <t xml:space="preserve">1067772</t>
  </si>
  <si>
    <t xml:space="preserve">1067820</t>
  </si>
  <si>
    <t xml:space="preserve">1067829</t>
  </si>
  <si>
    <t xml:space="preserve">1067835</t>
  </si>
  <si>
    <t xml:space="preserve">1067892</t>
  </si>
  <si>
    <t xml:space="preserve">1067925</t>
  </si>
  <si>
    <t xml:space="preserve">1067946</t>
  </si>
  <si>
    <t xml:space="preserve">1067967</t>
  </si>
  <si>
    <t xml:space="preserve">1067973</t>
  </si>
  <si>
    <t xml:space="preserve">1068037</t>
  </si>
  <si>
    <t xml:space="preserve">1070005</t>
  </si>
  <si>
    <t xml:space="preserve">1071237</t>
  </si>
  <si>
    <t xml:space="preserve">1075012</t>
  </si>
  <si>
    <t xml:space="preserve">1077733</t>
  </si>
  <si>
    <t xml:space="preserve">1078976</t>
  </si>
  <si>
    <t xml:space="preserve">1079038</t>
  </si>
  <si>
    <t xml:space="preserve">1081104</t>
  </si>
  <si>
    <t xml:space="preserve">1081128</t>
  </si>
  <si>
    <t xml:space="preserve">1081317</t>
  </si>
  <si>
    <t xml:space="preserve">1081341</t>
  </si>
  <si>
    <t xml:space="preserve">1081998</t>
  </si>
  <si>
    <t xml:space="preserve">1084812</t>
  </si>
  <si>
    <t xml:space="preserve">1084819</t>
  </si>
  <si>
    <t xml:space="preserve">1084936</t>
  </si>
  <si>
    <t xml:space="preserve">1084948</t>
  </si>
  <si>
    <t xml:space="preserve">1085313</t>
  </si>
  <si>
    <t xml:space="preserve">1086171</t>
  </si>
  <si>
    <t xml:space="preserve">1087848</t>
  </si>
  <si>
    <t xml:space="preserve">1087863</t>
  </si>
  <si>
    <t xml:space="preserve">1089429</t>
  </si>
  <si>
    <t xml:space="preserve">1089831</t>
  </si>
  <si>
    <t xml:space="preserve">1094763</t>
  </si>
  <si>
    <t xml:space="preserve">1095065</t>
  </si>
  <si>
    <t xml:space="preserve">1097249</t>
  </si>
  <si>
    <t xml:space="preserve">1097487</t>
  </si>
  <si>
    <t xml:space="preserve">1098207</t>
  </si>
  <si>
    <t xml:space="preserve">1098447</t>
  </si>
  <si>
    <t xml:space="preserve">1101700</t>
  </si>
  <si>
    <t xml:space="preserve">1102065</t>
  </si>
  <si>
    <t xml:space="preserve">1102068</t>
  </si>
  <si>
    <t xml:space="preserve">1102074</t>
  </si>
  <si>
    <t xml:space="preserve">1104581</t>
  </si>
  <si>
    <t xml:space="preserve">1104602</t>
  </si>
  <si>
    <t xml:space="preserve">1104859</t>
  </si>
  <si>
    <t xml:space="preserve">1106110</t>
  </si>
  <si>
    <t xml:space="preserve">1107388</t>
  </si>
  <si>
    <t xml:space="preserve">1116512</t>
  </si>
  <si>
    <t xml:space="preserve">1118599</t>
  </si>
  <si>
    <t xml:space="preserve">1119145</t>
  </si>
  <si>
    <t xml:space="preserve">1119163</t>
  </si>
  <si>
    <t xml:space="preserve">1120653</t>
  </si>
  <si>
    <t xml:space="preserve">1120668</t>
  </si>
  <si>
    <t xml:space="preserve">1120997</t>
  </si>
  <si>
    <t xml:space="preserve">1121013</t>
  </si>
  <si>
    <t xml:space="preserve">1122482</t>
  </si>
  <si>
    <t xml:space="preserve">1123913</t>
  </si>
  <si>
    <t xml:space="preserve">1125146</t>
  </si>
  <si>
    <t xml:space="preserve">1128411</t>
  </si>
  <si>
    <t xml:space="preserve">1131328</t>
  </si>
  <si>
    <t xml:space="preserve">1132068</t>
  </si>
  <si>
    <t xml:space="preserve">1132578</t>
  </si>
  <si>
    <t xml:space="preserve">1132581</t>
  </si>
  <si>
    <t xml:space="preserve">1132584</t>
  </si>
  <si>
    <t xml:space="preserve">1132605</t>
  </si>
  <si>
    <t xml:space="preserve">1132707</t>
  </si>
  <si>
    <t xml:space="preserve">1132782</t>
  </si>
  <si>
    <t xml:space="preserve">1132795</t>
  </si>
  <si>
    <t xml:space="preserve">1132800</t>
  </si>
  <si>
    <t xml:space="preserve">1132803</t>
  </si>
  <si>
    <t xml:space="preserve">1133673</t>
  </si>
  <si>
    <t xml:space="preserve">1134670</t>
  </si>
  <si>
    <t xml:space="preserve">1137782</t>
  </si>
  <si>
    <t xml:space="preserve">1138067</t>
  </si>
  <si>
    <t xml:space="preserve">1140790</t>
  </si>
  <si>
    <t xml:space="preserve">1140863</t>
  </si>
  <si>
    <t xml:space="preserve">1141247</t>
  </si>
  <si>
    <t xml:space="preserve">1142141</t>
  </si>
  <si>
    <t xml:space="preserve">1142154</t>
  </si>
  <si>
    <t xml:space="preserve">1144810</t>
  </si>
  <si>
    <t xml:space="preserve">1149452</t>
  </si>
  <si>
    <t xml:space="preserve">1151372</t>
  </si>
  <si>
    <t xml:space="preserve">1151663</t>
  </si>
  <si>
    <t xml:space="preserve">1154040</t>
  </si>
  <si>
    <t xml:space="preserve">1154063</t>
  </si>
  <si>
    <t xml:space="preserve">1165754</t>
  </si>
  <si>
    <t xml:space="preserve">1166079</t>
  </si>
  <si>
    <t xml:space="preserve">1167556</t>
  </si>
  <si>
    <t xml:space="preserve">1167560</t>
  </si>
  <si>
    <t xml:space="preserve">1167565</t>
  </si>
  <si>
    <t xml:space="preserve">1167584</t>
  </si>
  <si>
    <t xml:space="preserve">1167669</t>
  </si>
  <si>
    <t xml:space="preserve">1168143</t>
  </si>
  <si>
    <t xml:space="preserve">1170606</t>
  </si>
  <si>
    <t xml:space="preserve">1171271</t>
  </si>
  <si>
    <t xml:space="preserve">1171274</t>
  </si>
  <si>
    <t xml:space="preserve">1171301</t>
  </si>
  <si>
    <t xml:space="preserve">1171310</t>
  </si>
  <si>
    <t xml:space="preserve">1171325</t>
  </si>
  <si>
    <t xml:space="preserve">1171332</t>
  </si>
  <si>
    <t xml:space="preserve">1172957</t>
  </si>
  <si>
    <t xml:space="preserve">1174204</t>
  </si>
  <si>
    <t xml:space="preserve">1174213</t>
  </si>
  <si>
    <t xml:space="preserve">1174215</t>
  </si>
  <si>
    <t xml:space="preserve">1174217</t>
  </si>
  <si>
    <t xml:space="preserve">1174240</t>
  </si>
  <si>
    <t xml:space="preserve">1175044</t>
  </si>
  <si>
    <t xml:space="preserve">1176918</t>
  </si>
  <si>
    <t xml:space="preserve">1178073</t>
  </si>
  <si>
    <t xml:space="preserve">1181487</t>
  </si>
  <si>
    <t xml:space="preserve">1183148</t>
  </si>
  <si>
    <t xml:space="preserve">1184072</t>
  </si>
  <si>
    <t xml:space="preserve">1184389</t>
  </si>
  <si>
    <t xml:space="preserve">1185181</t>
  </si>
  <si>
    <t xml:space="preserve">1185211</t>
  </si>
  <si>
    <t xml:space="preserve">1185226</t>
  </si>
  <si>
    <t xml:space="preserve">1185820</t>
  </si>
  <si>
    <t xml:space="preserve">1189508</t>
  </si>
  <si>
    <t xml:space="preserve">1192326</t>
  </si>
  <si>
    <t xml:space="preserve">1204141</t>
  </si>
  <si>
    <t xml:space="preserve">1204608</t>
  </si>
  <si>
    <t xml:space="preserve">1208191</t>
  </si>
  <si>
    <t xml:space="preserve">1208509</t>
  </si>
  <si>
    <t xml:space="preserve">1209619</t>
  </si>
  <si>
    <t xml:space="preserve">1212604</t>
  </si>
  <si>
    <t xml:space="preserve">1215725</t>
  </si>
  <si>
    <t xml:space="preserve">1215854</t>
  </si>
  <si>
    <t xml:space="preserve">1216978</t>
  </si>
  <si>
    <t xml:space="preserve">1217345</t>
  </si>
  <si>
    <t xml:space="preserve">1217674</t>
  </si>
  <si>
    <t xml:space="preserve">1217755</t>
  </si>
  <si>
    <t xml:space="preserve">1220856</t>
  </si>
  <si>
    <t xml:space="preserve">1220940</t>
  </si>
  <si>
    <t xml:space="preserve">1220943</t>
  </si>
  <si>
    <t xml:space="preserve">1224702</t>
  </si>
  <si>
    <t xml:space="preserve">1224705</t>
  </si>
  <si>
    <t xml:space="preserve">1224951</t>
  </si>
  <si>
    <t xml:space="preserve">1225005</t>
  </si>
  <si>
    <t xml:space="preserve">1225029</t>
  </si>
  <si>
    <t xml:space="preserve">1225044</t>
  </si>
  <si>
    <t xml:space="preserve">1225164</t>
  </si>
  <si>
    <t xml:space="preserve">1233877</t>
  </si>
  <si>
    <t xml:space="preserve">1237315</t>
  </si>
  <si>
    <t xml:space="preserve">1237327</t>
  </si>
  <si>
    <t xml:space="preserve">1248172</t>
  </si>
  <si>
    <t xml:space="preserve">1253388</t>
  </si>
  <si>
    <t xml:space="preserve">1264666</t>
  </si>
  <si>
    <t xml:space="preserve">1267979</t>
  </si>
  <si>
    <t xml:space="preserve">1272959</t>
  </si>
  <si>
    <t xml:space="preserve">1281686</t>
  </si>
  <si>
    <t xml:space="preserve">1281980</t>
  </si>
  <si>
    <t xml:space="preserve">1282076</t>
  </si>
  <si>
    <t xml:space="preserve">1282091</t>
  </si>
  <si>
    <t xml:space="preserve">1283267</t>
  </si>
  <si>
    <t xml:space="preserve">1292275</t>
  </si>
  <si>
    <t xml:space="preserve">1292277</t>
  </si>
  <si>
    <t xml:space="preserve">1292607</t>
  </si>
  <si>
    <t xml:space="preserve">1297413</t>
  </si>
  <si>
    <t xml:space="preserve">1307072</t>
  </si>
  <si>
    <t xml:space="preserve">1311264</t>
  </si>
  <si>
    <t xml:space="preserve">1312687</t>
  </si>
  <si>
    <t xml:space="preserve">1316359</t>
  </si>
  <si>
    <t xml:space="preserve">1323766</t>
  </si>
  <si>
    <t xml:space="preserve">1326842</t>
  </si>
  <si>
    <t xml:space="preserve">1327886</t>
  </si>
  <si>
    <t xml:space="preserve">1328912</t>
  </si>
  <si>
    <t xml:space="preserve">1329773</t>
  </si>
  <si>
    <t xml:space="preserve">1335509</t>
  </si>
  <si>
    <t xml:space="preserve">1335533</t>
  </si>
  <si>
    <t xml:space="preserve">1336857</t>
  </si>
  <si>
    <t xml:space="preserve">1342529</t>
  </si>
  <si>
    <t xml:space="preserve">1345788</t>
  </si>
  <si>
    <t xml:space="preserve">1348271</t>
  </si>
  <si>
    <t xml:space="preserve">1348275</t>
  </si>
  <si>
    <t xml:space="preserve">1350024</t>
  </si>
  <si>
    <t xml:space="preserve">1354947</t>
  </si>
  <si>
    <t xml:space="preserve">1354988</t>
  </si>
  <si>
    <t xml:space="preserve">1356406</t>
  </si>
  <si>
    <t xml:space="preserve">1356493</t>
  </si>
  <si>
    <t xml:space="preserve">1358026</t>
  </si>
  <si>
    <t xml:space="preserve">1358041</t>
  </si>
  <si>
    <t xml:space="preserve">1360783</t>
  </si>
  <si>
    <t xml:space="preserve">1360903</t>
  </si>
  <si>
    <t xml:space="preserve">1360936</t>
  </si>
  <si>
    <t xml:space="preserve">1363665</t>
  </si>
  <si>
    <t xml:space="preserve">1382313</t>
  </si>
  <si>
    <t xml:space="preserve">1387083</t>
  </si>
  <si>
    <t xml:space="preserve">1393998</t>
  </si>
  <si>
    <t xml:space="preserve">1394764</t>
  </si>
  <si>
    <t xml:space="preserve">1394776</t>
  </si>
  <si>
    <t xml:space="preserve">1404495</t>
  </si>
  <si>
    <t xml:space="preserve">1407730</t>
  </si>
  <si>
    <t xml:space="preserve">1411827</t>
  </si>
  <si>
    <t xml:space="preserve">1423022</t>
  </si>
  <si>
    <t xml:space="preserve">1423034</t>
  </si>
  <si>
    <t xml:space="preserve">1424592</t>
  </si>
  <si>
    <t xml:space="preserve">1424663</t>
  </si>
  <si>
    <t xml:space="preserve">1425704</t>
  </si>
  <si>
    <t xml:space="preserve">1425767</t>
  </si>
  <si>
    <t xml:space="preserve">1426390</t>
  </si>
  <si>
    <t xml:space="preserve">1426505</t>
  </si>
  <si>
    <t xml:space="preserve">1427190</t>
  </si>
  <si>
    <t xml:space="preserve">1429386</t>
  </si>
  <si>
    <t xml:space="preserve">1429869</t>
  </si>
  <si>
    <t xml:space="preserve">1432617</t>
  </si>
  <si>
    <t xml:space="preserve">1432697</t>
  </si>
  <si>
    <t xml:space="preserve">1434864</t>
  </si>
  <si>
    <t xml:space="preserve">1434980</t>
  </si>
  <si>
    <t xml:space="preserve">1514834</t>
  </si>
  <si>
    <t xml:space="preserve">1514858</t>
  </si>
  <si>
    <t xml:space="preserve">1515008</t>
  </si>
  <si>
    <t xml:space="preserve">1515036</t>
  </si>
  <si>
    <t xml:space="preserve">1517491</t>
  </si>
  <si>
    <t xml:space="preserve">1521441</t>
  </si>
  <si>
    <t xml:space="preserve">1522568</t>
  </si>
  <si>
    <t xml:space="preserve">1527610</t>
  </si>
  <si>
    <t xml:space="preserve">1527640</t>
  </si>
  <si>
    <t xml:space="preserve">1529912</t>
  </si>
  <si>
    <t xml:space="preserve">1529952</t>
  </si>
  <si>
    <t xml:space="preserve">1530262</t>
  </si>
  <si>
    <t xml:space="preserve">1536154</t>
  </si>
  <si>
    <t xml:space="preserve">1536211</t>
  </si>
  <si>
    <t xml:space="preserve">1536220</t>
  </si>
  <si>
    <t xml:space="preserve">1536688</t>
  </si>
  <si>
    <t xml:space="preserve">1537243</t>
  </si>
  <si>
    <t xml:space="preserve">CGGT</t>
  </si>
  <si>
    <t xml:space="preserve">1537301</t>
  </si>
  <si>
    <t xml:space="preserve">1538126</t>
  </si>
  <si>
    <t xml:space="preserve">1538336</t>
  </si>
  <si>
    <t xml:space="preserve">1538687</t>
  </si>
  <si>
    <t xml:space="preserve">1538891</t>
  </si>
  <si>
    <t xml:space="preserve">1542065</t>
  </si>
  <si>
    <t xml:space="preserve">1542113</t>
  </si>
  <si>
    <t xml:space="preserve">1542128</t>
  </si>
  <si>
    <t xml:space="preserve">1542206</t>
  </si>
  <si>
    <t xml:space="preserve">1542215</t>
  </si>
  <si>
    <t xml:space="preserve">1542227</t>
  </si>
  <si>
    <t xml:space="preserve">1542230</t>
  </si>
  <si>
    <t xml:space="preserve">1542236</t>
  </si>
  <si>
    <t xml:space="preserve">1542242</t>
  </si>
  <si>
    <t xml:space="preserve">1542254</t>
  </si>
  <si>
    <t xml:space="preserve">1542302</t>
  </si>
  <si>
    <t xml:space="preserve">1542303</t>
  </si>
  <si>
    <t xml:space="preserve">1543114</t>
  </si>
  <si>
    <t xml:space="preserve">1543994</t>
  </si>
  <si>
    <t xml:space="preserve">1545527</t>
  </si>
  <si>
    <t xml:space="preserve">1552109</t>
  </si>
  <si>
    <t xml:space="preserve">1555168</t>
  </si>
  <si>
    <t xml:space="preserve">1561172</t>
  </si>
  <si>
    <t xml:space="preserve">1565432</t>
  </si>
  <si>
    <t xml:space="preserve">1575145</t>
  </si>
  <si>
    <t xml:space="preserve">1575627</t>
  </si>
  <si>
    <t xml:space="preserve">1576201</t>
  </si>
  <si>
    <t xml:space="preserve">1576203</t>
  </si>
  <si>
    <t xml:space="preserve">1576206</t>
  </si>
  <si>
    <t xml:space="preserve">1576221</t>
  </si>
  <si>
    <t xml:space="preserve">1580932</t>
  </si>
  <si>
    <t xml:space="preserve">1582075</t>
  </si>
  <si>
    <t xml:space="preserve">1582919</t>
  </si>
  <si>
    <t xml:space="preserve">1582961</t>
  </si>
  <si>
    <t xml:space="preserve">1582967</t>
  </si>
  <si>
    <t xml:space="preserve">1591353</t>
  </si>
  <si>
    <t xml:space="preserve">1592369</t>
  </si>
  <si>
    <t xml:space="preserve">1592717</t>
  </si>
  <si>
    <t xml:space="preserve">1592755</t>
  </si>
  <si>
    <t xml:space="preserve">1604854</t>
  </si>
  <si>
    <t xml:space="preserve">1604887</t>
  </si>
  <si>
    <t xml:space="preserve">1608044</t>
  </si>
  <si>
    <t xml:space="preserve">1609221</t>
  </si>
  <si>
    <t xml:space="preserve">1614062</t>
  </si>
  <si>
    <t xml:space="preserve">1614708</t>
  </si>
  <si>
    <t xml:space="preserve">1614728</t>
  </si>
  <si>
    <t xml:space="preserve">1615963</t>
  </si>
  <si>
    <t xml:space="preserve">1615996</t>
  </si>
  <si>
    <t xml:space="preserve">1616008</t>
  </si>
  <si>
    <t xml:space="preserve">1618654</t>
  </si>
  <si>
    <t xml:space="preserve">1618710</t>
  </si>
  <si>
    <t xml:space="preserve">1619770</t>
  </si>
  <si>
    <t xml:space="preserve">1624652</t>
  </si>
  <si>
    <t xml:space="preserve">1624979</t>
  </si>
  <si>
    <t xml:space="preserve">1625747</t>
  </si>
  <si>
    <t xml:space="preserve">1625765</t>
  </si>
  <si>
    <t xml:space="preserve">1627347</t>
  </si>
  <si>
    <t xml:space="preserve">1629976</t>
  </si>
  <si>
    <t xml:space="preserve">1632651</t>
  </si>
  <si>
    <t xml:space="preserve">1634078</t>
  </si>
  <si>
    <t xml:space="preserve">1639448</t>
  </si>
  <si>
    <t xml:space="preserve">1639457</t>
  </si>
  <si>
    <t xml:space="preserve">1641239</t>
  </si>
  <si>
    <t xml:space="preserve">1641247</t>
  </si>
  <si>
    <t xml:space="preserve">1642319</t>
  </si>
  <si>
    <t xml:space="preserve">1642382</t>
  </si>
  <si>
    <t xml:space="preserve">1642675</t>
  </si>
  <si>
    <t xml:space="preserve">1642807</t>
  </si>
  <si>
    <t xml:space="preserve">1648529</t>
  </si>
  <si>
    <t xml:space="preserve">1653316</t>
  </si>
  <si>
    <t xml:space="preserve">1656213</t>
  </si>
  <si>
    <t xml:space="preserve">1658108</t>
  </si>
  <si>
    <t xml:space="preserve">1660958</t>
  </si>
  <si>
    <t xml:space="preserve">1661407</t>
  </si>
  <si>
    <t xml:space="preserve">1662834</t>
  </si>
  <si>
    <t xml:space="preserve">1663776</t>
  </si>
  <si>
    <t xml:space="preserve">1665804</t>
  </si>
  <si>
    <t xml:space="preserve">1665822</t>
  </si>
  <si>
    <t xml:space="preserve">1669318</t>
  </si>
  <si>
    <t xml:space="preserve">1671210</t>
  </si>
  <si>
    <t xml:space="preserve">1673205</t>
  </si>
  <si>
    <t xml:space="preserve">1673637</t>
  </si>
  <si>
    <t xml:space="preserve">1676949</t>
  </si>
  <si>
    <t xml:space="preserve">1677671</t>
  </si>
  <si>
    <t xml:space="preserve">1677839</t>
  </si>
  <si>
    <t xml:space="preserve">1677843</t>
  </si>
  <si>
    <t xml:space="preserve">1677854</t>
  </si>
  <si>
    <t xml:space="preserve">1677861</t>
  </si>
  <si>
    <t xml:space="preserve">1677902</t>
  </si>
  <si>
    <t xml:space="preserve">1678082</t>
  </si>
  <si>
    <t xml:space="preserve">1680338</t>
  </si>
  <si>
    <t xml:space="preserve">1681510</t>
  </si>
  <si>
    <t xml:space="preserve">1684527</t>
  </si>
  <si>
    <t xml:space="preserve">1685999</t>
  </si>
  <si>
    <t xml:space="preserve">1686000</t>
  </si>
  <si>
    <t xml:space="preserve">1686663</t>
  </si>
  <si>
    <t xml:space="preserve">1692250</t>
  </si>
  <si>
    <t xml:space="preserve">1694609</t>
  </si>
  <si>
    <t xml:space="preserve">1694873</t>
  </si>
  <si>
    <t xml:space="preserve">1699229</t>
  </si>
  <si>
    <t xml:space="preserve">1701866</t>
  </si>
  <si>
    <t xml:space="preserve">1702143</t>
  </si>
  <si>
    <t xml:space="preserve">1702193</t>
  </si>
  <si>
    <t xml:space="preserve">1702849</t>
  </si>
  <si>
    <t xml:space="preserve">1703017</t>
  </si>
  <si>
    <t xml:space="preserve">1704265</t>
  </si>
  <si>
    <t xml:space="preserve">1704352</t>
  </si>
  <si>
    <t xml:space="preserve">1704358</t>
  </si>
  <si>
    <t xml:space="preserve">1704367</t>
  </si>
  <si>
    <t xml:space="preserve">1704394</t>
  </si>
  <si>
    <t xml:space="preserve">1704403</t>
  </si>
  <si>
    <t xml:space="preserve">1704427</t>
  </si>
  <si>
    <t xml:space="preserve">1708179</t>
  </si>
  <si>
    <t xml:space="preserve">1708371</t>
  </si>
  <si>
    <t xml:space="preserve">1712881</t>
  </si>
  <si>
    <t xml:space="preserve">1712882</t>
  </si>
  <si>
    <t xml:space="preserve">1712910</t>
  </si>
  <si>
    <t xml:space="preserve">1712911</t>
  </si>
  <si>
    <t xml:space="preserve">1712916</t>
  </si>
  <si>
    <t xml:space="preserve">1712952</t>
  </si>
  <si>
    <t xml:space="preserve">1713018</t>
  </si>
  <si>
    <t xml:space="preserve">1714974</t>
  </si>
  <si>
    <t xml:space="preserve">1714992</t>
  </si>
  <si>
    <t xml:space="preserve">1715080</t>
  </si>
  <si>
    <t xml:space="preserve">1715207</t>
  </si>
  <si>
    <t xml:space="preserve">1715262</t>
  </si>
  <si>
    <t xml:space="preserve">1716889</t>
  </si>
  <si>
    <t xml:space="preserve">1716914</t>
  </si>
  <si>
    <t xml:space="preserve">1719411</t>
  </si>
  <si>
    <t xml:space="preserve">1719451</t>
  </si>
  <si>
    <t xml:space="preserve">1721272</t>
  </si>
  <si>
    <t xml:space="preserve">1721276</t>
  </si>
  <si>
    <t xml:space="preserve">1721292</t>
  </si>
  <si>
    <t xml:space="preserve">1721299</t>
  </si>
  <si>
    <t xml:space="preserve">1721710</t>
  </si>
  <si>
    <t xml:space="preserve">1721905</t>
  </si>
  <si>
    <t xml:space="preserve">1722542</t>
  </si>
  <si>
    <t xml:space="preserve">1736174</t>
  </si>
  <si>
    <t xml:space="preserve">1736234</t>
  </si>
  <si>
    <t xml:space="preserve">1736447</t>
  </si>
  <si>
    <t xml:space="preserve">1738423</t>
  </si>
  <si>
    <t xml:space="preserve">1739428</t>
  </si>
  <si>
    <t xml:space="preserve">1741609</t>
  </si>
  <si>
    <t xml:space="preserve">1745773</t>
  </si>
  <si>
    <t xml:space="preserve">1749044</t>
  </si>
  <si>
    <t xml:space="preserve">1752532</t>
  </si>
  <si>
    <t xml:space="preserve">1752550</t>
  </si>
  <si>
    <t xml:space="preserve">1752553</t>
  </si>
  <si>
    <t xml:space="preserve">1752556</t>
  </si>
  <si>
    <t xml:space="preserve">1752597</t>
  </si>
  <si>
    <t xml:space="preserve">1754063</t>
  </si>
  <si>
    <t xml:space="preserve">1754572</t>
  </si>
  <si>
    <t xml:space="preserve">1754665</t>
  </si>
  <si>
    <t xml:space="preserve">1755364</t>
  </si>
  <si>
    <t xml:space="preserve">1755382</t>
  </si>
  <si>
    <t xml:space="preserve">1755388</t>
  </si>
  <si>
    <t xml:space="preserve">1755905</t>
  </si>
  <si>
    <t xml:space="preserve">1755985</t>
  </si>
  <si>
    <t xml:space="preserve">1755989</t>
  </si>
  <si>
    <t xml:space="preserve">1755999</t>
  </si>
  <si>
    <t xml:space="preserve">1756004</t>
  </si>
  <si>
    <t xml:space="preserve">1756076</t>
  </si>
  <si>
    <t xml:space="preserve">1756077</t>
  </si>
  <si>
    <t xml:space="preserve">1756079</t>
  </si>
  <si>
    <t xml:space="preserve">1756083</t>
  </si>
  <si>
    <t xml:space="preserve">1756089</t>
  </si>
  <si>
    <t xml:space="preserve">1756090</t>
  </si>
  <si>
    <t xml:space="preserve">1756097</t>
  </si>
  <si>
    <t xml:space="preserve">1756157</t>
  </si>
  <si>
    <t xml:space="preserve">1756307</t>
  </si>
  <si>
    <t xml:space="preserve">1758595</t>
  </si>
  <si>
    <t xml:space="preserve">1759247</t>
  </si>
  <si>
    <t xml:space="preserve">1759352</t>
  </si>
  <si>
    <t xml:space="preserve">1759373</t>
  </si>
  <si>
    <t xml:space="preserve">1759427</t>
  </si>
  <si>
    <t xml:space="preserve">1761765</t>
  </si>
  <si>
    <t xml:space="preserve">1761973</t>
  </si>
  <si>
    <t xml:space="preserve">1762048</t>
  </si>
  <si>
    <t xml:space="preserve">1762166</t>
  </si>
  <si>
    <t xml:space="preserve">1764903</t>
  </si>
  <si>
    <t xml:space="preserve">1764973</t>
  </si>
  <si>
    <t xml:space="preserve">1766971</t>
  </si>
  <si>
    <t xml:space="preserve">1774774</t>
  </si>
  <si>
    <t xml:space="preserve">1774827</t>
  </si>
  <si>
    <t xml:space="preserve">1784517</t>
  </si>
  <si>
    <t xml:space="preserve">1784546</t>
  </si>
  <si>
    <t xml:space="preserve">1784779</t>
  </si>
  <si>
    <t xml:space="preserve">1784811</t>
  </si>
  <si>
    <t xml:space="preserve">1784813</t>
  </si>
  <si>
    <t xml:space="preserve">1784816</t>
  </si>
  <si>
    <t xml:space="preserve">1789518</t>
  </si>
  <si>
    <t xml:space="preserve">1790439</t>
  </si>
  <si>
    <t xml:space="preserve">1790457</t>
  </si>
  <si>
    <t xml:space="preserve">1790461</t>
  </si>
  <si>
    <t xml:space="preserve">1790541</t>
  </si>
  <si>
    <t xml:space="preserve">1792219</t>
  </si>
  <si>
    <t xml:space="preserve">1799004</t>
  </si>
  <si>
    <t xml:space="preserve">1799446</t>
  </si>
  <si>
    <t xml:space="preserve">1799797</t>
  </si>
  <si>
    <t xml:space="preserve">1807718</t>
  </si>
  <si>
    <t xml:space="preserve">1807850</t>
  </si>
  <si>
    <t xml:space="preserve">1809133</t>
  </si>
  <si>
    <t xml:space="preserve">1813287</t>
  </si>
  <si>
    <t xml:space="preserve">1813299</t>
  </si>
  <si>
    <t xml:space="preserve">1813665</t>
  </si>
  <si>
    <t xml:space="preserve">1813749</t>
  </si>
  <si>
    <t xml:space="preserve">1813772</t>
  </si>
  <si>
    <t xml:space="preserve">1813959</t>
  </si>
  <si>
    <t xml:space="preserve">1813962</t>
  </si>
  <si>
    <t xml:space="preserve">1813983</t>
  </si>
  <si>
    <t xml:space="preserve">1819181</t>
  </si>
  <si>
    <t xml:space="preserve">1819189</t>
  </si>
  <si>
    <t xml:space="preserve">1819345</t>
  </si>
  <si>
    <t xml:space="preserve">1819448</t>
  </si>
  <si>
    <t xml:space="preserve">1819495</t>
  </si>
  <si>
    <t xml:space="preserve">1820170</t>
  </si>
  <si>
    <t xml:space="preserve">1820248</t>
  </si>
  <si>
    <t xml:space="preserve">1820963</t>
  </si>
  <si>
    <t xml:space="preserve">1823273</t>
  </si>
  <si>
    <t xml:space="preserve">1823403</t>
  </si>
  <si>
    <t xml:space="preserve">1823759</t>
  </si>
  <si>
    <t xml:space="preserve">1826445</t>
  </si>
  <si>
    <t xml:space="preserve">1826526</t>
  </si>
  <si>
    <t xml:space="preserve">1826597</t>
  </si>
  <si>
    <t xml:space="preserve">1826608</t>
  </si>
  <si>
    <t xml:space="preserve">1827156</t>
  </si>
  <si>
    <t xml:space="preserve">1829847</t>
  </si>
  <si>
    <t xml:space="preserve">1832158</t>
  </si>
  <si>
    <t xml:space="preserve">1835608</t>
  </si>
  <si>
    <t xml:space="preserve">1836437</t>
  </si>
  <si>
    <t xml:space="preserve">1836607</t>
  </si>
  <si>
    <t xml:space="preserve">1836609</t>
  </si>
  <si>
    <t xml:space="preserve">1836623</t>
  </si>
  <si>
    <t xml:space="preserve">1836961</t>
  </si>
  <si>
    <t xml:space="preserve">1836967</t>
  </si>
  <si>
    <t xml:space="preserve">ACGA</t>
  </si>
  <si>
    <t xml:space="preserve">1837112</t>
  </si>
  <si>
    <t xml:space="preserve">1837115</t>
  </si>
  <si>
    <t xml:space="preserve">1837346</t>
  </si>
  <si>
    <t xml:space="preserve">1842199</t>
  </si>
  <si>
    <t xml:space="preserve">1842265</t>
  </si>
  <si>
    <t xml:space="preserve">1846896</t>
  </si>
  <si>
    <t xml:space="preserve">1848949</t>
  </si>
  <si>
    <t xml:space="preserve">1849107</t>
  </si>
  <si>
    <t xml:space="preserve">1851190</t>
  </si>
  <si>
    <t xml:space="preserve">1851264</t>
  </si>
  <si>
    <t xml:space="preserve">1853609</t>
  </si>
  <si>
    <t xml:space="preserve">1854130</t>
  </si>
  <si>
    <t xml:space="preserve">1859946</t>
  </si>
  <si>
    <t xml:space="preserve">1861376</t>
  </si>
  <si>
    <t xml:space="preserve">1861379</t>
  </si>
  <si>
    <t xml:space="preserve">1876298</t>
  </si>
  <si>
    <t xml:space="preserve">1876365</t>
  </si>
  <si>
    <t xml:space="preserve">1878255</t>
  </si>
  <si>
    <t xml:space="preserve">1878341</t>
  </si>
  <si>
    <t xml:space="preserve">1881195</t>
  </si>
  <si>
    <t xml:space="preserve">1890234</t>
  </si>
  <si>
    <t xml:space="preserve">1890477</t>
  </si>
  <si>
    <t xml:space="preserve">1892558</t>
  </si>
  <si>
    <t xml:space="preserve">1897964</t>
  </si>
  <si>
    <t xml:space="preserve">1899435</t>
  </si>
  <si>
    <t xml:space="preserve">1899447</t>
  </si>
  <si>
    <t xml:space="preserve">1899459</t>
  </si>
  <si>
    <t xml:space="preserve">1917774</t>
  </si>
  <si>
    <t xml:space="preserve">1918815</t>
  </si>
  <si>
    <t xml:space="preserve">1918827</t>
  </si>
  <si>
    <t xml:space="preserve">1922306</t>
  </si>
  <si>
    <t xml:space="preserve">1922443</t>
  </si>
  <si>
    <t xml:space="preserve">1928789</t>
  </si>
  <si>
    <t xml:space="preserve">1930182</t>
  </si>
  <si>
    <t xml:space="preserve">1937996</t>
  </si>
  <si>
    <t xml:space="preserve">1938014</t>
  </si>
  <si>
    <t xml:space="preserve">1938036</t>
  </si>
  <si>
    <t xml:space="preserve">1940176</t>
  </si>
  <si>
    <t xml:space="preserve">1941234</t>
  </si>
  <si>
    <t xml:space="preserve">1944518</t>
  </si>
  <si>
    <t xml:space="preserve">1946341</t>
  </si>
  <si>
    <t xml:space="preserve">1951810</t>
  </si>
  <si>
    <t xml:space="preserve">1952089</t>
  </si>
  <si>
    <t xml:space="preserve">1958664</t>
  </si>
  <si>
    <t xml:space="preserve">1958806</t>
  </si>
  <si>
    <t xml:space="preserve">1960062</t>
  </si>
  <si>
    <t xml:space="preserve">1960173</t>
  </si>
  <si>
    <t xml:space="preserve">1966574</t>
  </si>
  <si>
    <t xml:space="preserve">1966628</t>
  </si>
  <si>
    <t xml:space="preserve">1967354</t>
  </si>
  <si>
    <t xml:space="preserve">1972954</t>
  </si>
  <si>
    <t xml:space="preserve">1972957</t>
  </si>
  <si>
    <t xml:space="preserve">1972987</t>
  </si>
  <si>
    <t xml:space="preserve">1972990</t>
  </si>
  <si>
    <t xml:space="preserve">1978780</t>
  </si>
  <si>
    <t xml:space="preserve">1979031</t>
  </si>
  <si>
    <t xml:space="preserve">1982520</t>
  </si>
  <si>
    <t xml:space="preserve">CCCG</t>
  </si>
  <si>
    <t xml:space="preserve">1990559</t>
  </si>
  <si>
    <t xml:space="preserve">1991672</t>
  </si>
  <si>
    <t xml:space="preserve">1991825</t>
  </si>
  <si>
    <t xml:space="preserve">1992951</t>
  </si>
  <si>
    <t xml:space="preserve">1994010</t>
  </si>
  <si>
    <t xml:space="preserve">1994043</t>
  </si>
  <si>
    <t xml:space="preserve">1994046</t>
  </si>
  <si>
    <t xml:space="preserve">1994064</t>
  </si>
  <si>
    <t xml:space="preserve">1995598</t>
  </si>
  <si>
    <t xml:space="preserve">1995969</t>
  </si>
  <si>
    <t xml:space="preserve">1996846</t>
  </si>
  <si>
    <t xml:space="preserve">1996858</t>
  </si>
  <si>
    <t xml:space="preserve">1996865</t>
  </si>
  <si>
    <t xml:space="preserve">1998980</t>
  </si>
  <si>
    <t xml:space="preserve">2000768</t>
  </si>
  <si>
    <t xml:space="preserve">2003179</t>
  </si>
  <si>
    <t xml:space="preserve">2005445</t>
  </si>
  <si>
    <t xml:space="preserve">2005589</t>
  </si>
  <si>
    <t xml:space="preserve">2005613</t>
  </si>
  <si>
    <t xml:space="preserve">2005622</t>
  </si>
  <si>
    <t xml:space="preserve">2005676</t>
  </si>
  <si>
    <t xml:space="preserve">2006618</t>
  </si>
  <si>
    <t xml:space="preserve">2006645</t>
  </si>
  <si>
    <t xml:space="preserve">2006670</t>
  </si>
  <si>
    <t xml:space="preserve">2007194</t>
  </si>
  <si>
    <t xml:space="preserve">2008129</t>
  </si>
  <si>
    <t xml:space="preserve">2008760</t>
  </si>
  <si>
    <t xml:space="preserve">2008830</t>
  </si>
  <si>
    <t xml:space="preserve">2008832</t>
  </si>
  <si>
    <t xml:space="preserve">2008976</t>
  </si>
  <si>
    <t xml:space="preserve">2009042</t>
  </si>
  <si>
    <t xml:space="preserve">2009804</t>
  </si>
  <si>
    <t xml:space="preserve">2010740</t>
  </si>
  <si>
    <t xml:space="preserve">2010880</t>
  </si>
  <si>
    <t xml:space="preserve">2013541</t>
  </si>
  <si>
    <t xml:space="preserve">2014023</t>
  </si>
  <si>
    <t xml:space="preserve">2015095</t>
  </si>
  <si>
    <t xml:space="preserve">2015395</t>
  </si>
  <si>
    <t xml:space="preserve">2015396</t>
  </si>
  <si>
    <t xml:space="preserve">2015469</t>
  </si>
  <si>
    <t xml:space="preserve">2015663</t>
  </si>
  <si>
    <t xml:space="preserve">2019293</t>
  </si>
  <si>
    <t xml:space="preserve">2019360</t>
  </si>
  <si>
    <t xml:space="preserve">2019366</t>
  </si>
  <si>
    <t xml:space="preserve">2019370</t>
  </si>
  <si>
    <t xml:space="preserve">2019397</t>
  </si>
  <si>
    <t xml:space="preserve">2019399</t>
  </si>
  <si>
    <t xml:space="preserve">2019672</t>
  </si>
  <si>
    <t xml:space="preserve">2020233</t>
  </si>
  <si>
    <t xml:space="preserve">2020284</t>
  </si>
  <si>
    <t xml:space="preserve">2020859</t>
  </si>
  <si>
    <t xml:space="preserve">2030839</t>
  </si>
  <si>
    <t xml:space="preserve">2032944</t>
  </si>
  <si>
    <t xml:space="preserve">2033165</t>
  </si>
  <si>
    <t xml:space="preserve">2033206</t>
  </si>
  <si>
    <t xml:space="preserve">2033454</t>
  </si>
  <si>
    <t xml:space="preserve">2034744</t>
  </si>
  <si>
    <t xml:space="preserve">2035482</t>
  </si>
  <si>
    <t xml:space="preserve">2036220</t>
  </si>
  <si>
    <t xml:space="preserve">2036524</t>
  </si>
  <si>
    <t xml:space="preserve">2038207</t>
  </si>
  <si>
    <t xml:space="preserve">2038240</t>
  </si>
  <si>
    <t xml:space="preserve">2038753</t>
  </si>
  <si>
    <t xml:space="preserve">2043063</t>
  </si>
  <si>
    <t xml:space="preserve">2043326</t>
  </si>
  <si>
    <t xml:space="preserve">2047265</t>
  </si>
  <si>
    <t xml:space="preserve">2047946</t>
  </si>
  <si>
    <t xml:space="preserve">2048364</t>
  </si>
  <si>
    <t xml:space="preserve">2048387</t>
  </si>
  <si>
    <t xml:space="preserve">2048659</t>
  </si>
  <si>
    <t xml:space="preserve">2050245</t>
  </si>
  <si>
    <t xml:space="preserve">2052942</t>
  </si>
  <si>
    <t xml:space="preserve">2052977</t>
  </si>
  <si>
    <t xml:space="preserve">2053005</t>
  </si>
  <si>
    <t xml:space="preserve">2055973</t>
  </si>
  <si>
    <t xml:space="preserve">2056908</t>
  </si>
  <si>
    <t xml:space="preserve">2056987</t>
  </si>
  <si>
    <t xml:space="preserve">2057010</t>
  </si>
  <si>
    <t xml:space="preserve">2059451</t>
  </si>
  <si>
    <t xml:space="preserve">2061746</t>
  </si>
  <si>
    <t xml:space="preserve">2062082</t>
  </si>
  <si>
    <t xml:space="preserve">2062805</t>
  </si>
  <si>
    <t xml:space="preserve">2063075</t>
  </si>
  <si>
    <t xml:space="preserve">2065251</t>
  </si>
  <si>
    <t xml:space="preserve">2066059</t>
  </si>
  <si>
    <t xml:space="preserve">2069685</t>
  </si>
  <si>
    <t xml:space="preserve">2070391</t>
  </si>
  <si>
    <t xml:space="preserve">2070414</t>
  </si>
  <si>
    <t xml:space="preserve">2072554</t>
  </si>
  <si>
    <t xml:space="preserve">2072626</t>
  </si>
  <si>
    <t xml:space="preserve">2076636</t>
  </si>
  <si>
    <t xml:space="preserve">2077763</t>
  </si>
  <si>
    <t xml:space="preserve">2079471</t>
  </si>
  <si>
    <t xml:space="preserve">2080202</t>
  </si>
  <si>
    <t xml:space="preserve">2081036</t>
  </si>
  <si>
    <t xml:space="preserve">2083395</t>
  </si>
  <si>
    <t xml:space="preserve">2085108</t>
  </si>
  <si>
    <t xml:space="preserve">2085294</t>
  </si>
  <si>
    <t xml:space="preserve">2087038</t>
  </si>
  <si>
    <t xml:space="preserve">2087130</t>
  </si>
  <si>
    <t xml:space="preserve">2087199</t>
  </si>
  <si>
    <t xml:space="preserve">2087883</t>
  </si>
  <si>
    <t xml:space="preserve">2087942</t>
  </si>
  <si>
    <t xml:space="preserve">2089605</t>
  </si>
  <si>
    <t xml:space="preserve">2089887</t>
  </si>
  <si>
    <t xml:space="preserve">2092160</t>
  </si>
  <si>
    <t xml:space="preserve">2095848</t>
  </si>
  <si>
    <t xml:space="preserve">2097050</t>
  </si>
  <si>
    <t xml:space="preserve">2097111</t>
  </si>
  <si>
    <t xml:space="preserve">2099237</t>
  </si>
  <si>
    <t xml:space="preserve">2100432</t>
  </si>
  <si>
    <t xml:space="preserve">2101308</t>
  </si>
  <si>
    <t xml:space="preserve">2102698</t>
  </si>
  <si>
    <t xml:space="preserve">2102708</t>
  </si>
  <si>
    <t xml:space="preserve">2104002</t>
  </si>
  <si>
    <t xml:space="preserve">2104011</t>
  </si>
  <si>
    <t xml:space="preserve">2104041</t>
  </si>
  <si>
    <t xml:space="preserve">2104622</t>
  </si>
  <si>
    <t xml:space="preserve">2112023</t>
  </si>
  <si>
    <t xml:space="preserve">2118124</t>
  </si>
  <si>
    <t xml:space="preserve">2118724</t>
  </si>
  <si>
    <t xml:space="preserve">2118726</t>
  </si>
  <si>
    <t xml:space="preserve">2118728</t>
  </si>
  <si>
    <t xml:space="preserve">2118776</t>
  </si>
  <si>
    <t xml:space="preserve">2118785</t>
  </si>
  <si>
    <t xml:space="preserve">2118798</t>
  </si>
  <si>
    <t xml:space="preserve">2118811</t>
  </si>
  <si>
    <t xml:space="preserve">2118825</t>
  </si>
  <si>
    <t xml:space="preserve">2118826</t>
  </si>
  <si>
    <t xml:space="preserve">2118856</t>
  </si>
  <si>
    <t xml:space="preserve">2118880</t>
  </si>
  <si>
    <t xml:space="preserve">2118895</t>
  </si>
  <si>
    <t xml:space="preserve">2118923</t>
  </si>
  <si>
    <t xml:space="preserve">2118949</t>
  </si>
  <si>
    <t xml:space="preserve">2118994</t>
  </si>
  <si>
    <t xml:space="preserve">2119003</t>
  </si>
  <si>
    <t xml:space="preserve">2119009</t>
  </si>
  <si>
    <t xml:space="preserve">2119735</t>
  </si>
  <si>
    <t xml:space="preserve">2119756</t>
  </si>
  <si>
    <t xml:space="preserve">2123621</t>
  </si>
  <si>
    <t xml:space="preserve">2125138</t>
  </si>
  <si>
    <t xml:space="preserve">2126095</t>
  </si>
  <si>
    <t xml:space="preserve">2126102</t>
  </si>
  <si>
    <t xml:space="preserve">2126712</t>
  </si>
  <si>
    <t xml:space="preserve">2128337</t>
  </si>
  <si>
    <t xml:space="preserve">2128360</t>
  </si>
  <si>
    <t xml:space="preserve">2128695</t>
  </si>
  <si>
    <t xml:space="preserve">2130387</t>
  </si>
  <si>
    <t xml:space="preserve">2130390</t>
  </si>
  <si>
    <t xml:space="preserve">2130420</t>
  </si>
  <si>
    <t xml:space="preserve">2131304</t>
  </si>
  <si>
    <t xml:space="preserve">2131373</t>
  </si>
  <si>
    <t xml:space="preserve">2131628</t>
  </si>
  <si>
    <t xml:space="preserve">2134156</t>
  </si>
  <si>
    <t xml:space="preserve">2134218</t>
  </si>
  <si>
    <t xml:space="preserve">2136503</t>
  </si>
  <si>
    <t xml:space="preserve">2138585</t>
  </si>
  <si>
    <t xml:space="preserve">2140441</t>
  </si>
  <si>
    <t xml:space="preserve">2141181</t>
  </si>
  <si>
    <t xml:space="preserve">2141297</t>
  </si>
  <si>
    <t xml:space="preserve">2142035</t>
  </si>
  <si>
    <t xml:space="preserve">2142136</t>
  </si>
  <si>
    <t xml:space="preserve">2142173</t>
  </si>
  <si>
    <t xml:space="preserve">2142182</t>
  </si>
  <si>
    <t xml:space="preserve">2142188</t>
  </si>
  <si>
    <t xml:space="preserve">2142191</t>
  </si>
  <si>
    <t xml:space="preserve">2142200</t>
  </si>
  <si>
    <t xml:space="preserve">2142212</t>
  </si>
  <si>
    <t xml:space="preserve">2142266</t>
  </si>
  <si>
    <t xml:space="preserve">2142269</t>
  </si>
  <si>
    <t xml:space="preserve">2142284</t>
  </si>
  <si>
    <t xml:space="preserve">2142287</t>
  </si>
  <si>
    <t xml:space="preserve">2142290</t>
  </si>
  <si>
    <t xml:space="preserve">2142494</t>
  </si>
  <si>
    <t xml:space="preserve">2143279</t>
  </si>
  <si>
    <t xml:space="preserve">2143291</t>
  </si>
  <si>
    <t xml:space="preserve">2143748</t>
  </si>
  <si>
    <t xml:space="preserve">2143837</t>
  </si>
  <si>
    <t xml:space="preserve">2143847</t>
  </si>
  <si>
    <t xml:space="preserve">2143908</t>
  </si>
  <si>
    <t xml:space="preserve">2144238</t>
  </si>
  <si>
    <t xml:space="preserve">2144373</t>
  </si>
  <si>
    <t xml:space="preserve">2145624</t>
  </si>
  <si>
    <t xml:space="preserve">2145686</t>
  </si>
  <si>
    <t xml:space="preserve">2147937</t>
  </si>
  <si>
    <t xml:space="preserve">2147991</t>
  </si>
  <si>
    <t xml:space="preserve">2148423</t>
  </si>
  <si>
    <t xml:space="preserve">2148432</t>
  </si>
  <si>
    <t xml:space="preserve">2148519</t>
  </si>
  <si>
    <t xml:space="preserve">2148579</t>
  </si>
  <si>
    <t xml:space="preserve">2149020</t>
  </si>
  <si>
    <t xml:space="preserve">2149026</t>
  </si>
  <si>
    <t xml:space="preserve">2149068</t>
  </si>
  <si>
    <t xml:space="preserve">2149256</t>
  </si>
  <si>
    <t xml:space="preserve">2152423</t>
  </si>
  <si>
    <t xml:space="preserve">2152967</t>
  </si>
  <si>
    <t xml:space="preserve">2153924</t>
  </si>
  <si>
    <t xml:space="preserve">2153925</t>
  </si>
  <si>
    <t xml:space="preserve">2153971</t>
  </si>
  <si>
    <t xml:space="preserve">2155102</t>
  </si>
  <si>
    <t xml:space="preserve">2155147</t>
  </si>
  <si>
    <t xml:space="preserve">2155216</t>
  </si>
  <si>
    <t xml:space="preserve">2156736</t>
  </si>
  <si>
    <t xml:space="preserve">2156738</t>
  </si>
  <si>
    <t xml:space="preserve">2156747</t>
  </si>
  <si>
    <t xml:space="preserve">2157015</t>
  </si>
  <si>
    <t xml:space="preserve">2158472</t>
  </si>
  <si>
    <t xml:space="preserve">2159734</t>
  </si>
  <si>
    <t xml:space="preserve">2159876</t>
  </si>
  <si>
    <t xml:space="preserve">2159899</t>
  </si>
  <si>
    <t xml:space="preserve">2160308</t>
  </si>
  <si>
    <t xml:space="preserve">2163450</t>
  </si>
  <si>
    <t xml:space="preserve">2163556</t>
  </si>
  <si>
    <t xml:space="preserve">2164623</t>
  </si>
  <si>
    <t xml:space="preserve">2164637</t>
  </si>
  <si>
    <t xml:space="preserve">2165840</t>
  </si>
  <si>
    <t xml:space="preserve">2165843</t>
  </si>
  <si>
    <t xml:space="preserve">2165987</t>
  </si>
  <si>
    <t xml:space="preserve">2165991</t>
  </si>
  <si>
    <t xml:space="preserve">2166493</t>
  </si>
  <si>
    <t xml:space="preserve">2166505</t>
  </si>
  <si>
    <t xml:space="preserve">2168496</t>
  </si>
  <si>
    <t xml:space="preserve">2168538</t>
  </si>
  <si>
    <t xml:space="preserve">2168638</t>
  </si>
  <si>
    <t xml:space="preserve">2168640</t>
  </si>
  <si>
    <t xml:space="preserve">2168643</t>
  </si>
  <si>
    <t xml:space="preserve">2169488</t>
  </si>
  <si>
    <t xml:space="preserve">2169559</t>
  </si>
  <si>
    <t xml:space="preserve">2169808</t>
  </si>
  <si>
    <t xml:space="preserve">2172085</t>
  </si>
  <si>
    <t xml:space="preserve">2172096</t>
  </si>
  <si>
    <t xml:space="preserve">2172111</t>
  </si>
  <si>
    <t xml:space="preserve">2172135</t>
  </si>
  <si>
    <t xml:space="preserve">2172138</t>
  </si>
  <si>
    <t xml:space="preserve">2172159</t>
  </si>
  <si>
    <t xml:space="preserve">2172177</t>
  </si>
  <si>
    <t xml:space="preserve">2172687</t>
  </si>
  <si>
    <t xml:space="preserve">2172822</t>
  </si>
  <si>
    <t xml:space="preserve">2173635</t>
  </si>
  <si>
    <t xml:space="preserve">2173640</t>
  </si>
  <si>
    <t xml:space="preserve">2173958</t>
  </si>
  <si>
    <t xml:space="preserve">2173959</t>
  </si>
  <si>
    <t xml:space="preserve">2173964</t>
  </si>
  <si>
    <t xml:space="preserve">2174234</t>
  </si>
  <si>
    <t xml:space="preserve">2174463</t>
  </si>
  <si>
    <t xml:space="preserve">2174675</t>
  </si>
  <si>
    <t xml:space="preserve">2175156</t>
  </si>
  <si>
    <t xml:space="preserve">2175369</t>
  </si>
  <si>
    <t xml:space="preserve">2175402</t>
  </si>
  <si>
    <t xml:space="preserve">2176728</t>
  </si>
  <si>
    <t xml:space="preserve">2176746</t>
  </si>
  <si>
    <t xml:space="preserve">2178552</t>
  </si>
  <si>
    <t xml:space="preserve">2178642</t>
  </si>
  <si>
    <t xml:space="preserve">2178645</t>
  </si>
  <si>
    <t xml:space="preserve">2178805</t>
  </si>
  <si>
    <t xml:space="preserve">2179648</t>
  </si>
  <si>
    <t xml:space="preserve">2179836</t>
  </si>
  <si>
    <t xml:space="preserve">2179842</t>
  </si>
  <si>
    <t xml:space="preserve">2180216</t>
  </si>
  <si>
    <t xml:space="preserve">2180763</t>
  </si>
  <si>
    <t xml:space="preserve">2181897</t>
  </si>
  <si>
    <t xml:space="preserve">2181970</t>
  </si>
  <si>
    <t xml:space="preserve">2182462</t>
  </si>
  <si>
    <t xml:space="preserve">2183268</t>
  </si>
  <si>
    <t xml:space="preserve">2184172</t>
  </si>
  <si>
    <t xml:space="preserve">2184525</t>
  </si>
  <si>
    <t xml:space="preserve">2184756</t>
  </si>
  <si>
    <t xml:space="preserve">2185103</t>
  </si>
  <si>
    <t xml:space="preserve">2185392</t>
  </si>
  <si>
    <t xml:space="preserve">2185437</t>
  </si>
  <si>
    <t xml:space="preserve">2185440</t>
  </si>
  <si>
    <t xml:space="preserve">2185964</t>
  </si>
  <si>
    <t xml:space="preserve">2185967</t>
  </si>
  <si>
    <t xml:space="preserve">2187074</t>
  </si>
  <si>
    <t xml:space="preserve">2189108</t>
  </si>
  <si>
    <t xml:space="preserve">2189140</t>
  </si>
  <si>
    <t xml:space="preserve">2191384</t>
  </si>
  <si>
    <t xml:space="preserve">2192535</t>
  </si>
  <si>
    <t xml:space="preserve">2192674</t>
  </si>
  <si>
    <t xml:space="preserve">2192797</t>
  </si>
  <si>
    <t xml:space="preserve">2193692</t>
  </si>
  <si>
    <t xml:space="preserve">2193718</t>
  </si>
  <si>
    <t xml:space="preserve">2193719</t>
  </si>
  <si>
    <t xml:space="preserve">2193730</t>
  </si>
  <si>
    <t xml:space="preserve">2194084</t>
  </si>
  <si>
    <t xml:space="preserve">2194177</t>
  </si>
  <si>
    <t xml:space="preserve">2194255</t>
  </si>
  <si>
    <t xml:space="preserve">2194923</t>
  </si>
  <si>
    <t xml:space="preserve">2195372</t>
  </si>
  <si>
    <t xml:space="preserve">2196092</t>
  </si>
  <si>
    <t xml:space="preserve">2196095</t>
  </si>
  <si>
    <t xml:space="preserve">2196885</t>
  </si>
  <si>
    <t xml:space="preserve">2196891</t>
  </si>
  <si>
    <t xml:space="preserve">2196894</t>
  </si>
  <si>
    <t xml:space="preserve">2196897</t>
  </si>
  <si>
    <t xml:space="preserve">2197050</t>
  </si>
  <si>
    <t xml:space="preserve">2197053</t>
  </si>
  <si>
    <t xml:space="preserve">2197251</t>
  </si>
  <si>
    <t xml:space="preserve">2197361</t>
  </si>
  <si>
    <t xml:space="preserve">2198521</t>
  </si>
  <si>
    <t xml:space="preserve">2200591</t>
  </si>
  <si>
    <t xml:space="preserve">2201449</t>
  </si>
  <si>
    <t xml:space="preserve">2203805</t>
  </si>
  <si>
    <t xml:space="preserve">2203954</t>
  </si>
  <si>
    <t xml:space="preserve">2204418</t>
  </si>
  <si>
    <t xml:space="preserve">2205149</t>
  </si>
  <si>
    <t xml:space="preserve">2206058</t>
  </si>
  <si>
    <t xml:space="preserve">2206069</t>
  </si>
  <si>
    <t xml:space="preserve">2206186</t>
  </si>
  <si>
    <t xml:space="preserve">2206187</t>
  </si>
  <si>
    <t xml:space="preserve">2206477</t>
  </si>
  <si>
    <t xml:space="preserve">2206645</t>
  </si>
  <si>
    <t xml:space="preserve">2206946</t>
  </si>
  <si>
    <t xml:space="preserve">2207651</t>
  </si>
  <si>
    <t xml:space="preserve">2207762</t>
  </si>
  <si>
    <t xml:space="preserve">2208296</t>
  </si>
  <si>
    <t xml:space="preserve">2209892</t>
  </si>
  <si>
    <t xml:space="preserve">2211573</t>
  </si>
  <si>
    <t xml:space="preserve">2211750</t>
  </si>
  <si>
    <t xml:space="preserve">2211762</t>
  </si>
  <si>
    <t xml:space="preserve">2211772</t>
  </si>
  <si>
    <t xml:space="preserve">2211822</t>
  </si>
  <si>
    <t xml:space="preserve">2211858</t>
  </si>
  <si>
    <t xml:space="preserve">2211861</t>
  </si>
  <si>
    <t xml:space="preserve">2211874</t>
  </si>
  <si>
    <t xml:space="preserve">2211991</t>
  </si>
  <si>
    <t xml:space="preserve">2211992</t>
  </si>
  <si>
    <t xml:space="preserve">2214392</t>
  </si>
  <si>
    <t xml:space="preserve">2214761</t>
  </si>
  <si>
    <t xml:space="preserve">2214934</t>
  </si>
  <si>
    <t xml:space="preserve">2215179</t>
  </si>
  <si>
    <t xml:space="preserve">2215277</t>
  </si>
  <si>
    <t xml:space="preserve">2215293</t>
  </si>
  <si>
    <t xml:space="preserve">2216263</t>
  </si>
  <si>
    <t xml:space="preserve">2218818</t>
  </si>
  <si>
    <t xml:space="preserve">2218827</t>
  </si>
  <si>
    <t xml:space="preserve">2218835</t>
  </si>
  <si>
    <t xml:space="preserve">2219163</t>
  </si>
  <si>
    <t xml:space="preserve">2219181</t>
  </si>
  <si>
    <t xml:space="preserve">2219337</t>
  </si>
  <si>
    <t xml:space="preserve">2220110</t>
  </si>
  <si>
    <t xml:space="preserve">2220923</t>
  </si>
  <si>
    <t xml:space="preserve">2220932</t>
  </si>
  <si>
    <t xml:space="preserve">2221960</t>
  </si>
  <si>
    <t xml:space="preserve">2222008</t>
  </si>
  <si>
    <t xml:space="preserve">2222162</t>
  </si>
  <si>
    <t xml:space="preserve">2222183</t>
  </si>
  <si>
    <t xml:space="preserve">2222200</t>
  </si>
  <si>
    <t xml:space="preserve">2222213</t>
  </si>
  <si>
    <t xml:space="preserve">2222255</t>
  </si>
  <si>
    <t xml:space="preserve">2223139</t>
  </si>
  <si>
    <t xml:space="preserve">2223150</t>
  </si>
  <si>
    <t xml:space="preserve">2223330</t>
  </si>
  <si>
    <t xml:space="preserve">2226991</t>
  </si>
  <si>
    <t xml:space="preserve">2227077</t>
  </si>
  <si>
    <t xml:space="preserve">2227512</t>
  </si>
  <si>
    <t xml:space="preserve">2227918</t>
  </si>
  <si>
    <t xml:space="preserve">2228191</t>
  </si>
  <si>
    <t xml:space="preserve">2229559</t>
  </si>
  <si>
    <t xml:space="preserve">2229678</t>
  </si>
  <si>
    <t xml:space="preserve">2229692</t>
  </si>
  <si>
    <t xml:space="preserve">2229737</t>
  </si>
  <si>
    <t xml:space="preserve">2231329</t>
  </si>
  <si>
    <t xml:space="preserve">2231369</t>
  </si>
  <si>
    <t xml:space="preserve">2231425</t>
  </si>
  <si>
    <t xml:space="preserve">2231455</t>
  </si>
  <si>
    <t xml:space="preserve">2234937</t>
  </si>
  <si>
    <t xml:space="preserve">2235005</t>
  </si>
  <si>
    <t xml:space="preserve">2235718</t>
  </si>
  <si>
    <t xml:space="preserve">2236084</t>
  </si>
  <si>
    <t xml:space="preserve">2237647</t>
  </si>
  <si>
    <t xml:space="preserve">2237659</t>
  </si>
  <si>
    <t xml:space="preserve">2238067</t>
  </si>
  <si>
    <t xml:space="preserve">2238082</t>
  </si>
  <si>
    <t xml:space="preserve">2238154</t>
  </si>
  <si>
    <t xml:space="preserve">2238158</t>
  </si>
  <si>
    <t xml:space="preserve">2238902</t>
  </si>
  <si>
    <t xml:space="preserve">2239072</t>
  </si>
  <si>
    <t xml:space="preserve">2239120</t>
  </si>
  <si>
    <t xml:space="preserve">2239128</t>
  </si>
  <si>
    <t xml:space="preserve">2239271</t>
  </si>
  <si>
    <t xml:space="preserve">2239500</t>
  </si>
  <si>
    <t xml:space="preserve">2239966</t>
  </si>
  <si>
    <t xml:space="preserve">2241356</t>
  </si>
  <si>
    <t xml:space="preserve">2241433</t>
  </si>
  <si>
    <t xml:space="preserve">2241439</t>
  </si>
  <si>
    <t xml:space="preserve">2242342</t>
  </si>
  <si>
    <t xml:space="preserve">2242381</t>
  </si>
  <si>
    <t xml:space="preserve">2242382</t>
  </si>
  <si>
    <t xml:space="preserve">2242383</t>
  </si>
  <si>
    <t xml:space="preserve">2242594</t>
  </si>
  <si>
    <t xml:space="preserve">2242663</t>
  </si>
  <si>
    <t xml:space="preserve">2242699</t>
  </si>
  <si>
    <t xml:space="preserve">2242708</t>
  </si>
  <si>
    <t xml:space="preserve">2242711</t>
  </si>
  <si>
    <t xml:space="preserve">2245543</t>
  </si>
  <si>
    <t xml:space="preserve">2245948</t>
  </si>
  <si>
    <t xml:space="preserve">2246231</t>
  </si>
  <si>
    <t xml:space="preserve">2250986</t>
  </si>
  <si>
    <t xml:space="preserve">2251001</t>
  </si>
  <si>
    <t xml:space="preserve">2251082</t>
  </si>
  <si>
    <t xml:space="preserve">2251258</t>
  </si>
  <si>
    <t xml:space="preserve">2251361</t>
  </si>
  <si>
    <t xml:space="preserve">2252390</t>
  </si>
  <si>
    <t xml:space="preserve">2253149</t>
  </si>
  <si>
    <t xml:space="preserve">2253543</t>
  </si>
  <si>
    <t xml:space="preserve">2253549</t>
  </si>
  <si>
    <t xml:space="preserve">2253574</t>
  </si>
  <si>
    <t xml:space="preserve">2256156</t>
  </si>
  <si>
    <t xml:space="preserve">2256171</t>
  </si>
  <si>
    <t xml:space="preserve">2257114</t>
  </si>
  <si>
    <t xml:space="preserve">2257832</t>
  </si>
  <si>
    <t xml:space="preserve">2260410</t>
  </si>
  <si>
    <t xml:space="preserve">2260434</t>
  </si>
  <si>
    <t xml:space="preserve">2260480</t>
  </si>
  <si>
    <t xml:space="preserve">2260493</t>
  </si>
  <si>
    <t xml:space="preserve">2260517</t>
  </si>
  <si>
    <t xml:space="preserve">2260546</t>
  </si>
  <si>
    <t xml:space="preserve">2260612</t>
  </si>
  <si>
    <t xml:space="preserve">2260613</t>
  </si>
  <si>
    <t xml:space="preserve">2260617</t>
  </si>
  <si>
    <t xml:space="preserve">2260695</t>
  </si>
  <si>
    <t xml:space="preserve">2260728</t>
  </si>
  <si>
    <t xml:space="preserve">2260731</t>
  </si>
  <si>
    <t xml:space="preserve">2260761</t>
  </si>
  <si>
    <t xml:space="preserve">2262757</t>
  </si>
  <si>
    <t xml:space="preserve">2262790</t>
  </si>
  <si>
    <t xml:space="preserve">2262795</t>
  </si>
  <si>
    <t xml:space="preserve">2262797</t>
  </si>
  <si>
    <t xml:space="preserve">2263016</t>
  </si>
  <si>
    <t xml:space="preserve">2263023</t>
  </si>
  <si>
    <t xml:space="preserve">2263166</t>
  </si>
  <si>
    <t xml:space="preserve">2263466</t>
  </si>
  <si>
    <t xml:space="preserve">2264230</t>
  </si>
  <si>
    <t xml:space="preserve">2264257</t>
  </si>
  <si>
    <t xml:space="preserve">2264290</t>
  </si>
  <si>
    <t xml:space="preserve">2264461</t>
  </si>
  <si>
    <t xml:space="preserve">2264494</t>
  </si>
  <si>
    <t xml:space="preserve">2265714</t>
  </si>
  <si>
    <t xml:space="preserve">2265729</t>
  </si>
  <si>
    <t xml:space="preserve">2265900</t>
  </si>
  <si>
    <t xml:space="preserve">2265906</t>
  </si>
  <si>
    <t xml:space="preserve">2265927</t>
  </si>
  <si>
    <t xml:space="preserve">2265960</t>
  </si>
  <si>
    <t xml:space="preserve">2266449</t>
  </si>
  <si>
    <t xml:space="preserve">2266594</t>
  </si>
  <si>
    <t xml:space="preserve">2266597</t>
  </si>
  <si>
    <t xml:space="preserve">2266599</t>
  </si>
  <si>
    <t xml:space="preserve">2266619</t>
  </si>
  <si>
    <t xml:space="preserve">2266622</t>
  </si>
  <si>
    <t xml:space="preserve">2266631</t>
  </si>
  <si>
    <t xml:space="preserve">2266641</t>
  </si>
  <si>
    <t xml:space="preserve">2266643</t>
  </si>
  <si>
    <t xml:space="preserve">2266645</t>
  </si>
  <si>
    <t xml:space="preserve">2266649</t>
  </si>
  <si>
    <t xml:space="preserve">2266657</t>
  </si>
  <si>
    <t xml:space="preserve">2266667</t>
  </si>
  <si>
    <t xml:space="preserve">GT</t>
  </si>
  <si>
    <t xml:space="preserve">GA</t>
  </si>
  <si>
    <t xml:space="preserve">2266671</t>
  </si>
  <si>
    <t xml:space="preserve">2266686</t>
  </si>
  <si>
    <t xml:space="preserve">2266688</t>
  </si>
  <si>
    <t xml:space="preserve">2268172</t>
  </si>
  <si>
    <t xml:space="preserve">2269882</t>
  </si>
  <si>
    <t xml:space="preserve">2269889</t>
  </si>
  <si>
    <t xml:space="preserve">2270755</t>
  </si>
  <si>
    <t xml:space="preserve">2270759</t>
  </si>
  <si>
    <t xml:space="preserve">2270794</t>
  </si>
  <si>
    <t xml:space="preserve">2271054</t>
  </si>
  <si>
    <t xml:space="preserve">2271078</t>
  </si>
  <si>
    <t xml:space="preserve">2271117</t>
  </si>
  <si>
    <t xml:space="preserve">2272596</t>
  </si>
  <si>
    <t xml:space="preserve">2272598</t>
  </si>
  <si>
    <t xml:space="preserve">2272649</t>
  </si>
  <si>
    <t xml:space="preserve">2274490</t>
  </si>
  <si>
    <t xml:space="preserve">2274503</t>
  </si>
  <si>
    <t xml:space="preserve">2274892</t>
  </si>
  <si>
    <t xml:space="preserve">2275205</t>
  </si>
  <si>
    <t xml:space="preserve">2275627</t>
  </si>
  <si>
    <t xml:space="preserve">2275638</t>
  </si>
  <si>
    <t xml:space="preserve">2275659</t>
  </si>
  <si>
    <t xml:space="preserve">2276203</t>
  </si>
  <si>
    <t xml:space="preserve">2277992</t>
  </si>
  <si>
    <t xml:space="preserve">2278572</t>
  </si>
  <si>
    <t xml:space="preserve">2279202</t>
  </si>
  <si>
    <t xml:space="preserve">2279217</t>
  </si>
  <si>
    <t xml:space="preserve">2279280</t>
  </si>
  <si>
    <t xml:space="preserve">2279358</t>
  </si>
  <si>
    <t xml:space="preserve">2279670</t>
  </si>
  <si>
    <t xml:space="preserve">2279679</t>
  </si>
  <si>
    <t xml:space="preserve">2279723</t>
  </si>
  <si>
    <t xml:space="preserve">2279734</t>
  </si>
  <si>
    <t xml:space="preserve">2279742</t>
  </si>
  <si>
    <t xml:space="preserve">2279743</t>
  </si>
  <si>
    <t xml:space="preserve">2280212</t>
  </si>
  <si>
    <t xml:space="preserve">2281417</t>
  </si>
  <si>
    <t xml:space="preserve">2281797</t>
  </si>
  <si>
    <t xml:space="preserve">2282034</t>
  </si>
  <si>
    <t xml:space="preserve">2282070</t>
  </si>
  <si>
    <t xml:space="preserve">2282079</t>
  </si>
  <si>
    <t xml:space="preserve">2283424</t>
  </si>
  <si>
    <t xml:space="preserve">2284771</t>
  </si>
  <si>
    <t xml:space="preserve">2285621</t>
  </si>
  <si>
    <t xml:space="preserve">2285894</t>
  </si>
  <si>
    <t xml:space="preserve">TA</t>
  </si>
  <si>
    <t xml:space="preserve">2285896</t>
  </si>
  <si>
    <t xml:space="preserve">2285901</t>
  </si>
  <si>
    <t xml:space="preserve">2286117</t>
  </si>
  <si>
    <t xml:space="preserve">2286129</t>
  </si>
  <si>
    <t xml:space="preserve">2287872</t>
  </si>
  <si>
    <t xml:space="preserve">2287902</t>
  </si>
  <si>
    <t xml:space="preserve">2288277</t>
  </si>
  <si>
    <t xml:space="preserve">2288423</t>
  </si>
  <si>
    <t xml:space="preserve">2288424</t>
  </si>
  <si>
    <t xml:space="preserve">2288602</t>
  </si>
  <si>
    <t xml:space="preserve">2288625</t>
  </si>
  <si>
    <t xml:space="preserve">2288639</t>
  </si>
  <si>
    <t xml:space="preserve">2288896</t>
  </si>
  <si>
    <t xml:space="preserve">2288908</t>
  </si>
  <si>
    <t xml:space="preserve">2288993</t>
  </si>
  <si>
    <t xml:space="preserve">2289453</t>
  </si>
  <si>
    <t xml:space="preserve">2289531</t>
  </si>
  <si>
    <t xml:space="preserve">2290354</t>
  </si>
  <si>
    <t xml:space="preserve">2290370</t>
  </si>
  <si>
    <t xml:space="preserve">2290496</t>
  </si>
  <si>
    <t xml:space="preserve">2292893</t>
  </si>
  <si>
    <t xml:space="preserve">2293748</t>
  </si>
  <si>
    <t xml:space="preserve">2294100</t>
  </si>
  <si>
    <t xml:space="preserve">2294310</t>
  </si>
  <si>
    <t xml:space="preserve">2296230</t>
  </si>
  <si>
    <t xml:space="preserve">2300763</t>
  </si>
  <si>
    <t xml:space="preserve">2300769</t>
  </si>
  <si>
    <t xml:space="preserve">2301126</t>
  </si>
  <si>
    <t xml:space="preserve">2301171</t>
  </si>
  <si>
    <t xml:space="preserve">2301172</t>
  </si>
  <si>
    <t xml:space="preserve">2301198</t>
  </si>
  <si>
    <t xml:space="preserve">2303205</t>
  </si>
  <si>
    <t xml:space="preserve">2307451</t>
  </si>
  <si>
    <t xml:space="preserve">2309948</t>
  </si>
  <si>
    <t xml:space="preserve">2310004</t>
  </si>
  <si>
    <t xml:space="preserve">2310461</t>
  </si>
  <si>
    <t xml:space="preserve">2312656</t>
  </si>
  <si>
    <t xml:space="preserve">2314887</t>
  </si>
  <si>
    <t xml:space="preserve">2315713</t>
  </si>
  <si>
    <t xml:space="preserve">2317503</t>
  </si>
  <si>
    <t xml:space="preserve">2319046</t>
  </si>
  <si>
    <t xml:space="preserve">2322059</t>
  </si>
  <si>
    <t xml:space="preserve">2322173</t>
  </si>
  <si>
    <t xml:space="preserve">2324388</t>
  </si>
  <si>
    <t xml:space="preserve">2325125</t>
  </si>
  <si>
    <t xml:space="preserve">2325165</t>
  </si>
  <si>
    <t xml:space="preserve">2325532</t>
  </si>
  <si>
    <t xml:space="preserve">2325573</t>
  </si>
  <si>
    <t xml:space="preserve">2326200</t>
  </si>
  <si>
    <t xml:space="preserve">2326290</t>
  </si>
  <si>
    <t xml:space="preserve">2326409</t>
  </si>
  <si>
    <t xml:space="preserve">2327320</t>
  </si>
  <si>
    <t xml:space="preserve">2327464</t>
  </si>
  <si>
    <t xml:space="preserve">2327542</t>
  </si>
  <si>
    <t xml:space="preserve">2328270</t>
  </si>
  <si>
    <t xml:space="preserve">2328804</t>
  </si>
  <si>
    <t xml:space="preserve">2329884</t>
  </si>
  <si>
    <t xml:space="preserve">2334130</t>
  </si>
  <si>
    <t xml:space="preserve">2334134</t>
  </si>
  <si>
    <t xml:space="preserve">2334230</t>
  </si>
  <si>
    <t xml:space="preserve">2334273</t>
  </si>
  <si>
    <t xml:space="preserve">2334295</t>
  </si>
  <si>
    <t xml:space="preserve">2334326</t>
  </si>
  <si>
    <t xml:space="preserve">2335216</t>
  </si>
  <si>
    <t xml:space="preserve">2335289</t>
  </si>
  <si>
    <t xml:space="preserve">2336079</t>
  </si>
  <si>
    <t xml:space="preserve">2336466</t>
  </si>
  <si>
    <t xml:space="preserve">2338047</t>
  </si>
  <si>
    <t xml:space="preserve">2338054</t>
  </si>
  <si>
    <t xml:space="preserve">2338480</t>
  </si>
  <si>
    <t xml:space="preserve">2338663</t>
  </si>
  <si>
    <t xml:space="preserve">2339782</t>
  </si>
  <si>
    <t xml:space="preserve">2341212</t>
  </si>
  <si>
    <t xml:space="preserve">2346017</t>
  </si>
  <si>
    <t xml:space="preserve">2346062</t>
  </si>
  <si>
    <t xml:space="preserve">2346360</t>
  </si>
  <si>
    <t xml:space="preserve">2347535</t>
  </si>
  <si>
    <t xml:space="preserve">2348139</t>
  </si>
  <si>
    <t xml:space="preserve">2350222</t>
  </si>
  <si>
    <t xml:space="preserve">2350294</t>
  </si>
  <si>
    <t xml:space="preserve">2351626</t>
  </si>
  <si>
    <t xml:space="preserve">2353147</t>
  </si>
  <si>
    <t xml:space="preserve">2353315</t>
  </si>
  <si>
    <t xml:space="preserve">2353606</t>
  </si>
  <si>
    <t xml:space="preserve">2354583</t>
  </si>
  <si>
    <t xml:space="preserve">2355102</t>
  </si>
  <si>
    <t xml:space="preserve">2355108</t>
  </si>
  <si>
    <t xml:space="preserve">2356662</t>
  </si>
  <si>
    <t xml:space="preserve">2356698</t>
  </si>
  <si>
    <t xml:space="preserve">2356741</t>
  </si>
  <si>
    <t xml:space="preserve">2357040</t>
  </si>
  <si>
    <t xml:space="preserve">2357349</t>
  </si>
  <si>
    <t xml:space="preserve">2359195</t>
  </si>
  <si>
    <t xml:space="preserve">2359555</t>
  </si>
  <si>
    <t xml:space="preserve">2360027</t>
  </si>
  <si>
    <t xml:space="preserve">2360763</t>
  </si>
  <si>
    <t xml:space="preserve">CTTGCCATCGTGCTGCGGCTGC</t>
  </si>
  <si>
    <t xml:space="preserve">163.5</t>
  </si>
  <si>
    <t xml:space="preserve">2362998</t>
  </si>
  <si>
    <t xml:space="preserve">2363514</t>
  </si>
  <si>
    <t xml:space="preserve">2363835</t>
  </si>
  <si>
    <t xml:space="preserve">2365193</t>
  </si>
  <si>
    <t xml:space="preserve">2365292</t>
  </si>
  <si>
    <t xml:space="preserve">2365316</t>
  </si>
  <si>
    <t xml:space="preserve">2365673</t>
  </si>
  <si>
    <t xml:space="preserve">2365720</t>
  </si>
  <si>
    <t xml:space="preserve">2367457</t>
  </si>
  <si>
    <t xml:space="preserve">2368556</t>
  </si>
  <si>
    <t xml:space="preserve">2368691</t>
  </si>
  <si>
    <t xml:space="preserve">2369313</t>
  </si>
  <si>
    <t xml:space="preserve">2370124</t>
  </si>
  <si>
    <t xml:space="preserve">2370940</t>
  </si>
  <si>
    <t xml:space="preserve">2370955</t>
  </si>
  <si>
    <t xml:space="preserve">2371300</t>
  </si>
  <si>
    <t xml:space="preserve">2371356</t>
  </si>
  <si>
    <t xml:space="preserve">2372036</t>
  </si>
  <si>
    <t xml:space="preserve">2372445</t>
  </si>
  <si>
    <t xml:space="preserve">2372564</t>
  </si>
  <si>
    <t xml:space="preserve">2372566</t>
  </si>
  <si>
    <t xml:space="preserve">2373125</t>
  </si>
  <si>
    <t xml:space="preserve">2374159</t>
  </si>
  <si>
    <t xml:space="preserve">2374304</t>
  </si>
  <si>
    <t xml:space="preserve">2374396</t>
  </si>
  <si>
    <t xml:space="preserve">2374537</t>
  </si>
  <si>
    <t xml:space="preserve">2376977</t>
  </si>
  <si>
    <t xml:space="preserve">2377004</t>
  </si>
  <si>
    <t xml:space="preserve">2377425</t>
  </si>
  <si>
    <t xml:space="preserve">2379166</t>
  </si>
  <si>
    <t xml:space="preserve">2379185</t>
  </si>
  <si>
    <t xml:space="preserve">2379193</t>
  </si>
  <si>
    <t xml:space="preserve">2379194</t>
  </si>
  <si>
    <t xml:space="preserve">2379195</t>
  </si>
  <si>
    <t xml:space="preserve">2379197</t>
  </si>
  <si>
    <t xml:space="preserve">2379231</t>
  </si>
  <si>
    <t xml:space="preserve">2379283</t>
  </si>
  <si>
    <t xml:space="preserve">2379295</t>
  </si>
  <si>
    <t xml:space="preserve">2380703</t>
  </si>
  <si>
    <t xml:space="preserve">2380704</t>
  </si>
  <si>
    <t xml:space="preserve">2380708</t>
  </si>
  <si>
    <t xml:space="preserve">2380711</t>
  </si>
  <si>
    <t xml:space="preserve">2380717</t>
  </si>
  <si>
    <t xml:space="preserve">2380729</t>
  </si>
  <si>
    <t xml:space="preserve">2380735</t>
  </si>
  <si>
    <t xml:space="preserve">2381269</t>
  </si>
  <si>
    <t xml:space="preserve">2381350</t>
  </si>
  <si>
    <t xml:space="preserve">2382817</t>
  </si>
  <si>
    <t xml:space="preserve">2386609</t>
  </si>
  <si>
    <t xml:space="preserve">2386645</t>
  </si>
  <si>
    <t xml:space="preserve">2386744</t>
  </si>
  <si>
    <t xml:space="preserve">2386813</t>
  </si>
  <si>
    <t xml:space="preserve">2386831</t>
  </si>
  <si>
    <t xml:space="preserve">2386843</t>
  </si>
  <si>
    <t xml:space="preserve">2387182</t>
  </si>
  <si>
    <t xml:space="preserve">2387203</t>
  </si>
  <si>
    <t xml:space="preserve">2389033</t>
  </si>
  <si>
    <t xml:space="preserve">2389166</t>
  </si>
  <si>
    <t xml:space="preserve">2389531</t>
  </si>
  <si>
    <t xml:space="preserve">2389546</t>
  </si>
  <si>
    <t xml:space="preserve">2390454</t>
  </si>
  <si>
    <t xml:space="preserve">2390470</t>
  </si>
  <si>
    <t xml:space="preserve">2390490</t>
  </si>
  <si>
    <t xml:space="preserve">2390532</t>
  </si>
  <si>
    <t xml:space="preserve">2390714</t>
  </si>
  <si>
    <t xml:space="preserve">2391309</t>
  </si>
  <si>
    <t xml:space="preserve">2392552</t>
  </si>
  <si>
    <t xml:space="preserve">2392741</t>
  </si>
  <si>
    <t xml:space="preserve">2393635</t>
  </si>
  <si>
    <t xml:space="preserve">2393827</t>
  </si>
  <si>
    <t xml:space="preserve">2393854</t>
  </si>
  <si>
    <t xml:space="preserve">2393899</t>
  </si>
  <si>
    <t xml:space="preserve">2393926</t>
  </si>
  <si>
    <t xml:space="preserve">2394208</t>
  </si>
  <si>
    <t xml:space="preserve">2395832</t>
  </si>
  <si>
    <t xml:space="preserve">2396006</t>
  </si>
  <si>
    <t xml:space="preserve">2396077</t>
  </si>
  <si>
    <t xml:space="preserve">2396282</t>
  </si>
  <si>
    <t xml:space="preserve">2396300</t>
  </si>
  <si>
    <t xml:space="preserve">2396521</t>
  </si>
  <si>
    <t xml:space="preserve">2396627</t>
  </si>
  <si>
    <t xml:space="preserve">2400526</t>
  </si>
  <si>
    <t xml:space="preserve">2400672</t>
  </si>
  <si>
    <t xml:space="preserve">2400686</t>
  </si>
  <si>
    <t xml:space="preserve">2401965</t>
  </si>
  <si>
    <t xml:space="preserve">2402007</t>
  </si>
  <si>
    <t xml:space="preserve">2402262</t>
  </si>
  <si>
    <t xml:space="preserve">2402289</t>
  </si>
  <si>
    <t xml:space="preserve">2402376</t>
  </si>
  <si>
    <t xml:space="preserve">2402397</t>
  </si>
  <si>
    <t xml:space="preserve">2402461</t>
  </si>
  <si>
    <t xml:space="preserve">2402595</t>
  </si>
  <si>
    <t xml:space="preserve">2403238</t>
  </si>
  <si>
    <t xml:space="preserve">2405808</t>
  </si>
  <si>
    <t xml:space="preserve">2406414</t>
  </si>
  <si>
    <t xml:space="preserve">2406803</t>
  </si>
  <si>
    <t xml:space="preserve">2408103</t>
  </si>
  <si>
    <t xml:space="preserve">2408187</t>
  </si>
  <si>
    <t xml:space="preserve">2411034</t>
  </si>
  <si>
    <t xml:space="preserve">2411995</t>
  </si>
  <si>
    <t xml:space="preserve">2412007</t>
  </si>
  <si>
    <t xml:space="preserve">2412042</t>
  </si>
  <si>
    <t xml:space="preserve">2412076</t>
  </si>
  <si>
    <t xml:space="preserve">2412111</t>
  </si>
  <si>
    <t xml:space="preserve">2412130</t>
  </si>
  <si>
    <t xml:space="preserve">2412140</t>
  </si>
  <si>
    <t xml:space="preserve">2414452</t>
  </si>
  <si>
    <t xml:space="preserve">2414455</t>
  </si>
  <si>
    <t xml:space="preserve">2414488</t>
  </si>
  <si>
    <t xml:space="preserve">2414755</t>
  </si>
  <si>
    <t xml:space="preserve">2414791</t>
  </si>
  <si>
    <t xml:space="preserve">2414896</t>
  </si>
  <si>
    <t xml:space="preserve">2415296</t>
  </si>
  <si>
    <t xml:space="preserve">2415801</t>
  </si>
  <si>
    <t xml:space="preserve">2416678</t>
  </si>
  <si>
    <t xml:space="preserve">2416713</t>
  </si>
  <si>
    <t xml:space="preserve">2418036</t>
  </si>
  <si>
    <t xml:space="preserve">2418069</t>
  </si>
  <si>
    <t xml:space="preserve">2418094</t>
  </si>
  <si>
    <t xml:space="preserve">2418630</t>
  </si>
  <si>
    <t xml:space="preserve">2419292</t>
  </si>
  <si>
    <t xml:space="preserve">2420256</t>
  </si>
  <si>
    <t xml:space="preserve">2420258</t>
  </si>
  <si>
    <t xml:space="preserve">2420313</t>
  </si>
  <si>
    <t xml:space="preserve">2420840</t>
  </si>
  <si>
    <t xml:space="preserve">2420857</t>
  </si>
  <si>
    <t xml:space="preserve">2421351</t>
  </si>
  <si>
    <t xml:space="preserve">2421815</t>
  </si>
  <si>
    <t xml:space="preserve">2423400</t>
  </si>
  <si>
    <t xml:space="preserve">2423475</t>
  </si>
  <si>
    <t xml:space="preserve">2423748</t>
  </si>
  <si>
    <t xml:space="preserve">2423766</t>
  </si>
  <si>
    <t xml:space="preserve">2423817</t>
  </si>
  <si>
    <t xml:space="preserve">2424414</t>
  </si>
  <si>
    <t xml:space="preserve">2426489</t>
  </si>
  <si>
    <t xml:space="preserve">2426693</t>
  </si>
  <si>
    <t xml:space="preserve">2426699</t>
  </si>
  <si>
    <t xml:space="preserve">2426702</t>
  </si>
  <si>
    <t xml:space="preserve">2426719</t>
  </si>
  <si>
    <t xml:space="preserve">2426724</t>
  </si>
  <si>
    <t xml:space="preserve">2426726</t>
  </si>
  <si>
    <t xml:space="preserve">2426732</t>
  </si>
  <si>
    <t xml:space="preserve">2426744</t>
  </si>
  <si>
    <t xml:space="preserve">2426750</t>
  </si>
  <si>
    <t xml:space="preserve">2426759</t>
  </si>
  <si>
    <t xml:space="preserve">2426762</t>
  </si>
  <si>
    <t xml:space="preserve">2426774</t>
  </si>
  <si>
    <t xml:space="preserve">2426777</t>
  </si>
  <si>
    <t xml:space="preserve">2426786</t>
  </si>
  <si>
    <t xml:space="preserve">2426789</t>
  </si>
  <si>
    <t xml:space="preserve">2426790</t>
  </si>
  <si>
    <t xml:space="preserve">2426793</t>
  </si>
  <si>
    <t xml:space="preserve">2426796</t>
  </si>
  <si>
    <t xml:space="preserve">2426804</t>
  </si>
  <si>
    <t xml:space="preserve">2426981</t>
  </si>
  <si>
    <t xml:space="preserve">2426996</t>
  </si>
  <si>
    <t xml:space="preserve">2427014</t>
  </si>
  <si>
    <t xml:space="preserve">2427065</t>
  </si>
  <si>
    <t xml:space="preserve">2427083</t>
  </si>
  <si>
    <t xml:space="preserve">2427086</t>
  </si>
  <si>
    <t xml:space="preserve">2427290</t>
  </si>
  <si>
    <t xml:space="preserve">2427358</t>
  </si>
  <si>
    <t xml:space="preserve">2427434</t>
  </si>
  <si>
    <t xml:space="preserve">2427492</t>
  </si>
  <si>
    <t xml:space="preserve">2427496</t>
  </si>
  <si>
    <t xml:space="preserve">2428135</t>
  </si>
  <si>
    <t xml:space="preserve">2428159</t>
  </si>
  <si>
    <t xml:space="preserve">2428255</t>
  </si>
  <si>
    <t xml:space="preserve">2428264</t>
  </si>
  <si>
    <t xml:space="preserve">2428286</t>
  </si>
  <si>
    <t xml:space="preserve">2428357</t>
  </si>
  <si>
    <t xml:space="preserve">2428546</t>
  </si>
  <si>
    <t xml:space="preserve">2428576</t>
  </si>
  <si>
    <t xml:space="preserve">2429323</t>
  </si>
  <si>
    <t xml:space="preserve">2430565</t>
  </si>
  <si>
    <t xml:space="preserve">2430667</t>
  </si>
  <si>
    <t xml:space="preserve">2431656</t>
  </si>
  <si>
    <t xml:space="preserve">2431767</t>
  </si>
  <si>
    <t xml:space="preserve">2431926</t>
  </si>
  <si>
    <t xml:space="preserve">2431929</t>
  </si>
  <si>
    <t xml:space="preserve">2433087</t>
  </si>
  <si>
    <t xml:space="preserve">2433468</t>
  </si>
  <si>
    <t xml:space="preserve">2434185</t>
  </si>
  <si>
    <t xml:space="preserve">2434790</t>
  </si>
  <si>
    <t xml:space="preserve">2435736</t>
  </si>
  <si>
    <t xml:space="preserve">2435739</t>
  </si>
  <si>
    <t xml:space="preserve">2443983</t>
  </si>
  <si>
    <t xml:space="preserve">2444028</t>
  </si>
  <si>
    <t xml:space="preserve">2444397</t>
  </si>
  <si>
    <t xml:space="preserve">2444415</t>
  </si>
  <si>
    <t xml:space="preserve">2445157</t>
  </si>
  <si>
    <t xml:space="preserve">2445442</t>
  </si>
  <si>
    <t xml:space="preserve">2446695</t>
  </si>
  <si>
    <t xml:space="preserve">2446749</t>
  </si>
  <si>
    <t xml:space="preserve">2446835</t>
  </si>
  <si>
    <t xml:space="preserve">2446946</t>
  </si>
  <si>
    <t xml:space="preserve">2447351</t>
  </si>
  <si>
    <t xml:space="preserve">2447920</t>
  </si>
  <si>
    <t xml:space="preserve">2448695</t>
  </si>
  <si>
    <t xml:space="preserve">ATCACACG</t>
  </si>
  <si>
    <t xml:space="preserve">242.5</t>
  </si>
  <si>
    <t xml:space="preserve">2450011</t>
  </si>
  <si>
    <t xml:space="preserve">2450901</t>
  </si>
  <si>
    <t xml:space="preserve">2450902</t>
  </si>
  <si>
    <t xml:space="preserve">2450905</t>
  </si>
  <si>
    <t xml:space="preserve">2450917</t>
  </si>
  <si>
    <t xml:space="preserve">2450929</t>
  </si>
  <si>
    <t xml:space="preserve">2450932</t>
  </si>
  <si>
    <t xml:space="preserve">2450977</t>
  </si>
  <si>
    <t xml:space="preserve">2452315</t>
  </si>
  <si>
    <t xml:space="preserve">2452363</t>
  </si>
  <si>
    <t xml:space="preserve">2453156</t>
  </si>
  <si>
    <t xml:space="preserve">2453360</t>
  </si>
  <si>
    <t xml:space="preserve">2453618</t>
  </si>
  <si>
    <t xml:space="preserve">2453777</t>
  </si>
  <si>
    <t xml:space="preserve">2453843</t>
  </si>
  <si>
    <t xml:space="preserve">2453912</t>
  </si>
  <si>
    <t xml:space="preserve">2454365</t>
  </si>
  <si>
    <t xml:space="preserve">2455896</t>
  </si>
  <si>
    <t xml:space="preserve">2456032</t>
  </si>
  <si>
    <t xml:space="preserve">2456140</t>
  </si>
  <si>
    <t xml:space="preserve">2456146</t>
  </si>
  <si>
    <t xml:space="preserve">2456263</t>
  </si>
  <si>
    <t xml:space="preserve">2457568</t>
  </si>
  <si>
    <t xml:space="preserve">2458480</t>
  </si>
  <si>
    <t xml:space="preserve">2458483</t>
  </si>
  <si>
    <t xml:space="preserve">2458578</t>
  </si>
  <si>
    <t xml:space="preserve">2458585</t>
  </si>
  <si>
    <t xml:space="preserve">2458586</t>
  </si>
  <si>
    <t xml:space="preserve">2458683</t>
  </si>
  <si>
    <t xml:space="preserve">2459089</t>
  </si>
  <si>
    <t xml:space="preserve">2459203</t>
  </si>
  <si>
    <t xml:space="preserve">2459211</t>
  </si>
  <si>
    <t xml:space="preserve">2459232</t>
  </si>
  <si>
    <t xml:space="preserve">2459237</t>
  </si>
  <si>
    <t xml:space="preserve">2459251</t>
  </si>
  <si>
    <t xml:space="preserve">2461117</t>
  </si>
  <si>
    <t xml:space="preserve">2461449</t>
  </si>
  <si>
    <t xml:space="preserve">2461743</t>
  </si>
  <si>
    <t xml:space="preserve">2461954</t>
  </si>
  <si>
    <t xml:space="preserve">2463516</t>
  </si>
  <si>
    <t xml:space="preserve">2463702</t>
  </si>
  <si>
    <t xml:space="preserve">2463911</t>
  </si>
  <si>
    <t xml:space="preserve">2463968</t>
  </si>
  <si>
    <t xml:space="preserve">2463972</t>
  </si>
  <si>
    <t xml:space="preserve">2464126</t>
  </si>
  <si>
    <t xml:space="preserve">2464195</t>
  </si>
  <si>
    <t xml:space="preserve">2464286</t>
  </si>
  <si>
    <t xml:space="preserve">2464758</t>
  </si>
  <si>
    <t xml:space="preserve">2464984</t>
  </si>
  <si>
    <t xml:space="preserve">2465067</t>
  </si>
  <si>
    <t xml:space="preserve">GTCACCCTGCC</t>
  </si>
  <si>
    <t xml:space="preserve">189.5</t>
  </si>
  <si>
    <t xml:space="preserve">2465511</t>
  </si>
  <si>
    <t xml:space="preserve">2465966</t>
  </si>
  <si>
    <t xml:space="preserve">2466428</t>
  </si>
  <si>
    <t xml:space="preserve">2466429</t>
  </si>
  <si>
    <t xml:space="preserve">2466775</t>
  </si>
  <si>
    <t xml:space="preserve">2466790</t>
  </si>
  <si>
    <t xml:space="preserve">2466991</t>
  </si>
  <si>
    <t xml:space="preserve">2466994</t>
  </si>
  <si>
    <t xml:space="preserve">2467186</t>
  </si>
  <si>
    <t xml:space="preserve">2467808</t>
  </si>
  <si>
    <t xml:space="preserve">2468207</t>
  </si>
  <si>
    <t xml:space="preserve">2469077</t>
  </si>
  <si>
    <t xml:space="preserve">2469470</t>
  </si>
  <si>
    <t xml:space="preserve">2469480</t>
  </si>
  <si>
    <t xml:space="preserve">2470520</t>
  </si>
  <si>
    <t xml:space="preserve">2470829</t>
  </si>
  <si>
    <t xml:space="preserve">2471535</t>
  </si>
  <si>
    <t xml:space="preserve">2471591</t>
  </si>
  <si>
    <t xml:space="preserve">2471666</t>
  </si>
  <si>
    <t xml:space="preserve">2471676</t>
  </si>
  <si>
    <t xml:space="preserve">2471786</t>
  </si>
  <si>
    <t xml:space="preserve">2472697</t>
  </si>
  <si>
    <t xml:space="preserve">2472719</t>
  </si>
  <si>
    <t xml:space="preserve">2472994</t>
  </si>
  <si>
    <t xml:space="preserve">2473006</t>
  </si>
  <si>
    <t xml:space="preserve">2473277</t>
  </si>
  <si>
    <t xml:space="preserve">2473291</t>
  </si>
  <si>
    <t xml:space="preserve">2473334</t>
  </si>
  <si>
    <t xml:space="preserve">2473643</t>
  </si>
  <si>
    <t xml:space="preserve">2473829</t>
  </si>
  <si>
    <t xml:space="preserve">2473982</t>
  </si>
  <si>
    <t xml:space="preserve">2475169</t>
  </si>
  <si>
    <t xml:space="preserve">2476216</t>
  </si>
  <si>
    <t xml:space="preserve">2477261</t>
  </si>
  <si>
    <t xml:space="preserve">2477554</t>
  </si>
  <si>
    <t xml:space="preserve">2477626</t>
  </si>
  <si>
    <t xml:space="preserve">2479738</t>
  </si>
  <si>
    <t xml:space="preserve">2480079</t>
  </si>
  <si>
    <t xml:space="preserve">2480121</t>
  </si>
  <si>
    <t xml:space="preserve">2480628</t>
  </si>
  <si>
    <t xml:space="preserve">2481142</t>
  </si>
  <si>
    <t xml:space="preserve">2481187</t>
  </si>
  <si>
    <t xml:space="preserve">2481750</t>
  </si>
  <si>
    <t xml:space="preserve">2482074</t>
  </si>
  <si>
    <t xml:space="preserve">2482080</t>
  </si>
  <si>
    <t xml:space="preserve">2482403</t>
  </si>
  <si>
    <t xml:space="preserve">2482638</t>
  </si>
  <si>
    <t xml:space="preserve">2482641</t>
  </si>
  <si>
    <t xml:space="preserve">2483235</t>
  </si>
  <si>
    <t xml:space="preserve">2483271</t>
  </si>
  <si>
    <t xml:space="preserve">2483935</t>
  </si>
  <si>
    <t xml:space="preserve">2484244</t>
  </si>
  <si>
    <t xml:space="preserve">2484268</t>
  </si>
  <si>
    <t xml:space="preserve">2484280</t>
  </si>
  <si>
    <t xml:space="preserve">2484307</t>
  </si>
  <si>
    <t xml:space="preserve">2484322</t>
  </si>
  <si>
    <t xml:space="preserve">2484668</t>
  </si>
  <si>
    <t xml:space="preserve">2485374</t>
  </si>
  <si>
    <t xml:space="preserve">2486512</t>
  </si>
  <si>
    <t xml:space="preserve">2487094</t>
  </si>
  <si>
    <t xml:space="preserve">2487226</t>
  </si>
  <si>
    <t xml:space="preserve">2487364</t>
  </si>
  <si>
    <t xml:space="preserve">2487969</t>
  </si>
  <si>
    <t xml:space="preserve">2488193</t>
  </si>
  <si>
    <t xml:space="preserve">2488583</t>
  </si>
  <si>
    <t xml:space="preserve">2488584</t>
  </si>
  <si>
    <t xml:space="preserve">2488597</t>
  </si>
  <si>
    <t xml:space="preserve">2489203</t>
  </si>
  <si>
    <t xml:space="preserve">2489215</t>
  </si>
  <si>
    <t xml:space="preserve">2489218</t>
  </si>
  <si>
    <t xml:space="preserve">2489230</t>
  </si>
  <si>
    <t xml:space="preserve">2489239</t>
  </si>
  <si>
    <t xml:space="preserve">2489266</t>
  </si>
  <si>
    <t xml:space="preserve">2489270</t>
  </si>
  <si>
    <t xml:space="preserve">2489299</t>
  </si>
  <si>
    <t xml:space="preserve">2489300</t>
  </si>
  <si>
    <t xml:space="preserve">2489344</t>
  </si>
  <si>
    <t xml:space="preserve">2489357</t>
  </si>
  <si>
    <t xml:space="preserve">2489359</t>
  </si>
  <si>
    <t xml:space="preserve">2489385</t>
  </si>
  <si>
    <t xml:space="preserve">2489390</t>
  </si>
  <si>
    <t xml:space="preserve">2489392</t>
  </si>
  <si>
    <t xml:space="preserve">2489398</t>
  </si>
  <si>
    <t xml:space="preserve">2489425</t>
  </si>
  <si>
    <t xml:space="preserve">2489432</t>
  </si>
  <si>
    <t xml:space="preserve">2489441</t>
  </si>
  <si>
    <t xml:space="preserve">2489442</t>
  </si>
  <si>
    <t xml:space="preserve">2489473</t>
  </si>
  <si>
    <t xml:space="preserve">2489518</t>
  </si>
  <si>
    <t xml:space="preserve">2489543</t>
  </si>
  <si>
    <t xml:space="preserve">2489545</t>
  </si>
  <si>
    <t xml:space="preserve">2489560</t>
  </si>
  <si>
    <t xml:space="preserve">2489611</t>
  </si>
  <si>
    <t xml:space="preserve">2489632</t>
  </si>
  <si>
    <t xml:space="preserve">2489638</t>
  </si>
  <si>
    <t xml:space="preserve">2489659</t>
  </si>
  <si>
    <t xml:space="preserve">2489710</t>
  </si>
  <si>
    <t xml:space="preserve">2489719</t>
  </si>
  <si>
    <t xml:space="preserve">2489770</t>
  </si>
  <si>
    <t xml:space="preserve">2489813</t>
  </si>
  <si>
    <t xml:space="preserve">2489824</t>
  </si>
  <si>
    <t xml:space="preserve">2489866</t>
  </si>
  <si>
    <t xml:space="preserve">2489890</t>
  </si>
  <si>
    <t xml:space="preserve">2489899</t>
  </si>
  <si>
    <t xml:space="preserve">2489936</t>
  </si>
  <si>
    <t xml:space="preserve">2489942</t>
  </si>
  <si>
    <t xml:space="preserve">2489945</t>
  </si>
  <si>
    <t xml:space="preserve">2489946</t>
  </si>
  <si>
    <t xml:space="preserve">2489971</t>
  </si>
  <si>
    <t xml:space="preserve">2489990</t>
  </si>
  <si>
    <t xml:space="preserve">2489999</t>
  </si>
  <si>
    <t xml:space="preserve">2490002</t>
  </si>
  <si>
    <t xml:space="preserve">2490456</t>
  </si>
  <si>
    <t xml:space="preserve">2491019</t>
  </si>
  <si>
    <t xml:space="preserve">2492360</t>
  </si>
  <si>
    <t xml:space="preserve">2492364</t>
  </si>
  <si>
    <t xml:space="preserve">2492522</t>
  </si>
  <si>
    <t xml:space="preserve">2492933</t>
  </si>
  <si>
    <t xml:space="preserve">2492942</t>
  </si>
  <si>
    <t xml:space="preserve">2492945</t>
  </si>
  <si>
    <t xml:space="preserve">2493017</t>
  </si>
  <si>
    <t xml:space="preserve">2493879</t>
  </si>
  <si>
    <t xml:space="preserve">2493885</t>
  </si>
  <si>
    <t xml:space="preserve">2493890</t>
  </si>
  <si>
    <t xml:space="preserve">2493893</t>
  </si>
  <si>
    <t xml:space="preserve">2493913</t>
  </si>
  <si>
    <t xml:space="preserve">2493977</t>
  </si>
  <si>
    <t xml:space="preserve">2494196</t>
  </si>
  <si>
    <t xml:space="preserve">2494601</t>
  </si>
  <si>
    <t xml:space="preserve">2494904</t>
  </si>
  <si>
    <t xml:space="preserve">2495132</t>
  </si>
  <si>
    <t xml:space="preserve">2495228</t>
  </si>
  <si>
    <t xml:space="preserve">2497159</t>
  </si>
  <si>
    <t xml:space="preserve">2497548</t>
  </si>
  <si>
    <t xml:space="preserve">2497578</t>
  </si>
  <si>
    <t xml:space="preserve">2497671</t>
  </si>
  <si>
    <t xml:space="preserve">2497674</t>
  </si>
  <si>
    <t xml:space="preserve">2497679</t>
  </si>
  <si>
    <t xml:space="preserve">2497686</t>
  </si>
  <si>
    <t xml:space="preserve">2497909</t>
  </si>
  <si>
    <t xml:space="preserve">2497926</t>
  </si>
  <si>
    <t xml:space="preserve">2498013</t>
  </si>
  <si>
    <t xml:space="preserve">2498099</t>
  </si>
  <si>
    <t xml:space="preserve">2499259</t>
  </si>
  <si>
    <t xml:space="preserve">2499307</t>
  </si>
  <si>
    <t xml:space="preserve">2500389</t>
  </si>
  <si>
    <t xml:space="preserve">2502075</t>
  </si>
  <si>
    <t xml:space="preserve">2502265</t>
  </si>
  <si>
    <t xml:space="preserve">2502412</t>
  </si>
  <si>
    <t xml:space="preserve">2502415</t>
  </si>
  <si>
    <t xml:space="preserve">2502418</t>
  </si>
  <si>
    <t xml:space="preserve">2502608</t>
  </si>
  <si>
    <t xml:space="preserve">2502710</t>
  </si>
  <si>
    <t xml:space="preserve">2502853</t>
  </si>
  <si>
    <t xml:space="preserve">2504203</t>
  </si>
  <si>
    <t xml:space="preserve">2505398</t>
  </si>
  <si>
    <t xml:space="preserve">2505434</t>
  </si>
  <si>
    <t xml:space="preserve">2505485</t>
  </si>
  <si>
    <t xml:space="preserve">2505529</t>
  </si>
  <si>
    <t xml:space="preserve">2505625</t>
  </si>
  <si>
    <t xml:space="preserve">2505648</t>
  </si>
  <si>
    <t xml:space="preserve">2505747</t>
  </si>
  <si>
    <t xml:space="preserve">2507028</t>
  </si>
  <si>
    <t xml:space="preserve">2508168</t>
  </si>
  <si>
    <t xml:space="preserve">2508249</t>
  </si>
  <si>
    <t xml:space="preserve">2508832</t>
  </si>
  <si>
    <t xml:space="preserve">2508854</t>
  </si>
  <si>
    <t xml:space="preserve">2509058</t>
  </si>
  <si>
    <t xml:space="preserve">2509140</t>
  </si>
  <si>
    <t xml:space="preserve">2509176</t>
  </si>
  <si>
    <t xml:space="preserve">2509461</t>
  </si>
  <si>
    <t xml:space="preserve">2510483</t>
  </si>
  <si>
    <t xml:space="preserve">2510561</t>
  </si>
  <si>
    <t xml:space="preserve">2512311</t>
  </si>
  <si>
    <t xml:space="preserve">2512408</t>
  </si>
  <si>
    <t xml:space="preserve">2512526</t>
  </si>
  <si>
    <t xml:space="preserve">CGCGCTG</t>
  </si>
  <si>
    <t xml:space="preserve">2513504</t>
  </si>
  <si>
    <t xml:space="preserve">2513505</t>
  </si>
  <si>
    <t xml:space="preserve">2514419</t>
  </si>
  <si>
    <t xml:space="preserve">2514514</t>
  </si>
  <si>
    <t xml:space="preserve">2514588</t>
  </si>
  <si>
    <t xml:space="preserve">2514668</t>
  </si>
  <si>
    <t xml:space="preserve">2515667</t>
  </si>
  <si>
    <t xml:space="preserve">2515670</t>
  </si>
  <si>
    <t xml:space="preserve">2515850</t>
  </si>
  <si>
    <t xml:space="preserve">2516417</t>
  </si>
  <si>
    <t xml:space="preserve">2517079</t>
  </si>
  <si>
    <t xml:space="preserve">2517702</t>
  </si>
  <si>
    <t xml:space="preserve">2517984</t>
  </si>
  <si>
    <t xml:space="preserve">2519286</t>
  </si>
  <si>
    <t xml:space="preserve">2519410</t>
  </si>
  <si>
    <t xml:space="preserve">2519415</t>
  </si>
  <si>
    <t xml:space="preserve">2519418</t>
  </si>
  <si>
    <t xml:space="preserve">2519848</t>
  </si>
  <si>
    <t xml:space="preserve">2520296</t>
  </si>
  <si>
    <t xml:space="preserve">2520758</t>
  </si>
  <si>
    <t xml:space="preserve">2520794</t>
  </si>
  <si>
    <t xml:space="preserve">2520812</t>
  </si>
  <si>
    <t xml:space="preserve">2520863</t>
  </si>
  <si>
    <t xml:space="preserve">2520864</t>
  </si>
  <si>
    <t xml:space="preserve">2521150</t>
  </si>
  <si>
    <t xml:space="preserve">2521199</t>
  </si>
  <si>
    <t xml:space="preserve">2521203</t>
  </si>
  <si>
    <t xml:space="preserve">2521352</t>
  </si>
  <si>
    <t xml:space="preserve">2521403</t>
  </si>
  <si>
    <t xml:space="preserve">2521554</t>
  </si>
  <si>
    <t xml:space="preserve">2521691</t>
  </si>
  <si>
    <t xml:space="preserve">2521741</t>
  </si>
  <si>
    <t xml:space="preserve">2522080</t>
  </si>
  <si>
    <t xml:space="preserve">2522105</t>
  </si>
  <si>
    <t xml:space="preserve">2522249</t>
  </si>
  <si>
    <t xml:space="preserve">2522937</t>
  </si>
  <si>
    <t xml:space="preserve">2523021</t>
  </si>
  <si>
    <t xml:space="preserve">2523102</t>
  </si>
  <si>
    <t xml:space="preserve">2523309</t>
  </si>
  <si>
    <t xml:space="preserve">2523318</t>
  </si>
  <si>
    <t xml:space="preserve">2523342</t>
  </si>
  <si>
    <t xml:space="preserve">2523366</t>
  </si>
  <si>
    <t xml:space="preserve">2524796</t>
  </si>
  <si>
    <t xml:space="preserve">2525168</t>
  </si>
  <si>
    <t xml:space="preserve">2525342</t>
  </si>
  <si>
    <t xml:space="preserve">2525772</t>
  </si>
  <si>
    <t xml:space="preserve">2525976</t>
  </si>
  <si>
    <t xml:space="preserve">2525994</t>
  </si>
  <si>
    <t xml:space="preserve">2526051</t>
  </si>
  <si>
    <t xml:space="preserve">2526069</t>
  </si>
  <si>
    <t xml:space="preserve">2526222</t>
  </si>
  <si>
    <t xml:space="preserve">2526228</t>
  </si>
  <si>
    <t xml:space="preserve">2526246</t>
  </si>
  <si>
    <t xml:space="preserve">2526258</t>
  </si>
  <si>
    <t xml:space="preserve">2526267</t>
  </si>
  <si>
    <t xml:space="preserve">2526285</t>
  </si>
  <si>
    <t xml:space="preserve">2526286</t>
  </si>
  <si>
    <t xml:space="preserve">2526312</t>
  </si>
  <si>
    <t xml:space="preserve">2526318</t>
  </si>
  <si>
    <t xml:space="preserve">2527886</t>
  </si>
  <si>
    <t xml:space="preserve">2527935</t>
  </si>
  <si>
    <t xml:space="preserve">2528006</t>
  </si>
  <si>
    <t xml:space="preserve">2528009</t>
  </si>
  <si>
    <t xml:space="preserve">2528106</t>
  </si>
  <si>
    <t xml:space="preserve">2528123</t>
  </si>
  <si>
    <t xml:space="preserve">2528149</t>
  </si>
  <si>
    <t xml:space="preserve">2528150</t>
  </si>
  <si>
    <t xml:space="preserve">2528225</t>
  </si>
  <si>
    <t xml:space="preserve">2528577</t>
  </si>
  <si>
    <t xml:space="preserve">2528601</t>
  </si>
  <si>
    <t xml:space="preserve">2528715</t>
  </si>
  <si>
    <t xml:space="preserve">2528724</t>
  </si>
  <si>
    <t xml:space="preserve">2528730</t>
  </si>
  <si>
    <t xml:space="preserve">2528751</t>
  </si>
  <si>
    <t xml:space="preserve">2528772</t>
  </si>
  <si>
    <t xml:space="preserve">2528898</t>
  </si>
  <si>
    <t xml:space="preserve">2528994</t>
  </si>
  <si>
    <t xml:space="preserve">2529024</t>
  </si>
  <si>
    <t xml:space="preserve">2529179</t>
  </si>
  <si>
    <t xml:space="preserve">2529237</t>
  </si>
  <si>
    <t xml:space="preserve">2529266</t>
  </si>
  <si>
    <t xml:space="preserve">2529462</t>
  </si>
  <si>
    <t xml:space="preserve">GGGT</t>
  </si>
  <si>
    <t xml:space="preserve">258.5</t>
  </si>
  <si>
    <t xml:space="preserve">2529896</t>
  </si>
  <si>
    <t xml:space="preserve">2529936</t>
  </si>
  <si>
    <t xml:space="preserve">2529966</t>
  </si>
  <si>
    <t xml:space="preserve">2530107</t>
  </si>
  <si>
    <t xml:space="preserve">2530152</t>
  </si>
  <si>
    <t xml:space="preserve">2530173</t>
  </si>
  <si>
    <t xml:space="preserve">2530186</t>
  </si>
  <si>
    <t xml:space="preserve">2530200</t>
  </si>
  <si>
    <t xml:space="preserve">2530203</t>
  </si>
  <si>
    <t xml:space="preserve">2530669</t>
  </si>
  <si>
    <t xml:space="preserve">2530676</t>
  </si>
  <si>
    <t xml:space="preserve">2531092</t>
  </si>
  <si>
    <t xml:space="preserve">2533083</t>
  </si>
  <si>
    <t xml:space="preserve">2533119</t>
  </si>
  <si>
    <t xml:space="preserve">2533434</t>
  </si>
  <si>
    <t xml:space="preserve">2533437</t>
  </si>
  <si>
    <t xml:space="preserve">2533476</t>
  </si>
  <si>
    <t xml:space="preserve">2533504</t>
  </si>
  <si>
    <t xml:space="preserve">2533573</t>
  </si>
  <si>
    <t xml:space="preserve">2533609</t>
  </si>
  <si>
    <t xml:space="preserve">2533619</t>
  </si>
  <si>
    <t xml:space="preserve">2533660</t>
  </si>
  <si>
    <t xml:space="preserve">2533662</t>
  </si>
  <si>
    <t xml:space="preserve">2533689</t>
  </si>
  <si>
    <t xml:space="preserve">2533888</t>
  </si>
  <si>
    <t xml:space="preserve">2534207</t>
  </si>
  <si>
    <t xml:space="preserve">2534496</t>
  </si>
  <si>
    <t xml:space="preserve">2534716</t>
  </si>
  <si>
    <t xml:space="preserve">2534917</t>
  </si>
  <si>
    <t xml:space="preserve">2534923</t>
  </si>
  <si>
    <t xml:space="preserve">2535099</t>
  </si>
  <si>
    <t xml:space="preserve">2535123</t>
  </si>
  <si>
    <t xml:space="preserve">2535189</t>
  </si>
  <si>
    <t xml:space="preserve">2535306</t>
  </si>
  <si>
    <t xml:space="preserve">2535405</t>
  </si>
  <si>
    <t xml:space="preserve">2535508</t>
  </si>
  <si>
    <t xml:space="preserve">2535595</t>
  </si>
  <si>
    <t xml:space="preserve">2535604</t>
  </si>
  <si>
    <t xml:space="preserve">2535643</t>
  </si>
  <si>
    <t xml:space="preserve">2535856</t>
  </si>
  <si>
    <t xml:space="preserve">2536053</t>
  </si>
  <si>
    <t xml:space="preserve">2536134</t>
  </si>
  <si>
    <t xml:space="preserve">2536161</t>
  </si>
  <si>
    <t xml:space="preserve">2536173</t>
  </si>
  <si>
    <t xml:space="preserve">2536191</t>
  </si>
  <si>
    <t xml:space="preserve">2536206</t>
  </si>
  <si>
    <t xml:space="preserve">2536209</t>
  </si>
  <si>
    <t xml:space="preserve">2536215</t>
  </si>
  <si>
    <t xml:space="preserve">2536218</t>
  </si>
  <si>
    <t xml:space="preserve">2536230</t>
  </si>
  <si>
    <t xml:space="preserve">2536233</t>
  </si>
  <si>
    <t xml:space="preserve">2536239</t>
  </si>
  <si>
    <t xml:space="preserve">2536257</t>
  </si>
  <si>
    <t xml:space="preserve">2536272</t>
  </si>
  <si>
    <t xml:space="preserve">2536280</t>
  </si>
  <si>
    <t xml:space="preserve">2536410</t>
  </si>
  <si>
    <t xml:space="preserve">2536436</t>
  </si>
  <si>
    <t xml:space="preserve">2536536</t>
  </si>
  <si>
    <t xml:space="preserve">2536686</t>
  </si>
  <si>
    <t xml:space="preserve">2536749</t>
  </si>
  <si>
    <t xml:space="preserve">2538419</t>
  </si>
  <si>
    <t xml:space="preserve">2538435</t>
  </si>
  <si>
    <t xml:space="preserve">2538777</t>
  </si>
  <si>
    <t xml:space="preserve">2538779</t>
  </si>
  <si>
    <t xml:space="preserve">2538946</t>
  </si>
  <si>
    <t xml:space="preserve">2539610</t>
  </si>
  <si>
    <t xml:space="preserve">2539684</t>
  </si>
  <si>
    <t xml:space="preserve">2540162</t>
  </si>
  <si>
    <t xml:space="preserve">2541467</t>
  </si>
  <si>
    <t xml:space="preserve">2541889</t>
  </si>
  <si>
    <t xml:space="preserve">2541925</t>
  </si>
  <si>
    <t xml:space="preserve">2541970</t>
  </si>
  <si>
    <t xml:space="preserve">2542006</t>
  </si>
  <si>
    <t xml:space="preserve">2542177</t>
  </si>
  <si>
    <t xml:space="preserve">2542279</t>
  </si>
  <si>
    <t xml:space="preserve">2542312</t>
  </si>
  <si>
    <t xml:space="preserve">2542655</t>
  </si>
  <si>
    <t xml:space="preserve">2542667</t>
  </si>
  <si>
    <t xml:space="preserve">2542670</t>
  </si>
  <si>
    <t xml:space="preserve">2542673</t>
  </si>
  <si>
    <t xml:space="preserve">2542739</t>
  </si>
  <si>
    <t xml:space="preserve">2544577</t>
  </si>
  <si>
    <t xml:space="preserve">2544878</t>
  </si>
  <si>
    <t xml:space="preserve">2545157</t>
  </si>
  <si>
    <t xml:space="preserve">2545185</t>
  </si>
  <si>
    <t xml:space="preserve">2545405</t>
  </si>
  <si>
    <t xml:space="preserve">2545459</t>
  </si>
  <si>
    <t xml:space="preserve">2545465</t>
  </si>
  <si>
    <t xml:space="preserve">2545495</t>
  </si>
  <si>
    <t xml:space="preserve">2545498</t>
  </si>
  <si>
    <t xml:space="preserve">2545528</t>
  </si>
  <si>
    <t xml:space="preserve">2545685</t>
  </si>
  <si>
    <t xml:space="preserve">2545687</t>
  </si>
  <si>
    <t xml:space="preserve">2546818</t>
  </si>
  <si>
    <t xml:space="preserve">2546826</t>
  </si>
  <si>
    <t xml:space="preserve">2547167</t>
  </si>
  <si>
    <t xml:space="preserve">2547248</t>
  </si>
  <si>
    <t xml:space="preserve">2547304</t>
  </si>
  <si>
    <t xml:space="preserve">2548304</t>
  </si>
  <si>
    <t xml:space="preserve">2548310</t>
  </si>
  <si>
    <t xml:space="preserve">2548407</t>
  </si>
  <si>
    <t xml:space="preserve">2548449</t>
  </si>
  <si>
    <t xml:space="preserve">2548472</t>
  </si>
  <si>
    <t xml:space="preserve">2548835</t>
  </si>
  <si>
    <t xml:space="preserve">2549043</t>
  </si>
  <si>
    <t xml:space="preserve">2549196</t>
  </si>
  <si>
    <t xml:space="preserve">2549204</t>
  </si>
  <si>
    <t xml:space="preserve">2549319</t>
  </si>
  <si>
    <t xml:space="preserve">2549337</t>
  </si>
  <si>
    <t xml:space="preserve">2550191</t>
  </si>
  <si>
    <t xml:space="preserve">2550488</t>
  </si>
  <si>
    <t xml:space="preserve">2550797</t>
  </si>
  <si>
    <t xml:space="preserve">2551073</t>
  </si>
  <si>
    <t xml:space="preserve">2551217</t>
  </si>
  <si>
    <t xml:space="preserve">2552109</t>
  </si>
  <si>
    <t xml:space="preserve">2552407</t>
  </si>
  <si>
    <t xml:space="preserve">2552738</t>
  </si>
  <si>
    <t xml:space="preserve">2552814</t>
  </si>
  <si>
    <t xml:space="preserve">2553207</t>
  </si>
  <si>
    <t xml:space="preserve">2553224</t>
  </si>
  <si>
    <t xml:space="preserve">2553253</t>
  </si>
  <si>
    <t xml:space="preserve">2553470</t>
  </si>
  <si>
    <t xml:space="preserve">2553494</t>
  </si>
  <si>
    <t xml:space="preserve">2553533</t>
  </si>
  <si>
    <t xml:space="preserve">2553678</t>
  </si>
  <si>
    <t xml:space="preserve">2554382</t>
  </si>
  <si>
    <t xml:space="preserve">2554679</t>
  </si>
  <si>
    <t xml:space="preserve">2554684</t>
  </si>
  <si>
    <t xml:space="preserve">2554705</t>
  </si>
  <si>
    <t xml:space="preserve">2554714</t>
  </si>
  <si>
    <t xml:space="preserve">2554717</t>
  </si>
  <si>
    <t xml:space="preserve">2554762</t>
  </si>
  <si>
    <t xml:space="preserve">2554792</t>
  </si>
  <si>
    <t xml:space="preserve">2554816</t>
  </si>
  <si>
    <t xml:space="preserve">2554831</t>
  </si>
  <si>
    <t xml:space="preserve">2556306</t>
  </si>
  <si>
    <t xml:space="preserve">2556335</t>
  </si>
  <si>
    <t xml:space="preserve">2556336</t>
  </si>
  <si>
    <t xml:space="preserve">2556357</t>
  </si>
  <si>
    <t xml:space="preserve">2556394</t>
  </si>
  <si>
    <t xml:space="preserve">2556435</t>
  </si>
  <si>
    <t xml:space="preserve">2556603</t>
  </si>
  <si>
    <t xml:space="preserve">2556606</t>
  </si>
  <si>
    <t xml:space="preserve">2556609</t>
  </si>
  <si>
    <t xml:space="preserve">2556666</t>
  </si>
  <si>
    <t xml:space="preserve">2556705</t>
  </si>
  <si>
    <t xml:space="preserve">2556732</t>
  </si>
  <si>
    <t xml:space="preserve">2557101</t>
  </si>
  <si>
    <t xml:space="preserve">2557136</t>
  </si>
  <si>
    <t xml:space="preserve">2557151</t>
  </si>
  <si>
    <t xml:space="preserve">2557244</t>
  </si>
  <si>
    <t xml:space="preserve">2557257</t>
  </si>
  <si>
    <t xml:space="preserve">2557539</t>
  </si>
  <si>
    <t xml:space="preserve">2557603</t>
  </si>
  <si>
    <t xml:space="preserve">2557646</t>
  </si>
  <si>
    <t xml:space="preserve">2557871</t>
  </si>
  <si>
    <t xml:space="preserve">2558032</t>
  </si>
  <si>
    <t xml:space="preserve">2558336</t>
  </si>
  <si>
    <t xml:space="preserve">2558350</t>
  </si>
  <si>
    <t xml:space="preserve">2558365</t>
  </si>
  <si>
    <t xml:space="preserve">2558442</t>
  </si>
  <si>
    <t xml:space="preserve">2558456</t>
  </si>
  <si>
    <t xml:space="preserve">2558473</t>
  </si>
  <si>
    <t xml:space="preserve">2558547</t>
  </si>
  <si>
    <t xml:space="preserve">2558564</t>
  </si>
  <si>
    <t xml:space="preserve">2558905</t>
  </si>
  <si>
    <t xml:space="preserve">2560008</t>
  </si>
  <si>
    <t xml:space="preserve">2560292</t>
  </si>
  <si>
    <t xml:space="preserve">2560293</t>
  </si>
  <si>
    <t xml:space="preserve">2560307</t>
  </si>
  <si>
    <t xml:space="preserve">2560414</t>
  </si>
  <si>
    <t xml:space="preserve">2560584</t>
  </si>
  <si>
    <t xml:space="preserve">2560968</t>
  </si>
  <si>
    <t xml:space="preserve">2561091</t>
  </si>
  <si>
    <t xml:space="preserve">2561307</t>
  </si>
  <si>
    <t xml:space="preserve">2561367</t>
  </si>
  <si>
    <t xml:space="preserve">2561373</t>
  </si>
  <si>
    <t xml:space="preserve">2561430</t>
  </si>
  <si>
    <t xml:space="preserve">2561709</t>
  </si>
  <si>
    <t xml:space="preserve">2561826</t>
  </si>
  <si>
    <t xml:space="preserve">2562552</t>
  </si>
  <si>
    <t xml:space="preserve">2562707</t>
  </si>
  <si>
    <t xml:space="preserve">2563132</t>
  </si>
  <si>
    <t xml:space="preserve">2563174</t>
  </si>
  <si>
    <t xml:space="preserve">2563297</t>
  </si>
  <si>
    <t xml:space="preserve">2563338</t>
  </si>
  <si>
    <t xml:space="preserve">2563510</t>
  </si>
  <si>
    <t xml:space="preserve">2563669</t>
  </si>
  <si>
    <t xml:space="preserve">2563836</t>
  </si>
  <si>
    <t xml:space="preserve">2563866</t>
  </si>
  <si>
    <t xml:space="preserve">2563872</t>
  </si>
  <si>
    <t xml:space="preserve">2563878</t>
  </si>
  <si>
    <t xml:space="preserve">2563899</t>
  </si>
  <si>
    <t xml:space="preserve">2563971</t>
  </si>
  <si>
    <t xml:space="preserve">2564025</t>
  </si>
  <si>
    <t xml:space="preserve">2564439</t>
  </si>
  <si>
    <t xml:space="preserve">2564445</t>
  </si>
  <si>
    <t xml:space="preserve">2564448</t>
  </si>
  <si>
    <t xml:space="preserve">2564451</t>
  </si>
  <si>
    <t xml:space="preserve">2564460</t>
  </si>
  <si>
    <t xml:space="preserve">2564463</t>
  </si>
  <si>
    <t xml:space="preserve">2564499</t>
  </si>
  <si>
    <t xml:space="preserve">2564670</t>
  </si>
  <si>
    <t xml:space="preserve">2566217</t>
  </si>
  <si>
    <t xml:space="preserve">2566324</t>
  </si>
  <si>
    <t xml:space="preserve">2566683</t>
  </si>
  <si>
    <t xml:space="preserve">2568023</t>
  </si>
  <si>
    <t xml:space="preserve">2568455</t>
  </si>
  <si>
    <t xml:space="preserve">2569139</t>
  </si>
  <si>
    <t xml:space="preserve">2569584</t>
  </si>
  <si>
    <t xml:space="preserve">2570156</t>
  </si>
  <si>
    <t xml:space="preserve">2570159</t>
  </si>
  <si>
    <t xml:space="preserve">2570627</t>
  </si>
  <si>
    <t xml:space="preserve">2570628</t>
  </si>
  <si>
    <t xml:space="preserve">2571006</t>
  </si>
  <si>
    <t xml:space="preserve">2571364</t>
  </si>
  <si>
    <t xml:space="preserve">2571868</t>
  </si>
  <si>
    <t xml:space="preserve">2572214</t>
  </si>
  <si>
    <t xml:space="preserve">2574643</t>
  </si>
  <si>
    <t xml:space="preserve">2574820</t>
  </si>
  <si>
    <t xml:space="preserve">2574823</t>
  </si>
  <si>
    <t xml:space="preserve">2575201</t>
  </si>
  <si>
    <t xml:space="preserve">2575686</t>
  </si>
  <si>
    <t xml:space="preserve">2576313</t>
  </si>
  <si>
    <t xml:space="preserve">2576627</t>
  </si>
  <si>
    <t xml:space="preserve">2576728</t>
  </si>
  <si>
    <t xml:space="preserve">2576756</t>
  </si>
  <si>
    <t xml:space="preserve">2576759</t>
  </si>
  <si>
    <t xml:space="preserve">2577032</t>
  </si>
  <si>
    <t xml:space="preserve">2579078</t>
  </si>
  <si>
    <t xml:space="preserve">2580570</t>
  </si>
  <si>
    <t xml:space="preserve">2580615</t>
  </si>
  <si>
    <t xml:space="preserve">2580789</t>
  </si>
  <si>
    <t xml:space="preserve">2580854</t>
  </si>
  <si>
    <t xml:space="preserve">2581232</t>
  </si>
  <si>
    <t xml:space="preserve">2581268</t>
  </si>
  <si>
    <t xml:space="preserve">2581409</t>
  </si>
  <si>
    <t xml:space="preserve">AGGTCTCAT</t>
  </si>
  <si>
    <t xml:space="preserve">2582176</t>
  </si>
  <si>
    <t xml:space="preserve">2582232</t>
  </si>
  <si>
    <t xml:space="preserve">2582624</t>
  </si>
  <si>
    <t xml:space="preserve">2583341</t>
  </si>
  <si>
    <t xml:space="preserve">2583754</t>
  </si>
  <si>
    <t xml:space="preserve">2583807</t>
  </si>
  <si>
    <t xml:space="preserve">2583821</t>
  </si>
  <si>
    <t xml:space="preserve">2583833</t>
  </si>
  <si>
    <t xml:space="preserve">2584079</t>
  </si>
  <si>
    <t xml:space="preserve">2584098</t>
  </si>
  <si>
    <t xml:space="preserve">2584202</t>
  </si>
  <si>
    <t xml:space="preserve">2584561</t>
  </si>
  <si>
    <t xml:space="preserve">2584642</t>
  </si>
  <si>
    <t xml:space="preserve">2585026</t>
  </si>
  <si>
    <t xml:space="preserve">2585170</t>
  </si>
  <si>
    <t xml:space="preserve">2585263</t>
  </si>
  <si>
    <t xml:space="preserve">2585403</t>
  </si>
  <si>
    <t xml:space="preserve">2585478</t>
  </si>
  <si>
    <t xml:space="preserve">2585892</t>
  </si>
  <si>
    <t xml:space="preserve">2586102</t>
  </si>
  <si>
    <t xml:space="preserve">2586962</t>
  </si>
  <si>
    <t xml:space="preserve">2588314</t>
  </si>
  <si>
    <t xml:space="preserve">2588329</t>
  </si>
  <si>
    <t xml:space="preserve">2588725</t>
  </si>
  <si>
    <t xml:space="preserve">2589832</t>
  </si>
  <si>
    <t xml:space="preserve">2589844</t>
  </si>
  <si>
    <t xml:space="preserve">2590045</t>
  </si>
  <si>
    <t xml:space="preserve">2590081</t>
  </si>
  <si>
    <t xml:space="preserve">2590084</t>
  </si>
  <si>
    <t xml:space="preserve">2590132</t>
  </si>
  <si>
    <t xml:space="preserve">2590135</t>
  </si>
  <si>
    <t xml:space="preserve">2590150</t>
  </si>
  <si>
    <t xml:space="preserve">2590689</t>
  </si>
  <si>
    <t xml:space="preserve">2591256</t>
  </si>
  <si>
    <t xml:space="preserve">2591259</t>
  </si>
  <si>
    <t xml:space="preserve">2591269</t>
  </si>
  <si>
    <t xml:space="preserve">2591289</t>
  </si>
  <si>
    <t xml:space="preserve">2591307</t>
  </si>
  <si>
    <t xml:space="preserve">2591565</t>
  </si>
  <si>
    <t xml:space="preserve">2591679</t>
  </si>
  <si>
    <t xml:space="preserve">2591682</t>
  </si>
  <si>
    <t xml:space="preserve">2591755</t>
  </si>
  <si>
    <t xml:space="preserve">2591927</t>
  </si>
  <si>
    <t xml:space="preserve">2591950</t>
  </si>
  <si>
    <t xml:space="preserve">2591971</t>
  </si>
  <si>
    <t xml:space="preserve">2591983</t>
  </si>
  <si>
    <t xml:space="preserve">2591995</t>
  </si>
  <si>
    <t xml:space="preserve">2592004</t>
  </si>
  <si>
    <t xml:space="preserve">2592013</t>
  </si>
  <si>
    <t xml:space="preserve">2592031</t>
  </si>
  <si>
    <t xml:space="preserve">2592040</t>
  </si>
  <si>
    <t xml:space="preserve">2592046</t>
  </si>
  <si>
    <t xml:space="preserve">2592082</t>
  </si>
  <si>
    <t xml:space="preserve">2592100</t>
  </si>
  <si>
    <t xml:space="preserve">2592143</t>
  </si>
  <si>
    <t xml:space="preserve">2592150</t>
  </si>
  <si>
    <t xml:space="preserve">2592157</t>
  </si>
  <si>
    <t xml:space="preserve">2592616</t>
  </si>
  <si>
    <t xml:space="preserve">2593137</t>
  </si>
  <si>
    <t xml:space="preserve">2593144</t>
  </si>
  <si>
    <t xml:space="preserve">2593146</t>
  </si>
  <si>
    <t xml:space="preserve">2593164</t>
  </si>
  <si>
    <t xml:space="preserve">2593180</t>
  </si>
  <si>
    <t xml:space="preserve">2593653</t>
  </si>
  <si>
    <t xml:space="preserve">2593795</t>
  </si>
  <si>
    <t xml:space="preserve">2594146</t>
  </si>
  <si>
    <t xml:space="preserve">2594191</t>
  </si>
  <si>
    <t xml:space="preserve">2594350</t>
  </si>
  <si>
    <t xml:space="preserve">2594484</t>
  </si>
  <si>
    <t xml:space="preserve">2594503</t>
  </si>
  <si>
    <t xml:space="preserve">2594621</t>
  </si>
  <si>
    <t xml:space="preserve">2594630</t>
  </si>
  <si>
    <t xml:space="preserve">2594779</t>
  </si>
  <si>
    <t xml:space="preserve">2594939</t>
  </si>
  <si>
    <t xml:space="preserve">2594948</t>
  </si>
  <si>
    <t xml:space="preserve">2595008</t>
  </si>
  <si>
    <t xml:space="preserve">2603446</t>
  </si>
  <si>
    <t xml:space="preserve">2603581</t>
  </si>
  <si>
    <t xml:space="preserve">2603593</t>
  </si>
  <si>
    <t xml:space="preserve">2603602</t>
  </si>
  <si>
    <t xml:space="preserve">2603608</t>
  </si>
  <si>
    <t xml:space="preserve">2603611</t>
  </si>
  <si>
    <t xml:space="preserve">2603638</t>
  </si>
  <si>
    <t xml:space="preserve">2603647</t>
  </si>
  <si>
    <t xml:space="preserve">2603650</t>
  </si>
  <si>
    <t xml:space="preserve">2603659</t>
  </si>
  <si>
    <t xml:space="preserve">2603713</t>
  </si>
  <si>
    <t xml:space="preserve">2603737</t>
  </si>
  <si>
    <t xml:space="preserve">2603746</t>
  </si>
  <si>
    <t xml:space="preserve">2603752</t>
  </si>
  <si>
    <t xml:space="preserve">2603758</t>
  </si>
  <si>
    <t xml:space="preserve">2603863</t>
  </si>
  <si>
    <t xml:space="preserve">2603864</t>
  </si>
  <si>
    <t xml:space="preserve">2603881</t>
  </si>
  <si>
    <t xml:space="preserve">2603887</t>
  </si>
  <si>
    <t xml:space="preserve">2603890</t>
  </si>
  <si>
    <t xml:space="preserve">2603914</t>
  </si>
  <si>
    <t xml:space="preserve">2603917</t>
  </si>
  <si>
    <t xml:space="preserve">2603931</t>
  </si>
  <si>
    <t xml:space="preserve">2604093</t>
  </si>
  <si>
    <t xml:space="preserve">2604096</t>
  </si>
  <si>
    <t xml:space="preserve">2604103</t>
  </si>
  <si>
    <t xml:space="preserve">GCGCGTCGCGGCGCTG</t>
  </si>
  <si>
    <t xml:space="preserve">2604240</t>
  </si>
  <si>
    <t xml:space="preserve">2604397</t>
  </si>
  <si>
    <t xml:space="preserve">2604645</t>
  </si>
  <si>
    <t xml:space="preserve">2605259</t>
  </si>
  <si>
    <t xml:space="preserve">2605424</t>
  </si>
  <si>
    <t xml:space="preserve">2605439</t>
  </si>
  <si>
    <t xml:space="preserve">2605448</t>
  </si>
  <si>
    <t xml:space="preserve">2606110</t>
  </si>
  <si>
    <t xml:space="preserve">2606870</t>
  </si>
  <si>
    <t xml:space="preserve">2607023</t>
  </si>
  <si>
    <t xml:space="preserve">2607046</t>
  </si>
  <si>
    <t xml:space="preserve">2607110</t>
  </si>
  <si>
    <t xml:space="preserve">2607117</t>
  </si>
  <si>
    <t xml:space="preserve">2608896</t>
  </si>
  <si>
    <t xml:space="preserve">2608907</t>
  </si>
  <si>
    <t xml:space="preserve">2608941</t>
  </si>
  <si>
    <t xml:space="preserve">2608947</t>
  </si>
  <si>
    <t xml:space="preserve">2609423</t>
  </si>
  <si>
    <t xml:space="preserve">2610128</t>
  </si>
  <si>
    <t xml:space="preserve">2610131</t>
  </si>
  <si>
    <t xml:space="preserve">2611693</t>
  </si>
  <si>
    <t xml:space="preserve">2611964</t>
  </si>
  <si>
    <t xml:space="preserve">2612175</t>
  </si>
  <si>
    <t xml:space="preserve">2612213</t>
  </si>
  <si>
    <t xml:space="preserve">2612537</t>
  </si>
  <si>
    <t xml:space="preserve">2612792</t>
  </si>
  <si>
    <t xml:space="preserve">2613056</t>
  </si>
  <si>
    <t xml:space="preserve">2614366</t>
  </si>
  <si>
    <t xml:space="preserve">2614818</t>
  </si>
  <si>
    <t xml:space="preserve">2614860</t>
  </si>
  <si>
    <t xml:space="preserve">2614917</t>
  </si>
  <si>
    <t xml:space="preserve">2615082</t>
  </si>
  <si>
    <t xml:space="preserve">2615181</t>
  </si>
  <si>
    <t xml:space="preserve">2615486</t>
  </si>
  <si>
    <t xml:space="preserve">2615489</t>
  </si>
  <si>
    <t xml:space="preserve">2615543</t>
  </si>
  <si>
    <t xml:space="preserve">2615546</t>
  </si>
  <si>
    <t xml:space="preserve">2616128</t>
  </si>
  <si>
    <t xml:space="preserve">2616161</t>
  </si>
  <si>
    <t xml:space="preserve">2616935</t>
  </si>
  <si>
    <t xml:space="preserve">2617330</t>
  </si>
  <si>
    <t xml:space="preserve">2617349</t>
  </si>
  <si>
    <t xml:space="preserve">2618135</t>
  </si>
  <si>
    <t xml:space="preserve">2618415</t>
  </si>
  <si>
    <t xml:space="preserve">2618832</t>
  </si>
  <si>
    <t xml:space="preserve">2618965</t>
  </si>
  <si>
    <t xml:space="preserve">2619299</t>
  </si>
  <si>
    <t xml:space="preserve">2619373</t>
  </si>
  <si>
    <t xml:space="preserve">2619397</t>
  </si>
  <si>
    <t xml:space="preserve">2621908</t>
  </si>
  <si>
    <t xml:space="preserve">2622112</t>
  </si>
  <si>
    <t xml:space="preserve">2622713</t>
  </si>
  <si>
    <t xml:space="preserve">2622886</t>
  </si>
  <si>
    <t xml:space="preserve">2623188</t>
  </si>
  <si>
    <t xml:space="preserve">2623321</t>
  </si>
  <si>
    <t xml:space="preserve">2623362</t>
  </si>
  <si>
    <t xml:space="preserve">2623449</t>
  </si>
  <si>
    <t xml:space="preserve">2623682</t>
  </si>
  <si>
    <t xml:space="preserve">2623749</t>
  </si>
  <si>
    <t xml:space="preserve">2624517</t>
  </si>
  <si>
    <t xml:space="preserve">2624828</t>
  </si>
  <si>
    <t xml:space="preserve">2624904</t>
  </si>
  <si>
    <t xml:space="preserve">2625036</t>
  </si>
  <si>
    <t xml:space="preserve">2625230</t>
  </si>
  <si>
    <t xml:space="preserve">2625275</t>
  </si>
  <si>
    <t xml:space="preserve">2625341</t>
  </si>
  <si>
    <t xml:space="preserve">2626155</t>
  </si>
  <si>
    <t xml:space="preserve">2626156</t>
  </si>
  <si>
    <t xml:space="preserve">2626166</t>
  </si>
  <si>
    <t xml:space="preserve">2626168</t>
  </si>
  <si>
    <t xml:space="preserve">2626169</t>
  </si>
  <si>
    <t xml:space="preserve">2626180</t>
  </si>
  <si>
    <t xml:space="preserve">2626209</t>
  </si>
  <si>
    <t xml:space="preserve">2626423</t>
  </si>
  <si>
    <t xml:space="preserve">2626450</t>
  </si>
  <si>
    <t xml:space="preserve">2626541</t>
  </si>
  <si>
    <t xml:space="preserve">2626588</t>
  </si>
  <si>
    <t xml:space="preserve">2626910</t>
  </si>
  <si>
    <t xml:space="preserve">2626927</t>
  </si>
  <si>
    <t xml:space="preserve">2626969</t>
  </si>
  <si>
    <t xml:space="preserve">2627236</t>
  </si>
  <si>
    <t xml:space="preserve">2627257</t>
  </si>
  <si>
    <t xml:space="preserve">2627638</t>
  </si>
  <si>
    <t xml:space="preserve">2629215</t>
  </si>
  <si>
    <t xml:space="preserve">2629340</t>
  </si>
  <si>
    <t xml:space="preserve">2629361</t>
  </si>
  <si>
    <t xml:space="preserve">2629439</t>
  </si>
  <si>
    <t xml:space="preserve">2629540</t>
  </si>
  <si>
    <t xml:space="preserve">2629548</t>
  </si>
  <si>
    <t xml:space="preserve">2629638</t>
  </si>
  <si>
    <t xml:space="preserve">2629904</t>
  </si>
  <si>
    <t xml:space="preserve">2630350</t>
  </si>
  <si>
    <t xml:space="preserve">2631265</t>
  </si>
  <si>
    <t xml:space="preserve">2631532</t>
  </si>
  <si>
    <t xml:space="preserve">2631842</t>
  </si>
  <si>
    <t xml:space="preserve">2631911</t>
  </si>
  <si>
    <t xml:space="preserve">2632040</t>
  </si>
  <si>
    <t xml:space="preserve">2632042</t>
  </si>
  <si>
    <t xml:space="preserve">2632046</t>
  </si>
  <si>
    <t xml:space="preserve">2632053</t>
  </si>
  <si>
    <t xml:space="preserve">2632056</t>
  </si>
  <si>
    <t xml:space="preserve">2632070</t>
  </si>
  <si>
    <t xml:space="preserve">2632071</t>
  </si>
  <si>
    <t xml:space="preserve">2632072</t>
  </si>
  <si>
    <t xml:space="preserve">2632098</t>
  </si>
  <si>
    <t xml:space="preserve">2632102</t>
  </si>
  <si>
    <t xml:space="preserve">2632109</t>
  </si>
  <si>
    <t xml:space="preserve">2632111</t>
  </si>
  <si>
    <t xml:space="preserve">2632135</t>
  </si>
  <si>
    <t xml:space="preserve">2632140</t>
  </si>
  <si>
    <t xml:space="preserve">2632235</t>
  </si>
  <si>
    <t xml:space="preserve">2632365</t>
  </si>
  <si>
    <t xml:space="preserve">2632510</t>
  </si>
  <si>
    <t xml:space="preserve">2632580</t>
  </si>
  <si>
    <t xml:space="preserve">2632649</t>
  </si>
  <si>
    <t xml:space="preserve">2632739</t>
  </si>
  <si>
    <t xml:space="preserve">2632742</t>
  </si>
  <si>
    <t xml:space="preserve">2632747</t>
  </si>
  <si>
    <t xml:space="preserve">2633130</t>
  </si>
  <si>
    <t xml:space="preserve">2633291</t>
  </si>
  <si>
    <t xml:space="preserve">2633390</t>
  </si>
  <si>
    <t xml:space="preserve">2633657</t>
  </si>
  <si>
    <t xml:space="preserve">2633753</t>
  </si>
  <si>
    <t xml:space="preserve">2633789</t>
  </si>
  <si>
    <t xml:space="preserve">2634209</t>
  </si>
  <si>
    <t xml:space="preserve">2634312</t>
  </si>
  <si>
    <t xml:space="preserve">2634814</t>
  </si>
  <si>
    <t xml:space="preserve">2634942</t>
  </si>
  <si>
    <t xml:space="preserve">2635191</t>
  </si>
  <si>
    <t xml:space="preserve">2635621</t>
  </si>
  <si>
    <t xml:space="preserve">2635646</t>
  </si>
  <si>
    <t xml:space="preserve">2635649</t>
  </si>
  <si>
    <t xml:space="preserve">2635666</t>
  </si>
  <si>
    <t xml:space="preserve">2635945</t>
  </si>
  <si>
    <t xml:space="preserve">2636279</t>
  </si>
  <si>
    <t xml:space="preserve">2636328</t>
  </si>
  <si>
    <t xml:space="preserve">2637079</t>
  </si>
  <si>
    <t xml:space="preserve">2637484</t>
  </si>
  <si>
    <t xml:space="preserve">GTTATGGC</t>
  </si>
  <si>
    <t xml:space="preserve">2637495</t>
  </si>
  <si>
    <t xml:space="preserve">2637839</t>
  </si>
  <si>
    <t xml:space="preserve">2638078</t>
  </si>
  <si>
    <t xml:space="preserve">2638257</t>
  </si>
  <si>
    <t xml:space="preserve">2638520</t>
  </si>
  <si>
    <t xml:space="preserve">2638583</t>
  </si>
  <si>
    <t xml:space="preserve">2638629</t>
  </si>
  <si>
    <t xml:space="preserve">2638782</t>
  </si>
  <si>
    <t xml:space="preserve">2638811</t>
  </si>
  <si>
    <t xml:space="preserve">2638911</t>
  </si>
  <si>
    <t xml:space="preserve">2639398</t>
  </si>
  <si>
    <t xml:space="preserve">2639412</t>
  </si>
  <si>
    <t xml:space="preserve">2639462</t>
  </si>
  <si>
    <t xml:space="preserve">2639533</t>
  </si>
  <si>
    <t xml:space="preserve">2639663</t>
  </si>
  <si>
    <t xml:space="preserve">2639811</t>
  </si>
  <si>
    <t xml:space="preserve">2640244</t>
  </si>
  <si>
    <t xml:space="preserve">2641229</t>
  </si>
  <si>
    <t xml:space="preserve">2641234</t>
  </si>
  <si>
    <t xml:space="preserve">2641410</t>
  </si>
  <si>
    <t xml:space="preserve">2642028</t>
  </si>
  <si>
    <t xml:space="preserve">2642046</t>
  </si>
  <si>
    <t xml:space="preserve">2642169</t>
  </si>
  <si>
    <t xml:space="preserve">2642771</t>
  </si>
  <si>
    <t xml:space="preserve">2642871</t>
  </si>
  <si>
    <t xml:space="preserve">2642901</t>
  </si>
  <si>
    <t xml:space="preserve">2642963</t>
  </si>
  <si>
    <t xml:space="preserve">2642972</t>
  </si>
  <si>
    <t xml:space="preserve">2642973</t>
  </si>
  <si>
    <t xml:space="preserve">2642987</t>
  </si>
  <si>
    <t xml:space="preserve">2642998</t>
  </si>
  <si>
    <t xml:space="preserve">2642999</t>
  </si>
  <si>
    <t xml:space="preserve">2643032</t>
  </si>
  <si>
    <t xml:space="preserve">2643046</t>
  </si>
  <si>
    <t xml:space="preserve">2643052</t>
  </si>
  <si>
    <t xml:space="preserve">2643077</t>
  </si>
  <si>
    <t xml:space="preserve">2643081</t>
  </si>
  <si>
    <t xml:space="preserve">2643389</t>
  </si>
  <si>
    <t xml:space="preserve">2643410</t>
  </si>
  <si>
    <t xml:space="preserve">2643491</t>
  </si>
  <si>
    <t xml:space="preserve">2644840</t>
  </si>
  <si>
    <t xml:space="preserve">2645353</t>
  </si>
  <si>
    <t xml:space="preserve">2645734</t>
  </si>
  <si>
    <t xml:space="preserve">2646192</t>
  </si>
  <si>
    <t xml:space="preserve">2646238</t>
  </si>
  <si>
    <t xml:space="preserve">2646239</t>
  </si>
  <si>
    <t xml:space="preserve">2646257</t>
  </si>
  <si>
    <t xml:space="preserve">2647150</t>
  </si>
  <si>
    <t xml:space="preserve">2647174</t>
  </si>
  <si>
    <t xml:space="preserve">2647193</t>
  </si>
  <si>
    <t xml:space="preserve">2647216</t>
  </si>
  <si>
    <t xml:space="preserve">2647709</t>
  </si>
  <si>
    <t xml:space="preserve">2648560</t>
  </si>
  <si>
    <t xml:space="preserve">2648618</t>
  </si>
  <si>
    <t xml:space="preserve">2648876</t>
  </si>
  <si>
    <t xml:space="preserve">2648882</t>
  </si>
  <si>
    <t xml:space="preserve">2648884</t>
  </si>
  <si>
    <t xml:space="preserve">2648900</t>
  </si>
  <si>
    <t xml:space="preserve">2650117</t>
  </si>
  <si>
    <t xml:space="preserve">2650180</t>
  </si>
  <si>
    <t xml:space="preserve">2650376</t>
  </si>
  <si>
    <t xml:space="preserve">2650394</t>
  </si>
  <si>
    <t xml:space="preserve">2650553</t>
  </si>
  <si>
    <t xml:space="preserve">2650818</t>
  </si>
  <si>
    <t xml:space="preserve">2650830</t>
  </si>
  <si>
    <t xml:space="preserve">2650991</t>
  </si>
  <si>
    <t xml:space="preserve">2651286</t>
  </si>
  <si>
    <t xml:space="preserve">2651381</t>
  </si>
  <si>
    <t xml:space="preserve">2651419</t>
  </si>
  <si>
    <t xml:space="preserve">2651431</t>
  </si>
  <si>
    <t xml:space="preserve">2651500</t>
  </si>
  <si>
    <t xml:space="preserve">2651722</t>
  </si>
  <si>
    <t xml:space="preserve">2652764</t>
  </si>
  <si>
    <t xml:space="preserve">2652794</t>
  </si>
  <si>
    <t xml:space="preserve">TG</t>
  </si>
  <si>
    <t xml:space="preserve">2652800</t>
  </si>
  <si>
    <t xml:space="preserve">2652942</t>
  </si>
  <si>
    <t xml:space="preserve">2652950</t>
  </si>
  <si>
    <t xml:space="preserve">2653023</t>
  </si>
  <si>
    <t xml:space="preserve">2653045</t>
  </si>
  <si>
    <t xml:space="preserve">2653179</t>
  </si>
  <si>
    <t xml:space="preserve">2653233</t>
  </si>
  <si>
    <t xml:space="preserve">2653672</t>
  </si>
  <si>
    <t xml:space="preserve">2653675</t>
  </si>
  <si>
    <t xml:space="preserve">2654032</t>
  </si>
  <si>
    <t xml:space="preserve">2654479</t>
  </si>
  <si>
    <t xml:space="preserve">2654856</t>
  </si>
  <si>
    <t xml:space="preserve">2655135</t>
  </si>
  <si>
    <t xml:space="preserve">2656177</t>
  </si>
  <si>
    <t xml:space="preserve">2656204</t>
  </si>
  <si>
    <t xml:space="preserve">2656425</t>
  </si>
  <si>
    <t xml:space="preserve">2656431</t>
  </si>
  <si>
    <t xml:space="preserve">2656434</t>
  </si>
  <si>
    <t xml:space="preserve">2656466</t>
  </si>
  <si>
    <t xml:space="preserve">2656500</t>
  </si>
  <si>
    <t xml:space="preserve">2656542</t>
  </si>
  <si>
    <t xml:space="preserve">2656560</t>
  </si>
  <si>
    <t xml:space="preserve">2656617</t>
  </si>
  <si>
    <t xml:space="preserve">2656619</t>
  </si>
  <si>
    <t xml:space="preserve">2656743</t>
  </si>
  <si>
    <t xml:space="preserve">2657067</t>
  </si>
  <si>
    <t xml:space="preserve">2657531</t>
  </si>
  <si>
    <t xml:space="preserve">2657552</t>
  </si>
  <si>
    <t xml:space="preserve">2657555</t>
  </si>
  <si>
    <t xml:space="preserve">2657789</t>
  </si>
  <si>
    <t xml:space="preserve">2657813</t>
  </si>
  <si>
    <t xml:space="preserve">2657846</t>
  </si>
  <si>
    <t xml:space="preserve">2657879</t>
  </si>
  <si>
    <t xml:space="preserve">2657882</t>
  </si>
  <si>
    <t xml:space="preserve">2657885</t>
  </si>
  <si>
    <t xml:space="preserve">2657887</t>
  </si>
  <si>
    <t xml:space="preserve">2657900</t>
  </si>
  <si>
    <t xml:space="preserve">2658017</t>
  </si>
  <si>
    <t xml:space="preserve">2658051</t>
  </si>
  <si>
    <t xml:space="preserve">2658140</t>
  </si>
  <si>
    <t xml:space="preserve">2658194</t>
  </si>
  <si>
    <t xml:space="preserve">2658466</t>
  </si>
  <si>
    <t xml:space="preserve">2658676</t>
  </si>
  <si>
    <t xml:space="preserve">2658682</t>
  </si>
  <si>
    <t xml:space="preserve">2658697</t>
  </si>
  <si>
    <t xml:space="preserve">2659060</t>
  </si>
  <si>
    <t xml:space="preserve">2659093</t>
  </si>
  <si>
    <t xml:space="preserve">2659540</t>
  </si>
  <si>
    <t xml:space="preserve">2659591</t>
  </si>
  <si>
    <t xml:space="preserve">2659610</t>
  </si>
  <si>
    <t xml:space="preserve">2659717</t>
  </si>
  <si>
    <t xml:space="preserve">2659815</t>
  </si>
  <si>
    <t xml:space="preserve">2659819</t>
  </si>
  <si>
    <t xml:space="preserve">2659842</t>
  </si>
  <si>
    <t xml:space="preserve">2659854</t>
  </si>
  <si>
    <t xml:space="preserve">2659870</t>
  </si>
  <si>
    <t xml:space="preserve">2659881</t>
  </si>
  <si>
    <t xml:space="preserve">2659951</t>
  </si>
  <si>
    <t xml:space="preserve">2659980</t>
  </si>
  <si>
    <t xml:space="preserve">2660124</t>
  </si>
  <si>
    <t xml:space="preserve">2660318</t>
  </si>
  <si>
    <t xml:space="preserve">2660390</t>
  </si>
  <si>
    <t xml:space="preserve">2660414</t>
  </si>
  <si>
    <t xml:space="preserve">2660486</t>
  </si>
  <si>
    <t xml:space="preserve">2660606</t>
  </si>
  <si>
    <t xml:space="preserve">2660666</t>
  </si>
  <si>
    <t xml:space="preserve">2660681</t>
  </si>
  <si>
    <t xml:space="preserve">2660687</t>
  </si>
  <si>
    <t xml:space="preserve">2660695</t>
  </si>
  <si>
    <t xml:space="preserve">2660698</t>
  </si>
  <si>
    <t xml:space="preserve">2660712</t>
  </si>
  <si>
    <t xml:space="preserve">2660728</t>
  </si>
  <si>
    <t xml:space="preserve">2660731</t>
  </si>
  <si>
    <t xml:space="preserve">2660738</t>
  </si>
  <si>
    <t xml:space="preserve">2660803</t>
  </si>
  <si>
    <t xml:space="preserve">2660806</t>
  </si>
  <si>
    <t xml:space="preserve">2660833</t>
  </si>
  <si>
    <t xml:space="preserve">2661091</t>
  </si>
  <si>
    <t xml:space="preserve">2661106</t>
  </si>
  <si>
    <t xml:space="preserve">2661115</t>
  </si>
  <si>
    <t xml:space="preserve">2661163</t>
  </si>
  <si>
    <t xml:space="preserve">2661172</t>
  </si>
  <si>
    <t xml:space="preserve">2661175</t>
  </si>
  <si>
    <t xml:space="preserve">2661178</t>
  </si>
  <si>
    <t xml:space="preserve">2661185</t>
  </si>
  <si>
    <t xml:space="preserve">2661211</t>
  </si>
  <si>
    <t xml:space="preserve">2661214</t>
  </si>
  <si>
    <t xml:space="preserve">2661612</t>
  </si>
  <si>
    <t xml:space="preserve">2661625</t>
  </si>
  <si>
    <t xml:space="preserve">2661649</t>
  </si>
  <si>
    <t xml:space="preserve">2661657</t>
  </si>
  <si>
    <t xml:space="preserve">2661732</t>
  </si>
  <si>
    <t xml:space="preserve">2661742</t>
  </si>
  <si>
    <t xml:space="preserve">2661774</t>
  </si>
  <si>
    <t xml:space="preserve">2661777</t>
  </si>
  <si>
    <t xml:space="preserve">2661781</t>
  </si>
  <si>
    <t xml:space="preserve">2662178</t>
  </si>
  <si>
    <t xml:space="preserve">2662184</t>
  </si>
  <si>
    <t xml:space="preserve">2662186</t>
  </si>
  <si>
    <t xml:space="preserve">2662193</t>
  </si>
  <si>
    <t xml:space="preserve">2662199</t>
  </si>
  <si>
    <t xml:space="preserve">2662211</t>
  </si>
  <si>
    <t xml:space="preserve">2662262</t>
  </si>
  <si>
    <t xml:space="preserve">2662904</t>
  </si>
  <si>
    <t xml:space="preserve">2663005</t>
  </si>
  <si>
    <t xml:space="preserve">2663024</t>
  </si>
  <si>
    <t xml:space="preserve">2663033</t>
  </si>
  <si>
    <t xml:space="preserve">2663063</t>
  </si>
  <si>
    <t xml:space="preserve">2663135</t>
  </si>
  <si>
    <t xml:space="preserve">2663204</t>
  </si>
  <si>
    <t xml:space="preserve">2663211</t>
  </si>
  <si>
    <t xml:space="preserve">2663225</t>
  </si>
  <si>
    <t xml:space="preserve">2663237</t>
  </si>
  <si>
    <t xml:space="preserve">2663239</t>
  </si>
  <si>
    <t xml:space="preserve">2663241</t>
  </si>
  <si>
    <t xml:space="preserve">2663248</t>
  </si>
  <si>
    <t xml:space="preserve">2663272</t>
  </si>
  <si>
    <t xml:space="preserve">2663344</t>
  </si>
  <si>
    <t xml:space="preserve">2663405</t>
  </si>
  <si>
    <t xml:space="preserve">2663462</t>
  </si>
  <si>
    <t xml:space="preserve">2663492</t>
  </si>
  <si>
    <t xml:space="preserve">2663539</t>
  </si>
  <si>
    <t xml:space="preserve">2663738</t>
  </si>
  <si>
    <t xml:space="preserve">2663801</t>
  </si>
  <si>
    <t xml:space="preserve">2663869</t>
  </si>
  <si>
    <t xml:space="preserve">2663870</t>
  </si>
  <si>
    <t xml:space="preserve">2664255</t>
  </si>
  <si>
    <t xml:space="preserve">2664318</t>
  </si>
  <si>
    <t xml:space="preserve">2664581</t>
  </si>
  <si>
    <t xml:space="preserve">2664594</t>
  </si>
  <si>
    <t xml:space="preserve">2664818</t>
  </si>
  <si>
    <t xml:space="preserve">2665233</t>
  </si>
  <si>
    <t xml:space="preserve">2665241</t>
  </si>
  <si>
    <t xml:space="preserve">2665504</t>
  </si>
  <si>
    <t xml:space="preserve">2665588</t>
  </si>
  <si>
    <t xml:space="preserve">2665594</t>
  </si>
  <si>
    <t xml:space="preserve">2665835</t>
  </si>
  <si>
    <t xml:space="preserve">2665839</t>
  </si>
  <si>
    <t xml:space="preserve">2666448</t>
  </si>
  <si>
    <t xml:space="preserve">2666738</t>
  </si>
  <si>
    <t xml:space="preserve">2666771</t>
  </si>
  <si>
    <t xml:space="preserve">2666780</t>
  </si>
  <si>
    <t xml:space="preserve">2666783</t>
  </si>
  <si>
    <t xml:space="preserve">2666789</t>
  </si>
  <si>
    <t xml:space="preserve">2666792</t>
  </si>
  <si>
    <t xml:space="preserve">2667228</t>
  </si>
  <si>
    <t xml:space="preserve">2667567</t>
  </si>
  <si>
    <t xml:space="preserve">2667869</t>
  </si>
  <si>
    <t xml:space="preserve">2668372</t>
  </si>
  <si>
    <t xml:space="preserve">2669236</t>
  </si>
  <si>
    <t xml:space="preserve">2669575</t>
  </si>
  <si>
    <t xml:space="preserve">2669601</t>
  </si>
  <si>
    <t xml:space="preserve">2669745</t>
  </si>
  <si>
    <t xml:space="preserve">2669851</t>
  </si>
  <si>
    <t xml:space="preserve">2670201</t>
  </si>
  <si>
    <t xml:space="preserve">2670236</t>
  </si>
  <si>
    <t xml:space="preserve">2670359</t>
  </si>
  <si>
    <t xml:space="preserve">2670736</t>
  </si>
  <si>
    <t xml:space="preserve">2670752</t>
  </si>
  <si>
    <t xml:space="preserve">2670882</t>
  </si>
  <si>
    <t xml:space="preserve">2670900</t>
  </si>
  <si>
    <t xml:space="preserve">2670917</t>
  </si>
  <si>
    <t xml:space="preserve">2670971</t>
  </si>
  <si>
    <t xml:space="preserve">2670979</t>
  </si>
  <si>
    <t xml:space="preserve">2671194</t>
  </si>
  <si>
    <t xml:space="preserve">2671623</t>
  </si>
  <si>
    <t xml:space="preserve">2672654</t>
  </si>
  <si>
    <t xml:space="preserve">2673181</t>
  </si>
  <si>
    <t xml:space="preserve">2673244</t>
  </si>
  <si>
    <t xml:space="preserve">2673346</t>
  </si>
  <si>
    <t xml:space="preserve">2674228</t>
  </si>
  <si>
    <t xml:space="preserve">2674729</t>
  </si>
  <si>
    <t xml:space="preserve">2675004</t>
  </si>
  <si>
    <t xml:space="preserve">2675016</t>
  </si>
  <si>
    <t xml:space="preserve">2675199</t>
  </si>
  <si>
    <t xml:space="preserve">2675207</t>
  </si>
  <si>
    <t xml:space="preserve">2675246</t>
  </si>
  <si>
    <t xml:space="preserve">2675641</t>
  </si>
  <si>
    <t xml:space="preserve">2675676</t>
  </si>
  <si>
    <t xml:space="preserve">2676746</t>
  </si>
  <si>
    <t xml:space="preserve">2676848</t>
  </si>
  <si>
    <t xml:space="preserve">2676971</t>
  </si>
  <si>
    <t xml:space="preserve">2676992</t>
  </si>
  <si>
    <t xml:space="preserve">2676995</t>
  </si>
  <si>
    <t xml:space="preserve">2677007</t>
  </si>
  <si>
    <t xml:space="preserve">2677010</t>
  </si>
  <si>
    <t xml:space="preserve">2677109</t>
  </si>
  <si>
    <t xml:space="preserve">2677299</t>
  </si>
  <si>
    <t xml:space="preserve">2677755</t>
  </si>
  <si>
    <t xml:space="preserve">2677872</t>
  </si>
  <si>
    <t xml:space="preserve">2677878</t>
  </si>
  <si>
    <t xml:space="preserve">2679206</t>
  </si>
  <si>
    <t xml:space="preserve">2679217</t>
  </si>
  <si>
    <t xml:space="preserve">2680351</t>
  </si>
  <si>
    <t xml:space="preserve">2680516</t>
  </si>
  <si>
    <t xml:space="preserve">2681200</t>
  </si>
  <si>
    <t xml:space="preserve">2681325</t>
  </si>
  <si>
    <t xml:space="preserve">2681934</t>
  </si>
  <si>
    <t xml:space="preserve">2681964</t>
  </si>
  <si>
    <t xml:space="preserve">2681971</t>
  </si>
  <si>
    <t xml:space="preserve">2681994</t>
  </si>
  <si>
    <t xml:space="preserve">2682068</t>
  </si>
  <si>
    <t xml:space="preserve">2682167</t>
  </si>
  <si>
    <t xml:space="preserve">2682477</t>
  </si>
  <si>
    <t xml:space="preserve">2682594</t>
  </si>
  <si>
    <t xml:space="preserve">2682615</t>
  </si>
  <si>
    <t xml:space="preserve">2683116</t>
  </si>
  <si>
    <t xml:space="preserve">2683781</t>
  </si>
  <si>
    <t xml:space="preserve">2684773</t>
  </si>
  <si>
    <t xml:space="preserve">2684800</t>
  </si>
  <si>
    <t xml:space="preserve">2684836</t>
  </si>
  <si>
    <t xml:space="preserve">2688439</t>
  </si>
  <si>
    <t xml:space="preserve">2688454</t>
  </si>
  <si>
    <t xml:space="preserve">2688464</t>
  </si>
  <si>
    <t xml:space="preserve">2689220</t>
  </si>
  <si>
    <t xml:space="preserve">2689349</t>
  </si>
  <si>
    <t xml:space="preserve">2689688</t>
  </si>
  <si>
    <t xml:space="preserve">2690330</t>
  </si>
  <si>
    <t xml:space="preserve">2690544</t>
  </si>
  <si>
    <t xml:space="preserve">2690791</t>
  </si>
  <si>
    <t xml:space="preserve">2690956</t>
  </si>
  <si>
    <t xml:space="preserve">2690999</t>
  </si>
  <si>
    <t xml:space="preserve">2691701</t>
  </si>
  <si>
    <t xml:space="preserve">2691736</t>
  </si>
  <si>
    <t xml:space="preserve">2692371</t>
  </si>
  <si>
    <t xml:space="preserve">2692848</t>
  </si>
  <si>
    <t xml:space="preserve">2692922</t>
  </si>
  <si>
    <t xml:space="preserve">2693536</t>
  </si>
  <si>
    <t xml:space="preserve">2693564</t>
  </si>
  <si>
    <t xml:space="preserve">2693978</t>
  </si>
  <si>
    <t xml:space="preserve">2694366</t>
  </si>
  <si>
    <t xml:space="preserve">2694467</t>
  </si>
  <si>
    <t xml:space="preserve">2695091</t>
  </si>
  <si>
    <t xml:space="preserve">2695831</t>
  </si>
  <si>
    <t xml:space="preserve">2696467</t>
  </si>
  <si>
    <t xml:space="preserve">2696739</t>
  </si>
  <si>
    <t xml:space="preserve">2696752</t>
  </si>
  <si>
    <t xml:space="preserve">2696815</t>
  </si>
  <si>
    <t xml:space="preserve">2696821</t>
  </si>
  <si>
    <t xml:space="preserve">2696833</t>
  </si>
  <si>
    <t xml:space="preserve">2696854</t>
  </si>
  <si>
    <t xml:space="preserve">2696857</t>
  </si>
  <si>
    <t xml:space="preserve">2697315</t>
  </si>
  <si>
    <t xml:space="preserve">2698416</t>
  </si>
  <si>
    <t xml:space="preserve">2698676</t>
  </si>
  <si>
    <t xml:space="preserve">2698695</t>
  </si>
  <si>
    <t xml:space="preserve">2699018</t>
  </si>
  <si>
    <t xml:space="preserve">2699025</t>
  </si>
  <si>
    <t xml:space="preserve">2699080</t>
  </si>
  <si>
    <t xml:space="preserve">2699098</t>
  </si>
  <si>
    <t xml:space="preserve">2699116</t>
  </si>
  <si>
    <t xml:space="preserve">2699122</t>
  </si>
  <si>
    <t xml:space="preserve">2699124</t>
  </si>
  <si>
    <t xml:space="preserve">2699197</t>
  </si>
  <si>
    <t xml:space="preserve">2699227</t>
  </si>
  <si>
    <t xml:space="preserve">2699269</t>
  </si>
  <si>
    <t xml:space="preserve">2699275</t>
  </si>
  <si>
    <t xml:space="preserve">2699278</t>
  </si>
  <si>
    <t xml:space="preserve">2699326</t>
  </si>
  <si>
    <t xml:space="preserve">2699359</t>
  </si>
  <si>
    <t xml:space="preserve">2699419</t>
  </si>
  <si>
    <t xml:space="preserve">2699743</t>
  </si>
  <si>
    <t xml:space="preserve">2700775</t>
  </si>
  <si>
    <t xml:space="preserve">2700787</t>
  </si>
  <si>
    <t xml:space="preserve">2700811</t>
  </si>
  <si>
    <t xml:space="preserve">2700862</t>
  </si>
  <si>
    <t xml:space="preserve">2700901</t>
  </si>
  <si>
    <t xml:space="preserve">2700934</t>
  </si>
  <si>
    <t xml:space="preserve">2701201</t>
  </si>
  <si>
    <t xml:space="preserve">2701252</t>
  </si>
  <si>
    <t xml:space="preserve">2701696</t>
  </si>
  <si>
    <t xml:space="preserve">2701730</t>
  </si>
  <si>
    <t xml:space="preserve">2701844</t>
  </si>
  <si>
    <t xml:space="preserve">2701901</t>
  </si>
  <si>
    <t xml:space="preserve">2702105</t>
  </si>
  <si>
    <t xml:space="preserve">2702723</t>
  </si>
  <si>
    <t xml:space="preserve">2703529</t>
  </si>
  <si>
    <t xml:space="preserve">2704611</t>
  </si>
  <si>
    <t xml:space="preserve">2704667</t>
  </si>
  <si>
    <t xml:space="preserve">2704791</t>
  </si>
  <si>
    <t xml:space="preserve">2704797</t>
  </si>
  <si>
    <t xml:space="preserve">2705442</t>
  </si>
  <si>
    <t xml:space="preserve">2705700</t>
  </si>
  <si>
    <t xml:space="preserve">2705790</t>
  </si>
  <si>
    <t xml:space="preserve">2706249</t>
  </si>
  <si>
    <t xml:space="preserve">2706276</t>
  </si>
  <si>
    <t xml:space="preserve">2706397</t>
  </si>
  <si>
    <t xml:space="preserve">2706643</t>
  </si>
  <si>
    <t xml:space="preserve">2706810</t>
  </si>
  <si>
    <t xml:space="preserve">2708081</t>
  </si>
  <si>
    <t xml:space="preserve">2708138</t>
  </si>
  <si>
    <t xml:space="preserve">2708163</t>
  </si>
  <si>
    <t xml:space="preserve">2708310</t>
  </si>
  <si>
    <t xml:space="preserve">2709912</t>
  </si>
  <si>
    <t xml:space="preserve">2710162</t>
  </si>
  <si>
    <t xml:space="preserve">2710375</t>
  </si>
  <si>
    <t xml:space="preserve">2710441</t>
  </si>
  <si>
    <t xml:space="preserve">2710491</t>
  </si>
  <si>
    <t xml:space="preserve">2710492</t>
  </si>
  <si>
    <t xml:space="preserve">2710519</t>
  </si>
  <si>
    <t xml:space="preserve">2710628</t>
  </si>
  <si>
    <t xml:space="preserve">2711438</t>
  </si>
  <si>
    <t xml:space="preserve">2711686</t>
  </si>
  <si>
    <t xml:space="preserve">2711770</t>
  </si>
  <si>
    <t xml:space="preserve">2712311</t>
  </si>
  <si>
    <t xml:space="preserve">2712440</t>
  </si>
  <si>
    <t xml:space="preserve">2712464</t>
  </si>
  <si>
    <t xml:space="preserve">2712473</t>
  </si>
  <si>
    <t xml:space="preserve">2712779</t>
  </si>
  <si>
    <t xml:space="preserve">2713202</t>
  </si>
  <si>
    <t xml:space="preserve">2713461</t>
  </si>
  <si>
    <t xml:space="preserve">2713512</t>
  </si>
  <si>
    <t xml:space="preserve">2713513</t>
  </si>
  <si>
    <t xml:space="preserve">2713564</t>
  </si>
  <si>
    <t xml:space="preserve">2713599</t>
  </si>
  <si>
    <t xml:space="preserve">2713860</t>
  </si>
  <si>
    <t xml:space="preserve">2714066</t>
  </si>
  <si>
    <t xml:space="preserve">2714648</t>
  </si>
  <si>
    <t xml:space="preserve">2714697</t>
  </si>
  <si>
    <t xml:space="preserve">2714705</t>
  </si>
  <si>
    <t xml:space="preserve">2715242</t>
  </si>
  <si>
    <t xml:space="preserve">2715244</t>
  </si>
  <si>
    <t xml:space="preserve">2715524</t>
  </si>
  <si>
    <t xml:space="preserve">2715804</t>
  </si>
  <si>
    <t xml:space="preserve">2716203</t>
  </si>
  <si>
    <t xml:space="preserve">2716245</t>
  </si>
  <si>
    <t xml:space="preserve">2716359</t>
  </si>
  <si>
    <t xml:space="preserve">2718457</t>
  </si>
  <si>
    <t xml:space="preserve">2718475</t>
  </si>
  <si>
    <t xml:space="preserve">2718844</t>
  </si>
  <si>
    <t xml:space="preserve">2718845</t>
  </si>
  <si>
    <t xml:space="preserve">2719454</t>
  </si>
  <si>
    <t xml:space="preserve">2719636</t>
  </si>
  <si>
    <t xml:space="preserve">2719656</t>
  </si>
  <si>
    <t xml:space="preserve">2719725</t>
  </si>
  <si>
    <t xml:space="preserve">2719999</t>
  </si>
  <si>
    <t xml:space="preserve">2720470</t>
  </si>
  <si>
    <t xml:space="preserve">2721668</t>
  </si>
  <si>
    <t xml:space="preserve">2721686</t>
  </si>
  <si>
    <t xml:space="preserve">2721776</t>
  </si>
  <si>
    <t xml:space="preserve">2723417</t>
  </si>
  <si>
    <t xml:space="preserve">2723508</t>
  </si>
  <si>
    <t xml:space="preserve">2723687</t>
  </si>
  <si>
    <t xml:space="preserve">2723695</t>
  </si>
  <si>
    <t xml:space="preserve">2723709</t>
  </si>
  <si>
    <t xml:space="preserve">2723717</t>
  </si>
  <si>
    <t xml:space="preserve">2723721</t>
  </si>
  <si>
    <t xml:space="preserve">2723745</t>
  </si>
  <si>
    <t xml:space="preserve">2723746</t>
  </si>
  <si>
    <t xml:space="preserve">2723778</t>
  </si>
  <si>
    <t xml:space="preserve">2723899</t>
  </si>
  <si>
    <t xml:space="preserve">2723979</t>
  </si>
  <si>
    <t xml:space="preserve">2724027</t>
  </si>
  <si>
    <t xml:space="preserve">2724161</t>
  </si>
  <si>
    <t xml:space="preserve">2724189</t>
  </si>
  <si>
    <t xml:space="preserve">2724696</t>
  </si>
  <si>
    <t xml:space="preserve">2724697</t>
  </si>
  <si>
    <t xml:space="preserve">2725682</t>
  </si>
  <si>
    <t xml:space="preserve">2725884</t>
  </si>
  <si>
    <t xml:space="preserve">2726184</t>
  </si>
  <si>
    <t xml:space="preserve">2726225</t>
  </si>
  <si>
    <t xml:space="preserve">2726362</t>
  </si>
  <si>
    <t xml:space="preserve">2726371</t>
  </si>
  <si>
    <t xml:space="preserve">2726581</t>
  </si>
  <si>
    <t xml:space="preserve">2726633</t>
  </si>
  <si>
    <t xml:space="preserve">2727213</t>
  </si>
  <si>
    <t xml:space="preserve">2728512</t>
  </si>
  <si>
    <t xml:space="preserve">2728515</t>
  </si>
  <si>
    <t xml:space="preserve">2728521</t>
  </si>
  <si>
    <t xml:space="preserve">2728716</t>
  </si>
  <si>
    <t xml:space="preserve">2728812</t>
  </si>
  <si>
    <t xml:space="preserve">2728845</t>
  </si>
  <si>
    <t xml:space="preserve">2729958</t>
  </si>
  <si>
    <t xml:space="preserve">2730670</t>
  </si>
  <si>
    <t xml:space="preserve">2731123</t>
  </si>
  <si>
    <t xml:space="preserve">2731137</t>
  </si>
  <si>
    <t xml:space="preserve">2731411</t>
  </si>
  <si>
    <t xml:space="preserve">2731572</t>
  </si>
  <si>
    <t xml:space="preserve">2732117</t>
  </si>
  <si>
    <t xml:space="preserve">2732146</t>
  </si>
  <si>
    <t xml:space="preserve">2732247</t>
  </si>
  <si>
    <t xml:space="preserve">2732278</t>
  </si>
  <si>
    <t xml:space="preserve">2732347</t>
  </si>
  <si>
    <t xml:space="preserve">2732761</t>
  </si>
  <si>
    <t xml:space="preserve">2732830</t>
  </si>
  <si>
    <t xml:space="preserve">2733626</t>
  </si>
  <si>
    <t xml:space="preserve">2739618</t>
  </si>
  <si>
    <t xml:space="preserve">2741448</t>
  </si>
  <si>
    <t xml:space="preserve">2742313</t>
  </si>
  <si>
    <t xml:space="preserve">GCTGGCGCAGGCGACT</t>
  </si>
  <si>
    <t xml:space="preserve">2744650</t>
  </si>
  <si>
    <t xml:space="preserve">2745007</t>
  </si>
  <si>
    <t xml:space="preserve">2746729</t>
  </si>
  <si>
    <t xml:space="preserve">2747071</t>
  </si>
  <si>
    <t xml:space="preserve">2747530</t>
  </si>
  <si>
    <t xml:space="preserve">2747677</t>
  </si>
  <si>
    <t xml:space="preserve">2747687</t>
  </si>
  <si>
    <t xml:space="preserve">2748040</t>
  </si>
  <si>
    <t xml:space="preserve">2748244</t>
  </si>
  <si>
    <t xml:space="preserve">2748245</t>
  </si>
  <si>
    <t xml:space="preserve">2748296</t>
  </si>
  <si>
    <t xml:space="preserve">2749369</t>
  </si>
  <si>
    <t xml:space="preserve">2749378</t>
  </si>
  <si>
    <t xml:space="preserve">2750286</t>
  </si>
  <si>
    <t xml:space="preserve">2751184</t>
  </si>
  <si>
    <t xml:space="preserve">2751250</t>
  </si>
  <si>
    <t xml:space="preserve">2751361</t>
  </si>
  <si>
    <t xml:space="preserve">2751387</t>
  </si>
  <si>
    <t xml:space="preserve">2751982</t>
  </si>
  <si>
    <t xml:space="preserve">2752000</t>
  </si>
  <si>
    <t xml:space="preserve">2752523</t>
  </si>
  <si>
    <t xml:space="preserve">2753777</t>
  </si>
  <si>
    <t xml:space="preserve">2753834</t>
  </si>
  <si>
    <t xml:space="preserve">2754530</t>
  </si>
  <si>
    <t xml:space="preserve">2755162</t>
  </si>
  <si>
    <t xml:space="preserve">2755333</t>
  </si>
  <si>
    <t xml:space="preserve">2756533</t>
  </si>
  <si>
    <t xml:space="preserve">2756676</t>
  </si>
  <si>
    <t xml:space="preserve">2756826</t>
  </si>
  <si>
    <t xml:space="preserve">2758630</t>
  </si>
  <si>
    <t xml:space="preserve">2758808</t>
  </si>
  <si>
    <t xml:space="preserve">2759084</t>
  </si>
  <si>
    <t xml:space="preserve">2760907</t>
  </si>
  <si>
    <t xml:space="preserve">2761832</t>
  </si>
  <si>
    <t xml:space="preserve">2763352</t>
  </si>
  <si>
    <t xml:space="preserve">2763361</t>
  </si>
  <si>
    <t xml:space="preserve">2763460</t>
  </si>
  <si>
    <t xml:space="preserve">2763811</t>
  </si>
  <si>
    <t xml:space="preserve">2763824</t>
  </si>
  <si>
    <t xml:space="preserve">2763883</t>
  </si>
  <si>
    <t xml:space="preserve">2763909</t>
  </si>
  <si>
    <t xml:space="preserve">2765076</t>
  </si>
  <si>
    <t xml:space="preserve">2765598</t>
  </si>
  <si>
    <t xml:space="preserve">2765611</t>
  </si>
  <si>
    <t xml:space="preserve">2765673</t>
  </si>
  <si>
    <t xml:space="preserve">2766888</t>
  </si>
  <si>
    <t xml:space="preserve">2766969</t>
  </si>
  <si>
    <t xml:space="preserve">2767296</t>
  </si>
  <si>
    <t xml:space="preserve">2767333</t>
  </si>
  <si>
    <t xml:space="preserve">2767509</t>
  </si>
  <si>
    <t xml:space="preserve">2768570</t>
  </si>
  <si>
    <t xml:space="preserve">2768937</t>
  </si>
  <si>
    <t xml:space="preserve">2769433</t>
  </si>
  <si>
    <t xml:space="preserve">2769607</t>
  </si>
  <si>
    <t xml:space="preserve">2769646</t>
  </si>
  <si>
    <t xml:space="preserve">2771192</t>
  </si>
  <si>
    <t xml:space="preserve">2771417</t>
  </si>
  <si>
    <t xml:space="preserve">2771750</t>
  </si>
  <si>
    <t xml:space="preserve">2771944</t>
  </si>
  <si>
    <t xml:space="preserve">2772120</t>
  </si>
  <si>
    <t xml:space="preserve">2772461</t>
  </si>
  <si>
    <t xml:space="preserve">2772793</t>
  </si>
  <si>
    <t xml:space="preserve">2772992</t>
  </si>
  <si>
    <t xml:space="preserve">2773123</t>
  </si>
  <si>
    <t xml:space="preserve">2773222</t>
  </si>
  <si>
    <t xml:space="preserve">2774148</t>
  </si>
  <si>
    <t xml:space="preserve">2775609</t>
  </si>
  <si>
    <t xml:space="preserve">2775678</t>
  </si>
  <si>
    <t xml:space="preserve">2775724</t>
  </si>
  <si>
    <t xml:space="preserve">2775765</t>
  </si>
  <si>
    <t xml:space="preserve">2775936</t>
  </si>
  <si>
    <t xml:space="preserve">2776062</t>
  </si>
  <si>
    <t xml:space="preserve">2777713</t>
  </si>
  <si>
    <t xml:space="preserve">2778321</t>
  </si>
  <si>
    <t xml:space="preserve">2778331</t>
  </si>
  <si>
    <t xml:space="preserve">2778352</t>
  </si>
  <si>
    <t xml:space="preserve">2778452</t>
  </si>
  <si>
    <t xml:space="preserve">2778568</t>
  </si>
  <si>
    <t xml:space="preserve">2778595</t>
  </si>
  <si>
    <t xml:space="preserve">2778657</t>
  </si>
  <si>
    <t xml:space="preserve">2778659</t>
  </si>
  <si>
    <t xml:space="preserve">2779568</t>
  </si>
  <si>
    <t xml:space="preserve">2779646</t>
  </si>
  <si>
    <t xml:space="preserve">2779715</t>
  </si>
  <si>
    <t xml:space="preserve">2779735</t>
  </si>
  <si>
    <t xml:space="preserve">2780901</t>
  </si>
  <si>
    <t xml:space="preserve">2781069</t>
  </si>
  <si>
    <t xml:space="preserve">2781076</t>
  </si>
  <si>
    <t xml:space="preserve">2781090</t>
  </si>
  <si>
    <t xml:space="preserve">2781138</t>
  </si>
  <si>
    <t xml:space="preserve">2781271</t>
  </si>
  <si>
    <t xml:space="preserve">2781294</t>
  </si>
  <si>
    <t xml:space="preserve">2782239</t>
  </si>
  <si>
    <t xml:space="preserve">2782368</t>
  </si>
  <si>
    <t xml:space="preserve">2783315</t>
  </si>
  <si>
    <t xml:space="preserve">2783561</t>
  </si>
  <si>
    <t xml:space="preserve">2783669</t>
  </si>
  <si>
    <t xml:space="preserve">2783954</t>
  </si>
  <si>
    <t xml:space="preserve">2784227</t>
  </si>
  <si>
    <t xml:space="preserve">2784266</t>
  </si>
  <si>
    <t xml:space="preserve">2784680</t>
  </si>
  <si>
    <t xml:space="preserve">2786546</t>
  </si>
  <si>
    <t xml:space="preserve">2786745</t>
  </si>
  <si>
    <t xml:space="preserve">2786850</t>
  </si>
  <si>
    <t xml:space="preserve">2786899</t>
  </si>
  <si>
    <t xml:space="preserve">2786911</t>
  </si>
  <si>
    <t xml:space="preserve">2786956</t>
  </si>
  <si>
    <t xml:space="preserve">2787016</t>
  </si>
  <si>
    <t xml:space="preserve">2787286</t>
  </si>
  <si>
    <t xml:space="preserve">2787379</t>
  </si>
  <si>
    <t xml:space="preserve">2787463</t>
  </si>
  <si>
    <t xml:space="preserve">2787598</t>
  </si>
  <si>
    <t xml:space="preserve">2787666</t>
  </si>
  <si>
    <t xml:space="preserve">2788245</t>
  </si>
  <si>
    <t xml:space="preserve">2788744</t>
  </si>
  <si>
    <t xml:space="preserve">2789031</t>
  </si>
  <si>
    <t xml:space="preserve">2789801</t>
  </si>
  <si>
    <t xml:space="preserve">2790920</t>
  </si>
  <si>
    <t xml:space="preserve">2791059</t>
  </si>
  <si>
    <t xml:space="preserve">2791646</t>
  </si>
  <si>
    <t xml:space="preserve">2792105</t>
  </si>
  <si>
    <t xml:space="preserve">2792121</t>
  </si>
  <si>
    <t xml:space="preserve">2792464</t>
  </si>
  <si>
    <t xml:space="preserve">2792494</t>
  </si>
  <si>
    <t xml:space="preserve">2792959</t>
  </si>
  <si>
    <t xml:space="preserve">2793287</t>
  </si>
  <si>
    <t xml:space="preserve">2794445</t>
  </si>
  <si>
    <t xml:space="preserve">2794885</t>
  </si>
  <si>
    <t xml:space="preserve">2795020</t>
  </si>
  <si>
    <t xml:space="preserve">2795469</t>
  </si>
  <si>
    <t xml:space="preserve">2795620</t>
  </si>
  <si>
    <t xml:space="preserve">2795659</t>
  </si>
  <si>
    <t xml:space="preserve">2798121</t>
  </si>
  <si>
    <t xml:space="preserve">2798829</t>
  </si>
  <si>
    <t xml:space="preserve">2799441</t>
  </si>
  <si>
    <t xml:space="preserve">2799603</t>
  </si>
  <si>
    <t xml:space="preserve">2799654</t>
  </si>
  <si>
    <t xml:space="preserve">2799813</t>
  </si>
  <si>
    <t xml:space="preserve">2799888</t>
  </si>
  <si>
    <t xml:space="preserve">2800046</t>
  </si>
  <si>
    <t xml:space="preserve">2800284</t>
  </si>
  <si>
    <t xml:space="preserve">2800373</t>
  </si>
  <si>
    <t xml:space="preserve">2800741</t>
  </si>
  <si>
    <t xml:space="preserve">2800810</t>
  </si>
  <si>
    <t xml:space="preserve">2800843</t>
  </si>
  <si>
    <t xml:space="preserve">2801292</t>
  </si>
  <si>
    <t xml:space="preserve">2801322</t>
  </si>
  <si>
    <t xml:space="preserve">2801543</t>
  </si>
  <si>
    <t xml:space="preserve">2802418</t>
  </si>
  <si>
    <t xml:space="preserve">2802452</t>
  </si>
  <si>
    <t xml:space="preserve">2802461</t>
  </si>
  <si>
    <t xml:space="preserve">2803058</t>
  </si>
  <si>
    <t xml:space="preserve">2803083</t>
  </si>
  <si>
    <t xml:space="preserve">2804324</t>
  </si>
  <si>
    <t xml:space="preserve">2804390</t>
  </si>
  <si>
    <t xml:space="preserve">2805264</t>
  </si>
  <si>
    <t xml:space="preserve">2805457</t>
  </si>
  <si>
    <t xml:space="preserve">2805965</t>
  </si>
  <si>
    <t xml:space="preserve">2806240</t>
  </si>
  <si>
    <t xml:space="preserve">2807207</t>
  </si>
  <si>
    <t xml:space="preserve">2807208</t>
  </si>
  <si>
    <t xml:space="preserve">2807212</t>
  </si>
  <si>
    <t xml:space="preserve">2807270</t>
  </si>
  <si>
    <t xml:space="preserve">2808088</t>
  </si>
  <si>
    <t xml:space="preserve">2808148</t>
  </si>
  <si>
    <t xml:space="preserve">2808553</t>
  </si>
  <si>
    <t xml:space="preserve">2808649</t>
  </si>
  <si>
    <t xml:space="preserve">2808652</t>
  </si>
  <si>
    <t xml:space="preserve">2808655</t>
  </si>
  <si>
    <t xml:space="preserve">2810687</t>
  </si>
  <si>
    <t xml:space="preserve">2810774</t>
  </si>
  <si>
    <t xml:space="preserve">2811314</t>
  </si>
  <si>
    <t xml:space="preserve">2811558</t>
  </si>
  <si>
    <t xml:space="preserve">2812233</t>
  </si>
  <si>
    <t xml:space="preserve">2812293</t>
  </si>
  <si>
    <t xml:space="preserve">2812374</t>
  </si>
  <si>
    <t xml:space="preserve">2812377</t>
  </si>
  <si>
    <t xml:space="preserve">2812380</t>
  </si>
  <si>
    <t xml:space="preserve">2812734</t>
  </si>
  <si>
    <t xml:space="preserve">2812959</t>
  </si>
  <si>
    <t xml:space="preserve">2812977</t>
  </si>
  <si>
    <t xml:space="preserve">2812983</t>
  </si>
  <si>
    <t xml:space="preserve">2812992</t>
  </si>
  <si>
    <t xml:space="preserve">2813332</t>
  </si>
  <si>
    <t xml:space="preserve">2813364</t>
  </si>
  <si>
    <t xml:space="preserve">2813450</t>
  </si>
  <si>
    <t xml:space="preserve">2814408</t>
  </si>
  <si>
    <t xml:space="preserve">2815152</t>
  </si>
  <si>
    <t xml:space="preserve">2815611</t>
  </si>
  <si>
    <t xml:space="preserve">2816339</t>
  </si>
  <si>
    <t xml:space="preserve">2816446</t>
  </si>
  <si>
    <t xml:space="preserve">2816831</t>
  </si>
  <si>
    <t xml:space="preserve">2816981</t>
  </si>
  <si>
    <t xml:space="preserve">2817081</t>
  </si>
  <si>
    <t xml:space="preserve">2817254</t>
  </si>
  <si>
    <t xml:space="preserve">2817289</t>
  </si>
  <si>
    <t xml:space="preserve">2817506</t>
  </si>
  <si>
    <t xml:space="preserve">2817605</t>
  </si>
  <si>
    <t xml:space="preserve">2818105</t>
  </si>
  <si>
    <t xml:space="preserve">2818112</t>
  </si>
  <si>
    <t xml:space="preserve">2818180</t>
  </si>
  <si>
    <t xml:space="preserve">2818353</t>
  </si>
  <si>
    <t xml:space="preserve">2818364</t>
  </si>
  <si>
    <t xml:space="preserve">2818366</t>
  </si>
  <si>
    <t xml:space="preserve">2818442</t>
  </si>
  <si>
    <t xml:space="preserve">2818601</t>
  </si>
  <si>
    <t xml:space="preserve">2818742</t>
  </si>
  <si>
    <t xml:space="preserve">2820295</t>
  </si>
  <si>
    <t xml:space="preserve">2820935</t>
  </si>
  <si>
    <t xml:space="preserve">2821012</t>
  </si>
  <si>
    <t xml:space="preserve">2821168</t>
  </si>
  <si>
    <t xml:space="preserve">2821205</t>
  </si>
  <si>
    <t xml:space="preserve">2821304</t>
  </si>
  <si>
    <t xml:space="preserve">2821305</t>
  </si>
  <si>
    <t xml:space="preserve">2821948</t>
  </si>
  <si>
    <t xml:space="preserve">2822510</t>
  </si>
  <si>
    <t xml:space="preserve">2822579</t>
  </si>
  <si>
    <t xml:space="preserve">2822951</t>
  </si>
  <si>
    <t xml:space="preserve">2822969</t>
  </si>
  <si>
    <t xml:space="preserve">2823647</t>
  </si>
  <si>
    <t xml:space="preserve">2824150</t>
  </si>
  <si>
    <t xml:space="preserve">2824154</t>
  </si>
  <si>
    <t xml:space="preserve">2824155</t>
  </si>
  <si>
    <t xml:space="preserve">2824177</t>
  </si>
  <si>
    <t xml:space="preserve">2824195</t>
  </si>
  <si>
    <t xml:space="preserve">2824210</t>
  </si>
  <si>
    <t xml:space="preserve">2824219</t>
  </si>
  <si>
    <t xml:space="preserve">2824356</t>
  </si>
  <si>
    <t xml:space="preserve">2824363</t>
  </si>
  <si>
    <t xml:space="preserve">2824376</t>
  </si>
  <si>
    <t xml:space="preserve">2824402</t>
  </si>
  <si>
    <t xml:space="preserve">2824423</t>
  </si>
  <si>
    <t xml:space="preserve">2824426</t>
  </si>
  <si>
    <t xml:space="preserve">2824456</t>
  </si>
  <si>
    <t xml:space="preserve">2824461</t>
  </si>
  <si>
    <t xml:space="preserve">2824467</t>
  </si>
  <si>
    <t xml:space="preserve">2824469</t>
  </si>
  <si>
    <t xml:space="preserve">2824504</t>
  </si>
  <si>
    <t xml:space="preserve">2824516</t>
  </si>
  <si>
    <t xml:space="preserve">2824717</t>
  </si>
  <si>
    <t xml:space="preserve">2824738</t>
  </si>
  <si>
    <t xml:space="preserve">2824765</t>
  </si>
  <si>
    <t xml:space="preserve">2824792</t>
  </si>
  <si>
    <t xml:space="preserve">2824796</t>
  </si>
  <si>
    <t xml:space="preserve">2824855</t>
  </si>
  <si>
    <t xml:space="preserve">2824865</t>
  </si>
  <si>
    <t xml:space="preserve">2824899</t>
  </si>
  <si>
    <t xml:space="preserve">2824901</t>
  </si>
  <si>
    <t xml:space="preserve">2824913</t>
  </si>
  <si>
    <t xml:space="preserve">2824932</t>
  </si>
  <si>
    <t xml:space="preserve">2825108</t>
  </si>
  <si>
    <t xml:space="preserve">2825239</t>
  </si>
  <si>
    <t xml:space="preserve">2825564</t>
  </si>
  <si>
    <t xml:space="preserve">2825570</t>
  </si>
  <si>
    <t xml:space="preserve">2825686</t>
  </si>
  <si>
    <t xml:space="preserve">206.5</t>
  </si>
  <si>
    <t xml:space="preserve">2826498</t>
  </si>
  <si>
    <t xml:space="preserve">2826518</t>
  </si>
  <si>
    <t xml:space="preserve">2826663</t>
  </si>
  <si>
    <t xml:space="preserve">2826669</t>
  </si>
  <si>
    <t xml:space="preserve">2829270</t>
  </si>
  <si>
    <t xml:space="preserve">2829801</t>
  </si>
  <si>
    <t xml:space="preserve">2829825</t>
  </si>
  <si>
    <t xml:space="preserve">2829828</t>
  </si>
  <si>
    <t xml:space="preserve">2830466</t>
  </si>
  <si>
    <t xml:space="preserve">2830686</t>
  </si>
  <si>
    <t xml:space="preserve">2830695</t>
  </si>
  <si>
    <t xml:space="preserve">2831299</t>
  </si>
  <si>
    <t xml:space="preserve">2831523</t>
  </si>
  <si>
    <t xml:space="preserve">2831856</t>
  </si>
  <si>
    <t xml:space="preserve">2832803</t>
  </si>
  <si>
    <t xml:space="preserve">2833277</t>
  </si>
  <si>
    <t xml:space="preserve">2836221</t>
  </si>
  <si>
    <t xml:space="preserve">2836241</t>
  </si>
  <si>
    <t xml:space="preserve">2836317</t>
  </si>
  <si>
    <t xml:space="preserve">2836606</t>
  </si>
  <si>
    <t xml:space="preserve">2837200</t>
  </si>
  <si>
    <t xml:space="preserve">2837533</t>
  </si>
  <si>
    <t xml:space="preserve">2837764</t>
  </si>
  <si>
    <t xml:space="preserve">2837953</t>
  </si>
  <si>
    <t xml:space="preserve">2838184</t>
  </si>
  <si>
    <t xml:space="preserve">2838239</t>
  </si>
  <si>
    <t xml:space="preserve">2838657</t>
  </si>
  <si>
    <t xml:space="preserve">2838664</t>
  </si>
  <si>
    <t xml:space="preserve">2839259</t>
  </si>
  <si>
    <t xml:space="preserve">2839295</t>
  </si>
  <si>
    <t xml:space="preserve">2839343</t>
  </si>
  <si>
    <t xml:space="preserve">2839367</t>
  </si>
  <si>
    <t xml:space="preserve">2839370</t>
  </si>
  <si>
    <t xml:space="preserve">2840256</t>
  </si>
  <si>
    <t xml:space="preserve">2841706</t>
  </si>
  <si>
    <t xml:space="preserve">2841752</t>
  </si>
  <si>
    <t xml:space="preserve">2842730</t>
  </si>
  <si>
    <t xml:space="preserve">2843064</t>
  </si>
  <si>
    <t xml:space="preserve">2843335</t>
  </si>
  <si>
    <t xml:space="preserve">2843435</t>
  </si>
  <si>
    <t xml:space="preserve">2844471</t>
  </si>
  <si>
    <t xml:space="preserve">2844717</t>
  </si>
  <si>
    <t xml:space="preserve">2844927</t>
  </si>
  <si>
    <t xml:space="preserve">2844942</t>
  </si>
  <si>
    <t xml:space="preserve">2844963</t>
  </si>
  <si>
    <t xml:space="preserve">2844969</t>
  </si>
  <si>
    <t xml:space="preserve">2845167</t>
  </si>
  <si>
    <t xml:space="preserve">2845188</t>
  </si>
  <si>
    <t xml:space="preserve">2845189</t>
  </si>
  <si>
    <t xml:space="preserve">2845215</t>
  </si>
  <si>
    <t xml:space="preserve">2845441</t>
  </si>
  <si>
    <t xml:space="preserve">2845443</t>
  </si>
  <si>
    <t xml:space="preserve">2845467</t>
  </si>
  <si>
    <t xml:space="preserve">2845473</t>
  </si>
  <si>
    <t xml:space="preserve">2845485</t>
  </si>
  <si>
    <t xml:space="preserve">2845662</t>
  </si>
  <si>
    <t xml:space="preserve">2845665</t>
  </si>
  <si>
    <t xml:space="preserve">2845671</t>
  </si>
  <si>
    <t xml:space="preserve">2846121</t>
  </si>
  <si>
    <t xml:space="preserve">2846136</t>
  </si>
  <si>
    <t xml:space="preserve">2846145</t>
  </si>
  <si>
    <t xml:space="preserve">2846184</t>
  </si>
  <si>
    <t xml:space="preserve">2846187</t>
  </si>
  <si>
    <t xml:space="preserve">2846190</t>
  </si>
  <si>
    <t xml:space="preserve">2846197</t>
  </si>
  <si>
    <t xml:space="preserve">2846214</t>
  </si>
  <si>
    <t xml:space="preserve">2846610</t>
  </si>
  <si>
    <t xml:space="preserve">2847540</t>
  </si>
  <si>
    <t xml:space="preserve">2848149</t>
  </si>
  <si>
    <t xml:space="preserve">2848710</t>
  </si>
  <si>
    <t xml:space="preserve">2848770</t>
  </si>
  <si>
    <t xml:space="preserve">2848830</t>
  </si>
  <si>
    <t xml:space="preserve">2848878</t>
  </si>
  <si>
    <t xml:space="preserve">2849209</t>
  </si>
  <si>
    <t xml:space="preserve">2849498</t>
  </si>
  <si>
    <t xml:space="preserve">2849759</t>
  </si>
  <si>
    <t xml:space="preserve">2849780</t>
  </si>
  <si>
    <t xml:space="preserve">2849785</t>
  </si>
  <si>
    <t xml:space="preserve">2849786</t>
  </si>
  <si>
    <t xml:space="preserve">2849819</t>
  </si>
  <si>
    <t xml:space="preserve">2849876</t>
  </si>
  <si>
    <t xml:space="preserve">2849888</t>
  </si>
  <si>
    <t xml:space="preserve">2849897</t>
  </si>
  <si>
    <t xml:space="preserve">2850920</t>
  </si>
  <si>
    <t xml:space="preserve">2851010</t>
  </si>
  <si>
    <t xml:space="preserve">2851445</t>
  </si>
  <si>
    <t xml:space="preserve">2851547</t>
  </si>
  <si>
    <t xml:space="preserve">2851664</t>
  </si>
  <si>
    <t xml:space="preserve">2852329</t>
  </si>
  <si>
    <t xml:space="preserve">2852557</t>
  </si>
  <si>
    <t xml:space="preserve">2853402</t>
  </si>
  <si>
    <t xml:space="preserve">2853531</t>
  </si>
  <si>
    <t xml:space="preserve">2853543</t>
  </si>
  <si>
    <t xml:space="preserve">2853552</t>
  </si>
  <si>
    <t xml:space="preserve">2853588</t>
  </si>
  <si>
    <t xml:space="preserve">2853991</t>
  </si>
  <si>
    <t xml:space="preserve">2854024</t>
  </si>
  <si>
    <t xml:space="preserve">2854064</t>
  </si>
  <si>
    <t xml:space="preserve">2854281</t>
  </si>
  <si>
    <t xml:space="preserve">2854435</t>
  </si>
  <si>
    <t xml:space="preserve">2854672</t>
  </si>
  <si>
    <t xml:space="preserve">2854681</t>
  </si>
  <si>
    <t xml:space="preserve">2854726</t>
  </si>
  <si>
    <t xml:space="preserve">2855158</t>
  </si>
  <si>
    <t xml:space="preserve">2856207</t>
  </si>
  <si>
    <t xml:space="preserve">2856216</t>
  </si>
  <si>
    <t xml:space="preserve">2856222</t>
  </si>
  <si>
    <t xml:space="preserve">2856329</t>
  </si>
  <si>
    <t xml:space="preserve">2856330</t>
  </si>
  <si>
    <t xml:space="preserve">2856947</t>
  </si>
  <si>
    <t xml:space="preserve">2857661</t>
  </si>
  <si>
    <t xml:space="preserve">2857698</t>
  </si>
  <si>
    <t xml:space="preserve">2857833</t>
  </si>
  <si>
    <t xml:space="preserve">2857837</t>
  </si>
  <si>
    <t xml:space="preserve">2858051</t>
  </si>
  <si>
    <t xml:space="preserve">2858303</t>
  </si>
  <si>
    <t xml:space="preserve">2859470</t>
  </si>
  <si>
    <t xml:space="preserve">2859476</t>
  </si>
  <si>
    <t xml:space="preserve">2859512</t>
  </si>
  <si>
    <t xml:space="preserve">2859539</t>
  </si>
  <si>
    <t xml:space="preserve">2860087</t>
  </si>
  <si>
    <t xml:space="preserve">2860210</t>
  </si>
  <si>
    <t xml:space="preserve">2860221</t>
  </si>
  <si>
    <t xml:space="preserve">2860232</t>
  </si>
  <si>
    <t xml:space="preserve">2860247</t>
  </si>
  <si>
    <t xml:space="preserve">2860277</t>
  </si>
  <si>
    <t xml:space="preserve">2860298</t>
  </si>
  <si>
    <t xml:space="preserve">2860331</t>
  </si>
  <si>
    <t xml:space="preserve">2860408</t>
  </si>
  <si>
    <t xml:space="preserve">2860433</t>
  </si>
  <si>
    <t xml:space="preserve">2860518</t>
  </si>
  <si>
    <t xml:space="preserve">2860751</t>
  </si>
  <si>
    <t xml:space="preserve">2860778</t>
  </si>
  <si>
    <t xml:space="preserve">2860781</t>
  </si>
  <si>
    <t xml:space="preserve">2860784</t>
  </si>
  <si>
    <t xml:space="preserve">2860856</t>
  </si>
  <si>
    <t xml:space="preserve">2860859</t>
  </si>
  <si>
    <t xml:space="preserve">2860871</t>
  </si>
  <si>
    <t xml:space="preserve">2860880</t>
  </si>
  <si>
    <t xml:space="preserve">2860895</t>
  </si>
  <si>
    <t xml:space="preserve">2860961</t>
  </si>
  <si>
    <t xml:space="preserve">2860997</t>
  </si>
  <si>
    <t xml:space="preserve">2861024</t>
  </si>
  <si>
    <t xml:space="preserve">2861042</t>
  </si>
  <si>
    <t xml:space="preserve">2861070</t>
  </si>
  <si>
    <t xml:space="preserve">2861087</t>
  </si>
  <si>
    <t xml:space="preserve">2861096</t>
  </si>
  <si>
    <t xml:space="preserve">2861117</t>
  </si>
  <si>
    <t xml:space="preserve">2861123</t>
  </si>
  <si>
    <t xml:space="preserve">2861138</t>
  </si>
  <si>
    <t xml:space="preserve">2861144</t>
  </si>
  <si>
    <t xml:space="preserve">2861156</t>
  </si>
  <si>
    <t xml:space="preserve">2861252</t>
  </si>
  <si>
    <t xml:space="preserve">2862230</t>
  </si>
  <si>
    <t xml:space="preserve">2862242</t>
  </si>
  <si>
    <t xml:space="preserve">2862374</t>
  </si>
  <si>
    <t xml:space="preserve">2862447</t>
  </si>
  <si>
    <t xml:space="preserve">2862560</t>
  </si>
  <si>
    <t xml:space="preserve">2862586</t>
  </si>
  <si>
    <t xml:space="preserve">2862607</t>
  </si>
  <si>
    <t xml:space="preserve">2862635</t>
  </si>
  <si>
    <t xml:space="preserve">2862642</t>
  </si>
  <si>
    <t xml:space="preserve">2862654</t>
  </si>
  <si>
    <t xml:space="preserve">2862655</t>
  </si>
  <si>
    <t xml:space="preserve">2862696</t>
  </si>
  <si>
    <t xml:space="preserve">2862701</t>
  </si>
  <si>
    <t xml:space="preserve">2863483</t>
  </si>
  <si>
    <t xml:space="preserve">2864101</t>
  </si>
  <si>
    <t xml:space="preserve">2864104</t>
  </si>
  <si>
    <t xml:space="preserve">2864137</t>
  </si>
  <si>
    <t xml:space="preserve">2864218</t>
  </si>
  <si>
    <t xml:space="preserve">2864224</t>
  </si>
  <si>
    <t xml:space="preserve">2864652</t>
  </si>
  <si>
    <t xml:space="preserve">2865403</t>
  </si>
  <si>
    <t xml:space="preserve">2865619</t>
  </si>
  <si>
    <t xml:space="preserve">2865820</t>
  </si>
  <si>
    <t xml:space="preserve">2865823</t>
  </si>
  <si>
    <t xml:space="preserve">2865826</t>
  </si>
  <si>
    <t xml:space="preserve">2865845</t>
  </si>
  <si>
    <t xml:space="preserve">2865846</t>
  </si>
  <si>
    <t xml:space="preserve">2865847</t>
  </si>
  <si>
    <t xml:space="preserve">2865849</t>
  </si>
  <si>
    <t xml:space="preserve">2866499</t>
  </si>
  <si>
    <t xml:space="preserve">2866502</t>
  </si>
  <si>
    <t xml:space="preserve">2866598</t>
  </si>
  <si>
    <t xml:space="preserve">2867544</t>
  </si>
  <si>
    <t xml:space="preserve">2867571</t>
  </si>
  <si>
    <t xml:space="preserve">2867670</t>
  </si>
  <si>
    <t xml:space="preserve">2867751</t>
  </si>
  <si>
    <t xml:space="preserve">2868168</t>
  </si>
  <si>
    <t xml:space="preserve">2868384</t>
  </si>
  <si>
    <t xml:space="preserve">2868632</t>
  </si>
  <si>
    <t xml:space="preserve">2868696</t>
  </si>
  <si>
    <t xml:space="preserve">2869035</t>
  </si>
  <si>
    <t xml:space="preserve">2869098</t>
  </si>
  <si>
    <t xml:space="preserve">2869168</t>
  </si>
  <si>
    <t xml:space="preserve">2869620</t>
  </si>
  <si>
    <t xml:space="preserve">2869689</t>
  </si>
  <si>
    <t xml:space="preserve">2869692</t>
  </si>
  <si>
    <t xml:space="preserve">2869764</t>
  </si>
  <si>
    <t xml:space="preserve">2870422</t>
  </si>
  <si>
    <t xml:space="preserve">2870868</t>
  </si>
  <si>
    <t xml:space="preserve">2870869</t>
  </si>
  <si>
    <t xml:space="preserve">2871460</t>
  </si>
  <si>
    <t xml:space="preserve">2871568</t>
  </si>
  <si>
    <t xml:space="preserve">2871793</t>
  </si>
  <si>
    <t xml:space="preserve">2871802</t>
  </si>
  <si>
    <t xml:space="preserve">2871970</t>
  </si>
  <si>
    <t xml:space="preserve">2872177</t>
  </si>
  <si>
    <t xml:space="preserve">2872192</t>
  </si>
  <si>
    <t xml:space="preserve">2872267</t>
  </si>
  <si>
    <t xml:space="preserve">2872820</t>
  </si>
  <si>
    <t xml:space="preserve">2873321</t>
  </si>
  <si>
    <t xml:space="preserve">2873776</t>
  </si>
  <si>
    <t xml:space="preserve">2874194</t>
  </si>
  <si>
    <t xml:space="preserve">2874314</t>
  </si>
  <si>
    <t xml:space="preserve">2874383</t>
  </si>
  <si>
    <t xml:space="preserve">2874467</t>
  </si>
  <si>
    <t xml:space="preserve">2874800</t>
  </si>
  <si>
    <t xml:space="preserve">2874814</t>
  </si>
  <si>
    <t xml:space="preserve">2874816</t>
  </si>
  <si>
    <t xml:space="preserve">2874840</t>
  </si>
  <si>
    <t xml:space="preserve">2874878</t>
  </si>
  <si>
    <t xml:space="preserve">2875003</t>
  </si>
  <si>
    <t xml:space="preserve">2875039</t>
  </si>
  <si>
    <t xml:space="preserve">2875099</t>
  </si>
  <si>
    <t xml:space="preserve">2875240</t>
  </si>
  <si>
    <t xml:space="preserve">2875272</t>
  </si>
  <si>
    <t xml:space="preserve">2875813</t>
  </si>
  <si>
    <t xml:space="preserve">2876265</t>
  </si>
  <si>
    <t xml:space="preserve">2876325</t>
  </si>
  <si>
    <t xml:space="preserve">2876403</t>
  </si>
  <si>
    <t xml:space="preserve">2876712</t>
  </si>
  <si>
    <t xml:space="preserve">2876727</t>
  </si>
  <si>
    <t xml:space="preserve">2876730</t>
  </si>
  <si>
    <t xml:space="preserve">2876886</t>
  </si>
  <si>
    <t xml:space="preserve">2876985</t>
  </si>
  <si>
    <t xml:space="preserve">2876994</t>
  </si>
  <si>
    <t xml:space="preserve">2877333</t>
  </si>
  <si>
    <t xml:space="preserve">2877357</t>
  </si>
  <si>
    <t xml:space="preserve">2877387</t>
  </si>
  <si>
    <t xml:space="preserve">2877405</t>
  </si>
  <si>
    <t xml:space="preserve">2877408</t>
  </si>
  <si>
    <t xml:space="preserve">2878209</t>
  </si>
  <si>
    <t xml:space="preserve">2878215</t>
  </si>
  <si>
    <t xml:space="preserve">2878224</t>
  </si>
  <si>
    <t xml:space="preserve">2878227</t>
  </si>
  <si>
    <t xml:space="preserve">2878248</t>
  </si>
  <si>
    <t xml:space="preserve">2878578</t>
  </si>
  <si>
    <t xml:space="preserve">2878767</t>
  </si>
  <si>
    <t xml:space="preserve">2879022</t>
  </si>
  <si>
    <t xml:space="preserve">2879358</t>
  </si>
  <si>
    <t xml:space="preserve">2879364</t>
  </si>
  <si>
    <t xml:space="preserve">2879592</t>
  </si>
  <si>
    <t xml:space="preserve">2880557</t>
  </si>
  <si>
    <t xml:space="preserve">2880581</t>
  </si>
  <si>
    <t xml:space="preserve">2881093</t>
  </si>
  <si>
    <t xml:space="preserve">2881124</t>
  </si>
  <si>
    <t xml:space="preserve">2881249</t>
  </si>
  <si>
    <t xml:space="preserve">2881711</t>
  </si>
  <si>
    <t xml:space="preserve">2882470</t>
  </si>
  <si>
    <t xml:space="preserve">2882604</t>
  </si>
  <si>
    <t xml:space="preserve">2882943</t>
  </si>
  <si>
    <t xml:space="preserve">2883060</t>
  </si>
  <si>
    <t xml:space="preserve">2883422</t>
  </si>
  <si>
    <t xml:space="preserve">2883820</t>
  </si>
  <si>
    <t xml:space="preserve">2884786</t>
  </si>
  <si>
    <t xml:space="preserve">2885776</t>
  </si>
  <si>
    <t xml:space="preserve">2886377</t>
  </si>
  <si>
    <t xml:space="preserve">2886407</t>
  </si>
  <si>
    <t xml:space="preserve">2886798</t>
  </si>
  <si>
    <t xml:space="preserve">2886855</t>
  </si>
  <si>
    <t xml:space="preserve">2886949</t>
  </si>
  <si>
    <t xml:space="preserve">2886989</t>
  </si>
  <si>
    <t xml:space="preserve">2888169</t>
  </si>
  <si>
    <t xml:space="preserve">2888206</t>
  </si>
  <si>
    <t xml:space="preserve">2888214</t>
  </si>
  <si>
    <t xml:space="preserve">2888219</t>
  </si>
  <si>
    <t xml:space="preserve">2888269</t>
  </si>
  <si>
    <t xml:space="preserve">2888367</t>
  </si>
  <si>
    <t xml:space="preserve">2888381</t>
  </si>
  <si>
    <t xml:space="preserve">2888465</t>
  </si>
  <si>
    <t xml:space="preserve">2888528</t>
  </si>
  <si>
    <t xml:space="preserve">2888655</t>
  </si>
  <si>
    <t xml:space="preserve">2888703</t>
  </si>
  <si>
    <t xml:space="preserve">2888818</t>
  </si>
  <si>
    <t xml:space="preserve">2888956</t>
  </si>
  <si>
    <t xml:space="preserve">2889341</t>
  </si>
  <si>
    <t xml:space="preserve">2890625</t>
  </si>
  <si>
    <t xml:space="preserve">2891146</t>
  </si>
  <si>
    <t xml:space="preserve">2891299</t>
  </si>
  <si>
    <t xml:space="preserve">2891306</t>
  </si>
  <si>
    <t xml:space="preserve">2891849</t>
  </si>
  <si>
    <t xml:space="preserve">2891958</t>
  </si>
  <si>
    <t xml:space="preserve">2891998</t>
  </si>
  <si>
    <t xml:space="preserve">2892050</t>
  </si>
  <si>
    <t xml:space="preserve">2892478</t>
  </si>
  <si>
    <t xml:space="preserve">2892565</t>
  </si>
  <si>
    <t xml:space="preserve">2892692</t>
  </si>
  <si>
    <t xml:space="preserve">2893452</t>
  </si>
  <si>
    <t xml:space="preserve">2893461</t>
  </si>
  <si>
    <t xml:space="preserve">2893467</t>
  </si>
  <si>
    <t xml:space="preserve">2893470</t>
  </si>
  <si>
    <t xml:space="preserve">2893593</t>
  </si>
  <si>
    <t xml:space="preserve">2893600</t>
  </si>
  <si>
    <t xml:space="preserve">2893601</t>
  </si>
  <si>
    <t xml:space="preserve">2893624</t>
  </si>
  <si>
    <t xml:space="preserve">2893641</t>
  </si>
  <si>
    <t xml:space="preserve">2894582</t>
  </si>
  <si>
    <t xml:space="preserve">2894663</t>
  </si>
  <si>
    <t xml:space="preserve">2894739</t>
  </si>
  <si>
    <t xml:space="preserve">2895012</t>
  </si>
  <si>
    <t xml:space="preserve">2895129</t>
  </si>
  <si>
    <t xml:space="preserve">2895213</t>
  </si>
  <si>
    <t xml:space="preserve">2895348</t>
  </si>
  <si>
    <t xml:space="preserve">2895465</t>
  </si>
  <si>
    <t xml:space="preserve">2896475</t>
  </si>
  <si>
    <t xml:space="preserve">2896707</t>
  </si>
  <si>
    <t xml:space="preserve">2896785</t>
  </si>
  <si>
    <t xml:space="preserve">2896889</t>
  </si>
  <si>
    <t xml:space="preserve">2896995</t>
  </si>
  <si>
    <t xml:space="preserve">2897028</t>
  </si>
  <si>
    <t xml:space="preserve">2897291</t>
  </si>
  <si>
    <t xml:space="preserve">2897555</t>
  </si>
  <si>
    <t xml:space="preserve">2897619</t>
  </si>
  <si>
    <t xml:space="preserve">2897672</t>
  </si>
  <si>
    <t xml:space="preserve">2897675</t>
  </si>
  <si>
    <t xml:space="preserve">2897807</t>
  </si>
  <si>
    <t xml:space="preserve">2897921</t>
  </si>
  <si>
    <t xml:space="preserve">2898039</t>
  </si>
  <si>
    <t xml:space="preserve">2898075</t>
  </si>
  <si>
    <t xml:space="preserve">2898146</t>
  </si>
  <si>
    <t xml:space="preserve">2898341</t>
  </si>
  <si>
    <t xml:space="preserve">2899020</t>
  </si>
  <si>
    <t xml:space="preserve">2899022</t>
  </si>
  <si>
    <t xml:space="preserve">2899039</t>
  </si>
  <si>
    <t xml:space="preserve">2899196</t>
  </si>
  <si>
    <t xml:space="preserve">2899397</t>
  </si>
  <si>
    <t xml:space="preserve">2899648</t>
  </si>
  <si>
    <t xml:space="preserve">CG</t>
  </si>
  <si>
    <t xml:space="preserve">2899650</t>
  </si>
  <si>
    <t xml:space="preserve">2899655</t>
  </si>
  <si>
    <t xml:space="preserve">2899656</t>
  </si>
  <si>
    <t xml:space="preserve">2899660</t>
  </si>
  <si>
    <t xml:space="preserve">2899663</t>
  </si>
  <si>
    <t xml:space="preserve">2899688</t>
  </si>
  <si>
    <t xml:space="preserve">2899689</t>
  </si>
  <si>
    <t xml:space="preserve">2899693</t>
  </si>
  <si>
    <t xml:space="preserve">2899734</t>
  </si>
  <si>
    <t xml:space="preserve">2899921</t>
  </si>
  <si>
    <t xml:space="preserve">2900247</t>
  </si>
  <si>
    <t xml:space="preserve">2900412</t>
  </si>
  <si>
    <t xml:space="preserve">2901367</t>
  </si>
  <si>
    <t xml:space="preserve">2902112</t>
  </si>
  <si>
    <t xml:space="preserve">2902197</t>
  </si>
  <si>
    <t xml:space="preserve">2902627</t>
  </si>
  <si>
    <t xml:space="preserve">2902718</t>
  </si>
  <si>
    <t xml:space="preserve">2902940</t>
  </si>
  <si>
    <t xml:space="preserve">2903108</t>
  </si>
  <si>
    <t xml:space="preserve">2903250</t>
  </si>
  <si>
    <t xml:space="preserve">2903309</t>
  </si>
  <si>
    <t xml:space="preserve">2903407</t>
  </si>
  <si>
    <t xml:space="preserve">2903471</t>
  </si>
  <si>
    <t xml:space="preserve">2903684</t>
  </si>
  <si>
    <t xml:space="preserve">2904449</t>
  </si>
  <si>
    <t xml:space="preserve">2904566</t>
  </si>
  <si>
    <t xml:space="preserve">2904590</t>
  </si>
  <si>
    <t xml:space="preserve">2904602</t>
  </si>
  <si>
    <t xml:space="preserve">2904679</t>
  </si>
  <si>
    <t xml:space="preserve">2904842</t>
  </si>
  <si>
    <t xml:space="preserve">2905205</t>
  </si>
  <si>
    <t xml:space="preserve">2905595</t>
  </si>
  <si>
    <t xml:space="preserve">2905666</t>
  </si>
  <si>
    <t xml:space="preserve">2905721</t>
  </si>
  <si>
    <t xml:space="preserve">2906121</t>
  </si>
  <si>
    <t xml:space="preserve">2906190</t>
  </si>
  <si>
    <t xml:space="preserve">2906325</t>
  </si>
  <si>
    <t xml:space="preserve">2906632</t>
  </si>
  <si>
    <t xml:space="preserve">2906882</t>
  </si>
  <si>
    <t xml:space="preserve">2906942</t>
  </si>
  <si>
    <t xml:space="preserve">2906943</t>
  </si>
  <si>
    <t xml:space="preserve">2906948</t>
  </si>
  <si>
    <t xml:space="preserve">2906954</t>
  </si>
  <si>
    <t xml:space="preserve">2906987</t>
  </si>
  <si>
    <t xml:space="preserve">2907987</t>
  </si>
  <si>
    <t xml:space="preserve">2908017</t>
  </si>
  <si>
    <t xml:space="preserve">2908037</t>
  </si>
  <si>
    <t xml:space="preserve">2908341</t>
  </si>
  <si>
    <t xml:space="preserve">2908348</t>
  </si>
  <si>
    <t xml:space="preserve">2908541</t>
  </si>
  <si>
    <t xml:space="preserve">2908582</t>
  </si>
  <si>
    <t xml:space="preserve">GTTT</t>
  </si>
  <si>
    <t xml:space="preserve">230.5</t>
  </si>
  <si>
    <t xml:space="preserve">2909230</t>
  </si>
  <si>
    <t xml:space="preserve">2910312</t>
  </si>
  <si>
    <t xml:space="preserve">2910533</t>
  </si>
  <si>
    <t xml:space="preserve">2911197</t>
  </si>
  <si>
    <t xml:space="preserve">2911227</t>
  </si>
  <si>
    <t xml:space="preserve">2911296</t>
  </si>
  <si>
    <t xml:space="preserve">2911302</t>
  </si>
  <si>
    <t xml:space="preserve">2911584</t>
  </si>
  <si>
    <t xml:space="preserve">2911591</t>
  </si>
  <si>
    <t xml:space="preserve">2911593</t>
  </si>
  <si>
    <t xml:space="preserve">2911604</t>
  </si>
  <si>
    <t xml:space="preserve">2911605</t>
  </si>
  <si>
    <t xml:space="preserve">2911773</t>
  </si>
  <si>
    <t xml:space="preserve">2912325</t>
  </si>
  <si>
    <t xml:space="preserve">2912326</t>
  </si>
  <si>
    <t xml:space="preserve">2912396</t>
  </si>
  <si>
    <t xml:space="preserve">2912407</t>
  </si>
  <si>
    <t xml:space="preserve">2912554</t>
  </si>
  <si>
    <t xml:space="preserve">2912612</t>
  </si>
  <si>
    <t xml:space="preserve">2912677</t>
  </si>
  <si>
    <t xml:space="preserve">2913267</t>
  </si>
  <si>
    <t xml:space="preserve">2913289</t>
  </si>
  <si>
    <t xml:space="preserve">2913397</t>
  </si>
  <si>
    <t xml:space="preserve">2913483</t>
  </si>
  <si>
    <t xml:space="preserve">2913539</t>
  </si>
  <si>
    <t xml:space="preserve">2913583</t>
  </si>
  <si>
    <t xml:space="preserve">2913693</t>
  </si>
  <si>
    <t xml:space="preserve">2913721</t>
  </si>
  <si>
    <t xml:space="preserve">2913969</t>
  </si>
  <si>
    <t xml:space="preserve">2913974</t>
  </si>
  <si>
    <t xml:space="preserve">2914332</t>
  </si>
  <si>
    <t xml:space="preserve">2914416</t>
  </si>
  <si>
    <t xml:space="preserve">2914419</t>
  </si>
  <si>
    <t xml:space="preserve">2914504</t>
  </si>
  <si>
    <t xml:space="preserve">2914525</t>
  </si>
  <si>
    <t xml:space="preserve">2914526</t>
  </si>
  <si>
    <t xml:space="preserve">2914536</t>
  </si>
  <si>
    <t xml:space="preserve">2914680</t>
  </si>
  <si>
    <t xml:space="preserve">2914867</t>
  </si>
  <si>
    <t xml:space="preserve">2914914</t>
  </si>
  <si>
    <t xml:space="preserve">2914917</t>
  </si>
  <si>
    <t xml:space="preserve">2914920</t>
  </si>
  <si>
    <t xml:space="preserve">2915202</t>
  </si>
  <si>
    <t xml:space="preserve">2915628</t>
  </si>
  <si>
    <t xml:space="preserve">2915646</t>
  </si>
  <si>
    <t xml:space="preserve">2915657</t>
  </si>
  <si>
    <t xml:space="preserve">2915703</t>
  </si>
  <si>
    <t xml:space="preserve">2915706</t>
  </si>
  <si>
    <t xml:space="preserve">2915709</t>
  </si>
  <si>
    <t xml:space="preserve">2915885</t>
  </si>
  <si>
    <t xml:space="preserve">2915922</t>
  </si>
  <si>
    <t xml:space="preserve">2915974</t>
  </si>
  <si>
    <t xml:space="preserve">2915988</t>
  </si>
  <si>
    <t xml:space="preserve">2916000</t>
  </si>
  <si>
    <t xml:space="preserve">2916011</t>
  </si>
  <si>
    <t xml:space="preserve">2916013</t>
  </si>
  <si>
    <t xml:space="preserve">2916019</t>
  </si>
  <si>
    <t xml:space="preserve">2916020</t>
  </si>
  <si>
    <t xml:space="preserve">2916023</t>
  </si>
  <si>
    <t xml:space="preserve">2916027</t>
  </si>
  <si>
    <t xml:space="preserve">2916030</t>
  </si>
  <si>
    <t xml:space="preserve">2916168</t>
  </si>
  <si>
    <t xml:space="preserve">2916183</t>
  </si>
  <si>
    <t xml:space="preserve">2916198</t>
  </si>
  <si>
    <t xml:space="preserve">2916201</t>
  </si>
  <si>
    <t xml:space="preserve">2916202</t>
  </si>
  <si>
    <t xml:space="preserve">2916204</t>
  </si>
  <si>
    <t xml:space="preserve">2916214</t>
  </si>
  <si>
    <t xml:space="preserve">2916231</t>
  </si>
  <si>
    <t xml:space="preserve">2916270</t>
  </si>
  <si>
    <t xml:space="preserve">2916276</t>
  </si>
  <si>
    <t xml:space="preserve">2916279</t>
  </si>
  <si>
    <t xml:space="preserve">2916313</t>
  </si>
  <si>
    <t xml:space="preserve">2916342</t>
  </si>
  <si>
    <t xml:space="preserve">2916348</t>
  </si>
  <si>
    <t xml:space="preserve">2916357</t>
  </si>
  <si>
    <t xml:space="preserve">2916409</t>
  </si>
  <si>
    <t xml:space="preserve">2916732</t>
  </si>
  <si>
    <t xml:space="preserve">2916990</t>
  </si>
  <si>
    <t xml:space="preserve">2917114</t>
  </si>
  <si>
    <t xml:space="preserve">2917394</t>
  </si>
  <si>
    <t xml:space="preserve">2917402</t>
  </si>
  <si>
    <t xml:space="preserve">2917510</t>
  </si>
  <si>
    <t xml:space="preserve">2918230</t>
  </si>
  <si>
    <t xml:space="preserve">2918392</t>
  </si>
  <si>
    <t xml:space="preserve">2918438</t>
  </si>
  <si>
    <t xml:space="preserve">2918551</t>
  </si>
  <si>
    <t xml:space="preserve">2919279</t>
  </si>
  <si>
    <t xml:space="preserve">2921587</t>
  </si>
  <si>
    <t xml:space="preserve">2921605</t>
  </si>
  <si>
    <t xml:space="preserve">2921610</t>
  </si>
  <si>
    <t xml:space="preserve">2921947</t>
  </si>
  <si>
    <t xml:space="preserve">2921983</t>
  </si>
  <si>
    <t xml:space="preserve">2922049</t>
  </si>
  <si>
    <t xml:space="preserve">2922063</t>
  </si>
  <si>
    <t xml:space="preserve">2922069</t>
  </si>
  <si>
    <t xml:space="preserve">2922109</t>
  </si>
  <si>
    <t xml:space="preserve">2925129</t>
  </si>
  <si>
    <t xml:space="preserve">2925160</t>
  </si>
  <si>
    <t xml:space="preserve">2925259</t>
  </si>
  <si>
    <t xml:space="preserve">2925265</t>
  </si>
  <si>
    <t xml:space="preserve">2925321</t>
  </si>
  <si>
    <t xml:space="preserve">2925322</t>
  </si>
  <si>
    <t xml:space="preserve">2925329</t>
  </si>
  <si>
    <t xml:space="preserve">2925355</t>
  </si>
  <si>
    <t xml:space="preserve">2925451</t>
  </si>
  <si>
    <t xml:space="preserve">2925463</t>
  </si>
  <si>
    <t xml:space="preserve">2925469</t>
  </si>
  <si>
    <t xml:space="preserve">2925493</t>
  </si>
  <si>
    <t xml:space="preserve">2925879</t>
  </si>
  <si>
    <t xml:space="preserve">2926632</t>
  </si>
  <si>
    <t xml:space="preserve">2926648</t>
  </si>
  <si>
    <t xml:space="preserve">2926684</t>
  </si>
  <si>
    <t xml:space="preserve">2926741</t>
  </si>
  <si>
    <t xml:space="preserve">2928379</t>
  </si>
  <si>
    <t xml:space="preserve">2928662</t>
  </si>
  <si>
    <t xml:space="preserve">2928817</t>
  </si>
  <si>
    <t xml:space="preserve">2928903</t>
  </si>
  <si>
    <t xml:space="preserve">2928926</t>
  </si>
  <si>
    <t xml:space="preserve">2928977</t>
  </si>
  <si>
    <t xml:space="preserve">2928980</t>
  </si>
  <si>
    <t xml:space="preserve">2928983</t>
  </si>
  <si>
    <t xml:space="preserve">2929002</t>
  </si>
  <si>
    <t xml:space="preserve">2929266</t>
  </si>
  <si>
    <t xml:space="preserve">2929295</t>
  </si>
  <si>
    <t xml:space="preserve">2929337</t>
  </si>
  <si>
    <t xml:space="preserve">2929345</t>
  </si>
  <si>
    <t xml:space="preserve">2929364</t>
  </si>
  <si>
    <t xml:space="preserve">2930117</t>
  </si>
  <si>
    <t xml:space="preserve">2931525</t>
  </si>
  <si>
    <t xml:space="preserve">2931867</t>
  </si>
  <si>
    <t xml:space="preserve">2931908</t>
  </si>
  <si>
    <t xml:space="preserve">2932609</t>
  </si>
  <si>
    <t xml:space="preserve">2932707</t>
  </si>
  <si>
    <t xml:space="preserve">2933118</t>
  </si>
  <si>
    <t xml:space="preserve">2933304</t>
  </si>
  <si>
    <t xml:space="preserve">2935384</t>
  </si>
  <si>
    <t xml:space="preserve">2935448</t>
  </si>
  <si>
    <t xml:space="preserve">2935492</t>
  </si>
  <si>
    <t xml:space="preserve">2935570</t>
  </si>
  <si>
    <t xml:space="preserve">2935919</t>
  </si>
  <si>
    <t xml:space="preserve">2936031</t>
  </si>
  <si>
    <t xml:space="preserve">2936142</t>
  </si>
  <si>
    <t xml:space="preserve">2936151</t>
  </si>
  <si>
    <t xml:space="preserve">2936200</t>
  </si>
  <si>
    <t xml:space="preserve">2936465</t>
  </si>
  <si>
    <t xml:space="preserve">2936531</t>
  </si>
  <si>
    <t xml:space="preserve">2936636</t>
  </si>
  <si>
    <t xml:space="preserve">2937178</t>
  </si>
  <si>
    <t xml:space="preserve">2937366</t>
  </si>
  <si>
    <t xml:space="preserve">2937380</t>
  </si>
  <si>
    <t xml:space="preserve">2937457</t>
  </si>
  <si>
    <t xml:space="preserve">2937598</t>
  </si>
  <si>
    <t xml:space="preserve">2938804</t>
  </si>
  <si>
    <t xml:space="preserve">2939954</t>
  </si>
  <si>
    <t xml:space="preserve">2939958</t>
  </si>
  <si>
    <t xml:space="preserve">2939994</t>
  </si>
  <si>
    <t xml:space="preserve">2939997</t>
  </si>
  <si>
    <t xml:space="preserve">2940058</t>
  </si>
  <si>
    <t xml:space="preserve">2940078</t>
  </si>
  <si>
    <t xml:space="preserve">2940548</t>
  </si>
  <si>
    <t xml:space="preserve">2940779</t>
  </si>
  <si>
    <t xml:space="preserve">2940818</t>
  </si>
  <si>
    <t xml:space="preserve">2940824</t>
  </si>
  <si>
    <t xml:space="preserve">2940857</t>
  </si>
  <si>
    <t xml:space="preserve">2940860</t>
  </si>
  <si>
    <t xml:space="preserve">2940887</t>
  </si>
  <si>
    <t xml:space="preserve">2940899</t>
  </si>
  <si>
    <t xml:space="preserve">2940900</t>
  </si>
  <si>
    <t xml:space="preserve">2940908</t>
  </si>
  <si>
    <t xml:space="preserve">2941130</t>
  </si>
  <si>
    <t xml:space="preserve">2941198</t>
  </si>
  <si>
    <t xml:space="preserve">2941564</t>
  </si>
  <si>
    <t xml:space="preserve">2941724</t>
  </si>
  <si>
    <t xml:space="preserve">2941727</t>
  </si>
  <si>
    <t xml:space="preserve">2942280</t>
  </si>
  <si>
    <t xml:space="preserve">2942328</t>
  </si>
  <si>
    <t xml:space="preserve">2942340</t>
  </si>
  <si>
    <t xml:space="preserve">2942372</t>
  </si>
  <si>
    <t xml:space="preserve">2942409</t>
  </si>
  <si>
    <t xml:space="preserve">2943389</t>
  </si>
  <si>
    <t xml:space="preserve">2943702</t>
  </si>
  <si>
    <t xml:space="preserve">2943831</t>
  </si>
  <si>
    <t xml:space="preserve">2944494</t>
  </si>
  <si>
    <t xml:space="preserve">2944559</t>
  </si>
  <si>
    <t xml:space="preserve">2944726</t>
  </si>
  <si>
    <t xml:space="preserve">2944727</t>
  </si>
  <si>
    <t xml:space="preserve">2944947</t>
  </si>
  <si>
    <t xml:space="preserve">2945238</t>
  </si>
  <si>
    <t xml:space="preserve">2945374</t>
  </si>
  <si>
    <t xml:space="preserve">2945390</t>
  </si>
  <si>
    <t xml:space="preserve">2945473</t>
  </si>
  <si>
    <t xml:space="preserve">2945754</t>
  </si>
  <si>
    <t xml:space="preserve">2945764</t>
  </si>
  <si>
    <t xml:space="preserve">2945774</t>
  </si>
  <si>
    <t xml:space="preserve">2945777</t>
  </si>
  <si>
    <t xml:space="preserve">2945780</t>
  </si>
  <si>
    <t xml:space="preserve">2945781</t>
  </si>
  <si>
    <t xml:space="preserve">2945784</t>
  </si>
  <si>
    <t xml:space="preserve">2945785</t>
  </si>
  <si>
    <t xml:space="preserve">2945795</t>
  </si>
  <si>
    <t xml:space="preserve">2945796</t>
  </si>
  <si>
    <t xml:space="preserve">2946640</t>
  </si>
  <si>
    <t xml:space="preserve">2946779</t>
  </si>
  <si>
    <t xml:space="preserve">2947044</t>
  </si>
  <si>
    <t xml:space="preserve">2947055</t>
  </si>
  <si>
    <t xml:space="preserve">2947060</t>
  </si>
  <si>
    <t xml:space="preserve">2947090</t>
  </si>
  <si>
    <t xml:space="preserve">2947099</t>
  </si>
  <si>
    <t xml:space="preserve">2947101</t>
  </si>
  <si>
    <t xml:space="preserve">2947105</t>
  </si>
  <si>
    <t xml:space="preserve">2947114</t>
  </si>
  <si>
    <t xml:space="preserve">2947116</t>
  </si>
  <si>
    <t xml:space="preserve">2947133</t>
  </si>
  <si>
    <t xml:space="preserve">2947170</t>
  </si>
  <si>
    <t xml:space="preserve">2947186</t>
  </si>
  <si>
    <t xml:space="preserve">2947189</t>
  </si>
  <si>
    <t xml:space="preserve">2947191</t>
  </si>
  <si>
    <t xml:space="preserve">2947195</t>
  </si>
  <si>
    <t xml:space="preserve">2947206</t>
  </si>
  <si>
    <t xml:space="preserve">2947516</t>
  </si>
  <si>
    <t xml:space="preserve">2947519</t>
  </si>
  <si>
    <t xml:space="preserve">2948341</t>
  </si>
  <si>
    <t xml:space="preserve">2948545</t>
  </si>
  <si>
    <t xml:space="preserve">2949263</t>
  </si>
  <si>
    <t xml:space="preserve">2949266</t>
  </si>
  <si>
    <t xml:space="preserve">2949267</t>
  </si>
  <si>
    <t xml:space="preserve">2949280</t>
  </si>
  <si>
    <t xml:space="preserve">2949323</t>
  </si>
  <si>
    <t xml:space="preserve">2949379</t>
  </si>
  <si>
    <t xml:space="preserve">2949520</t>
  </si>
  <si>
    <t xml:space="preserve">2950248</t>
  </si>
  <si>
    <t xml:space="preserve">2950481</t>
  </si>
  <si>
    <t xml:space="preserve">2951081</t>
  </si>
  <si>
    <t xml:space="preserve">2951413</t>
  </si>
  <si>
    <t xml:space="preserve">2951679</t>
  </si>
  <si>
    <t xml:space="preserve">2951735</t>
  </si>
  <si>
    <t xml:space="preserve">2951822</t>
  </si>
  <si>
    <t xml:space="preserve">2951824</t>
  </si>
  <si>
    <t xml:space="preserve">2951881</t>
  </si>
  <si>
    <t xml:space="preserve">2951910</t>
  </si>
  <si>
    <t xml:space="preserve">2951914</t>
  </si>
  <si>
    <t xml:space="preserve">2951916</t>
  </si>
  <si>
    <t xml:space="preserve">2951917</t>
  </si>
  <si>
    <t xml:space="preserve">2951918</t>
  </si>
  <si>
    <t xml:space="preserve">2951920</t>
  </si>
  <si>
    <t xml:space="preserve">2951927</t>
  </si>
  <si>
    <t xml:space="preserve">2951931</t>
  </si>
  <si>
    <t xml:space="preserve">2951934</t>
  </si>
  <si>
    <t xml:space="preserve">2951936</t>
  </si>
  <si>
    <t xml:space="preserve">2956981</t>
  </si>
  <si>
    <t xml:space="preserve">2957876</t>
  </si>
  <si>
    <t xml:space="preserve">2957885</t>
  </si>
  <si>
    <t xml:space="preserve">2957900</t>
  </si>
  <si>
    <t xml:space="preserve">2957914</t>
  </si>
  <si>
    <t xml:space="preserve">2958299</t>
  </si>
  <si>
    <t xml:space="preserve">2962202</t>
  </si>
  <si>
    <t xml:space="preserve">2962205</t>
  </si>
  <si>
    <t xml:space="preserve">2962211</t>
  </si>
  <si>
    <t xml:space="preserve">2962223</t>
  </si>
  <si>
    <t xml:space="preserve">2962270</t>
  </si>
  <si>
    <t xml:space="preserve">2962271</t>
  </si>
  <si>
    <t xml:space="preserve">2962277</t>
  </si>
  <si>
    <t xml:space="preserve">2962571</t>
  </si>
  <si>
    <t xml:space="preserve">2963679</t>
  </si>
  <si>
    <t xml:space="preserve">2966124</t>
  </si>
  <si>
    <t xml:space="preserve">2966218</t>
  </si>
  <si>
    <t xml:space="preserve">2966239</t>
  </si>
  <si>
    <t xml:space="preserve">2966434</t>
  </si>
  <si>
    <t xml:space="preserve">2966586</t>
  </si>
  <si>
    <t xml:space="preserve">2966596</t>
  </si>
  <si>
    <t xml:space="preserve">2966869</t>
  </si>
  <si>
    <t xml:space="preserve">2966890</t>
  </si>
  <si>
    <t xml:space="preserve">2967043</t>
  </si>
  <si>
    <t xml:space="preserve">2967069</t>
  </si>
  <si>
    <t xml:space="preserve">2967111</t>
  </si>
  <si>
    <t xml:space="preserve">2967239</t>
  </si>
  <si>
    <t xml:space="preserve">2967491</t>
  </si>
  <si>
    <t xml:space="preserve">2967494</t>
  </si>
  <si>
    <t xml:space="preserve">2967500</t>
  </si>
  <si>
    <t xml:space="preserve">2968870</t>
  </si>
  <si>
    <t xml:space="preserve">2969236</t>
  </si>
  <si>
    <t xml:space="preserve">2969934</t>
  </si>
  <si>
    <t xml:space="preserve">2969980</t>
  </si>
  <si>
    <t xml:space="preserve">2970040</t>
  </si>
  <si>
    <t xml:space="preserve">2971327</t>
  </si>
  <si>
    <t xml:space="preserve">2971420</t>
  </si>
  <si>
    <t xml:space="preserve">2972165</t>
  </si>
  <si>
    <t xml:space="preserve">2974001</t>
  </si>
  <si>
    <t xml:space="preserve">2975071</t>
  </si>
  <si>
    <t xml:space="preserve">2975077</t>
  </si>
  <si>
    <t xml:space="preserve">2975284</t>
  </si>
  <si>
    <t xml:space="preserve">2975551</t>
  </si>
  <si>
    <t xml:space="preserve">2975677</t>
  </si>
  <si>
    <t xml:space="preserve">2975960</t>
  </si>
  <si>
    <t xml:space="preserve">2975969</t>
  </si>
  <si>
    <t xml:space="preserve">2975981</t>
  </si>
  <si>
    <t xml:space="preserve">2975987</t>
  </si>
  <si>
    <t xml:space="preserve">2975994</t>
  </si>
  <si>
    <t xml:space="preserve">2976155</t>
  </si>
  <si>
    <t xml:space="preserve">2977543</t>
  </si>
  <si>
    <t xml:space="preserve">2977546</t>
  </si>
  <si>
    <t xml:space="preserve">2977802</t>
  </si>
  <si>
    <t xml:space="preserve">2977991</t>
  </si>
  <si>
    <t xml:space="preserve">2978549</t>
  </si>
  <si>
    <t xml:space="preserve">2979976</t>
  </si>
  <si>
    <t xml:space="preserve">2980254</t>
  </si>
  <si>
    <t xml:space="preserve">2981285</t>
  </si>
  <si>
    <t xml:space="preserve">2982498</t>
  </si>
  <si>
    <t xml:space="preserve">2983989</t>
  </si>
  <si>
    <t xml:space="preserve">2986608</t>
  </si>
  <si>
    <t xml:space="preserve">2986710</t>
  </si>
  <si>
    <t xml:space="preserve">2990863</t>
  </si>
  <si>
    <t xml:space="preserve">2990914</t>
  </si>
  <si>
    <t xml:space="preserve">2996409</t>
  </si>
  <si>
    <t xml:space="preserve">2996620</t>
  </si>
  <si>
    <t xml:space="preserve">2998107</t>
  </si>
  <si>
    <t xml:space="preserve">3001000</t>
  </si>
  <si>
    <t xml:space="preserve">3003262</t>
  </si>
  <si>
    <t xml:space="preserve">3003481</t>
  </si>
  <si>
    <t xml:space="preserve">3003582</t>
  </si>
  <si>
    <t xml:space="preserve">3003637</t>
  </si>
  <si>
    <t xml:space="preserve">3003842</t>
  </si>
  <si>
    <t xml:space="preserve">3003907</t>
  </si>
  <si>
    <t xml:space="preserve">3005809</t>
  </si>
  <si>
    <t xml:space="preserve">3009105</t>
  </si>
  <si>
    <t xml:space="preserve">3009111</t>
  </si>
  <si>
    <t xml:space="preserve">3009123</t>
  </si>
  <si>
    <t xml:space="preserve">3009198</t>
  </si>
  <si>
    <t xml:space="preserve">3009687</t>
  </si>
  <si>
    <t xml:space="preserve">3011481</t>
  </si>
  <si>
    <t xml:space="preserve">3011487</t>
  </si>
  <si>
    <t xml:space="preserve">3011511</t>
  </si>
  <si>
    <t xml:space="preserve">3015566</t>
  </si>
  <si>
    <t xml:space="preserve">3015677</t>
  </si>
  <si>
    <t xml:space="preserve">3015921</t>
  </si>
  <si>
    <t xml:space="preserve">3019827</t>
  </si>
  <si>
    <t xml:space="preserve">3019854</t>
  </si>
  <si>
    <t xml:space="preserve">3020593</t>
  </si>
  <si>
    <t xml:space="preserve">3022406</t>
  </si>
  <si>
    <t xml:space="preserve">3022744</t>
  </si>
  <si>
    <t xml:space="preserve">3023139</t>
  </si>
  <si>
    <t xml:space="preserve">3023426</t>
  </si>
  <si>
    <t xml:space="preserve">3023460</t>
  </si>
  <si>
    <t xml:space="preserve">3023517</t>
  </si>
  <si>
    <t xml:space="preserve">3023658</t>
  </si>
  <si>
    <t xml:space="preserve">3023727</t>
  </si>
  <si>
    <t xml:space="preserve">3023742</t>
  </si>
  <si>
    <t xml:space="preserve">3024075</t>
  </si>
  <si>
    <t xml:space="preserve">3025026</t>
  </si>
  <si>
    <t xml:space="preserve">3025035</t>
  </si>
  <si>
    <t xml:space="preserve">3025293</t>
  </si>
  <si>
    <t xml:space="preserve">3025356</t>
  </si>
  <si>
    <t xml:space="preserve">3025861</t>
  </si>
  <si>
    <t xml:space="preserve">3027051</t>
  </si>
  <si>
    <t xml:space="preserve">3031969</t>
  </si>
  <si>
    <t xml:space="preserve">3032035</t>
  </si>
  <si>
    <t xml:space="preserve">3032038</t>
  </si>
  <si>
    <t xml:space="preserve">3032059</t>
  </si>
  <si>
    <t xml:space="preserve">3032248</t>
  </si>
  <si>
    <t xml:space="preserve">3032254</t>
  </si>
  <si>
    <t xml:space="preserve">3034172</t>
  </si>
  <si>
    <t xml:space="preserve">3034208</t>
  </si>
  <si>
    <t xml:space="preserve">3034876</t>
  </si>
  <si>
    <t xml:space="preserve">3034905</t>
  </si>
  <si>
    <t xml:space="preserve">3034921</t>
  </si>
  <si>
    <t xml:space="preserve">3034933</t>
  </si>
  <si>
    <t xml:space="preserve">3035918</t>
  </si>
  <si>
    <t xml:space="preserve">3036450</t>
  </si>
  <si>
    <t xml:space="preserve">3038728</t>
  </si>
  <si>
    <t xml:space="preserve">3041094</t>
  </si>
  <si>
    <t xml:space="preserve">3041439</t>
  </si>
  <si>
    <t xml:space="preserve">3041481</t>
  </si>
  <si>
    <t xml:space="preserve">3041615</t>
  </si>
  <si>
    <t xml:space="preserve">3041626</t>
  </si>
  <si>
    <t xml:space="preserve">3041701</t>
  </si>
  <si>
    <t xml:space="preserve">3041746</t>
  </si>
  <si>
    <t xml:space="preserve">3042531</t>
  </si>
  <si>
    <t xml:space="preserve">3043827</t>
  </si>
  <si>
    <t xml:space="preserve">3044367</t>
  </si>
  <si>
    <t xml:space="preserve">3044382</t>
  </si>
  <si>
    <t xml:space="preserve">3044427</t>
  </si>
  <si>
    <t xml:space="preserve">3044433</t>
  </si>
  <si>
    <t xml:space="preserve">3044448</t>
  </si>
  <si>
    <t xml:space="preserve">3046208</t>
  </si>
  <si>
    <t xml:space="preserve">3047650</t>
  </si>
  <si>
    <t xml:space="preserve">3047821</t>
  </si>
  <si>
    <t xml:space="preserve">3050603</t>
  </si>
  <si>
    <t xml:space="preserve">3050622</t>
  </si>
  <si>
    <t xml:space="preserve">3051796</t>
  </si>
  <si>
    <t xml:space="preserve">3053189</t>
  </si>
  <si>
    <t xml:space="preserve">3054057</t>
  </si>
  <si>
    <t xml:space="preserve">3054058</t>
  </si>
  <si>
    <t xml:space="preserve">3054066</t>
  </si>
  <si>
    <t xml:space="preserve">3054072</t>
  </si>
  <si>
    <t xml:space="preserve">3055140</t>
  </si>
  <si>
    <t xml:space="preserve">3056441</t>
  </si>
  <si>
    <t xml:space="preserve">3056524</t>
  </si>
  <si>
    <t xml:space="preserve">3056582</t>
  </si>
  <si>
    <t xml:space="preserve">3056636</t>
  </si>
  <si>
    <t xml:space="preserve">3057821</t>
  </si>
  <si>
    <t xml:space="preserve">3058536</t>
  </si>
  <si>
    <t xml:space="preserve">3060761</t>
  </si>
  <si>
    <t xml:space="preserve">3062967</t>
  </si>
  <si>
    <t xml:space="preserve">3063489</t>
  </si>
  <si>
    <t xml:space="preserve">3066746</t>
  </si>
  <si>
    <t xml:space="preserve">3067946</t>
  </si>
  <si>
    <t xml:space="preserve">3069713</t>
  </si>
  <si>
    <t xml:space="preserve">3069766</t>
  </si>
  <si>
    <t xml:space="preserve">3071517</t>
  </si>
  <si>
    <t xml:space="preserve">3071560</t>
  </si>
  <si>
    <t xml:space="preserve">3072214</t>
  </si>
  <si>
    <t xml:space="preserve">3074840</t>
  </si>
  <si>
    <t xml:space="preserve">3075701</t>
  </si>
  <si>
    <t xml:space="preserve">3075704</t>
  </si>
  <si>
    <t xml:space="preserve">3075721</t>
  </si>
  <si>
    <t xml:space="preserve">3075908</t>
  </si>
  <si>
    <t xml:space="preserve">3076025</t>
  </si>
  <si>
    <t xml:space="preserve">3078301</t>
  </si>
  <si>
    <t xml:space="preserve">3079994</t>
  </si>
  <si>
    <t xml:space="preserve">3080276</t>
  </si>
  <si>
    <t xml:space="preserve">3082633</t>
  </si>
  <si>
    <t xml:space="preserve">3083438</t>
  </si>
  <si>
    <t xml:space="preserve">3083453</t>
  </si>
  <si>
    <t xml:space="preserve">3083480</t>
  </si>
  <si>
    <t xml:space="preserve">3083805</t>
  </si>
  <si>
    <t xml:space="preserve">3083856</t>
  </si>
  <si>
    <t xml:space="preserve">3086928</t>
  </si>
  <si>
    <t xml:space="preserve">3097193</t>
  </si>
  <si>
    <t xml:space="preserve">3098926</t>
  </si>
  <si>
    <t xml:space="preserve">3099880</t>
  </si>
  <si>
    <t xml:space="preserve">3099889</t>
  </si>
  <si>
    <t xml:space="preserve">3100683</t>
  </si>
  <si>
    <t xml:space="preserve">3103686</t>
  </si>
  <si>
    <t xml:space="preserve">3103901</t>
  </si>
  <si>
    <t xml:space="preserve">3103985</t>
  </si>
  <si>
    <t xml:space="preserve">3106278</t>
  </si>
  <si>
    <t xml:space="preserve">3107218</t>
  </si>
  <si>
    <t xml:space="preserve">3107261</t>
  </si>
  <si>
    <t xml:space="preserve">3107490</t>
  </si>
  <si>
    <t xml:space="preserve">3109790</t>
  </si>
  <si>
    <t xml:space="preserve">3110157</t>
  </si>
  <si>
    <t xml:space="preserve">3117314</t>
  </si>
  <si>
    <t xml:space="preserve">3118285</t>
  </si>
  <si>
    <t xml:space="preserve">3118648</t>
  </si>
  <si>
    <t xml:space="preserve">3118751</t>
  </si>
  <si>
    <t xml:space="preserve">3119133</t>
  </si>
  <si>
    <t xml:space="preserve">3119139</t>
  </si>
  <si>
    <t xml:space="preserve">3119239</t>
  </si>
  <si>
    <t xml:space="preserve">3119827</t>
  </si>
  <si>
    <t xml:space="preserve">3121710</t>
  </si>
  <si>
    <t xml:space="preserve">3121767</t>
  </si>
  <si>
    <t xml:space="preserve">3122870</t>
  </si>
  <si>
    <t xml:space="preserve">3122897</t>
  </si>
  <si>
    <t xml:space="preserve">3123387</t>
  </si>
  <si>
    <t xml:space="preserve">3124307</t>
  </si>
  <si>
    <t xml:space="preserve">3127319</t>
  </si>
  <si>
    <t xml:space="preserve">3128744</t>
  </si>
  <si>
    <t xml:space="preserve">3129181</t>
  </si>
  <si>
    <t xml:space="preserve">3131708</t>
  </si>
  <si>
    <t xml:space="preserve">3139489</t>
  </si>
  <si>
    <t xml:space="preserve">3150614</t>
  </si>
  <si>
    <t xml:space="preserve">3151432</t>
  </si>
  <si>
    <t xml:space="preserve">3154398</t>
  </si>
  <si>
    <t xml:space="preserve">3154423</t>
  </si>
  <si>
    <t xml:space="preserve">3156778</t>
  </si>
  <si>
    <t xml:space="preserve">3156900</t>
  </si>
  <si>
    <t xml:space="preserve">3157323</t>
  </si>
  <si>
    <t xml:space="preserve">3161858</t>
  </si>
  <si>
    <t xml:space="preserve">3162079</t>
  </si>
  <si>
    <t xml:space="preserve">3163057</t>
  </si>
  <si>
    <t xml:space="preserve">3165562</t>
  </si>
  <si>
    <t xml:space="preserve">3166992</t>
  </si>
  <si>
    <t xml:space="preserve">3168437</t>
  </si>
  <si>
    <t xml:space="preserve">3168516</t>
  </si>
  <si>
    <t xml:space="preserve">3168901</t>
  </si>
  <si>
    <t xml:space="preserve">3169132</t>
  </si>
  <si>
    <t xml:space="preserve">3169136</t>
  </si>
  <si>
    <t xml:space="preserve">3169155</t>
  </si>
  <si>
    <t xml:space="preserve">3169204</t>
  </si>
  <si>
    <t xml:space="preserve">3173258</t>
  </si>
  <si>
    <t xml:space="preserve">3177753</t>
  </si>
  <si>
    <t xml:space="preserve">3178011</t>
  </si>
  <si>
    <t xml:space="preserve">3179456</t>
  </si>
  <si>
    <t xml:space="preserve">3179549</t>
  </si>
  <si>
    <t xml:space="preserve">3182485</t>
  </si>
  <si>
    <t xml:space="preserve">3182827</t>
  </si>
  <si>
    <t xml:space="preserve">3185854</t>
  </si>
  <si>
    <t xml:space="preserve">3187201</t>
  </si>
  <si>
    <t xml:space="preserve">3188941</t>
  </si>
  <si>
    <t xml:space="preserve">3188947</t>
  </si>
  <si>
    <t xml:space="preserve">3191485</t>
  </si>
  <si>
    <t xml:space="preserve">3194367</t>
  </si>
  <si>
    <t xml:space="preserve">3194400</t>
  </si>
  <si>
    <t xml:space="preserve">3196868</t>
  </si>
  <si>
    <t xml:space="preserve">3200286</t>
  </si>
  <si>
    <t xml:space="preserve">3200523</t>
  </si>
  <si>
    <t xml:space="preserve">3201693</t>
  </si>
  <si>
    <t xml:space="preserve">3205802</t>
  </si>
  <si>
    <t xml:space="preserve">3206006</t>
  </si>
  <si>
    <t xml:space="preserve">3212151</t>
  </si>
  <si>
    <t xml:space="preserve">3213315</t>
  </si>
  <si>
    <t xml:space="preserve">3213441</t>
  </si>
  <si>
    <t xml:space="preserve">3213704</t>
  </si>
  <si>
    <t xml:space="preserve">3214344</t>
  </si>
  <si>
    <t xml:space="preserve">3214817</t>
  </si>
  <si>
    <t xml:space="preserve">3219005</t>
  </si>
  <si>
    <t xml:space="preserve">3219174</t>
  </si>
  <si>
    <t xml:space="preserve">3219191</t>
  </si>
  <si>
    <t xml:space="preserve">3223881</t>
  </si>
  <si>
    <t xml:space="preserve">3224655</t>
  </si>
  <si>
    <t xml:space="preserve">3225210</t>
  </si>
  <si>
    <t xml:space="preserve">3226009</t>
  </si>
  <si>
    <t xml:space="preserve">3227320</t>
  </si>
  <si>
    <t xml:space="preserve">3227362</t>
  </si>
  <si>
    <t xml:space="preserve">3231180</t>
  </si>
  <si>
    <t xml:space="preserve">3231747</t>
  </si>
  <si>
    <t xml:space="preserve">3231828</t>
  </si>
  <si>
    <t xml:space="preserve">3232314</t>
  </si>
  <si>
    <t xml:space="preserve">3233803</t>
  </si>
  <si>
    <t xml:space="preserve">3234812</t>
  </si>
  <si>
    <t xml:space="preserve">3235398</t>
  </si>
  <si>
    <t xml:space="preserve">3235437</t>
  </si>
  <si>
    <t xml:space="preserve">3237105</t>
  </si>
  <si>
    <t xml:space="preserve">3241653</t>
  </si>
  <si>
    <t xml:space="preserve">3241683</t>
  </si>
  <si>
    <t xml:space="preserve">3241797</t>
  </si>
  <si>
    <t xml:space="preserve">3241896</t>
  </si>
  <si>
    <t xml:space="preserve">3242301</t>
  </si>
  <si>
    <t xml:space="preserve">3242386</t>
  </si>
  <si>
    <t xml:space="preserve">3242430</t>
  </si>
  <si>
    <t xml:space="preserve">3242453</t>
  </si>
  <si>
    <t xml:space="preserve">3242590</t>
  </si>
  <si>
    <t xml:space="preserve">3243451</t>
  </si>
  <si>
    <t xml:space="preserve">3279375</t>
  </si>
  <si>
    <t xml:space="preserve">3280069</t>
  </si>
  <si>
    <t xml:space="preserve">3282987</t>
  </si>
  <si>
    <t xml:space="preserve">3283114</t>
  </si>
  <si>
    <t xml:space="preserve">3283288</t>
  </si>
  <si>
    <t xml:space="preserve">3283291</t>
  </si>
  <si>
    <t xml:space="preserve">3286169</t>
  </si>
  <si>
    <t xml:space="preserve">3286452</t>
  </si>
  <si>
    <t xml:space="preserve">3288088</t>
  </si>
  <si>
    <t xml:space="preserve">3289767</t>
  </si>
  <si>
    <t xml:space="preserve">3292213</t>
  </si>
  <si>
    <t xml:space="preserve">3295589</t>
  </si>
  <si>
    <t xml:space="preserve">3295592</t>
  </si>
  <si>
    <t xml:space="preserve">3295601</t>
  </si>
  <si>
    <t xml:space="preserve">3295652</t>
  </si>
  <si>
    <t xml:space="preserve">3295865</t>
  </si>
  <si>
    <t xml:space="preserve">3296699</t>
  </si>
  <si>
    <t xml:space="preserve">3296723</t>
  </si>
  <si>
    <t xml:space="preserve">3297364</t>
  </si>
  <si>
    <t xml:space="preserve">3297369</t>
  </si>
  <si>
    <t xml:space="preserve">3297380</t>
  </si>
  <si>
    <t xml:space="preserve">3297386</t>
  </si>
  <si>
    <t xml:space="preserve">3297749</t>
  </si>
  <si>
    <t xml:space="preserve">3297833</t>
  </si>
  <si>
    <t xml:space="preserve">3299206</t>
  </si>
  <si>
    <t xml:space="preserve">3301063</t>
  </si>
  <si>
    <t xml:space="preserve">3301107</t>
  </si>
  <si>
    <t xml:space="preserve">3301111</t>
  </si>
  <si>
    <t xml:space="preserve">3301198</t>
  </si>
  <si>
    <t xml:space="preserve">3301501</t>
  </si>
  <si>
    <t xml:space="preserve">3302324</t>
  </si>
  <si>
    <t xml:space="preserve">3302888</t>
  </si>
  <si>
    <t xml:space="preserve">3304954</t>
  </si>
  <si>
    <t xml:space="preserve">3305303</t>
  </si>
  <si>
    <t xml:space="preserve">3305432</t>
  </si>
  <si>
    <t xml:space="preserve">3331852</t>
  </si>
  <si>
    <t xml:space="preserve">3332205</t>
  </si>
  <si>
    <t xml:space="preserve">3332472</t>
  </si>
  <si>
    <t xml:space="preserve">3333048</t>
  </si>
  <si>
    <t xml:space="preserve">3333168</t>
  </si>
  <si>
    <t xml:space="preserve">3333213</t>
  </si>
  <si>
    <t xml:space="preserve">3333600</t>
  </si>
  <si>
    <t xml:space="preserve">3337307</t>
  </si>
  <si>
    <t xml:space="preserve">3337352</t>
  </si>
  <si>
    <t xml:space="preserve">3338931</t>
  </si>
  <si>
    <t xml:space="preserve">3338934</t>
  </si>
  <si>
    <t xml:space="preserve">3341937</t>
  </si>
  <si>
    <t xml:space="preserve">3342717</t>
  </si>
  <si>
    <t xml:space="preserve">3342824</t>
  </si>
  <si>
    <t xml:space="preserve">3342828</t>
  </si>
  <si>
    <t xml:space="preserve">3343601</t>
  </si>
  <si>
    <t xml:space="preserve">3345695</t>
  </si>
  <si>
    <t xml:space="preserve">3346925</t>
  </si>
  <si>
    <t xml:space="preserve">3347109</t>
  </si>
  <si>
    <t xml:space="preserve">3349499</t>
  </si>
  <si>
    <t xml:space="preserve">3349958</t>
  </si>
  <si>
    <t xml:space="preserve">3352707</t>
  </si>
  <si>
    <t xml:space="preserve">3355199</t>
  </si>
  <si>
    <t xml:space="preserve">3355208</t>
  </si>
  <si>
    <t xml:space="preserve">3355229</t>
  </si>
  <si>
    <t xml:space="preserve">3360085</t>
  </si>
  <si>
    <t xml:space="preserve">3360088</t>
  </si>
  <si>
    <t xml:space="preserve">3360127</t>
  </si>
  <si>
    <t xml:space="preserve">3360347</t>
  </si>
  <si>
    <t xml:space="preserve">3360379</t>
  </si>
  <si>
    <t xml:space="preserve">3360422</t>
  </si>
  <si>
    <t xml:space="preserve">3361393</t>
  </si>
  <si>
    <t xml:space="preserve">3364792</t>
  </si>
  <si>
    <t xml:space="preserve">3366834</t>
  </si>
  <si>
    <t xml:space="preserve">3371034</t>
  </si>
  <si>
    <t xml:space="preserve">3373264</t>
  </si>
  <si>
    <t xml:space="preserve">3382530</t>
  </si>
  <si>
    <t xml:space="preserve">3386856</t>
  </si>
  <si>
    <t xml:space="preserve">3393070</t>
  </si>
  <si>
    <t xml:space="preserve">3394677</t>
  </si>
  <si>
    <t xml:space="preserve">3398466</t>
  </si>
  <si>
    <t xml:space="preserve">3398472</t>
  </si>
  <si>
    <t xml:space="preserve">3398982</t>
  </si>
  <si>
    <t xml:space="preserve">3399021</t>
  </si>
  <si>
    <t xml:space="preserve">3401188</t>
  </si>
  <si>
    <t xml:space="preserve">3402829</t>
  </si>
  <si>
    <t xml:space="preserve">3403254</t>
  </si>
  <si>
    <t xml:space="preserve">3404134</t>
  </si>
  <si>
    <t xml:space="preserve">3404833</t>
  </si>
  <si>
    <t xml:space="preserve">3405435</t>
  </si>
  <si>
    <t xml:space="preserve">3405447</t>
  </si>
  <si>
    <t xml:space="preserve">3407024</t>
  </si>
  <si>
    <t xml:space="preserve">3409332</t>
  </si>
  <si>
    <t xml:space="preserve">3410299</t>
  </si>
  <si>
    <t xml:space="preserve">3410860</t>
  </si>
  <si>
    <t xml:space="preserve">3410920</t>
  </si>
  <si>
    <t xml:space="preserve">3410938</t>
  </si>
  <si>
    <t xml:space="preserve">3410947</t>
  </si>
  <si>
    <t xml:space="preserve">3411025</t>
  </si>
  <si>
    <t xml:space="preserve">3411100</t>
  </si>
  <si>
    <t xml:space="preserve">3411124</t>
  </si>
  <si>
    <t xml:space="preserve">3414825</t>
  </si>
  <si>
    <t xml:space="preserve">3415793</t>
  </si>
  <si>
    <t xml:space="preserve">3419240</t>
  </si>
  <si>
    <t xml:space="preserve">3421169</t>
  </si>
  <si>
    <t xml:space="preserve">3421274</t>
  </si>
  <si>
    <t xml:space="preserve">3425702</t>
  </si>
  <si>
    <t xml:space="preserve">3428428</t>
  </si>
  <si>
    <t xml:space="preserve">3433941</t>
  </si>
  <si>
    <t xml:space="preserve">3434995</t>
  </si>
  <si>
    <t xml:space="preserve">3436263</t>
  </si>
  <si>
    <t xml:space="preserve">3436266</t>
  </si>
  <si>
    <t xml:space="preserve">3436278</t>
  </si>
  <si>
    <t xml:space="preserve">3436894</t>
  </si>
  <si>
    <t xml:space="preserve">3436903</t>
  </si>
  <si>
    <t xml:space="preserve">3438549</t>
  </si>
  <si>
    <t xml:space="preserve">3438913</t>
  </si>
  <si>
    <t xml:space="preserve">3438915</t>
  </si>
  <si>
    <t xml:space="preserve">3438963</t>
  </si>
  <si>
    <t xml:space="preserve">3440087</t>
  </si>
  <si>
    <t xml:space="preserve">3440405</t>
  </si>
  <si>
    <t xml:space="preserve">3440576</t>
  </si>
  <si>
    <t xml:space="preserve">3443594</t>
  </si>
  <si>
    <t xml:space="preserve">3449421</t>
  </si>
  <si>
    <t xml:space="preserve">3449469</t>
  </si>
  <si>
    <t xml:space="preserve">3449943</t>
  </si>
  <si>
    <t xml:space="preserve">3453965</t>
  </si>
  <si>
    <t xml:space="preserve">3453968</t>
  </si>
  <si>
    <t xml:space="preserve">3457147</t>
  </si>
  <si>
    <t xml:space="preserve">3457249</t>
  </si>
  <si>
    <t xml:space="preserve">3458387</t>
  </si>
  <si>
    <t xml:space="preserve">3458810</t>
  </si>
  <si>
    <t xml:space="preserve">3461304</t>
  </si>
  <si>
    <t xml:space="preserve">3465671</t>
  </si>
  <si>
    <t xml:space="preserve">3465692</t>
  </si>
  <si>
    <t xml:space="preserve">3465701</t>
  </si>
  <si>
    <t xml:space="preserve">3466630</t>
  </si>
  <si>
    <t xml:space="preserve">3479446</t>
  </si>
  <si>
    <t xml:space="preserve">3479450</t>
  </si>
  <si>
    <t xml:space="preserve">3479452</t>
  </si>
  <si>
    <t xml:space="preserve">3479459</t>
  </si>
  <si>
    <t xml:space="preserve">3479473</t>
  </si>
  <si>
    <t xml:space="preserve">3481200</t>
  </si>
  <si>
    <t xml:space="preserve">3481900</t>
  </si>
  <si>
    <t xml:space="preserve">3483236</t>
  </si>
  <si>
    <t xml:space="preserve">3483411</t>
  </si>
  <si>
    <t xml:space="preserve">3485031</t>
  </si>
  <si>
    <t xml:space="preserve">3485049</t>
  </si>
  <si>
    <t xml:space="preserve">3485052</t>
  </si>
  <si>
    <t xml:space="preserve">3485055</t>
  </si>
  <si>
    <t xml:space="preserve">3485058</t>
  </si>
  <si>
    <t xml:space="preserve">3485059</t>
  </si>
  <si>
    <t xml:space="preserve">3487853</t>
  </si>
  <si>
    <t xml:space="preserve">3489112</t>
  </si>
  <si>
    <t xml:space="preserve">3489660</t>
  </si>
  <si>
    <t xml:space="preserve">3489762</t>
  </si>
  <si>
    <t xml:space="preserve">3489851</t>
  </si>
  <si>
    <t xml:space="preserve">3489852</t>
  </si>
  <si>
    <t xml:space="preserve">3489886</t>
  </si>
  <si>
    <t xml:space="preserve">3489903</t>
  </si>
  <si>
    <t xml:space="preserve">3489909</t>
  </si>
  <si>
    <t xml:space="preserve">3490842</t>
  </si>
  <si>
    <t xml:space="preserve">3490887</t>
  </si>
  <si>
    <t xml:space="preserve">3490901</t>
  </si>
  <si>
    <t xml:space="preserve">3490959</t>
  </si>
  <si>
    <t xml:space="preserve">3490971</t>
  </si>
  <si>
    <t xml:space="preserve">3491067</t>
  </si>
  <si>
    <t xml:space="preserve">3491072</t>
  </si>
  <si>
    <t xml:space="preserve">3491075</t>
  </si>
  <si>
    <t xml:space="preserve">3491148</t>
  </si>
  <si>
    <t xml:space="preserve">3491178</t>
  </si>
  <si>
    <t xml:space="preserve">3491677</t>
  </si>
  <si>
    <t xml:space="preserve">3491690</t>
  </si>
  <si>
    <t xml:space="preserve">3491876</t>
  </si>
  <si>
    <t xml:space="preserve">3491878</t>
  </si>
  <si>
    <t xml:space="preserve">3491989</t>
  </si>
  <si>
    <t xml:space="preserve">3492544</t>
  </si>
  <si>
    <t xml:space="preserve">3492547</t>
  </si>
  <si>
    <t xml:space="preserve">3492550</t>
  </si>
  <si>
    <t xml:space="preserve">3492568</t>
  </si>
  <si>
    <t xml:space="preserve">3492582</t>
  </si>
  <si>
    <t xml:space="preserve">3492598</t>
  </si>
  <si>
    <t xml:space="preserve">3492616</t>
  </si>
  <si>
    <t xml:space="preserve">3492624</t>
  </si>
  <si>
    <t xml:space="preserve">3492634</t>
  </si>
  <si>
    <t xml:space="preserve">3492637</t>
  </si>
  <si>
    <t xml:space="preserve">3492709</t>
  </si>
  <si>
    <t xml:space="preserve">3492713</t>
  </si>
  <si>
    <t xml:space="preserve">3492894</t>
  </si>
  <si>
    <t xml:space="preserve">3492913</t>
  </si>
  <si>
    <t xml:space="preserve">3492923</t>
  </si>
  <si>
    <t xml:space="preserve">3492972</t>
  </si>
  <si>
    <t xml:space="preserve">3492985</t>
  </si>
  <si>
    <t xml:space="preserve">3493117</t>
  </si>
  <si>
    <t xml:space="preserve">3493739</t>
  </si>
  <si>
    <t xml:space="preserve">3493847</t>
  </si>
  <si>
    <t xml:space="preserve">3494000</t>
  </si>
  <si>
    <t xml:space="preserve">3494200</t>
  </si>
  <si>
    <t xml:space="preserve">3494201</t>
  </si>
  <si>
    <t xml:space="preserve">3494261</t>
  </si>
  <si>
    <t xml:space="preserve">3494278</t>
  </si>
  <si>
    <t xml:space="preserve">3497433</t>
  </si>
  <si>
    <t xml:space="preserve">3497979</t>
  </si>
  <si>
    <t xml:space="preserve">3497982</t>
  </si>
  <si>
    <t xml:space="preserve">3498306</t>
  </si>
  <si>
    <t xml:space="preserve">3498361</t>
  </si>
  <si>
    <t xml:space="preserve">3498366</t>
  </si>
  <si>
    <t xml:space="preserve">3498629</t>
  </si>
  <si>
    <t xml:space="preserve">3499338</t>
  </si>
  <si>
    <t xml:space="preserve">3501715</t>
  </si>
  <si>
    <t xml:space="preserve">3503618</t>
  </si>
  <si>
    <t xml:space="preserve">3505656</t>
  </si>
  <si>
    <t xml:space="preserve">3505687</t>
  </si>
  <si>
    <t xml:space="preserve">3506112</t>
  </si>
  <si>
    <t xml:space="preserve">3506115</t>
  </si>
  <si>
    <t xml:space="preserve">3506121</t>
  </si>
  <si>
    <t xml:space="preserve">3506139</t>
  </si>
  <si>
    <t xml:space="preserve">3506399</t>
  </si>
  <si>
    <t xml:space="preserve">3506853</t>
  </si>
  <si>
    <t xml:space="preserve">3507227</t>
  </si>
  <si>
    <t xml:space="preserve">TC</t>
  </si>
  <si>
    <t xml:space="preserve">3507497</t>
  </si>
  <si>
    <t xml:space="preserve">3507848</t>
  </si>
  <si>
    <t xml:space="preserve">3507894</t>
  </si>
  <si>
    <t xml:space="preserve">3507924</t>
  </si>
  <si>
    <t xml:space="preserve">3509097</t>
  </si>
  <si>
    <t xml:space="preserve">3509111</t>
  </si>
  <si>
    <t xml:space="preserve">3509412</t>
  </si>
  <si>
    <t xml:space="preserve">3511628</t>
  </si>
  <si>
    <t xml:space="preserve">3512259</t>
  </si>
  <si>
    <t xml:space="preserve">3515310</t>
  </si>
  <si>
    <t xml:space="preserve">3515758</t>
  </si>
  <si>
    <t xml:space="preserve">3518223</t>
  </si>
  <si>
    <t xml:space="preserve">3518394</t>
  </si>
  <si>
    <t xml:space="preserve">3518453</t>
  </si>
  <si>
    <t xml:space="preserve">3520332</t>
  </si>
  <si>
    <t xml:space="preserve">3520337</t>
  </si>
  <si>
    <t xml:space="preserve">3520389</t>
  </si>
  <si>
    <t xml:space="preserve">3520409</t>
  </si>
  <si>
    <t xml:space="preserve">3520427</t>
  </si>
  <si>
    <t xml:space="preserve">3522582</t>
  </si>
  <si>
    <t xml:space="preserve">3522832</t>
  </si>
  <si>
    <t xml:space="preserve">3524229</t>
  </si>
  <si>
    <t xml:space="preserve">3524469</t>
  </si>
  <si>
    <t xml:space="preserve">3525513</t>
  </si>
  <si>
    <t xml:space="preserve">3526592</t>
  </si>
  <si>
    <t xml:space="preserve">3526754</t>
  </si>
  <si>
    <t xml:space="preserve">3527313</t>
  </si>
  <si>
    <t xml:space="preserve">3527538</t>
  </si>
  <si>
    <t xml:space="preserve">3529599</t>
  </si>
  <si>
    <t xml:space="preserve">3529883</t>
  </si>
  <si>
    <t xml:space="preserve">3530866</t>
  </si>
  <si>
    <t xml:space="preserve">3530870</t>
  </si>
  <si>
    <t xml:space="preserve">3532419</t>
  </si>
  <si>
    <t xml:space="preserve">3532665</t>
  </si>
  <si>
    <t xml:space="preserve">3535002</t>
  </si>
  <si>
    <t xml:space="preserve">3535148</t>
  </si>
  <si>
    <t xml:space="preserve">3535206</t>
  </si>
  <si>
    <t xml:space="preserve">3535326</t>
  </si>
  <si>
    <t xml:space="preserve">3535530</t>
  </si>
  <si>
    <t xml:space="preserve">3536270</t>
  </si>
  <si>
    <t xml:space="preserve">3536399</t>
  </si>
  <si>
    <t xml:space="preserve">3537606</t>
  </si>
  <si>
    <t xml:space="preserve">3537609</t>
  </si>
  <si>
    <t xml:space="preserve">3538076</t>
  </si>
  <si>
    <t xml:space="preserve">3539143</t>
  </si>
  <si>
    <t xml:space="preserve">3539153</t>
  </si>
  <si>
    <t xml:space="preserve">3539718</t>
  </si>
  <si>
    <t xml:space="preserve">3540586</t>
  </si>
  <si>
    <t xml:space="preserve">3541098</t>
  </si>
  <si>
    <t xml:space="preserve">3541224</t>
  </si>
  <si>
    <t xml:space="preserve">3541284</t>
  </si>
  <si>
    <t xml:space="preserve">3541306</t>
  </si>
  <si>
    <t xml:space="preserve">3541597</t>
  </si>
  <si>
    <t xml:space="preserve">3542035</t>
  </si>
  <si>
    <t xml:space="preserve">3542078</t>
  </si>
  <si>
    <t xml:space="preserve">3546346</t>
  </si>
  <si>
    <t xml:space="preserve">3549461</t>
  </si>
  <si>
    <t xml:space="preserve">3549629</t>
  </si>
  <si>
    <t xml:space="preserve">3549632</t>
  </si>
  <si>
    <t xml:space="preserve">3549692</t>
  </si>
  <si>
    <t xml:space="preserve">3549743</t>
  </si>
  <si>
    <t xml:space="preserve">3549812</t>
  </si>
  <si>
    <t xml:space="preserve">3552061</t>
  </si>
  <si>
    <t xml:space="preserve">3552073</t>
  </si>
  <si>
    <t xml:space="preserve">3552871</t>
  </si>
  <si>
    <t xml:space="preserve">3554567</t>
  </si>
  <si>
    <t xml:space="preserve">CGTCTGTTTTGCT</t>
  </si>
  <si>
    <t xml:space="preserve">3558458</t>
  </si>
  <si>
    <t xml:space="preserve">3563408</t>
  </si>
  <si>
    <t xml:space="preserve">3563424</t>
  </si>
  <si>
    <t xml:space="preserve">3565763</t>
  </si>
  <si>
    <t xml:space="preserve">3567465</t>
  </si>
  <si>
    <t xml:space="preserve">3569515</t>
  </si>
  <si>
    <t xml:space="preserve">3571258</t>
  </si>
  <si>
    <t xml:space="preserve">3572727</t>
  </si>
  <si>
    <t xml:space="preserve">3572736</t>
  </si>
  <si>
    <t xml:space="preserve">3576661</t>
  </si>
  <si>
    <t xml:space="preserve">3576733</t>
  </si>
  <si>
    <t xml:space="preserve">3577021</t>
  </si>
  <si>
    <t xml:space="preserve">3577705</t>
  </si>
  <si>
    <t xml:space="preserve">3581144</t>
  </si>
  <si>
    <t xml:space="preserve">3582683</t>
  </si>
  <si>
    <t xml:space="preserve">3589122</t>
  </si>
  <si>
    <t xml:space="preserve">3589679</t>
  </si>
  <si>
    <t xml:space="preserve">3589694</t>
  </si>
  <si>
    <t xml:space="preserve">3589712</t>
  </si>
  <si>
    <t xml:space="preserve">3589754</t>
  </si>
  <si>
    <t xml:space="preserve">3590342</t>
  </si>
  <si>
    <t xml:space="preserve">3595095</t>
  </si>
  <si>
    <t xml:space="preserve">3598890</t>
  </si>
  <si>
    <t xml:space="preserve">3600460</t>
  </si>
  <si>
    <t xml:space="preserve">3611109</t>
  </si>
  <si>
    <t xml:space="preserve">3611154</t>
  </si>
  <si>
    <t xml:space="preserve">3611172</t>
  </si>
  <si>
    <t xml:space="preserve">3611421</t>
  </si>
  <si>
    <t xml:space="preserve">3612044</t>
  </si>
  <si>
    <t xml:space="preserve">3612467</t>
  </si>
  <si>
    <t xml:space="preserve">3612509</t>
  </si>
  <si>
    <t xml:space="preserve">3612517</t>
  </si>
  <si>
    <t xml:space="preserve">3619618</t>
  </si>
  <si>
    <t xml:space="preserve">3623441</t>
  </si>
  <si>
    <t xml:space="preserve">3628431</t>
  </si>
  <si>
    <t xml:space="preserve">3643927</t>
  </si>
  <si>
    <t xml:space="preserve">3643958</t>
  </si>
  <si>
    <t xml:space="preserve">3651265</t>
  </si>
  <si>
    <t xml:space="preserve">3652484</t>
  </si>
  <si>
    <t xml:space="preserve">3655002</t>
  </si>
  <si>
    <t xml:space="preserve">3655039</t>
  </si>
  <si>
    <t xml:space="preserve">3655043</t>
  </si>
  <si>
    <t xml:space="preserve">3655059</t>
  </si>
  <si>
    <t xml:space="preserve">3655088</t>
  </si>
  <si>
    <t xml:space="preserve">3655103</t>
  </si>
  <si>
    <t xml:space="preserve">3655120</t>
  </si>
  <si>
    <t xml:space="preserve">3664487</t>
  </si>
  <si>
    <t xml:space="preserve">3667188</t>
  </si>
  <si>
    <t xml:space="preserve">3667204</t>
  </si>
  <si>
    <t xml:space="preserve">3667661</t>
  </si>
  <si>
    <t xml:space="preserve">3667706</t>
  </si>
  <si>
    <t xml:space="preserve">3670552</t>
  </si>
  <si>
    <t xml:space="preserve">3670624</t>
  </si>
  <si>
    <t xml:space="preserve">3672464</t>
  </si>
  <si>
    <t xml:space="preserve">3672816</t>
  </si>
  <si>
    <t xml:space="preserve">3673738</t>
  </si>
  <si>
    <t xml:space="preserve">3673808</t>
  </si>
  <si>
    <t xml:space="preserve">3675661</t>
  </si>
  <si>
    <t xml:space="preserve">3676909</t>
  </si>
  <si>
    <t xml:space="preserve">3676951</t>
  </si>
  <si>
    <t xml:space="preserve">3676957</t>
  </si>
  <si>
    <t xml:space="preserve">3677930</t>
  </si>
  <si>
    <t xml:space="preserve">3679927</t>
  </si>
  <si>
    <t xml:space="preserve">3680722</t>
  </si>
  <si>
    <t xml:space="preserve">3681098</t>
  </si>
  <si>
    <t xml:space="preserve">3685203</t>
  </si>
  <si>
    <t xml:space="preserve">3685206</t>
  </si>
  <si>
    <t xml:space="preserve">3685238</t>
  </si>
  <si>
    <t xml:space="preserve">3685255</t>
  </si>
  <si>
    <t xml:space="preserve">3689782</t>
  </si>
  <si>
    <t xml:space="preserve">3690688</t>
  </si>
  <si>
    <t xml:space="preserve">3691359</t>
  </si>
  <si>
    <t xml:space="preserve">3691861</t>
  </si>
  <si>
    <t xml:space="preserve">3691862</t>
  </si>
  <si>
    <t xml:space="preserve">3692717</t>
  </si>
  <si>
    <t xml:space="preserve">3697391</t>
  </si>
  <si>
    <t xml:space="preserve">3697437</t>
  </si>
  <si>
    <t xml:space="preserve">3701266</t>
  </si>
  <si>
    <t xml:space="preserve">3701335</t>
  </si>
  <si>
    <t xml:space="preserve">3701416</t>
  </si>
  <si>
    <t xml:space="preserve">3702993</t>
  </si>
  <si>
    <t xml:space="preserve">3705573</t>
  </si>
  <si>
    <t xml:space="preserve">3707075</t>
  </si>
  <si>
    <t xml:space="preserve">3709881</t>
  </si>
  <si>
    <t xml:space="preserve">3709914</t>
  </si>
  <si>
    <t xml:space="preserve">3711492</t>
  </si>
  <si>
    <t xml:space="preserve">3713326</t>
  </si>
  <si>
    <t xml:space="preserve">3719751</t>
  </si>
  <si>
    <t xml:space="preserve">3729313</t>
  </si>
  <si>
    <t xml:space="preserve">3729412</t>
  </si>
  <si>
    <t xml:space="preserve">3744772</t>
  </si>
  <si>
    <t xml:space="preserve">3748484</t>
  </si>
  <si>
    <t xml:space="preserve">3748616</t>
  </si>
  <si>
    <t xml:space="preserve">3748754</t>
  </si>
  <si>
    <t xml:space="preserve">3752773</t>
  </si>
  <si>
    <t xml:space="preserve">3752791</t>
  </si>
  <si>
    <t xml:space="preserve">3752815</t>
  </si>
  <si>
    <t xml:space="preserve">3752827</t>
  </si>
  <si>
    <t xml:space="preserve">3752835</t>
  </si>
  <si>
    <t xml:space="preserve">3752851</t>
  </si>
  <si>
    <t xml:space="preserve">3755700</t>
  </si>
  <si>
    <t xml:space="preserve">3755780</t>
  </si>
  <si>
    <t xml:space="preserve">3755792</t>
  </si>
  <si>
    <t xml:space="preserve">3760398</t>
  </si>
  <si>
    <t xml:space="preserve">3762044</t>
  </si>
  <si>
    <t xml:space="preserve">3763640</t>
  </si>
  <si>
    <t xml:space="preserve">3768133</t>
  </si>
  <si>
    <t xml:space="preserve">3768548</t>
  </si>
  <si>
    <t xml:space="preserve">3768572</t>
  </si>
  <si>
    <t xml:space="preserve">3770464</t>
  </si>
  <si>
    <t xml:space="preserve">3773526</t>
  </si>
  <si>
    <t xml:space="preserve">3776842</t>
  </si>
  <si>
    <t xml:space="preserve">3776846</t>
  </si>
  <si>
    <t xml:space="preserve">3777885</t>
  </si>
  <si>
    <t xml:space="preserve">3777894</t>
  </si>
  <si>
    <t xml:space="preserve">3783620</t>
  </si>
  <si>
    <t xml:space="preserve">3786019</t>
  </si>
  <si>
    <t xml:space="preserve">3788348</t>
  </si>
  <si>
    <t xml:space="preserve">3789432</t>
  </si>
  <si>
    <t xml:space="preserve">3790092</t>
  </si>
  <si>
    <t xml:space="preserve">3790095</t>
  </si>
  <si>
    <t xml:space="preserve">3795393</t>
  </si>
  <si>
    <t xml:space="preserve">3795429</t>
  </si>
  <si>
    <t xml:space="preserve">3796925</t>
  </si>
  <si>
    <t xml:space="preserve">3796934</t>
  </si>
  <si>
    <t xml:space="preserve">3798582</t>
  </si>
  <si>
    <t xml:space="preserve">3800254</t>
  </si>
  <si>
    <t xml:space="preserve">3800284</t>
  </si>
  <si>
    <t xml:space="preserve">3803540</t>
  </si>
  <si>
    <t xml:space="preserve">3805240</t>
  </si>
  <si>
    <t xml:space="preserve">3806147</t>
  </si>
  <si>
    <t xml:space="preserve">3806575</t>
  </si>
  <si>
    <t xml:space="preserve">3808138</t>
  </si>
  <si>
    <t xml:space="preserve">3808804</t>
  </si>
  <si>
    <t xml:space="preserve">3808855</t>
  </si>
  <si>
    <t xml:space="preserve">3808858</t>
  </si>
  <si>
    <t xml:space="preserve">3811682</t>
  </si>
  <si>
    <t xml:space="preserve">3812650</t>
  </si>
  <si>
    <t xml:space="preserve">3814542</t>
  </si>
  <si>
    <t xml:space="preserve">3818365</t>
  </si>
  <si>
    <t xml:space="preserve">3820369</t>
  </si>
  <si>
    <t xml:space="preserve">3823211</t>
  </si>
  <si>
    <t xml:space="preserve">3823406</t>
  </si>
  <si>
    <t xml:space="preserve">3823791</t>
  </si>
  <si>
    <t xml:space="preserve">3827723</t>
  </si>
  <si>
    <t xml:space="preserve">3827730</t>
  </si>
  <si>
    <t xml:space="preserve">3829642</t>
  </si>
  <si>
    <t xml:space="preserve">3830290</t>
  </si>
  <si>
    <t xml:space="preserve">3830365</t>
  </si>
  <si>
    <t xml:space="preserve">3830481</t>
  </si>
  <si>
    <t xml:space="preserve">3830496</t>
  </si>
  <si>
    <t xml:space="preserve">3831343</t>
  </si>
  <si>
    <t xml:space="preserve">3831388</t>
  </si>
  <si>
    <t xml:space="preserve">3831412</t>
  </si>
  <si>
    <t xml:space="preserve">3834231</t>
  </si>
  <si>
    <t xml:space="preserve">3837803</t>
  </si>
  <si>
    <t xml:space="preserve">3837846</t>
  </si>
  <si>
    <t xml:space="preserve">3838559</t>
  </si>
  <si>
    <t xml:space="preserve">3841995</t>
  </si>
  <si>
    <t xml:space="preserve">3844568</t>
  </si>
  <si>
    <t xml:space="preserve">3846657</t>
  </si>
  <si>
    <t xml:space="preserve">3846660</t>
  </si>
  <si>
    <t xml:space="preserve">3846918</t>
  </si>
  <si>
    <t xml:space="preserve">3851669</t>
  </si>
  <si>
    <t xml:space="preserve">3851960</t>
  </si>
  <si>
    <t xml:space="preserve">3852005</t>
  </si>
  <si>
    <t xml:space="preserve">3852134</t>
  </si>
  <si>
    <t xml:space="preserve">3852867</t>
  </si>
  <si>
    <t xml:space="preserve">3855587</t>
  </si>
  <si>
    <t xml:space="preserve">3859143</t>
  </si>
  <si>
    <t xml:space="preserve">3860638</t>
  </si>
  <si>
    <t xml:space="preserve">3861295</t>
  </si>
  <si>
    <t xml:space="preserve">3865335</t>
  </si>
  <si>
    <t xml:space="preserve">3872010</t>
  </si>
  <si>
    <t xml:space="preserve">3872012</t>
  </si>
  <si>
    <t xml:space="preserve">3872025</t>
  </si>
  <si>
    <t xml:space="preserve">3882796</t>
  </si>
  <si>
    <t xml:space="preserve">3882805</t>
  </si>
  <si>
    <t xml:space="preserve">3882923</t>
  </si>
  <si>
    <t xml:space="preserve">3885164</t>
  </si>
  <si>
    <t xml:space="preserve">3885506</t>
  </si>
  <si>
    <t xml:space="preserve">3885507</t>
  </si>
  <si>
    <t xml:space="preserve">3885513</t>
  </si>
  <si>
    <t xml:space="preserve">3885519</t>
  </si>
  <si>
    <t xml:space="preserve">3885522</t>
  </si>
  <si>
    <t xml:space="preserve">3885528</t>
  </si>
  <si>
    <t xml:space="preserve">3885541</t>
  </si>
  <si>
    <t xml:space="preserve">3885542</t>
  </si>
  <si>
    <t xml:space="preserve">3885543</t>
  </si>
  <si>
    <t xml:space="preserve">3885555</t>
  </si>
  <si>
    <t xml:space="preserve">3894082</t>
  </si>
  <si>
    <t xml:space="preserve">3894349</t>
  </si>
  <si>
    <t xml:space="preserve">3894352</t>
  </si>
  <si>
    <t xml:space="preserve">3894422</t>
  </si>
  <si>
    <t xml:space="preserve">3896776</t>
  </si>
  <si>
    <t xml:space="preserve">3897088</t>
  </si>
  <si>
    <t xml:space="preserve">3897426</t>
  </si>
  <si>
    <t xml:space="preserve">3898862</t>
  </si>
  <si>
    <t xml:space="preserve">3898864</t>
  </si>
  <si>
    <t xml:space="preserve">3898865</t>
  </si>
  <si>
    <t xml:space="preserve">3898895</t>
  </si>
  <si>
    <t xml:space="preserve">3900530</t>
  </si>
  <si>
    <t xml:space="preserve">3900966</t>
  </si>
  <si>
    <t xml:space="preserve">3901034</t>
  </si>
  <si>
    <t xml:space="preserve">3901037</t>
  </si>
  <si>
    <t xml:space="preserve">3902969</t>
  </si>
  <si>
    <t xml:space="preserve">3903533</t>
  </si>
  <si>
    <t xml:space="preserve">3906503</t>
  </si>
  <si>
    <t xml:space="preserve">3909235</t>
  </si>
  <si>
    <t xml:space="preserve">3910402</t>
  </si>
  <si>
    <t xml:space="preserve">3915022</t>
  </si>
  <si>
    <t xml:space="preserve">3915334</t>
  </si>
  <si>
    <t xml:space="preserve">3919879</t>
  </si>
  <si>
    <t xml:space="preserve">3921745</t>
  </si>
  <si>
    <t xml:space="preserve">3922949</t>
  </si>
  <si>
    <t xml:space="preserve">3923712</t>
  </si>
  <si>
    <t xml:space="preserve">3924180</t>
  </si>
  <si>
    <t xml:space="preserve">3928273</t>
  </si>
  <si>
    <t xml:space="preserve">3930719</t>
  </si>
  <si>
    <t xml:space="preserve">3931666</t>
  </si>
  <si>
    <t xml:space="preserve">3932041</t>
  </si>
  <si>
    <t xml:space="preserve">3938540</t>
  </si>
  <si>
    <t xml:space="preserve">3940262</t>
  </si>
  <si>
    <t xml:space="preserve">3940280</t>
  </si>
  <si>
    <t xml:space="preserve">3943483</t>
  </si>
  <si>
    <t xml:space="preserve">3947487</t>
  </si>
  <si>
    <t xml:space="preserve">3947507</t>
  </si>
  <si>
    <t xml:space="preserve">3952065</t>
  </si>
  <si>
    <t xml:space="preserve">3954551</t>
  </si>
  <si>
    <t xml:space="preserve">3954713</t>
  </si>
  <si>
    <t xml:space="preserve">3954761</t>
  </si>
  <si>
    <t xml:space="preserve">3954764</t>
  </si>
  <si>
    <t xml:space="preserve">3954773</t>
  </si>
  <si>
    <t xml:space="preserve">3954830</t>
  </si>
  <si>
    <t xml:space="preserve">3954833</t>
  </si>
  <si>
    <t xml:space="preserve">3954836</t>
  </si>
  <si>
    <t xml:space="preserve">3968063</t>
  </si>
  <si>
    <t xml:space="preserve">3968071</t>
  </si>
  <si>
    <t xml:space="preserve">3968074</t>
  </si>
  <si>
    <t xml:space="preserve">3968081</t>
  </si>
  <si>
    <t xml:space="preserve">3968087</t>
  </si>
  <si>
    <t xml:space="preserve">3968099</t>
  </si>
  <si>
    <t xml:space="preserve">3968102</t>
  </si>
  <si>
    <t xml:space="preserve">3986376</t>
  </si>
  <si>
    <t xml:space="preserve">3986381</t>
  </si>
  <si>
    <t xml:space="preserve">3986423</t>
  </si>
  <si>
    <t xml:space="preserve">3986426</t>
  </si>
  <si>
    <t xml:space="preserve">3986429</t>
  </si>
  <si>
    <t xml:space="preserve">3986435</t>
  </si>
  <si>
    <t xml:space="preserve">3986474</t>
  </si>
  <si>
    <t xml:space="preserve">3986483</t>
  </si>
  <si>
    <t xml:space="preserve">3986660</t>
  </si>
  <si>
    <t xml:space="preserve">3986696</t>
  </si>
  <si>
    <t xml:space="preserve">3986723</t>
  </si>
  <si>
    <t xml:space="preserve">3986729</t>
  </si>
  <si>
    <t xml:space="preserve">3986795</t>
  </si>
  <si>
    <t xml:space="preserve">3986816</t>
  </si>
  <si>
    <t xml:space="preserve">3986849</t>
  </si>
  <si>
    <t xml:space="preserve">3986986</t>
  </si>
  <si>
    <t xml:space="preserve">3986994</t>
  </si>
  <si>
    <t xml:space="preserve">3987008</t>
  </si>
  <si>
    <t xml:space="preserve">3987101</t>
  </si>
  <si>
    <t xml:space="preserve">3987140</t>
  </si>
  <si>
    <t xml:space="preserve">3987424</t>
  </si>
  <si>
    <t xml:space="preserve">3987646</t>
  </si>
  <si>
    <t xml:space="preserve">3987661</t>
  </si>
  <si>
    <t xml:space="preserve">3988125</t>
  </si>
  <si>
    <t xml:space="preserve">3988137</t>
  </si>
  <si>
    <t xml:space="preserve">3989019</t>
  </si>
  <si>
    <t xml:space="preserve">3989024</t>
  </si>
  <si>
    <t xml:space="preserve">3989312</t>
  </si>
  <si>
    <t xml:space="preserve">3989315</t>
  </si>
  <si>
    <t xml:space="preserve">3989316</t>
  </si>
  <si>
    <t xml:space="preserve">3991338</t>
  </si>
  <si>
    <t xml:space="preserve">3991518</t>
  </si>
  <si>
    <t xml:space="preserve">3991983</t>
  </si>
  <si>
    <t xml:space="preserve">3992634</t>
  </si>
  <si>
    <t xml:space="preserve">3992636</t>
  </si>
  <si>
    <t xml:space="preserve">3992878</t>
  </si>
  <si>
    <t xml:space="preserve">3993343</t>
  </si>
  <si>
    <t xml:space="preserve">3993571</t>
  </si>
  <si>
    <t xml:space="preserve">3993580</t>
  </si>
  <si>
    <t xml:space="preserve">3994806</t>
  </si>
  <si>
    <t xml:space="preserve">3996048</t>
  </si>
  <si>
    <t xml:space="preserve">3997081</t>
  </si>
  <si>
    <t xml:space="preserve">3997801</t>
  </si>
  <si>
    <t xml:space="preserve">3997810</t>
  </si>
  <si>
    <t xml:space="preserve">3997813</t>
  </si>
  <si>
    <t xml:space="preserve">3999877</t>
  </si>
  <si>
    <t xml:space="preserve">4000099</t>
  </si>
  <si>
    <t xml:space="preserve">4004096</t>
  </si>
  <si>
    <t xml:space="preserve">4007949</t>
  </si>
  <si>
    <t xml:space="preserve">4007955</t>
  </si>
  <si>
    <t xml:space="preserve">4007961</t>
  </si>
  <si>
    <t xml:space="preserve">4008030</t>
  </si>
  <si>
    <t xml:space="preserve">4008407</t>
  </si>
  <si>
    <t xml:space="preserve">4008514</t>
  </si>
  <si>
    <t xml:space="preserve">4008586</t>
  </si>
  <si>
    <t xml:space="preserve">4010151</t>
  </si>
  <si>
    <t xml:space="preserve">4010169</t>
  </si>
  <si>
    <t xml:space="preserve">4016361</t>
  </si>
  <si>
    <t xml:space="preserve">4016434</t>
  </si>
  <si>
    <t xml:space="preserve">4020396</t>
  </si>
  <si>
    <t xml:space="preserve">4023639</t>
  </si>
  <si>
    <t xml:space="preserve">4030222</t>
  </si>
  <si>
    <t xml:space="preserve">4031913</t>
  </si>
  <si>
    <t xml:space="preserve">4033557</t>
  </si>
  <si>
    <t xml:space="preserve">4034574</t>
  </si>
  <si>
    <t xml:space="preserve">4035718</t>
  </si>
  <si>
    <t xml:space="preserve">4035894</t>
  </si>
  <si>
    <t xml:space="preserve">4041844</t>
  </si>
  <si>
    <t xml:space="preserve">4047664</t>
  </si>
  <si>
    <t xml:space="preserve">4049603</t>
  </si>
  <si>
    <t xml:space="preserve">4050093</t>
  </si>
  <si>
    <t xml:space="preserve">4050409</t>
  </si>
  <si>
    <t xml:space="preserve">4053802</t>
  </si>
  <si>
    <t xml:space="preserve">4054854</t>
  </si>
  <si>
    <t xml:space="preserve">4055811</t>
  </si>
  <si>
    <t xml:space="preserve">4055814</t>
  </si>
  <si>
    <t xml:space="preserve">4056005</t>
  </si>
  <si>
    <t xml:space="preserve">4056020</t>
  </si>
  <si>
    <t xml:space="preserve">4056023</t>
  </si>
  <si>
    <t xml:space="preserve">4056027</t>
  </si>
  <si>
    <t xml:space="preserve">4056032</t>
  </si>
  <si>
    <t xml:space="preserve">4064382</t>
  </si>
  <si>
    <t xml:space="preserve">4069670</t>
  </si>
  <si>
    <t xml:space="preserve">4071027</t>
  </si>
  <si>
    <t xml:space="preserve">4080917</t>
  </si>
  <si>
    <t xml:space="preserve">4082870</t>
  </si>
  <si>
    <t xml:space="preserve">4087307</t>
  </si>
  <si>
    <t xml:space="preserve">4087328</t>
  </si>
  <si>
    <t xml:space="preserve">4087509</t>
  </si>
  <si>
    <t xml:space="preserve">4088542</t>
  </si>
  <si>
    <t xml:space="preserve">4089537</t>
  </si>
  <si>
    <t xml:space="preserve">4092309</t>
  </si>
  <si>
    <t xml:space="preserve">4094972</t>
  </si>
  <si>
    <t xml:space="preserve">4097610</t>
  </si>
  <si>
    <t xml:space="preserve">4097612</t>
  </si>
  <si>
    <t xml:space="preserve">4097633</t>
  </si>
  <si>
    <t xml:space="preserve">4097651</t>
  </si>
  <si>
    <t xml:space="preserve">4099486</t>
  </si>
  <si>
    <t xml:space="preserve">4099507</t>
  </si>
  <si>
    <t xml:space="preserve">4099508</t>
  </si>
  <si>
    <t xml:space="preserve">4100019</t>
  </si>
  <si>
    <t xml:space="preserve">4101625</t>
  </si>
  <si>
    <t xml:space="preserve">4104083</t>
  </si>
  <si>
    <t xml:space="preserve">4104320</t>
  </si>
  <si>
    <t xml:space="preserve">4112136</t>
  </si>
  <si>
    <t xml:space="preserve">4112175</t>
  </si>
  <si>
    <t xml:space="preserve">4112214</t>
  </si>
  <si>
    <t xml:space="preserve">4112619</t>
  </si>
  <si>
    <t xml:space="preserve">4113790</t>
  </si>
  <si>
    <t xml:space="preserve">4117370</t>
  </si>
  <si>
    <t xml:space="preserve">4118033</t>
  </si>
  <si>
    <t xml:space="preserve">4120292</t>
  </si>
  <si>
    <t xml:space="preserve">4120320</t>
  </si>
  <si>
    <t xml:space="preserve">4129021</t>
  </si>
  <si>
    <t xml:space="preserve">4129108</t>
  </si>
  <si>
    <t xml:space="preserve">4130939</t>
  </si>
  <si>
    <t xml:space="preserve">4132265</t>
  </si>
  <si>
    <t xml:space="preserve">4132267</t>
  </si>
  <si>
    <t xml:space="preserve">4142407</t>
  </si>
  <si>
    <t xml:space="preserve">4146253</t>
  </si>
  <si>
    <t xml:space="preserve">4146256</t>
  </si>
  <si>
    <t xml:space="preserve">4146346</t>
  </si>
  <si>
    <t xml:space="preserve">4146382</t>
  </si>
  <si>
    <t xml:space="preserve">4157384</t>
  </si>
  <si>
    <t xml:space="preserve">4159006</t>
  </si>
  <si>
    <t xml:space="preserve">4165442</t>
  </si>
  <si>
    <t xml:space="preserve">4165502</t>
  </si>
  <si>
    <t xml:space="preserve">4165505</t>
  </si>
  <si>
    <t xml:space="preserve">4165514</t>
  </si>
  <si>
    <t xml:space="preserve">4165646</t>
  </si>
  <si>
    <t xml:space="preserve">4165658</t>
  </si>
  <si>
    <t xml:space="preserve">4165679</t>
  </si>
  <si>
    <t xml:space="preserve">4166910</t>
  </si>
  <si>
    <t xml:space="preserve">4166913</t>
  </si>
  <si>
    <t xml:space="preserve">4166919</t>
  </si>
  <si>
    <t xml:space="preserve">4166976</t>
  </si>
  <si>
    <t xml:space="preserve">4167045</t>
  </si>
  <si>
    <t xml:space="preserve">4169560</t>
  </si>
  <si>
    <t xml:space="preserve">ATGGTTCA</t>
  </si>
  <si>
    <t xml:space="preserve">318.5</t>
  </si>
  <si>
    <t xml:space="preserve">4169581</t>
  </si>
  <si>
    <t xml:space="preserve">4169611</t>
  </si>
  <si>
    <t xml:space="preserve">4169649</t>
  </si>
  <si>
    <t xml:space="preserve">4169671</t>
  </si>
  <si>
    <t xml:space="preserve">4169772</t>
  </si>
  <si>
    <t xml:space="preserve">4174097</t>
  </si>
  <si>
    <t xml:space="preserve">4176059</t>
  </si>
  <si>
    <t xml:space="preserve">4176170</t>
  </si>
  <si>
    <t xml:space="preserve">4177203</t>
  </si>
  <si>
    <t xml:space="preserve">4184629</t>
  </si>
  <si>
    <t xml:space="preserve">4184634</t>
  </si>
  <si>
    <t xml:space="preserve">4186134</t>
  </si>
  <si>
    <t xml:space="preserve">4186539</t>
  </si>
  <si>
    <t xml:space="preserve">4186905</t>
  </si>
  <si>
    <t xml:space="preserve">4187967</t>
  </si>
  <si>
    <t xml:space="preserve">4187982</t>
  </si>
  <si>
    <t xml:space="preserve">4189181</t>
  </si>
  <si>
    <t xml:space="preserve">4191102</t>
  </si>
  <si>
    <t xml:space="preserve">4191108</t>
  </si>
  <si>
    <t xml:space="preserve">4191135</t>
  </si>
  <si>
    <t xml:space="preserve">4192290</t>
  </si>
  <si>
    <t xml:space="preserve">4192314</t>
  </si>
  <si>
    <t xml:space="preserve">4192326</t>
  </si>
  <si>
    <t xml:space="preserve">4192365</t>
  </si>
  <si>
    <t xml:space="preserve">4192371</t>
  </si>
  <si>
    <t xml:space="preserve">4194182</t>
  </si>
  <si>
    <t xml:space="preserve">4194726</t>
  </si>
  <si>
    <t xml:space="preserve">4194727</t>
  </si>
  <si>
    <t xml:space="preserve">4195658</t>
  </si>
  <si>
    <t xml:space="preserve">4195699</t>
  </si>
  <si>
    <t xml:space="preserve">4195723</t>
  </si>
  <si>
    <t xml:space="preserve">4195729</t>
  </si>
  <si>
    <t xml:space="preserve">4199684</t>
  </si>
  <si>
    <t xml:space="preserve">4199705</t>
  </si>
  <si>
    <t xml:space="preserve">4201464</t>
  </si>
  <si>
    <t xml:space="preserve">4206507</t>
  </si>
  <si>
    <t xml:space="preserve">4223356</t>
  </si>
  <si>
    <t xml:space="preserve">4223398</t>
  </si>
  <si>
    <t xml:space="preserve">4224595</t>
  </si>
  <si>
    <t xml:space="preserve">4224607</t>
  </si>
  <si>
    <t xml:space="preserve">4228571</t>
  </si>
  <si>
    <t xml:space="preserve">4230209</t>
  </si>
  <si>
    <t xml:space="preserve">4234418</t>
  </si>
  <si>
    <t xml:space="preserve">4237317</t>
  </si>
  <si>
    <t xml:space="preserve">4238831</t>
  </si>
  <si>
    <t xml:space="preserve">4242473</t>
  </si>
  <si>
    <t xml:space="preserve">4242558</t>
  </si>
  <si>
    <t xml:space="preserve">4261796</t>
  </si>
  <si>
    <t xml:space="preserve">4267159</t>
  </si>
  <si>
    <t xml:space="preserve">4267192</t>
  </si>
  <si>
    <t xml:space="preserve">4267219</t>
  </si>
  <si>
    <t xml:space="preserve">4267231</t>
  </si>
  <si>
    <t xml:space="preserve">4267691</t>
  </si>
  <si>
    <t xml:space="preserve">4267859</t>
  </si>
  <si>
    <t xml:space="preserve">4267907</t>
  </si>
  <si>
    <t xml:space="preserve">4270523</t>
  </si>
  <si>
    <t xml:space="preserve">4271142</t>
  </si>
  <si>
    <t xml:space="preserve">4271190</t>
  </si>
  <si>
    <t xml:space="preserve">4271626</t>
  </si>
  <si>
    <t xml:space="preserve">4272637</t>
  </si>
  <si>
    <t xml:space="preserve">4276108</t>
  </si>
  <si>
    <t xml:space="preserve">4277567</t>
  </si>
  <si>
    <t xml:space="preserve">4298909</t>
  </si>
  <si>
    <t xml:space="preserve">4305843</t>
  </si>
  <si>
    <t xml:space="preserve">4305859</t>
  </si>
  <si>
    <t xml:space="preserve">4317345</t>
  </si>
  <si>
    <t xml:space="preserve">4320648</t>
  </si>
  <si>
    <t xml:space="preserve">4320654</t>
  </si>
  <si>
    <t xml:space="preserve">4320655</t>
  </si>
  <si>
    <t xml:space="preserve">4320656</t>
  </si>
  <si>
    <t xml:space="preserve">4320657</t>
  </si>
  <si>
    <t xml:space="preserve">4333013</t>
  </si>
  <si>
    <t xml:space="preserve">4343729</t>
  </si>
  <si>
    <t xml:space="preserve">4346733</t>
  </si>
  <si>
    <t xml:space="preserve">4350295</t>
  </si>
  <si>
    <t xml:space="preserve">4372148</t>
  </si>
  <si>
    <t xml:space="preserve">4392570</t>
  </si>
  <si>
    <t xml:space="preserve">4392594</t>
  </si>
  <si>
    <t xml:space="preserve">4393272</t>
  </si>
  <si>
    <t xml:space="preserve">4398209</t>
  </si>
  <si>
    <t xml:space="preserve">4398371</t>
  </si>
  <si>
    <t xml:space="preserve">4398425</t>
  </si>
  <si>
    <t xml:space="preserve">4402340</t>
  </si>
  <si>
    <t xml:space="preserve">4404858</t>
  </si>
  <si>
    <t xml:space="preserve">4411442</t>
  </si>
  <si>
    <t xml:space="preserve">4416584</t>
  </si>
  <si>
    <t xml:space="preserve">4431299</t>
  </si>
  <si>
    <t xml:space="preserve">4431365</t>
  </si>
  <si>
    <t xml:space="preserve">4432566</t>
  </si>
  <si>
    <t xml:space="preserve">4444577</t>
  </si>
  <si>
    <t xml:space="preserve">4450555</t>
  </si>
  <si>
    <t xml:space="preserve">4455364</t>
  </si>
  <si>
    <t xml:space="preserve">4456410</t>
  </si>
  <si>
    <t xml:space="preserve">4457550</t>
  </si>
  <si>
    <t xml:space="preserve">4463341</t>
  </si>
  <si>
    <t xml:space="preserve">4469367</t>
  </si>
  <si>
    <t xml:space="preserve">4476537</t>
  </si>
  <si>
    <t xml:space="preserve">4476541</t>
  </si>
  <si>
    <t xml:space="preserve">4478497</t>
  </si>
  <si>
    <t xml:space="preserve">4478548</t>
  </si>
  <si>
    <t xml:space="preserve">4481792</t>
  </si>
  <si>
    <t xml:space="preserve">4485510</t>
  </si>
  <si>
    <t xml:space="preserve">4490679</t>
  </si>
  <si>
    <t xml:space="preserve">4494862</t>
  </si>
  <si>
    <t xml:space="preserve">4503057</t>
  </si>
  <si>
    <t xml:space="preserve">4505011</t>
  </si>
  <si>
    <t xml:space="preserve">4505013</t>
  </si>
  <si>
    <t xml:space="preserve">4505039</t>
  </si>
  <si>
    <t xml:space="preserve">4505042</t>
  </si>
  <si>
    <t xml:space="preserve">4505968</t>
  </si>
  <si>
    <t xml:space="preserve">4509310</t>
  </si>
  <si>
    <t xml:space="preserve">4516560</t>
  </si>
  <si>
    <t xml:space="preserve">4517038</t>
  </si>
  <si>
    <t xml:space="preserve">4518069</t>
  </si>
  <si>
    <t xml:space="preserve">4518215</t>
  </si>
  <si>
    <t xml:space="preserve">4526977</t>
  </si>
  <si>
    <t xml:space="preserve">4532567</t>
  </si>
  <si>
    <t xml:space="preserve">4533042</t>
  </si>
  <si>
    <t xml:space="preserve">4556743</t>
  </si>
  <si>
    <t xml:space="preserve">4557763</t>
  </si>
  <si>
    <t xml:space="preserve">4559762</t>
  </si>
  <si>
    <t xml:space="preserve">4559786</t>
  </si>
  <si>
    <t xml:space="preserve">4559884</t>
  </si>
  <si>
    <t xml:space="preserve">4559891</t>
  </si>
  <si>
    <t xml:space="preserve">4561778</t>
  </si>
  <si>
    <t xml:space="preserve">4562110</t>
  </si>
  <si>
    <t xml:space="preserve">4569769</t>
  </si>
  <si>
    <t xml:space="preserve">4569775</t>
  </si>
  <si>
    <t xml:space="preserve">4569787</t>
  </si>
  <si>
    <t xml:space="preserve">4569790</t>
  </si>
  <si>
    <t xml:space="preserve">4569796</t>
  </si>
  <si>
    <t xml:space="preserve">4581725</t>
  </si>
  <si>
    <t xml:space="preserve">4583759</t>
  </si>
  <si>
    <t xml:space="preserve">4590854</t>
  </si>
  <si>
    <t xml:space="preserve">4595478</t>
  </si>
  <si>
    <t xml:space="preserve">4597272</t>
  </si>
  <si>
    <t xml:space="preserve">4606042</t>
  </si>
  <si>
    <t xml:space="preserve">4609141</t>
  </si>
  <si>
    <t xml:space="preserve">4610462</t>
  </si>
  <si>
    <t xml:space="preserve">4622190</t>
  </si>
  <si>
    <t xml:space="preserve">4622211</t>
  </si>
  <si>
    <t xml:space="preserve">4630216</t>
  </si>
  <si>
    <t xml:space="preserve">4630243</t>
  </si>
  <si>
    <t xml:space="preserve">4630261</t>
  </si>
  <si>
    <t xml:space="preserve">4630267</t>
  </si>
  <si>
    <t xml:space="preserve">4630282</t>
  </si>
  <si>
    <t xml:space="preserve">4630315</t>
  </si>
  <si>
    <t xml:space="preserve">4634142</t>
  </si>
  <si>
    <t xml:space="preserve">4634162</t>
  </si>
  <si>
    <t xml:space="preserve">4634192</t>
  </si>
  <si>
    <t xml:space="preserve">4634201</t>
  </si>
  <si>
    <t xml:space="preserve">4634267</t>
  </si>
  <si>
    <t xml:space="preserve">4634303</t>
  </si>
  <si>
    <t xml:space="preserve">4634324</t>
  </si>
  <si>
    <t xml:space="preserve">4641755</t>
  </si>
  <si>
    <t xml:space="preserve">4647318</t>
  </si>
  <si>
    <t xml:space="preserve">4647870</t>
  </si>
  <si>
    <t xml:space="preserve">4668095</t>
  </si>
  <si>
    <t xml:space="preserve">4668110</t>
  </si>
  <si>
    <t xml:space="preserve">4669676</t>
  </si>
  <si>
    <t xml:space="preserve">4670871</t>
  </si>
  <si>
    <t xml:space="preserve">4674161</t>
  </si>
  <si>
    <t xml:space="preserve">4684209</t>
  </si>
  <si>
    <t xml:space="preserve">4684212</t>
  </si>
  <si>
    <t xml:space="preserve">4685463</t>
  </si>
  <si>
    <t xml:space="preserve">4685469</t>
  </si>
  <si>
    <t xml:space="preserve">4685532</t>
  </si>
  <si>
    <t xml:space="preserve">4685544</t>
  </si>
  <si>
    <t xml:space="preserve">4685554</t>
  </si>
  <si>
    <t xml:space="preserve">4688733</t>
  </si>
  <si>
    <t xml:space="preserve">4688739</t>
  </si>
  <si>
    <t xml:space="preserve">4691515</t>
  </si>
  <si>
    <t xml:space="preserve">4691743</t>
  </si>
  <si>
    <t xml:space="preserve">4691935</t>
  </si>
  <si>
    <t xml:space="preserve">4695808</t>
  </si>
  <si>
    <t xml:space="preserve">4697004</t>
  </si>
  <si>
    <t xml:space="preserve">4697094</t>
  </si>
  <si>
    <t xml:space="preserve">4698932</t>
  </si>
  <si>
    <t xml:space="preserve">4698942</t>
  </si>
  <si>
    <t xml:space="preserve">4699820</t>
  </si>
  <si>
    <t xml:space="preserve">4702137</t>
  </si>
  <si>
    <t xml:space="preserve">4704648</t>
  </si>
  <si>
    <t xml:space="preserve">4704717</t>
  </si>
  <si>
    <t xml:space="preserve">4704768</t>
  </si>
  <si>
    <t xml:space="preserve">4704774</t>
  </si>
  <si>
    <t xml:space="preserve">4705190</t>
  </si>
  <si>
    <t xml:space="preserve">4705547</t>
  </si>
  <si>
    <t xml:space="preserve">4705580</t>
  </si>
  <si>
    <t xml:space="preserve">4705583</t>
  </si>
  <si>
    <t xml:space="preserve">4705586</t>
  </si>
  <si>
    <t xml:space="preserve">4707621</t>
  </si>
  <si>
    <t xml:space="preserve">4707651</t>
  </si>
  <si>
    <t xml:space="preserve">4748299</t>
  </si>
  <si>
    <t xml:space="preserve">4752931</t>
  </si>
  <si>
    <t xml:space="preserve">4758774</t>
  </si>
  <si>
    <t xml:space="preserve">4765438</t>
  </si>
  <si>
    <t xml:space="preserve">4765534</t>
  </si>
  <si>
    <t xml:space="preserve">4765535</t>
  </si>
  <si>
    <t xml:space="preserve">4765545</t>
  </si>
  <si>
    <t xml:space="preserve">4766982</t>
  </si>
  <si>
    <t xml:space="preserve">4772650</t>
  </si>
  <si>
    <t xml:space="preserve">4797820</t>
  </si>
  <si>
    <t xml:space="preserve">4801235</t>
  </si>
  <si>
    <t xml:space="preserve">4801745</t>
  </si>
  <si>
    <t xml:space="preserve">4804559</t>
  </si>
  <si>
    <t xml:space="preserve">4804872</t>
  </si>
  <si>
    <t xml:space="preserve">4812369</t>
  </si>
  <si>
    <t xml:space="preserve">4815218</t>
  </si>
  <si>
    <t xml:space="preserve">4816193</t>
  </si>
  <si>
    <t xml:space="preserve">4817273</t>
  </si>
  <si>
    <t xml:space="preserve">CTAACGCCTTATCCGGGCTACGGTTCCCTATATCAAACGGTTACTCAACACCGTAGGCCCGCGCAAGCGCAGCGCCGCCGGGCAAGCTGTACCAGACTCCGTTCCCGTCATTGTGCCGGATGGCGGC</t>
  </si>
  <si>
    <t xml:space="preserve">261.5</t>
  </si>
  <si>
    <t xml:space="preserve">4818724</t>
  </si>
  <si>
    <t xml:space="preserve">4818739</t>
  </si>
  <si>
    <t xml:space="preserve">4818766</t>
  </si>
  <si>
    <t xml:space="preserve">4818779</t>
  </si>
  <si>
    <t xml:space="preserve">4818781</t>
  </si>
  <si>
    <t xml:space="preserve">4818796</t>
  </si>
  <si>
    <t xml:space="preserve">4823175</t>
  </si>
  <si>
    <t xml:space="preserve">4824864</t>
  </si>
  <si>
    <t xml:space="preserve">4824867</t>
  </si>
  <si>
    <t xml:space="preserve">4833620</t>
  </si>
  <si>
    <t xml:space="preserve">4844089</t>
  </si>
  <si>
    <t xml:space="preserve">4844101</t>
  </si>
  <si>
    <t xml:space="preserve">4846154</t>
  </si>
  <si>
    <t xml:space="preserve">4857864</t>
  </si>
  <si>
    <t xml:space="preserve">4857865</t>
  </si>
  <si>
    <t xml:space="preserve">4859119</t>
  </si>
  <si>
    <t xml:space="preserve">4860895</t>
  </si>
  <si>
    <t xml:space="preserve">4878797</t>
  </si>
  <si>
    <t xml:space="preserve">4880096</t>
  </si>
  <si>
    <t xml:space="preserve">4897950</t>
  </si>
  <si>
    <t xml:space="preserve">4901083</t>
  </si>
  <si>
    <t xml:space="preserve">4904770</t>
  </si>
  <si>
    <t xml:space="preserve">4904782</t>
  </si>
  <si>
    <t xml:space="preserve">4904791</t>
  </si>
  <si>
    <t xml:space="preserve">4904803</t>
  </si>
  <si>
    <t xml:space="preserve">4905343</t>
  </si>
  <si>
    <t xml:space="preserve">4905344</t>
  </si>
  <si>
    <t xml:space="preserve">4905346</t>
  </si>
  <si>
    <t xml:space="preserve">4906068</t>
  </si>
  <si>
    <t xml:space="preserve">4906683</t>
  </si>
  <si>
    <t xml:space="preserve">4906686</t>
  </si>
  <si>
    <t xml:space="preserve">4906689</t>
  </si>
  <si>
    <t xml:space="preserve">4906692</t>
  </si>
  <si>
    <t xml:space="preserve">4906719</t>
  </si>
  <si>
    <t xml:space="preserve">4906722</t>
  </si>
  <si>
    <t xml:space="preserve">4906740</t>
  </si>
  <si>
    <t xml:space="preserve">4906752</t>
  </si>
  <si>
    <t xml:space="preserve">4906758</t>
  </si>
  <si>
    <t xml:space="preserve">4906854</t>
  </si>
  <si>
    <t xml:space="preserve">4906857</t>
  </si>
  <si>
    <t xml:space="preserve">4906908</t>
  </si>
  <si>
    <t xml:space="preserve">4906911</t>
  </si>
  <si>
    <t xml:space="preserve">4906917</t>
  </si>
  <si>
    <t xml:space="preserve">4906920</t>
  </si>
  <si>
    <t xml:space="preserve">4906933</t>
  </si>
  <si>
    <t xml:space="preserve">4906935</t>
  </si>
  <si>
    <t xml:space="preserve">4907589</t>
  </si>
  <si>
    <t xml:space="preserve">4907604</t>
  </si>
  <si>
    <t xml:space="preserve">4907634</t>
  </si>
  <si>
    <t xml:space="preserve">4907640</t>
  </si>
  <si>
    <t xml:space="preserve">4907649</t>
  </si>
  <si>
    <t xml:space="preserve">4907650</t>
  </si>
  <si>
    <t xml:space="preserve">4907655</t>
  </si>
  <si>
    <t xml:space="preserve">4907658</t>
  </si>
  <si>
    <t xml:space="preserve">4907670</t>
  </si>
  <si>
    <t xml:space="preserve">4907676</t>
  </si>
  <si>
    <t xml:space="preserve">4907696</t>
  </si>
  <si>
    <t xml:space="preserve">4907775</t>
  </si>
  <si>
    <t xml:space="preserve">4907780</t>
  </si>
  <si>
    <t xml:space="preserve">4907784</t>
  </si>
  <si>
    <t xml:space="preserve">4907787</t>
  </si>
  <si>
    <t xml:space="preserve">4907790</t>
  </si>
  <si>
    <t xml:space="preserve">4907853</t>
  </si>
  <si>
    <t xml:space="preserve">4913521</t>
  </si>
  <si>
    <t xml:space="preserve">4913524</t>
  </si>
  <si>
    <t xml:space="preserve">4913528</t>
  </si>
  <si>
    <t xml:space="preserve">4913542</t>
  </si>
  <si>
    <t xml:space="preserve">4913546</t>
  </si>
  <si>
    <t xml:space="preserve">CT</t>
  </si>
  <si>
    <t xml:space="preserve">4913577</t>
  </si>
  <si>
    <t xml:space="preserve">4913583</t>
  </si>
  <si>
    <t xml:space="preserve">4919567</t>
  </si>
  <si>
    <t xml:space="preserve">4922049</t>
  </si>
  <si>
    <t xml:space="preserve">4922100</t>
  </si>
  <si>
    <t xml:space="preserve">4927455</t>
  </si>
  <si>
    <t xml:space="preserve">4929946</t>
  </si>
  <si>
    <t xml:space="preserve">4931578</t>
  </si>
  <si>
    <t xml:space="preserve">4937223</t>
  </si>
  <si>
    <t xml:space="preserve">4939929</t>
  </si>
  <si>
    <t xml:space="preserve">4940127</t>
  </si>
  <si>
    <t xml:space="preserve">4944046</t>
  </si>
  <si>
    <t xml:space="preserve">4944106</t>
  </si>
  <si>
    <t xml:space="preserve">4949090</t>
  </si>
  <si>
    <t xml:space="preserve">4960441</t>
  </si>
  <si>
    <t xml:space="preserve">4966376</t>
  </si>
  <si>
    <t xml:space="preserve">4983376</t>
  </si>
  <si>
    <t xml:space="preserve">4994137</t>
  </si>
  <si>
    <t xml:space="preserve">5005432</t>
  </si>
  <si>
    <t xml:space="preserve">5005435</t>
  </si>
  <si>
    <t xml:space="preserve">5010952</t>
  </si>
  <si>
    <t xml:space="preserve">5016503</t>
  </si>
  <si>
    <t xml:space="preserve">5025333</t>
  </si>
  <si>
    <t xml:space="preserve">5065657</t>
  </si>
  <si>
    <t xml:space="preserve">5070457</t>
  </si>
  <si>
    <t xml:space="preserve">5107554</t>
  </si>
  <si>
    <t xml:space="preserve">5137667</t>
  </si>
  <si>
    <t xml:space="preserve">5156148</t>
  </si>
  <si>
    <t xml:space="preserve">5172103</t>
  </si>
  <si>
    <t xml:space="preserve">5172109</t>
  </si>
  <si>
    <t xml:space="preserve">5172118</t>
  </si>
  <si>
    <t xml:space="preserve">5172121</t>
  </si>
  <si>
    <t xml:space="preserve">5187136</t>
  </si>
  <si>
    <t xml:space="preserve">5197846</t>
  </si>
  <si>
    <t xml:space="preserve">5212758</t>
  </si>
  <si>
    <t xml:space="preserve">5232131</t>
  </si>
  <si>
    <t xml:space="preserve">5234241</t>
  </si>
  <si>
    <t xml:space="preserve">5237652</t>
  </si>
  <si>
    <t xml:space="preserve">5268652</t>
  </si>
  <si>
    <t xml:space="preserve">5274258</t>
  </si>
  <si>
    <t xml:space="preserve">5278320</t>
  </si>
  <si>
    <t xml:space="preserve">5279856</t>
  </si>
  <si>
    <t xml:space="preserve">5287264</t>
  </si>
  <si>
    <t xml:space="preserve">5310874</t>
  </si>
  <si>
    <t xml:space="preserve">5335177</t>
  </si>
  <si>
    <t xml:space="preserve">5348450</t>
  </si>
  <si>
    <t xml:space="preserve">5351189</t>
  </si>
  <si>
    <t xml:space="preserve">5357461</t>
  </si>
  <si>
    <t xml:space="preserve">1111</t>
  </si>
  <si>
    <t xml:space="preserve">1152</t>
  </si>
  <si>
    <t xml:space="preserve">1158</t>
  </si>
  <si>
    <t xml:space="preserve">1777</t>
  </si>
  <si>
    <t xml:space="preserve">2425</t>
  </si>
  <si>
    <t xml:space="preserve">2451</t>
  </si>
  <si>
    <t xml:space="preserve">4012</t>
  </si>
  <si>
    <t xml:space="preserve">4483</t>
  </si>
  <si>
    <t xml:space="preserve">5391</t>
  </si>
  <si>
    <t xml:space="preserve">5397</t>
  </si>
  <si>
    <t xml:space="preserve">5403</t>
  </si>
  <si>
    <t xml:space="preserve">5407</t>
  </si>
  <si>
    <t xml:space="preserve">5415</t>
  </si>
  <si>
    <t xml:space="preserve">5418</t>
  </si>
  <si>
    <t xml:space="preserve">5427</t>
  </si>
  <si>
    <t xml:space="preserve">5430</t>
  </si>
  <si>
    <t xml:space="preserve">5775</t>
  </si>
  <si>
    <t xml:space="preserve">5776</t>
  </si>
  <si>
    <t xml:space="preserve">33872</t>
  </si>
  <si>
    <t xml:space="preserve">37901</t>
  </si>
  <si>
    <t xml:space="preserve">39376</t>
  </si>
  <si>
    <t xml:space="preserve">64169</t>
  </si>
  <si>
    <t xml:space="preserve">130973</t>
  </si>
  <si>
    <t xml:space="preserve">130982</t>
  </si>
  <si>
    <t xml:space="preserve">131024</t>
  </si>
  <si>
    <t xml:space="preserve">131508</t>
  </si>
  <si>
    <t xml:space="preserve">131645</t>
  </si>
  <si>
    <t xml:space="preserve">131663</t>
  </si>
  <si>
    <t xml:space="preserve">131666</t>
  </si>
  <si>
    <t xml:space="preserve">131669</t>
  </si>
  <si>
    <t xml:space="preserve">131768</t>
  </si>
  <si>
    <t xml:space="preserve">131778</t>
  </si>
  <si>
    <t xml:space="preserve">131780</t>
  </si>
  <si>
    <t xml:space="preserve">131783</t>
  </si>
  <si>
    <t xml:space="preserve">131798</t>
  </si>
  <si>
    <t xml:space="preserve">131811</t>
  </si>
  <si>
    <t xml:space="preserve">131819</t>
  </si>
  <si>
    <t xml:space="preserve">131825</t>
  </si>
  <si>
    <t xml:space="preserve">131832</t>
  </si>
  <si>
    <t xml:space="preserve">131954</t>
  </si>
  <si>
    <t xml:space="preserve">131966</t>
  </si>
  <si>
    <t xml:space="preserve">132011</t>
  </si>
  <si>
    <t xml:space="preserve">132023</t>
  </si>
  <si>
    <t xml:space="preserve">132029</t>
  </si>
  <si>
    <t xml:space="preserve">166097</t>
  </si>
  <si>
    <t xml:space="preserve">166148</t>
  </si>
  <si>
    <t xml:space="preserve">166158</t>
  </si>
  <si>
    <t xml:space="preserve">166358</t>
  </si>
  <si>
    <t xml:space="preserve">166939</t>
  </si>
  <si>
    <t xml:space="preserve">166968</t>
  </si>
  <si>
    <t xml:space="preserve">172348</t>
  </si>
  <si>
    <t xml:space="preserve">172354</t>
  </si>
  <si>
    <t xml:space="preserve">172363</t>
  </si>
  <si>
    <t xml:space="preserve">172549</t>
  </si>
  <si>
    <t xml:space="preserve">172666</t>
  </si>
  <si>
    <t xml:space="preserve">173056</t>
  </si>
  <si>
    <t xml:space="preserve">173092</t>
  </si>
  <si>
    <t xml:space="preserve">173149</t>
  </si>
  <si>
    <t xml:space="preserve">176477</t>
  </si>
  <si>
    <t xml:space="preserve">176480</t>
  </si>
  <si>
    <t xml:space="preserve">176492</t>
  </si>
  <si>
    <t xml:space="preserve">176518</t>
  </si>
  <si>
    <t xml:space="preserve">176525</t>
  </si>
  <si>
    <t xml:space="preserve">176537</t>
  </si>
  <si>
    <t xml:space="preserve">176546</t>
  </si>
  <si>
    <t xml:space="preserve">176591</t>
  </si>
  <si>
    <t xml:space="preserve">176606</t>
  </si>
  <si>
    <t xml:space="preserve">176654</t>
  </si>
  <si>
    <t xml:space="preserve">176702</t>
  </si>
  <si>
    <t xml:space="preserve">176708</t>
  </si>
  <si>
    <t xml:space="preserve">176723</t>
  </si>
  <si>
    <t xml:space="preserve">176727</t>
  </si>
  <si>
    <t xml:space="preserve">178826</t>
  </si>
  <si>
    <t xml:space="preserve">178874</t>
  </si>
  <si>
    <t xml:space="preserve">178876</t>
  </si>
  <si>
    <t xml:space="preserve">178886</t>
  </si>
  <si>
    <t xml:space="preserve">178955</t>
  </si>
  <si>
    <t xml:space="preserve">178969</t>
  </si>
  <si>
    <t xml:space="preserve">178974</t>
  </si>
  <si>
    <t xml:space="preserve">179024</t>
  </si>
  <si>
    <t xml:space="preserve">179038</t>
  </si>
  <si>
    <t xml:space="preserve">179051</t>
  </si>
  <si>
    <t xml:space="preserve">179137</t>
  </si>
  <si>
    <t xml:space="preserve">179143</t>
  </si>
  <si>
    <t xml:space="preserve">179170</t>
  </si>
  <si>
    <t xml:space="preserve">179179</t>
  </si>
  <si>
    <t xml:space="preserve">179206</t>
  </si>
  <si>
    <t xml:space="preserve">181290</t>
  </si>
  <si>
    <t xml:space="preserve">181291</t>
  </si>
  <si>
    <t xml:space="preserve">181307</t>
  </si>
  <si>
    <t xml:space="preserve">181915</t>
  </si>
  <si>
    <t xml:space="preserve">181918</t>
  </si>
  <si>
    <t xml:space="preserve">181957</t>
  </si>
  <si>
    <t xml:space="preserve">181960</t>
  </si>
  <si>
    <t xml:space="preserve">182426</t>
  </si>
  <si>
    <t xml:space="preserve">183734</t>
  </si>
  <si>
    <t xml:space="preserve">183805</t>
  </si>
  <si>
    <t xml:space="preserve">183820</t>
  </si>
  <si>
    <t xml:space="preserve">183835</t>
  </si>
  <si>
    <t xml:space="preserve">184520</t>
  </si>
  <si>
    <t xml:space="preserve">184793</t>
  </si>
  <si>
    <t xml:space="preserve">184802</t>
  </si>
  <si>
    <t xml:space="preserve">184814</t>
  </si>
  <si>
    <t xml:space="preserve">185119</t>
  </si>
  <si>
    <t xml:space="preserve">185159</t>
  </si>
  <si>
    <t xml:space="preserve">185174</t>
  </si>
  <si>
    <t xml:space="preserve">186941</t>
  </si>
  <si>
    <t xml:space="preserve">187058</t>
  </si>
  <si>
    <t xml:space="preserve">187949</t>
  </si>
  <si>
    <t xml:space="preserve">187955</t>
  </si>
  <si>
    <t xml:space="preserve">188009</t>
  </si>
  <si>
    <t xml:space="preserve">188192</t>
  </si>
  <si>
    <t xml:space="preserve">188197</t>
  </si>
  <si>
    <t xml:space="preserve">188251</t>
  </si>
  <si>
    <t xml:space="preserve">188347</t>
  </si>
  <si>
    <t xml:space="preserve">188539</t>
  </si>
  <si>
    <t xml:space="preserve">189184</t>
  </si>
  <si>
    <t xml:space="preserve">189210</t>
  </si>
  <si>
    <t xml:space="preserve">189213</t>
  </si>
  <si>
    <t xml:space="preserve">189288</t>
  </si>
  <si>
    <t xml:space="preserve">189327</t>
  </si>
  <si>
    <t xml:space="preserve">189336</t>
  </si>
  <si>
    <t xml:space="preserve">189357</t>
  </si>
  <si>
    <t xml:space="preserve">189771</t>
  </si>
  <si>
    <t xml:space="preserve">191473</t>
  </si>
  <si>
    <t xml:space="preserve">191485</t>
  </si>
  <si>
    <t xml:space="preserve">191487</t>
  </si>
  <si>
    <t xml:space="preserve">191573</t>
  </si>
  <si>
    <t xml:space="preserve">191576</t>
  </si>
  <si>
    <t xml:space="preserve">191584</t>
  </si>
  <si>
    <t xml:space="preserve">191615</t>
  </si>
  <si>
    <t xml:space="preserve">191617</t>
  </si>
  <si>
    <t xml:space="preserve">191641</t>
  </si>
  <si>
    <t xml:space="preserve">192373</t>
  </si>
  <si>
    <t xml:space="preserve">192381</t>
  </si>
  <si>
    <t xml:space="preserve">192451</t>
  </si>
  <si>
    <t xml:space="preserve">192509</t>
  </si>
  <si>
    <t xml:space="preserve">192557</t>
  </si>
  <si>
    <t xml:space="preserve">192626</t>
  </si>
  <si>
    <t xml:space="preserve">192681</t>
  </si>
  <si>
    <t xml:space="preserve">192690</t>
  </si>
  <si>
    <t xml:space="preserve">192708</t>
  </si>
  <si>
    <t xml:space="preserve">192718</t>
  </si>
  <si>
    <t xml:space="preserve">193179</t>
  </si>
  <si>
    <t xml:space="preserve">193185</t>
  </si>
  <si>
    <t xml:space="preserve">194040</t>
  </si>
  <si>
    <t xml:space="preserve">194057</t>
  </si>
  <si>
    <t xml:space="preserve">194059</t>
  </si>
  <si>
    <t xml:space="preserve">194074</t>
  </si>
  <si>
    <t xml:space="preserve">194086</t>
  </si>
  <si>
    <t xml:space="preserve">194740</t>
  </si>
  <si>
    <t xml:space="preserve">194763</t>
  </si>
  <si>
    <t xml:space="preserve">194779</t>
  </si>
  <si>
    <t xml:space="preserve">194838</t>
  </si>
  <si>
    <t xml:space="preserve">194841</t>
  </si>
  <si>
    <t xml:space="preserve">194845</t>
  </si>
  <si>
    <t xml:space="preserve">195002</t>
  </si>
  <si>
    <t xml:space="preserve">195008</t>
  </si>
  <si>
    <t xml:space="preserve">195012</t>
  </si>
  <si>
    <t xml:space="preserve">195040</t>
  </si>
  <si>
    <t xml:space="preserve">195070</t>
  </si>
  <si>
    <t xml:space="preserve">195258</t>
  </si>
  <si>
    <t xml:space="preserve">197048</t>
  </si>
  <si>
    <t xml:space="preserve">197072</t>
  </si>
  <si>
    <t xml:space="preserve">197075</t>
  </si>
  <si>
    <t xml:space="preserve">197078</t>
  </si>
  <si>
    <t xml:space="preserve">197150</t>
  </si>
  <si>
    <t xml:space="preserve">197693</t>
  </si>
  <si>
    <t xml:space="preserve">197694</t>
  </si>
  <si>
    <t xml:space="preserve">197697</t>
  </si>
  <si>
    <t xml:space="preserve">197715</t>
  </si>
  <si>
    <t xml:space="preserve">197916</t>
  </si>
  <si>
    <t xml:space="preserve">202673</t>
  </si>
  <si>
    <t xml:space="preserve">203043</t>
  </si>
  <si>
    <t xml:space="preserve">203207</t>
  </si>
  <si>
    <t xml:space="preserve">203222</t>
  </si>
  <si>
    <t xml:space="preserve">203755</t>
  </si>
  <si>
    <t xml:space="preserve">203803</t>
  </si>
  <si>
    <t xml:space="preserve">203805</t>
  </si>
  <si>
    <t xml:space="preserve">204719</t>
  </si>
  <si>
    <t xml:space="preserve">204731</t>
  </si>
  <si>
    <t xml:space="preserve">204813</t>
  </si>
  <si>
    <t xml:space="preserve">204858</t>
  </si>
  <si>
    <t xml:space="preserve">205110</t>
  </si>
  <si>
    <t xml:space="preserve">205260</t>
  </si>
  <si>
    <t xml:space="preserve">205746</t>
  </si>
  <si>
    <t xml:space="preserve">205750</t>
  </si>
  <si>
    <t xml:space="preserve">205768</t>
  </si>
  <si>
    <t xml:space="preserve">205887</t>
  </si>
  <si>
    <t xml:space="preserve">205945</t>
  </si>
  <si>
    <t xml:space="preserve">206201</t>
  </si>
  <si>
    <t xml:space="preserve">206399</t>
  </si>
  <si>
    <t xml:space="preserve">207204</t>
  </si>
  <si>
    <t xml:space="preserve">207465</t>
  </si>
  <si>
    <t xml:space="preserve">212074</t>
  </si>
  <si>
    <t xml:space="preserve">212591</t>
  </si>
  <si>
    <t xml:space="preserve">212595</t>
  </si>
  <si>
    <t xml:space="preserve">220794</t>
  </si>
  <si>
    <t xml:space="preserve">220840</t>
  </si>
  <si>
    <t xml:space="preserve">220844</t>
  </si>
  <si>
    <t xml:space="preserve">220853</t>
  </si>
  <si>
    <t xml:space="preserve">220864</t>
  </si>
  <si>
    <t xml:space="preserve">220879</t>
  </si>
  <si>
    <t xml:space="preserve">220880</t>
  </si>
  <si>
    <t xml:space="preserve">220918</t>
  </si>
  <si>
    <t xml:space="preserve">220932</t>
  </si>
  <si>
    <t xml:space="preserve">221011</t>
  </si>
  <si>
    <t xml:space="preserve">221068</t>
  </si>
  <si>
    <t xml:space="preserve">221083</t>
  </si>
  <si>
    <t xml:space="preserve">221091</t>
  </si>
  <si>
    <t xml:space="preserve">221856</t>
  </si>
  <si>
    <t xml:space="preserve">223614</t>
  </si>
  <si>
    <t xml:space="preserve">223620</t>
  </si>
  <si>
    <t xml:space="preserve">223644</t>
  </si>
  <si>
    <t xml:space="preserve">223653</t>
  </si>
  <si>
    <t xml:space="preserve">223828</t>
  </si>
  <si>
    <t xml:space="preserve">18340</t>
  </si>
  <si>
    <t xml:space="preserve">31732</t>
  </si>
  <si>
    <t xml:space="preserve">842135</t>
  </si>
  <si>
    <t xml:space="preserve">988530</t>
  </si>
  <si>
    <t xml:space="preserve">988539</t>
  </si>
  <si>
    <t xml:space="preserve">1100712</t>
  </si>
  <si>
    <t xml:space="preserve">1111335</t>
  </si>
  <si>
    <t xml:space="preserve">1743490</t>
  </si>
  <si>
    <t xml:space="preserve">1992355</t>
  </si>
  <si>
    <t xml:space="preserve">2104292</t>
  </si>
  <si>
    <t xml:space="preserve">2309560</t>
  </si>
  <si>
    <t xml:space="preserve">2876843</t>
  </si>
  <si>
    <t xml:space="preserve">3758841</t>
  </si>
  <si>
    <t xml:space="preserve">666668</t>
  </si>
  <si>
    <t xml:space="preserve">668851</t>
  </si>
  <si>
    <t xml:space="preserve">1619088</t>
  </si>
  <si>
    <t xml:space="preserve">1668251</t>
  </si>
  <si>
    <t xml:space="preserve">1828830</t>
  </si>
  <si>
    <t xml:space="preserve">1828835</t>
  </si>
  <si>
    <t xml:space="preserve">1879115</t>
  </si>
  <si>
    <t xml:space="preserve">2140473</t>
  </si>
  <si>
    <t xml:space="preserve">2615379</t>
  </si>
  <si>
    <t xml:space="preserve">2677517</t>
  </si>
  <si>
    <t xml:space="preserve">2697528</t>
  </si>
  <si>
    <t xml:space="preserve">2954975</t>
  </si>
  <si>
    <t xml:space="preserve">3171903</t>
  </si>
  <si>
    <t xml:space="preserve">3751530</t>
  </si>
  <si>
    <t xml:space="preserve">3838819</t>
  </si>
  <si>
    <t xml:space="preserve">4224125</t>
  </si>
  <si>
    <t xml:space="preserve">4461728</t>
  </si>
  <si>
    <t xml:space="preserve">4520201</t>
  </si>
  <si>
    <t xml:space="preserve">4601932</t>
  </si>
  <si>
    <t xml:space="preserve">4765843</t>
  </si>
  <si>
    <t xml:space="preserve">5263391</t>
  </si>
  <si>
    <t xml:space="preserve">5321643</t>
  </si>
  <si>
    <t xml:space="preserve">Start</t>
  </si>
  <si>
    <t xml:space="preserve">End</t>
  </si>
  <si>
    <t xml:space="preserve">Size</t>
  </si>
  <si>
    <t xml:space="preserve">&lt;-Reads</t>
  </si>
  <si>
    <t xml:space="preserve">Reads-&gt;</t>
  </si>
  <si>
    <t xml:space="preserve">Seq ID 1</t>
  </si>
  <si>
    <t xml:space="preserve">Seq ID 2</t>
  </si>
  <si>
    <t xml:space="preserve">Annotation 1</t>
  </si>
  <si>
    <t xml:space="preserve">Gene 1</t>
  </si>
  <si>
    <t xml:space="preserve">Product 1</t>
  </si>
  <si>
    <t xml:space="preserve">Annotation 2</t>
  </si>
  <si>
    <t xml:space="preserve">Gene 2</t>
  </si>
  <si>
    <t xml:space="preserve">Product 2</t>
  </si>
  <si>
    <t xml:space="preserve">Length 1</t>
  </si>
  <si>
    <t xml:space="preserve">Length 2</t>
  </si>
  <si>
    <t xml:space="preserve">intergenic (+168/‑31)</t>
  </si>
  <si>
    <t xml:space="preserve">pgaptmp_000440/pgaptmp_000441</t>
  </si>
  <si>
    <t xml:space="preserve">16S ribosomal RNA/23S ribosomal RNA</t>
  </si>
  <si>
    <t xml:space="preserve">intergenic (+179/‑20)</t>
  </si>
  <si>
    <t xml:space="preserve">intergenic (‑129/+351)</t>
  </si>
  <si>
    <t xml:space="preserve">fimA/fimE</t>
  </si>
  <si>
    <t xml:space="preserve">intergenic (‑449/+31)</t>
  </si>
  <si>
    <t xml:space="preserve">intergenic (‑140/+340)</t>
  </si>
  <si>
    <t xml:space="preserve">intergenic (‑436/+44)</t>
  </si>
  <si>
    <t xml:space="preserve">intergenic (+152/‑31)</t>
  </si>
  <si>
    <t xml:space="preserve">pgaptmp_001208/pgaptmp_001209</t>
  </si>
  <si>
    <t xml:space="preserve">intergenic (+163/‑20)</t>
  </si>
  <si>
    <t xml:space="preserve">noncoding (24/75 nt)</t>
  </si>
  <si>
    <t xml:space="preserve">pgaptmp_001434</t>
  </si>
  <si>
    <t xml:space="preserve">tRNA‑Arg</t>
  </si>
  <si>
    <t xml:space="preserve">intergenic (‑585/+114)</t>
  </si>
  <si>
    <t xml:space="preserve">pgaptmp_001481/pgaptmp_001482</t>
  </si>
  <si>
    <t xml:space="preserve">acyltransferase/formate/nitrite transporter family protein</t>
  </si>
  <si>
    <t xml:space="preserve">intergenic (+42/+198)</t>
  </si>
  <si>
    <t xml:space="preserve">pgaptmp_003183/pgaptmp_003184</t>
  </si>
  <si>
    <t xml:space="preserve">YccJ family protein/type VI secretion protein</t>
  </si>
  <si>
    <t xml:space="preserve">intergenic (+69/+28)</t>
  </si>
  <si>
    <t xml:space="preserve">pgaptmp_003229/agp</t>
  </si>
  <si>
    <t xml:space="preserve">tyrosine‑type recombinase/integrase/bifunctional glucose‑1‑phosphatase/inositol phosphatase</t>
  </si>
  <si>
    <t xml:space="preserve">intergenic (+130/+91)</t>
  </si>
  <si>
    <t xml:space="preserve">pgaptmp_003375/pgaptmp_003376</t>
  </si>
  <si>
    <t xml:space="preserve">aspartate:alanine antiporter/ogr/Delta‑like zinc finger family protein</t>
  </si>
  <si>
    <t xml:space="preserve">intergenic (+74/+49)</t>
  </si>
  <si>
    <t xml:space="preserve">pgaptmp_003419/pgaptmp_003420</t>
  </si>
  <si>
    <t xml:space="preserve">intergenic (‑463/+213)</t>
  </si>
  <si>
    <t xml:space="preserve">pgaptmp_003840/pgaptmp_003841</t>
  </si>
  <si>
    <t xml:space="preserve">intergenic (+1054/+2)</t>
  </si>
  <si>
    <t xml:space="preserve">pgaptmp_003908/pgaptmp_003909</t>
  </si>
  <si>
    <t xml:space="preserve">intergenic (‑207/‑67)</t>
  </si>
  <si>
    <t xml:space="preserve">pgaptmp_005289/pgaptmp_005290</t>
  </si>
  <si>
    <t xml:space="preserve">IS5 family transposase/IS110‑like element IS5075 family transposase</t>
  </si>
  <si>
    <t xml:space="preserve">pseudogene (465/538 nt)</t>
  </si>
  <si>
    <t xml:space="preserve">pgaptmp_005291</t>
  </si>
  <si>
    <t xml:space="preserve">DUF2913 family protein</t>
  </si>
  <si>
    <t xml:space="preserve">intergenic (‑55/‑1)</t>
  </si>
  <si>
    <t xml:space="preserve">pgaptmp_005483/pgaptmp_005484</t>
  </si>
  <si>
    <t xml:space="preserve">IS1 family transposase/DGQHR domain‑containing protein</t>
  </si>
  <si>
    <t xml:space="preserve">intergenic (‑468/+12)</t>
  </si>
  <si>
    <t xml:space="preserve">intergenic (+15/+760)</t>
  </si>
  <si>
    <t xml:space="preserve">pgaptmp_005435/pgaptmp_005436</t>
  </si>
  <si>
    <t xml:space="preserve">IS1 family transposase/IS3 family transposase</t>
  </si>
  <si>
    <t xml:space="preserve">intergenic (‑476/+4)</t>
  </si>
  <si>
    <t xml:space="preserve">coding (369/717 nt)</t>
  </si>
  <si>
    <t xml:space="preserve">mkrJ</t>
  </si>
  <si>
    <t xml:space="preserve">intergenic (+14/+761)</t>
  </si>
  <si>
    <t xml:space="preserve">coding (359/717 nt)</t>
  </si>
  <si>
    <t xml:space="preserve">intergenic (‑53/‑166)</t>
  </si>
  <si>
    <t xml:space="preserve">pgaptmp_005447/pgaptmp_005448</t>
  </si>
  <si>
    <t xml:space="preserve">IS1 family transposase/carbapenem‑hydrolyzing class D beta‑lactamase OXA‑48</t>
  </si>
  <si>
    <t xml:space="preserve">intergenic (‑36/+108)</t>
  </si>
  <si>
    <t xml:space="preserve">mkrJ/mrkI</t>
  </si>
  <si>
    <t xml:space="preserve">intergenic (‑44/+100)</t>
  </si>
  <si>
    <t xml:space="preserve">intergenic (+162/‑21)</t>
  </si>
  <si>
    <t xml:space="preserve">coding (47/819 nt)</t>
  </si>
  <si>
    <t xml:space="preserve">pgaptmp_001707</t>
  </si>
  <si>
    <t xml:space="preserve">coding (55/819 nt)</t>
  </si>
  <si>
    <t xml:space="preserve">coding (249/819 nt)</t>
  </si>
  <si>
    <t xml:space="preserve">coding (257/819 nt)</t>
  </si>
  <si>
    <t xml:space="preserve">intergenic (‑54/‑2)</t>
  </si>
  <si>
    <t xml:space="preserve">coding (465/819 nt)</t>
  </si>
  <si>
    <t xml:space="preserve">intergenic (‑20/+150)</t>
  </si>
  <si>
    <t xml:space="preserve">pgaptmp_004206/pgaptmp_004207</t>
  </si>
  <si>
    <t xml:space="preserve">23S ribosomal RNA/tRNA‑Ala</t>
  </si>
  <si>
    <t xml:space="preserve">intergenic (‑21/+149)</t>
  </si>
  <si>
    <t xml:space="preserve">coding (41/252 nt)</t>
  </si>
  <si>
    <t xml:space="preserve">tatA</t>
  </si>
  <si>
    <t xml:space="preserve">Sec‑independent protein translocase subunit TatA</t>
  </si>
  <si>
    <t xml:space="preserve">coding (496/594 nt)</t>
  </si>
  <si>
    <t xml:space="preserve">pgaptmp_005378</t>
  </si>
  <si>
    <t xml:space="preserve">fertility inhibition protein FinO</t>
  </si>
  <si>
    <t xml:space="preserve">pseudogene (303/303 nt)</t>
  </si>
  <si>
    <t xml:space="preserve">pgaptmp_005482</t>
  </si>
  <si>
    <t xml:space="preserve">DGQHR domain‑containing protein</t>
  </si>
  <si>
    <t xml:space="preserve">coding (489/594 nt)</t>
  </si>
  <si>
    <t xml:space="preserve">intergenic (‑55/‑164)</t>
  </si>
  <si>
    <t xml:space="preserve">intergenic (‑108/+358)</t>
  </si>
  <si>
    <t xml:space="preserve">fimE/fimB</t>
  </si>
  <si>
    <t xml:space="preserve">type 1 fimbria switch DNA invertase FimE/type 1 fimbria switch DNA invertase FimB</t>
  </si>
  <si>
    <t xml:space="preserve">intergenic (‑116/+350)</t>
  </si>
  <si>
    <t xml:space="preserve">intergenic (‑132/+334)</t>
  </si>
  <si>
    <t xml:space="preserve">intergenic (‑140/+326)</t>
  </si>
  <si>
    <t xml:space="preserve">coding (432/717 nt)</t>
  </si>
  <si>
    <t xml:space="preserve">intergenic (‑54/‑165)</t>
  </si>
  <si>
    <t xml:space="preserve">coding (181/717 nt)</t>
  </si>
  <si>
    <t xml:space="preserve">coding (173/717 nt)</t>
  </si>
  <si>
    <t xml:space="preserve">intergenic (+1/+14)</t>
  </si>
  <si>
    <t xml:space="preserve">pgaptmp_005482/pgaptmp_005483</t>
  </si>
  <si>
    <t xml:space="preserve">DGQHR domain‑containing protein/IS1 family transposase</t>
  </si>
  <si>
    <t xml:space="preserve">coding (124/717 nt)</t>
  </si>
  <si>
    <t xml:space="preserve">coding (116/717 nt)</t>
  </si>
  <si>
    <t xml:space="preserve">coding (676/819 nt)</t>
  </si>
  <si>
    <t xml:space="preserve">coding (685/819 nt)</t>
  </si>
  <si>
    <t xml:space="preserve">coding (756/1125 nt)</t>
  </si>
  <si>
    <t xml:space="preserve">pgaptmp_004563</t>
  </si>
  <si>
    <t xml:space="preserve">intergenic (‑328/+152)</t>
  </si>
  <si>
    <t xml:space="preserve">intergenic (‑336/+144)</t>
  </si>
  <si>
    <t xml:space="preserve">coding (100/717 nt)</t>
  </si>
  <si>
    <t xml:space="preserve">coding (35/717 nt)</t>
  </si>
  <si>
    <t xml:space="preserve">intergenic (‑1/‑195)</t>
  </si>
  <si>
    <t xml:space="preserve">pgaptmp_001434/pgaptmp_001435</t>
  </si>
  <si>
    <t xml:space="preserve">tRNA‑Arg/site‑specific integrase</t>
  </si>
  <si>
    <t xml:space="preserve">intergenic (‑611/+88)</t>
  </si>
  <si>
    <t xml:space="preserve">coding (1298/1419 nt)</t>
  </si>
  <si>
    <t xml:space="preserve">wbaP</t>
  </si>
  <si>
    <t xml:space="preserve">coding (1306/1419 nt)</t>
  </si>
  <si>
    <t xml:space="preserve">coding (28/819 nt)</t>
  </si>
  <si>
    <t xml:space="preserve">coding (36/819 nt)</t>
  </si>
  <si>
    <t xml:space="preserve">coding (255/819 nt)</t>
  </si>
  <si>
    <t xml:space="preserve">intergenic (+20/‑186)</t>
  </si>
  <si>
    <t xml:space="preserve">pgaptmp_005347/pgaptmp_005348</t>
  </si>
  <si>
    <t xml:space="preserve">DUF4158 domain‑containing protein/IS1380‑like element ISEc9 family transposase</t>
  </si>
  <si>
    <t xml:space="preserve">coding (259/819 nt)</t>
  </si>
  <si>
    <t xml:space="preserve">intergenic (‑12/‑2)</t>
  </si>
  <si>
    <t xml:space="preserve">pgaptmp_005350/pgaptmp_005351</t>
  </si>
  <si>
    <t xml:space="preserve">WbuC family cupin fold metalloprotein/Tn3‑like element Tn3 family transposase</t>
  </si>
  <si>
    <t xml:space="preserve">intergenic (+33/‑38)</t>
  </si>
  <si>
    <t xml:space="preserve">pgaptmp_002496/pgaptmp_002497</t>
  </si>
  <si>
    <t xml:space="preserve">hypothetical protein/GNAT family N‑acetyltransferase</t>
  </si>
  <si>
    <t xml:space="preserve">coding (341/1272 nt)</t>
  </si>
  <si>
    <t xml:space="preserve">envC</t>
  </si>
  <si>
    <t xml:space="preserve">coding (419/1545 nt)</t>
  </si>
  <si>
    <t xml:space="preserve">gpmM</t>
  </si>
  <si>
    <t xml:space="preserve">2,3‑bisphosphoglycerate‑independent phosphoglycerate mutase</t>
  </si>
  <si>
    <t xml:space="preserve">intergenic (‑45/+1)</t>
  </si>
  <si>
    <t xml:space="preserve">pgaptmp_001374/pgaptmp_001375</t>
  </si>
  <si>
    <t xml:space="preserve">tRNA‑Val/tRNA‑Val</t>
  </si>
  <si>
    <t xml:space="preserve">intergenic (‑1/+146)</t>
  </si>
  <si>
    <t xml:space="preserve">pgaptmp_003558/pgaptmp_003559</t>
  </si>
  <si>
    <t xml:space="preserve">tRNA‑Lys/tRNA‑Lys</t>
  </si>
  <si>
    <t xml:space="preserve">intergenic (‑329/+151)</t>
  </si>
  <si>
    <t xml:space="preserve">intergenic (‑337/+143)</t>
  </si>
  <si>
    <t xml:space="preserve">coding (282/717 nt)</t>
  </si>
  <si>
    <t xml:space="preserve">coding (273/717 nt)</t>
  </si>
  <si>
    <t xml:space="preserve">coding (107/717 nt)</t>
  </si>
  <si>
    <t xml:space="preserve">coding (99/717 nt)</t>
  </si>
  <si>
    <t xml:space="preserve">coding (43/717 nt)</t>
  </si>
  <si>
    <t xml:space="preserve">intergenic (‑8/+136)</t>
  </si>
  <si>
    <t xml:space="preserve">intergenic (‑18/+126)</t>
  </si>
  <si>
    <t xml:space="preserve">intergenic (‑52/‑4)</t>
  </si>
  <si>
    <t xml:space="preserve">coding (48/819 nt)</t>
  </si>
  <si>
    <t xml:space="preserve">coding (56/819 nt)</t>
  </si>
  <si>
    <t xml:space="preserve">coding (287/819 nt)</t>
  </si>
  <si>
    <t xml:space="preserve">coding (417/1392 nt)</t>
  </si>
  <si>
    <t xml:space="preserve">pgtP</t>
  </si>
  <si>
    <t xml:space="preserve">noncoding (70/88 nt)</t>
  </si>
  <si>
    <t xml:space="preserve">pgaptmp_003153</t>
  </si>
  <si>
    <t xml:space="preserve">tRNA‑Ser</t>
  </si>
  <si>
    <t xml:space="preserve">noncoding (120/139 nt)</t>
  </si>
  <si>
    <t xml:space="preserve">pgaptmp_003154</t>
  </si>
  <si>
    <t xml:space="preserve">RtT sRNA</t>
  </si>
  <si>
    <t xml:space="preserve">intergenic (+62/+178)</t>
  </si>
  <si>
    <t xml:space="preserve">intergenic (+91/+6)</t>
  </si>
  <si>
    <t xml:space="preserve">intergenic (+97/‑49)</t>
  </si>
  <si>
    <t xml:space="preserve">pgaptmp_003513/pgaptmp_003514</t>
  </si>
  <si>
    <t xml:space="preserve">putative acyl‑CoA thioester hydrolase/IS3‑like element ISKpn1 family transposase</t>
  </si>
  <si>
    <t xml:space="preserve">intergenic (+425/+241)</t>
  </si>
  <si>
    <t xml:space="preserve">pgaptmp_003816/pgaptmp_003817</t>
  </si>
  <si>
    <t xml:space="preserve">intergenic (+32/+180)</t>
  </si>
  <si>
    <t xml:space="preserve">pgaptmp_003514/pgaptmp_003515</t>
  </si>
  <si>
    <t xml:space="preserve">IS3‑like element ISKpn1 family transposase/cation‑transporting P‑type ATPase</t>
  </si>
  <si>
    <t xml:space="preserve">intergenic (+106/+243)</t>
  </si>
  <si>
    <t xml:space="preserve">pgaptmp_003750/pgaptmp_003751</t>
  </si>
  <si>
    <t xml:space="preserve">intergenic (+142/+524)</t>
  </si>
  <si>
    <t xml:space="preserve">coding (2273/2688 nt)</t>
  </si>
  <si>
    <t xml:space="preserve">pgaptmp_003515</t>
  </si>
  <si>
    <t xml:space="preserve">intergenic (+33/‑6)</t>
  </si>
  <si>
    <t xml:space="preserve">pgaptmp_003518/pgaptmp_003519</t>
  </si>
  <si>
    <t xml:space="preserve">efflux RND transporter permease subunit/acyltransferase family protein</t>
  </si>
  <si>
    <t xml:space="preserve">coding (22/705 nt)</t>
  </si>
  <si>
    <t xml:space="preserve">pgaptmp_005337</t>
  </si>
  <si>
    <t xml:space="preserve">IS6‑like element IS26 family transposase</t>
  </si>
  <si>
    <t xml:space="preserve">coding (94/177 nt)</t>
  </si>
  <si>
    <t xml:space="preserve">pgaptmp_005340</t>
  </si>
  <si>
    <t xml:space="preserve">Arm DNA‑binding domain‑containing protein</t>
  </si>
  <si>
    <t xml:space="preserve">coding (75/717 nt)</t>
  </si>
  <si>
    <t xml:space="preserve">coding (67/717 nt)</t>
  </si>
  <si>
    <t xml:space="preserve">coding (56/717 nt)</t>
  </si>
  <si>
    <t xml:space="preserve">coding (48/717 nt)</t>
  </si>
  <si>
    <t xml:space="preserve">coding (3/717 nt)</t>
  </si>
  <si>
    <t xml:space="preserve">intergenic (‑6/+138)</t>
  </si>
  <si>
    <t xml:space="preserve">coding (106/1419 nt)</t>
  </si>
  <si>
    <t xml:space="preserve">coding (115/1419 nt)</t>
  </si>
  <si>
    <t xml:space="preserve">coding (875/1419 nt)</t>
  </si>
  <si>
    <t xml:space="preserve">coding (883/1419 nt)</t>
  </si>
  <si>
    <t xml:space="preserve">coding (1160/1419 nt)</t>
  </si>
  <si>
    <t xml:space="preserve">coding (1168/1419 nt)</t>
  </si>
  <si>
    <t xml:space="preserve">intergenic (‑51/+415)</t>
  </si>
  <si>
    <t xml:space="preserve">intergenic (‑60/+406)</t>
  </si>
  <si>
    <t xml:space="preserve">coding (640/717 nt)</t>
  </si>
  <si>
    <t xml:space="preserve">coding (631/717 nt)</t>
  </si>
  <si>
    <t xml:space="preserve">coding (210/717 nt)</t>
  </si>
  <si>
    <t xml:space="preserve">coding (202/717 nt)</t>
  </si>
  <si>
    <t xml:space="preserve">coding (154/717 nt)</t>
  </si>
  <si>
    <t xml:space="preserve">coding (147/717 nt)</t>
  </si>
  <si>
    <t xml:space="preserve">coding (1015/1419 nt)</t>
  </si>
  <si>
    <t xml:space="preserve">coding (1023/1419 nt)</t>
  </si>
  <si>
    <t xml:space="preserve">coding (1259/1419 nt)</t>
  </si>
  <si>
    <t xml:space="preserve">coding (370/462 nt)</t>
  </si>
  <si>
    <t xml:space="preserve">pgaptmp_001756</t>
  </si>
  <si>
    <t xml:space="preserve">coding (660/1017 nt)</t>
  </si>
  <si>
    <t xml:space="preserve">galE</t>
  </si>
  <si>
    <t xml:space="preserve">coding (669/1017 nt)</t>
  </si>
  <si>
    <t xml:space="preserve">coding (37/252 nt)</t>
  </si>
  <si>
    <t xml:space="preserve">Position 1</t>
  </si>
  <si>
    <t xml:space="preserve">Reads (Cov) 1</t>
  </si>
  <si>
    <t xml:space="preserve">Position 2</t>
  </si>
  <si>
    <t xml:space="preserve">Reads (Cov) 2</t>
  </si>
  <si>
    <t xml:space="preserve">Reads (Cov)</t>
  </si>
  <si>
    <t xml:space="preserve">Score</t>
  </si>
  <si>
    <t xml:space="preserve">Skew</t>
  </si>
  <si>
    <t xml:space="preserve">47 (0,380)</t>
  </si>
  <si>
    <t xml:space="preserve">452110 =</t>
  </si>
  <si>
    <t xml:space="preserve">NA (NA)</t>
  </si>
  <si>
    <t xml:space="preserve">169 (1,590)+GACACGATGATGTTTTAC</t>
  </si>
  <si>
    <t xml:space="preserve">37/234</t>
  </si>
  <si>
    <t xml:space="preserve">NT</t>
  </si>
  <si>
    <t xml:space="preserve">830202 =</t>
  </si>
  <si>
    <t xml:space="preserve">68 (0,550)</t>
  </si>
  <si>
    <t xml:space="preserve">830522 =</t>
  </si>
  <si>
    <t xml:space="preserve">33 (0,290)</t>
  </si>
  <si>
    <t xml:space="preserve">44 (0,390)</t>
  </si>
  <si>
    <t xml:space="preserve">27/246</t>
  </si>
  <si>
    <t xml:space="preserve">69 (0,560)</t>
  </si>
  <si>
    <t xml:space="preserve">45 (0,400)</t>
  </si>
  <si>
    <t xml:space="preserve">24/246</t>
  </si>
  <si>
    <t xml:space="preserve">0 (0,000)</t>
  </si>
  <si>
    <t xml:space="preserve">1228183 =</t>
  </si>
  <si>
    <t xml:space="preserve">68 (0,640)+GACACGATGATGTTTTAC</t>
  </si>
  <si>
    <t xml:space="preserve">18/234</t>
  </si>
  <si>
    <t xml:space="preserve">1471523 =</t>
  </si>
  <si>
    <t xml:space="preserve">121 (0,980)</t>
  </si>
  <si>
    <t xml:space="preserve">90 (0,900)</t>
  </si>
  <si>
    <t xml:space="preserve">18 (0,180)</t>
  </si>
  <si>
    <t xml:space="preserve">10/220</t>
  </si>
  <si>
    <t xml:space="preserve">3243658 =</t>
  </si>
  <si>
    <t xml:space="preserve">112 (0,910)</t>
  </si>
  <si>
    <t xml:space="preserve">92 (0,890)</t>
  </si>
  <si>
    <t xml:space="preserve">18 (0,170)</t>
  </si>
  <si>
    <t xml:space="preserve">10/228</t>
  </si>
  <si>
    <t xml:space="preserve">3465007 =</t>
  </si>
  <si>
    <t xml:space="preserve">59 (0,480)</t>
  </si>
  <si>
    <t xml:space="preserve">88 (0,830)</t>
  </si>
  <si>
    <t xml:space="preserve">26 (0,250)</t>
  </si>
  <si>
    <t xml:space="preserve">16/232</t>
  </si>
  <si>
    <t xml:space="preserve">3946930 =</t>
  </si>
  <si>
    <t xml:space="preserve">142 (1,160)</t>
  </si>
  <si>
    <t xml:space="preserve">74 (0,910)</t>
  </si>
  <si>
    <t xml:space="preserve">18 (0,220)</t>
  </si>
  <si>
    <t xml:space="preserve">13/178</t>
  </si>
  <si>
    <t xml:space="preserve">152 (0,590)</t>
  </si>
  <si>
    <t xml:space="preserve">65 (0,270)</t>
  </si>
  <si>
    <t xml:space="preserve">7 (0,030)</t>
  </si>
  <si>
    <t xml:space="preserve">5/250</t>
  </si>
  <si>
    <t xml:space="preserve">154 (0,590)</t>
  </si>
  <si>
    <t xml:space="preserve">115 (0,490)</t>
  </si>
  <si>
    <t xml:space="preserve">33/250</t>
  </si>
  <si>
    <t xml:space="preserve">123 (0,490)+TTTAC</t>
  </si>
  <si>
    <t xml:space="preserve">28/264</t>
  </si>
  <si>
    <t xml:space="preserve">186 (0,720)</t>
  </si>
  <si>
    <t xml:space="preserve">168 (0,750)</t>
  </si>
  <si>
    <t xml:space="preserve">26 (0,120)</t>
  </si>
  <si>
    <t xml:space="preserve">13/236</t>
  </si>
  <si>
    <t xml:space="preserve">4294896 =</t>
  </si>
  <si>
    <t xml:space="preserve">295 (1,180)+GTAAA</t>
  </si>
  <si>
    <t xml:space="preserve">48/264</t>
  </si>
  <si>
    <t xml:space="preserve">111 (0,500)</t>
  </si>
  <si>
    <t xml:space="preserve">310 (1,610)+GACACGATGATGTTTTAC</t>
  </si>
  <si>
    <t xml:space="preserve">54/236</t>
  </si>
  <si>
    <t xml:space="preserve">137 (0,620)</t>
  </si>
  <si>
    <t xml:space="preserve">86 (0,430)</t>
  </si>
  <si>
    <t xml:space="preserve">72 (0,360)</t>
  </si>
  <si>
    <t xml:space="preserve">38/248</t>
  </si>
  <si>
    <t xml:space="preserve">139 (0,630)</t>
  </si>
  <si>
    <t xml:space="preserve">54 (0,270)</t>
  </si>
  <si>
    <t xml:space="preserve">31/248</t>
  </si>
  <si>
    <t xml:space="preserve">163 (0,850)+GACACGATGATGTTTTAC</t>
  </si>
  <si>
    <t xml:space="preserve">31/236</t>
  </si>
  <si>
    <t xml:space="preserve">242 (1,090)</t>
  </si>
  <si>
    <t xml:space="preserve">107 (0,730)</t>
  </si>
  <si>
    <t xml:space="preserve">8 (0,050)</t>
  </si>
  <si>
    <t xml:space="preserve">5/180</t>
  </si>
  <si>
    <t xml:space="preserve">122 (0,500)</t>
  </si>
  <si>
    <t xml:space="preserve">279 (1,310)+GACACGATGATGTTTTAC</t>
  </si>
  <si>
    <t xml:space="preserve">36/238</t>
  </si>
  <si>
    <t xml:space="preserve">72 (0,290)</t>
  </si>
  <si>
    <t xml:space="preserve">40 (0,180)</t>
  </si>
  <si>
    <t xml:space="preserve">155 (0,690)</t>
  </si>
  <si>
    <t xml:space="preserve">52/250</t>
  </si>
  <si>
    <t xml:space="preserve">75 (0,310)</t>
  </si>
  <si>
    <t xml:space="preserve">100 (0,450)</t>
  </si>
  <si>
    <t xml:space="preserve">34/250</t>
  </si>
  <si>
    <t xml:space="preserve">267 (1,250)+GACACGATGATGTTTTAC</t>
  </si>
  <si>
    <t xml:space="preserve">57/238</t>
  </si>
  <si>
    <t xml:space="preserve">153 (0,620)</t>
  </si>
  <si>
    <t xml:space="preserve">1511081 =</t>
  </si>
  <si>
    <t xml:space="preserve">198 (0,990)</t>
  </si>
  <si>
    <t xml:space="preserve">36 (0,180)</t>
  </si>
  <si>
    <t xml:space="preserve">17/224</t>
  </si>
  <si>
    <t xml:space="preserve">154 (0,630)</t>
  </si>
  <si>
    <t xml:space="preserve">157 (0,740)</t>
  </si>
  <si>
    <t xml:space="preserve">25 (0,120)</t>
  </si>
  <si>
    <t xml:space="preserve">16/236</t>
  </si>
  <si>
    <t xml:space="preserve">109 (0,470)</t>
  </si>
  <si>
    <t xml:space="preserve">336 (1,690)+GACACGATGATGTTTTAC</t>
  </si>
  <si>
    <t xml:space="preserve">47/236</t>
  </si>
  <si>
    <t xml:space="preserve">113 (0,490)</t>
  </si>
  <si>
    <t xml:space="preserve">46 (0,220)</t>
  </si>
  <si>
    <t xml:space="preserve">83 (0,400)</t>
  </si>
  <si>
    <t xml:space="preserve">37/248</t>
  </si>
  <si>
    <t xml:space="preserve">117 (0,510)</t>
  </si>
  <si>
    <t xml:space="preserve">70 (0,330)</t>
  </si>
  <si>
    <t xml:space="preserve">30/248</t>
  </si>
  <si>
    <t xml:space="preserve">130 (0,650)+GACACGATGATGTTTTAC</t>
  </si>
  <si>
    <t xml:space="preserve">25/236</t>
  </si>
  <si>
    <t xml:space="preserve">NA</t>
  </si>
  <si>
    <t xml:space="preserve">291 (1,190)</t>
  </si>
  <si>
    <t xml:space="preserve">158477 =</t>
  </si>
  <si>
    <t xml:space="preserve">283 (1,200)</t>
  </si>
  <si>
    <t xml:space="preserve">23 (0,100)</t>
  </si>
  <si>
    <t xml:space="preserve">12/262</t>
  </si>
  <si>
    <t xml:space="preserve">418 (1,970)+GACACGATGATGTTTTAC</t>
  </si>
  <si>
    <t xml:space="preserve">55/236</t>
  </si>
  <si>
    <t xml:space="preserve">229 (0,930)</t>
  </si>
  <si>
    <t xml:space="preserve">108 (0,480)</t>
  </si>
  <si>
    <t xml:space="preserve">27 (0,120)</t>
  </si>
  <si>
    <t xml:space="preserve">17/248</t>
  </si>
  <si>
    <t xml:space="preserve">233 (0,950)</t>
  </si>
  <si>
    <t xml:space="preserve">19 (0,090)</t>
  </si>
  <si>
    <t xml:space="preserve">13/248</t>
  </si>
  <si>
    <t xml:space="preserve">1410631 =</t>
  </si>
  <si>
    <t xml:space="preserve">189 (0,770)</t>
  </si>
  <si>
    <t xml:space="preserve">199 (0,810)</t>
  </si>
  <si>
    <t xml:space="preserve">25 (0,100)</t>
  </si>
  <si>
    <t xml:space="preserve">8/272</t>
  </si>
  <si>
    <t xml:space="preserve">186 (0,760)</t>
  </si>
  <si>
    <t xml:space="preserve">159 (0,800)</t>
  </si>
  <si>
    <t xml:space="preserve">18 (0,090)</t>
  </si>
  <si>
    <t xml:space="preserve">10/222</t>
  </si>
  <si>
    <t xml:space="preserve">196 (0,800)</t>
  </si>
  <si>
    <t xml:space="preserve">182 (0,880)</t>
  </si>
  <si>
    <t xml:space="preserve">15 (0,070)</t>
  </si>
  <si>
    <t xml:space="preserve">10/230</t>
  </si>
  <si>
    <t xml:space="preserve">171 (0,700)</t>
  </si>
  <si>
    <t xml:space="preserve">171 (0,810)</t>
  </si>
  <si>
    <t xml:space="preserve">11/234</t>
  </si>
  <si>
    <t xml:space="preserve">257 (1,050)</t>
  </si>
  <si>
    <t xml:space="preserve">123 (0,760)</t>
  </si>
  <si>
    <t xml:space="preserve">9 (0,060)</t>
  </si>
  <si>
    <t xml:space="preserve">7/180</t>
  </si>
  <si>
    <t xml:space="preserve">154 (0,570)</t>
  </si>
  <si>
    <t xml:space="preserve">278 (1,200)+GACACGATGATGTTTTAC</t>
  </si>
  <si>
    <t xml:space="preserve">255 (0,950)</t>
  </si>
  <si>
    <t xml:space="preserve">146 (0,600)</t>
  </si>
  <si>
    <t xml:space="preserve">29 (0,120)</t>
  </si>
  <si>
    <t xml:space="preserve">18/246</t>
  </si>
  <si>
    <t xml:space="preserve">258 (0,960)</t>
  </si>
  <si>
    <t xml:space="preserve">12/246</t>
  </si>
  <si>
    <t xml:space="preserve">294 (1,270)+GACACGATGATGTTTTAC</t>
  </si>
  <si>
    <t xml:space="preserve">59/234</t>
  </si>
  <si>
    <t xml:space="preserve">179 (0,670)</t>
  </si>
  <si>
    <t xml:space="preserve">185 (0,800)</t>
  </si>
  <si>
    <t xml:space="preserve">13 (0,060)</t>
  </si>
  <si>
    <t xml:space="preserve">10/232</t>
  </si>
  <si>
    <t xml:space="preserve">162 (0,570)</t>
  </si>
  <si>
    <t xml:space="preserve">436 (1,770)+GACACGATGATGTTTTAC</t>
  </si>
  <si>
    <t xml:space="preserve">61/236</t>
  </si>
  <si>
    <t xml:space="preserve">211 (0,740)</t>
  </si>
  <si>
    <t xml:space="preserve">122 (0,470)</t>
  </si>
  <si>
    <t xml:space="preserve">114 (0,440)</t>
  </si>
  <si>
    <t xml:space="preserve">44/248</t>
  </si>
  <si>
    <t xml:space="preserve">209 (0,730)</t>
  </si>
  <si>
    <t xml:space="preserve">90 (0,350)</t>
  </si>
  <si>
    <t xml:space="preserve">29/248</t>
  </si>
  <si>
    <t xml:space="preserve">202 (0,820)+GACACGATGATGTTTTAC</t>
  </si>
  <si>
    <t xml:space="preserve">35/236</t>
  </si>
  <si>
    <t xml:space="preserve">287 (1,010)</t>
  </si>
  <si>
    <t xml:space="preserve">579 (2,360)+GACACGATGATGTTTTAC</t>
  </si>
  <si>
    <t xml:space="preserve">75/222</t>
  </si>
  <si>
    <t xml:space="preserve">220 (0,770)</t>
  </si>
  <si>
    <t xml:space="preserve">166 (0,640)</t>
  </si>
  <si>
    <t xml:space="preserve">141 (0,550)</t>
  </si>
  <si>
    <t xml:space="preserve">221 (0,770)</t>
  </si>
  <si>
    <t xml:space="preserve">113 (0,440)</t>
  </si>
  <si>
    <t xml:space="preserve">319 (1,300)+GACACGATGATGTTTTAC</t>
  </si>
  <si>
    <t xml:space="preserve">41/222</t>
  </si>
  <si>
    <t xml:space="preserve">3215478 =</t>
  </si>
  <si>
    <t xml:space="preserve">224 (0,780)</t>
  </si>
  <si>
    <t xml:space="preserve">184 (0,700)</t>
  </si>
  <si>
    <t xml:space="preserve">16 (0,060)</t>
  </si>
  <si>
    <t xml:space="preserve">12/238</t>
  </si>
  <si>
    <t xml:space="preserve">204 (0,710)</t>
  </si>
  <si>
    <t xml:space="preserve">3278706 =</t>
  </si>
  <si>
    <t xml:space="preserve">214 (0,900)</t>
  </si>
  <si>
    <t xml:space="preserve">13 (0,050)</t>
  </si>
  <si>
    <t xml:space="preserve">8/216</t>
  </si>
  <si>
    <t xml:space="preserve">236 (0,830)</t>
  </si>
  <si>
    <t xml:space="preserve">194 (0,800)</t>
  </si>
  <si>
    <t xml:space="preserve">21 (0,090)</t>
  </si>
  <si>
    <t xml:space="preserve">3601088 =</t>
  </si>
  <si>
    <t xml:space="preserve">284 (1,000)</t>
  </si>
  <si>
    <t xml:space="preserve">136 (0,480)</t>
  </si>
  <si>
    <t xml:space="preserve">3/258</t>
  </si>
  <si>
    <t xml:space="preserve">246 (0,860)</t>
  </si>
  <si>
    <t xml:space="preserve">25 (0,090)</t>
  </si>
  <si>
    <t xml:space="preserve">7/258</t>
  </si>
  <si>
    <t xml:space="preserve">3919457 =</t>
  </si>
  <si>
    <t xml:space="preserve">270 (0,950)</t>
  </si>
  <si>
    <t xml:space="preserve">44 (0,150)</t>
  </si>
  <si>
    <t xml:space="preserve">5/258</t>
  </si>
  <si>
    <t xml:space="preserve">218 (0,760)</t>
  </si>
  <si>
    <t xml:space="preserve">3610600 =</t>
  </si>
  <si>
    <t xml:space="preserve">294 (1,040)</t>
  </si>
  <si>
    <t xml:space="preserve">15 (0,050)</t>
  </si>
  <si>
    <t xml:space="preserve">9/256</t>
  </si>
  <si>
    <t xml:space="preserve">193 (0,710)</t>
  </si>
  <si>
    <t xml:space="preserve">474 (2,020)+GACACGATGATGTTTTAC</t>
  </si>
  <si>
    <t xml:space="preserve">58/236</t>
  </si>
  <si>
    <t xml:space="preserve">261 (0,970)</t>
  </si>
  <si>
    <t xml:space="preserve">145 (0,590)</t>
  </si>
  <si>
    <t xml:space="preserve">11/248</t>
  </si>
  <si>
    <t xml:space="preserve">262 (0,970)</t>
  </si>
  <si>
    <t xml:space="preserve">18 (0,070)</t>
  </si>
  <si>
    <t xml:space="preserve">14/248</t>
  </si>
  <si>
    <t xml:space="preserve">200 (0,850)+GACACGATGATGTTTTAC</t>
  </si>
  <si>
    <t xml:space="preserve">184 (0,680)</t>
  </si>
  <si>
    <t xml:space="preserve">163 (0,710)</t>
  </si>
  <si>
    <t xml:space="preserve">14 (0,060)</t>
  </si>
  <si>
    <t xml:space="preserve">11/230</t>
  </si>
  <si>
    <t xml:space="preserve">186 (0,690)</t>
  </si>
  <si>
    <t xml:space="preserve">188 (0,810)</t>
  </si>
  <si>
    <t xml:space="preserve">13/234</t>
  </si>
  <si>
    <t xml:space="preserve">267 (0,720)</t>
  </si>
  <si>
    <t xml:space="preserve">713 (2,280)+GACACGATGATGTTTTAC</t>
  </si>
  <si>
    <t xml:space="preserve">80/200</t>
  </si>
  <si>
    <t xml:space="preserve">251 (0,680)</t>
  </si>
  <si>
    <t xml:space="preserve">272 (0,820)</t>
  </si>
  <si>
    <t xml:space="preserve">146 (0,440)</t>
  </si>
  <si>
    <t xml:space="preserve">55/212</t>
  </si>
  <si>
    <t xml:space="preserve">253 (0,690)</t>
  </si>
  <si>
    <t xml:space="preserve">124 (0,370)</t>
  </si>
  <si>
    <t xml:space="preserve">46/212</t>
  </si>
  <si>
    <t xml:space="preserve">383 (1,230)+GACACGATGATGTTTTAC</t>
  </si>
  <si>
    <t xml:space="preserve">46/200</t>
  </si>
  <si>
    <t xml:space="preserve">78298 =</t>
  </si>
  <si>
    <t xml:space="preserve">9 (0,070)</t>
  </si>
  <si>
    <t xml:space="preserve">7/268</t>
  </si>
  <si>
    <t xml:space="preserve">830541 =</t>
  </si>
  <si>
    <t xml:space="preserve">85 (0,330)</t>
  </si>
  <si>
    <t xml:space="preserve">158 (0,710)</t>
  </si>
  <si>
    <t xml:space="preserve">56/274</t>
  </si>
  <si>
    <t xml:space="preserve">842818 =</t>
  </si>
  <si>
    <t xml:space="preserve">251 (0,970)</t>
  </si>
  <si>
    <t xml:space="preserve">843222 =</t>
  </si>
  <si>
    <t xml:space="preserve">211 (0,810)</t>
  </si>
  <si>
    <t xml:space="preserve">27/274</t>
  </si>
  <si>
    <t xml:space="preserve">147 (0,570)</t>
  </si>
  <si>
    <t xml:space="preserve">6/274</t>
  </si>
  <si>
    <t xml:space="preserve">1774787 =</t>
  </si>
  <si>
    <t xml:space="preserve">132 (0,510)</t>
  </si>
  <si>
    <t xml:space="preserve">55 (0,250)</t>
  </si>
  <si>
    <t xml:space="preserve">34/274</t>
  </si>
  <si>
    <t xml:space="preserve">1775003 =</t>
  </si>
  <si>
    <t xml:space="preserve">176 (0,680)</t>
  </si>
  <si>
    <t xml:space="preserve">20 (0,090)</t>
  </si>
  <si>
    <t xml:space="preserve">13/274</t>
  </si>
  <si>
    <t xml:space="preserve">831293 =</t>
  </si>
  <si>
    <t xml:space="preserve">210 (0,950)</t>
  </si>
  <si>
    <t xml:space="preserve">47 (0,250)</t>
  </si>
  <si>
    <t xml:space="preserve">24/272</t>
  </si>
  <si>
    <t xml:space="preserve">143 (0,640)</t>
  </si>
  <si>
    <t xml:space="preserve">103 (0,550)</t>
  </si>
  <si>
    <t xml:space="preserve">45/272</t>
  </si>
  <si>
    <t xml:space="preserve">1775214 =</t>
  </si>
  <si>
    <t xml:space="preserve">151 (0,680)</t>
  </si>
  <si>
    <t xml:space="preserve">35 (0,190)</t>
  </si>
  <si>
    <t xml:space="preserve">25/270</t>
  </si>
  <si>
    <t xml:space="preserve">4673598 =</t>
  </si>
  <si>
    <t xml:space="preserve">234 (1,050)</t>
  </si>
  <si>
    <t xml:space="preserve">13 (0,070)</t>
  </si>
  <si>
    <t xml:space="preserve">7/272</t>
  </si>
  <si>
    <t xml:space="preserve">830401 =</t>
  </si>
  <si>
    <t xml:space="preserve">100 (0,410)</t>
  </si>
  <si>
    <t xml:space="preserve">121 (0,590)</t>
  </si>
  <si>
    <t xml:space="preserve">43/274</t>
  </si>
  <si>
    <t xml:space="preserve">201 (0,820)</t>
  </si>
  <si>
    <t xml:space="preserve">37 (0,180)</t>
  </si>
  <si>
    <t xml:space="preserve">20/274</t>
  </si>
  <si>
    <t xml:space="preserve">1774566 =</t>
  </si>
  <si>
    <t xml:space="preserve">158 (0,640)</t>
  </si>
  <si>
    <t xml:space="preserve">10/274</t>
  </si>
  <si>
    <t xml:space="preserve">1774793 =</t>
  </si>
  <si>
    <t xml:space="preserve">119 (0,490)</t>
  </si>
  <si>
    <t xml:space="preserve">139227 =</t>
  </si>
  <si>
    <t xml:space="preserve">159 (0,980)</t>
  </si>
  <si>
    <t xml:space="preserve">49 (0,240)</t>
  </si>
  <si>
    <t xml:space="preserve">31/272</t>
  </si>
  <si>
    <t xml:space="preserve">124 (0,510)</t>
  </si>
  <si>
    <t xml:space="preserve">143 (0,880)</t>
  </si>
  <si>
    <t xml:space="preserve">82 (0,400)</t>
  </si>
  <si>
    <t xml:space="preserve">29/272</t>
  </si>
  <si>
    <t xml:space="preserve">2556251 =</t>
  </si>
  <si>
    <t xml:space="preserve">147 (0,600)</t>
  </si>
  <si>
    <t xml:space="preserve">9 (0,040)</t>
  </si>
  <si>
    <t xml:space="preserve">7/274</t>
  </si>
  <si>
    <t xml:space="preserve">231 (0,810)</t>
  </si>
  <si>
    <t xml:space="preserve">96 (0,300)</t>
  </si>
  <si>
    <t xml:space="preserve">47/258</t>
  </si>
  <si>
    <t xml:space="preserve">148 (0,520)</t>
  </si>
  <si>
    <t xml:space="preserve">21 (0,060)</t>
  </si>
  <si>
    <t xml:space="preserve">13/258</t>
  </si>
  <si>
    <t xml:space="preserve">256 (0,720)</t>
  </si>
  <si>
    <t xml:space="preserve">20 (0,060)</t>
  </si>
  <si>
    <t xml:space="preserve">12/252</t>
  </si>
  <si>
    <t xml:space="preserve">130039 =</t>
  </si>
  <si>
    <t xml:space="preserve">324 (0,900)</t>
  </si>
  <si>
    <t xml:space="preserve">21 (0,060)+GGGTCCGCTTG</t>
  </si>
  <si>
    <t xml:space="preserve">14/236</t>
  </si>
  <si>
    <t xml:space="preserve">87 (0,320)</t>
  </si>
  <si>
    <t xml:space="preserve">211 (0,950)</t>
  </si>
  <si>
    <t xml:space="preserve">61/272</t>
  </si>
  <si>
    <t xml:space="preserve">135 (0,500)</t>
  </si>
  <si>
    <t xml:space="preserve">41 (0,180)</t>
  </si>
  <si>
    <t xml:space="preserve">25/272</t>
  </si>
  <si>
    <t xml:space="preserve">323 (0,880)</t>
  </si>
  <si>
    <t xml:space="preserve">160 (0,410)</t>
  </si>
  <si>
    <t xml:space="preserve">53/236</t>
  </si>
  <si>
    <t xml:space="preserve">321 (0,870)</t>
  </si>
  <si>
    <t xml:space="preserve">33 (0,080)</t>
  </si>
  <si>
    <t xml:space="preserve">20/236</t>
  </si>
  <si>
    <t xml:space="preserve">344 (0,930)</t>
  </si>
  <si>
    <t xml:space="preserve">30 (0,080)</t>
  </si>
  <si>
    <t xml:space="preserve">112 (0,660)+28 bp</t>
  </si>
  <si>
    <t xml:space="preserve">46/218</t>
  </si>
  <si>
    <t xml:space="preserve">109 (0,420)</t>
  </si>
  <si>
    <t xml:space="preserve">11 (0,050)</t>
  </si>
  <si>
    <t xml:space="preserve">8/274</t>
  </si>
  <si>
    <t xml:space="preserve">257 (0,990)</t>
  </si>
  <si>
    <t xml:space="preserve">16/270</t>
  </si>
  <si>
    <t xml:space="preserve">205 (0,790)</t>
  </si>
  <si>
    <t xml:space="preserve">56 (0,260)</t>
  </si>
  <si>
    <t xml:space="preserve">26/274</t>
  </si>
  <si>
    <t xml:space="preserve">1774585 =</t>
  </si>
  <si>
    <t xml:space="preserve">141 (0,540)</t>
  </si>
  <si>
    <t xml:space="preserve">151 (0,580)</t>
  </si>
  <si>
    <t xml:space="preserve">48 (0,230)</t>
  </si>
  <si>
    <t xml:space="preserve">28/272</t>
  </si>
  <si>
    <t xml:space="preserve">314 (1,210)</t>
  </si>
  <si>
    <t xml:space="preserve">17 (0,080)</t>
  </si>
  <si>
    <t xml:space="preserve">164593 =</t>
  </si>
  <si>
    <t xml:space="preserve">163 (0,880)</t>
  </si>
  <si>
    <t xml:space="preserve">32397 =</t>
  </si>
  <si>
    <t xml:space="preserve">35 (0,200)</t>
  </si>
  <si>
    <t xml:space="preserve">18/274</t>
  </si>
  <si>
    <t xml:space="preserve">160 (0,860)</t>
  </si>
  <si>
    <t xml:space="preserve">25 (0,140)</t>
  </si>
  <si>
    <t xml:space="preserve">17/274</t>
  </si>
  <si>
    <t xml:space="preserve">831269 =</t>
  </si>
  <si>
    <t xml:space="preserve">164 (0,740)</t>
  </si>
  <si>
    <t xml:space="preserve">36 (0,190)</t>
  </si>
  <si>
    <t xml:space="preserve">163 (0,730)</t>
  </si>
  <si>
    <t xml:space="preserve">29 (0,150)</t>
  </si>
  <si>
    <t xml:space="preserve">19/272</t>
  </si>
  <si>
    <t xml:space="preserve">203 (0,910)</t>
  </si>
  <si>
    <t xml:space="preserve">78 (0,410)</t>
  </si>
  <si>
    <t xml:space="preserve">35/272</t>
  </si>
  <si>
    <t xml:space="preserve">212 (0,960)</t>
  </si>
  <si>
    <t xml:space="preserve">16 (0,080)</t>
  </si>
  <si>
    <t xml:space="preserve">10/270</t>
  </si>
  <si>
    <t xml:space="preserve">843006 =</t>
  </si>
  <si>
    <t xml:space="preserve">174 (0,780)</t>
  </si>
  <si>
    <t xml:space="preserve">12/272</t>
  </si>
  <si>
    <t xml:space="preserve">179 (0,810)</t>
  </si>
  <si>
    <t xml:space="preserve">32398 =</t>
  </si>
  <si>
    <t xml:space="preserve">14 (0,070)</t>
  </si>
  <si>
    <t xml:space="preserve">843063 =</t>
  </si>
  <si>
    <t xml:space="preserve">142 (0,640)</t>
  </si>
  <si>
    <t xml:space="preserve">121 (0,630)</t>
  </si>
  <si>
    <t xml:space="preserve">49/272</t>
  </si>
  <si>
    <t xml:space="preserve">30 (0,160)</t>
  </si>
  <si>
    <t xml:space="preserve">14/272</t>
  </si>
  <si>
    <t xml:space="preserve">92 (0,380)</t>
  </si>
  <si>
    <t xml:space="preserve">144 (0,680)</t>
  </si>
  <si>
    <t xml:space="preserve">48/274</t>
  </si>
  <si>
    <t xml:space="preserve">34 (0,160)</t>
  </si>
  <si>
    <t xml:space="preserve">843087 =</t>
  </si>
  <si>
    <t xml:space="preserve">218 (0,890)</t>
  </si>
  <si>
    <t xml:space="preserve">247 (1,010)</t>
  </si>
  <si>
    <t xml:space="preserve">1772233 =</t>
  </si>
  <si>
    <t xml:space="preserve">205 (0,840)</t>
  </si>
  <si>
    <t xml:space="preserve">23/274</t>
  </si>
  <si>
    <t xml:space="preserve">197 (0,800)</t>
  </si>
  <si>
    <t xml:space="preserve">59 (0,280)</t>
  </si>
  <si>
    <t xml:space="preserve">28/274</t>
  </si>
  <si>
    <t xml:space="preserve">157 (0,640)</t>
  </si>
  <si>
    <t xml:space="preserve">830402 =</t>
  </si>
  <si>
    <t xml:space="preserve">114 (0,120)</t>
  </si>
  <si>
    <t xml:space="preserve">41/258</t>
  </si>
  <si>
    <t xml:space="preserve">842905 =</t>
  </si>
  <si>
    <t xml:space="preserve">252 (0,880)</t>
  </si>
  <si>
    <t xml:space="preserve">41 (0,040)</t>
  </si>
  <si>
    <t xml:space="preserve">26/258</t>
  </si>
  <si>
    <t xml:space="preserve">295 (1,030)</t>
  </si>
  <si>
    <t xml:space="preserve">43 (0,050)</t>
  </si>
  <si>
    <t xml:space="preserve">26/256</t>
  </si>
  <si>
    <t xml:space="preserve">843080 =</t>
  </si>
  <si>
    <t xml:space="preserve">268 (0,940)</t>
  </si>
  <si>
    <t xml:space="preserve">37 (0,040)</t>
  </si>
  <si>
    <t xml:space="preserve">20/258</t>
  </si>
  <si>
    <t xml:space="preserve">279 (0,980)</t>
  </si>
  <si>
    <t xml:space="preserve">16/258</t>
  </si>
  <si>
    <t xml:space="preserve">843144 =</t>
  </si>
  <si>
    <t xml:space="preserve">201 (0,700)</t>
  </si>
  <si>
    <t xml:space="preserve">16 (0,020)</t>
  </si>
  <si>
    <t xml:space="preserve">8/258</t>
  </si>
  <si>
    <t xml:space="preserve">843194 =</t>
  </si>
  <si>
    <t xml:space="preserve">188 (0,660)</t>
  </si>
  <si>
    <t xml:space="preserve">106 (0,110)</t>
  </si>
  <si>
    <t xml:space="preserve">43/258</t>
  </si>
  <si>
    <t xml:space="preserve">173 (0,610)</t>
  </si>
  <si>
    <t xml:space="preserve">83 (0,090)</t>
  </si>
  <si>
    <t xml:space="preserve">39/252</t>
  </si>
  <si>
    <t xml:space="preserve">1774586 =</t>
  </si>
  <si>
    <t xml:space="preserve">147 (0,520)</t>
  </si>
  <si>
    <t xml:space="preserve">19 (0,020)</t>
  </si>
  <si>
    <t xml:space="preserve">14/258</t>
  </si>
  <si>
    <t xml:space="preserve">1774825 =</t>
  </si>
  <si>
    <t xml:space="preserve">121 (0,420)</t>
  </si>
  <si>
    <t xml:space="preserve">7 (0,010)</t>
  </si>
  <si>
    <t xml:space="preserve">6/258</t>
  </si>
  <si>
    <t xml:space="preserve">843112 =</t>
  </si>
  <si>
    <t xml:space="preserve">21 (0,050)</t>
  </si>
  <si>
    <t xml:space="preserve">16/272</t>
  </si>
  <si>
    <t xml:space="preserve">173 (0,640)</t>
  </si>
  <si>
    <t xml:space="preserve">22 (0,050)</t>
  </si>
  <si>
    <t xml:space="preserve">11/272</t>
  </si>
  <si>
    <t xml:space="preserve">843131 =</t>
  </si>
  <si>
    <t xml:space="preserve">138 (0,510)</t>
  </si>
  <si>
    <t xml:space="preserve">9 (0,020)</t>
  </si>
  <si>
    <t xml:space="preserve">5/272</t>
  </si>
  <si>
    <t xml:space="preserve">129 (0,480)</t>
  </si>
  <si>
    <t xml:space="preserve">10 (0,020)</t>
  </si>
  <si>
    <t xml:space="preserve">4/272</t>
  </si>
  <si>
    <t xml:space="preserve">843184 =</t>
  </si>
  <si>
    <t xml:space="preserve">91 (0,340)</t>
  </si>
  <si>
    <t xml:space="preserve">185 (0,410)</t>
  </si>
  <si>
    <t xml:space="preserve">66/272</t>
  </si>
  <si>
    <t xml:space="preserve">1771041 =</t>
  </si>
  <si>
    <t xml:space="preserve">214 (0,790)</t>
  </si>
  <si>
    <t xml:space="preserve">23 (0,050)</t>
  </si>
  <si>
    <t xml:space="preserve">11/270</t>
  </si>
  <si>
    <t xml:space="preserve">213 (0,790)</t>
  </si>
  <si>
    <t xml:space="preserve">14 (0,030)</t>
  </si>
  <si>
    <t xml:space="preserve">10/272</t>
  </si>
  <si>
    <t xml:space="preserve">1771810 =</t>
  </si>
  <si>
    <t xml:space="preserve">195 (0,720)</t>
  </si>
  <si>
    <t xml:space="preserve">26 (0,060)</t>
  </si>
  <si>
    <t xml:space="preserve">13/272</t>
  </si>
  <si>
    <t xml:space="preserve">1772095 =</t>
  </si>
  <si>
    <t xml:space="preserve">121 (0,450)</t>
  </si>
  <si>
    <t xml:space="preserve">166 (0,370)</t>
  </si>
  <si>
    <t xml:space="preserve">60/272</t>
  </si>
  <si>
    <t xml:space="preserve">104 (0,380)</t>
  </si>
  <si>
    <t xml:space="preserve">152 (0,340)</t>
  </si>
  <si>
    <t xml:space="preserve">831212 =</t>
  </si>
  <si>
    <t xml:space="preserve">289 (0,780)</t>
  </si>
  <si>
    <t xml:space="preserve">79 (0,080)</t>
  </si>
  <si>
    <t xml:space="preserve">41/236</t>
  </si>
  <si>
    <t xml:space="preserve">340 (0,920)</t>
  </si>
  <si>
    <t xml:space="preserve">139 (0,130)</t>
  </si>
  <si>
    <t xml:space="preserve">56/234</t>
  </si>
  <si>
    <t xml:space="preserve">842547 =</t>
  </si>
  <si>
    <t xml:space="preserve">302 (0,820)</t>
  </si>
  <si>
    <t xml:space="preserve">32 (0,030)</t>
  </si>
  <si>
    <t xml:space="preserve">20/234</t>
  </si>
  <si>
    <t xml:space="preserve">306 (0,830)</t>
  </si>
  <si>
    <t xml:space="preserve">35 (0,030)</t>
  </si>
  <si>
    <t xml:space="preserve">24/236</t>
  </si>
  <si>
    <t xml:space="preserve">842977 =</t>
  </si>
  <si>
    <t xml:space="preserve">383 (1,040)</t>
  </si>
  <si>
    <t xml:space="preserve">40 (0,040)</t>
  </si>
  <si>
    <t xml:space="preserve">26/236</t>
  </si>
  <si>
    <t xml:space="preserve">351 (0,950)</t>
  </si>
  <si>
    <t xml:space="preserve">39 (0,040)</t>
  </si>
  <si>
    <t xml:space="preserve">843033 =</t>
  </si>
  <si>
    <t xml:space="preserve">314 (0,850)</t>
  </si>
  <si>
    <t xml:space="preserve">124 (0,120)</t>
  </si>
  <si>
    <t xml:space="preserve">290 (0,790)</t>
  </si>
  <si>
    <t xml:space="preserve">9/236</t>
  </si>
  <si>
    <t xml:space="preserve">295 (0,800)</t>
  </si>
  <si>
    <t xml:space="preserve">17 (0,020)</t>
  </si>
  <si>
    <t xml:space="preserve">11/236</t>
  </si>
  <si>
    <t xml:space="preserve">1771950 =</t>
  </si>
  <si>
    <t xml:space="preserve">293 (0,790)</t>
  </si>
  <si>
    <t xml:space="preserve">23 (0,020)</t>
  </si>
  <si>
    <t xml:space="preserve">211 (0,570)</t>
  </si>
  <si>
    <t xml:space="preserve">28 (0,030)</t>
  </si>
  <si>
    <t xml:space="preserve">17/236</t>
  </si>
  <si>
    <t xml:space="preserve">3625423 =</t>
  </si>
  <si>
    <t xml:space="preserve">78 (0,210)</t>
  </si>
  <si>
    <t xml:space="preserve">374 (0,360)</t>
  </si>
  <si>
    <t xml:space="preserve">97/236</t>
  </si>
  <si>
    <t xml:space="preserve">60 (0,160)</t>
  </si>
  <si>
    <t xml:space="preserve">270 (0,260)</t>
  </si>
  <si>
    <t xml:space="preserve">79/234</t>
  </si>
  <si>
    <t xml:space="preserve">487 (1,320)</t>
  </si>
  <si>
    <t xml:space="preserve">30 (0,030)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</si>
</sst>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5859375" defaultRowHeight="14.4" zeroHeight="false" outlineLevelRow="0" outlineLevelCol="0"/>
  <cols>
    <col collapsed="false" customWidth="true" hidden="false" outlineLevel="0" max="3" min="3" style="0" width="28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4.4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4.4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5603"/>
  <sheetViews>
    <sheetView showFormulas="false" showGridLines="true" showRowColHeaders="true" showZeros="true" rightToLeft="false" tabSelected="true" showOutlineSymbols="true" defaultGridColor="true" view="normal" topLeftCell="A296" colorId="64" zoomScale="100" zoomScaleNormal="100" zoomScalePageLayoutView="100" workbookViewId="0">
      <selection pane="topLeft" activeCell="G317" activeCellId="0" sqref="G317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1</v>
      </c>
    </row>
    <row r="2" customFormat="false" ht="14.4" hidden="true" customHeight="false" outlineLevel="0" collapsed="false">
      <c r="A2" s="0" t="s">
        <v>31</v>
      </c>
      <c r="B2" s="0" t="n">
        <v>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n">
        <v>100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100</v>
      </c>
      <c r="P2" s="0" t="n">
        <v>100</v>
      </c>
      <c r="Q2" s="0" t="n">
        <v>0</v>
      </c>
      <c r="R2" s="0" t="n">
        <v>0</v>
      </c>
      <c r="S2" s="0" t="s">
        <v>4</v>
      </c>
    </row>
    <row r="3" customFormat="false" ht="14.4" hidden="true" customHeight="false" outlineLevel="0" collapsed="false">
      <c r="A3" s="0" t="s">
        <v>31</v>
      </c>
      <c r="B3" s="0" t="n">
        <v>1</v>
      </c>
      <c r="C3" s="0" t="s">
        <v>37</v>
      </c>
      <c r="D3" s="0" t="s">
        <v>38</v>
      </c>
      <c r="E3" s="0" t="s">
        <v>39</v>
      </c>
      <c r="F3" s="0" t="s">
        <v>35</v>
      </c>
      <c r="G3" s="0" t="s">
        <v>36</v>
      </c>
      <c r="H3" s="0" t="n">
        <v>100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100</v>
      </c>
      <c r="P3" s="0" t="n">
        <v>100</v>
      </c>
      <c r="Q3" s="0" t="n">
        <v>0</v>
      </c>
      <c r="R3" s="0" t="n">
        <v>0</v>
      </c>
      <c r="S3" s="0" t="s">
        <v>4</v>
      </c>
    </row>
    <row r="4" customFormat="false" ht="14.4" hidden="true" customHeight="false" outlineLevel="0" collapsed="false">
      <c r="A4" s="0" t="s">
        <v>31</v>
      </c>
      <c r="B4" s="0" t="n">
        <v>1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n">
        <v>100</v>
      </c>
      <c r="I4" s="0" t="n">
        <v>100</v>
      </c>
      <c r="J4" s="0" t="n">
        <v>100</v>
      </c>
      <c r="K4" s="0" t="n">
        <v>100</v>
      </c>
      <c r="L4" s="0" t="n">
        <v>100</v>
      </c>
      <c r="M4" s="0" t="n">
        <v>100</v>
      </c>
      <c r="N4" s="0" t="n">
        <v>100</v>
      </c>
      <c r="O4" s="0" t="n">
        <v>100</v>
      </c>
      <c r="P4" s="0" t="n">
        <v>100</v>
      </c>
      <c r="Q4" s="0" t="n">
        <v>100</v>
      </c>
      <c r="R4" s="0" t="n">
        <v>100</v>
      </c>
      <c r="S4" s="0" t="s">
        <v>4</v>
      </c>
    </row>
    <row r="5" customFormat="false" ht="14.4" hidden="true" customHeight="false" outlineLevel="0" collapsed="false">
      <c r="A5" s="0" t="s">
        <v>31</v>
      </c>
      <c r="B5" s="0" t="n">
        <v>1</v>
      </c>
      <c r="C5" s="0" t="s">
        <v>45</v>
      </c>
      <c r="D5" s="0" t="s">
        <v>41</v>
      </c>
      <c r="E5" s="0" t="s">
        <v>46</v>
      </c>
      <c r="F5" s="0" t="s">
        <v>43</v>
      </c>
      <c r="G5" s="0" t="s">
        <v>44</v>
      </c>
      <c r="H5" s="0" t="n">
        <v>100</v>
      </c>
      <c r="I5" s="0" t="n">
        <v>100</v>
      </c>
      <c r="J5" s="0" t="n">
        <v>100</v>
      </c>
      <c r="K5" s="0" t="n">
        <v>100</v>
      </c>
      <c r="L5" s="0" t="n">
        <v>100</v>
      </c>
      <c r="M5" s="0" t="n">
        <v>100</v>
      </c>
      <c r="N5" s="0" t="n">
        <v>100</v>
      </c>
      <c r="O5" s="0" t="n">
        <v>100</v>
      </c>
      <c r="P5" s="0" t="n">
        <v>100</v>
      </c>
      <c r="Q5" s="0" t="n">
        <v>100</v>
      </c>
      <c r="R5" s="0" t="n">
        <v>100</v>
      </c>
      <c r="S5" s="0" t="s">
        <v>4</v>
      </c>
    </row>
    <row r="6" customFormat="false" ht="14.4" hidden="true" customHeight="false" outlineLevel="0" collapsed="false">
      <c r="A6" s="0" t="s">
        <v>31</v>
      </c>
      <c r="B6" s="0" t="n">
        <v>1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n">
        <v>11.6</v>
      </c>
      <c r="I6" s="0" t="n">
        <v>0</v>
      </c>
      <c r="J6" s="0" t="n">
        <v>0</v>
      </c>
      <c r="K6" s="0" t="n">
        <v>6.3</v>
      </c>
      <c r="L6" s="0" t="n">
        <v>0</v>
      </c>
      <c r="M6" s="0" t="n">
        <v>5.6</v>
      </c>
      <c r="N6" s="0" t="n">
        <v>0</v>
      </c>
      <c r="O6" s="0" t="n">
        <v>0</v>
      </c>
      <c r="P6" s="0" t="n">
        <v>7.2</v>
      </c>
      <c r="Q6" s="0" t="n">
        <v>9.8</v>
      </c>
      <c r="R6" s="0" t="n">
        <v>0</v>
      </c>
      <c r="S6" s="0" t="s">
        <v>4</v>
      </c>
    </row>
    <row r="7" customFormat="false" ht="14.4" hidden="true" customHeight="false" outlineLevel="0" collapsed="false">
      <c r="A7" s="0" t="s">
        <v>31</v>
      </c>
      <c r="B7" s="0" t="n">
        <v>1</v>
      </c>
      <c r="C7" s="0" t="s">
        <v>52</v>
      </c>
      <c r="D7" s="0" t="s">
        <v>48</v>
      </c>
      <c r="E7" s="0" t="s">
        <v>53</v>
      </c>
      <c r="F7" s="0" t="s">
        <v>54</v>
      </c>
      <c r="G7" s="0" t="s">
        <v>55</v>
      </c>
      <c r="H7" s="0" t="n">
        <v>11.1</v>
      </c>
      <c r="I7" s="0" t="n">
        <v>8.6</v>
      </c>
      <c r="J7" s="0" t="n">
        <v>7.4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6.6</v>
      </c>
      <c r="S7" s="0" t="s">
        <v>4</v>
      </c>
    </row>
    <row r="8" customFormat="false" ht="14.4" hidden="true" customHeight="false" outlineLevel="0" collapsed="false">
      <c r="A8" s="0" t="s">
        <v>31</v>
      </c>
      <c r="B8" s="0" t="n">
        <v>1</v>
      </c>
      <c r="C8" s="0" t="s">
        <v>56</v>
      </c>
      <c r="D8" s="0" t="s">
        <v>38</v>
      </c>
      <c r="E8" s="0" t="s">
        <v>57</v>
      </c>
      <c r="F8" s="0" t="s">
        <v>58</v>
      </c>
      <c r="G8" s="0" t="s">
        <v>59</v>
      </c>
      <c r="H8" s="0" t="n">
        <v>15.4</v>
      </c>
      <c r="I8" s="0" t="n">
        <v>23</v>
      </c>
      <c r="J8" s="0" t="n">
        <v>14.9</v>
      </c>
      <c r="K8" s="0" t="n">
        <v>15.7</v>
      </c>
      <c r="L8" s="0" t="n">
        <v>16</v>
      </c>
      <c r="M8" s="0" t="n">
        <v>17.5</v>
      </c>
      <c r="N8" s="0" t="n">
        <v>24.7</v>
      </c>
      <c r="O8" s="0" t="n">
        <v>19.2</v>
      </c>
      <c r="P8" s="0" t="n">
        <v>25.7</v>
      </c>
      <c r="Q8" s="0" t="n">
        <v>17.3</v>
      </c>
      <c r="R8" s="0" t="n">
        <v>14.7</v>
      </c>
      <c r="S8" s="0" t="s">
        <v>4</v>
      </c>
    </row>
    <row r="9" customFormat="false" ht="14.4" hidden="true" customHeight="false" outlineLevel="0" collapsed="false">
      <c r="A9" s="0" t="s">
        <v>31</v>
      </c>
      <c r="B9" s="0" t="n">
        <v>1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64</v>
      </c>
      <c r="H9" s="0" t="n">
        <v>5.8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s">
        <v>4</v>
      </c>
    </row>
    <row r="10" customFormat="false" ht="14.4" hidden="true" customHeight="false" outlineLevel="0" collapsed="false">
      <c r="A10" s="0" t="s">
        <v>31</v>
      </c>
      <c r="B10" s="0" t="n">
        <v>1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n">
        <v>5.3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4</v>
      </c>
    </row>
    <row r="11" customFormat="false" ht="14.4" hidden="true" customHeight="false" outlineLevel="0" collapsed="false">
      <c r="A11" s="0" t="s">
        <v>31</v>
      </c>
      <c r="B11" s="0" t="n">
        <v>1</v>
      </c>
      <c r="C11" s="0" t="s">
        <v>70</v>
      </c>
      <c r="D11" s="0" t="s">
        <v>61</v>
      </c>
      <c r="E11" s="0" t="s">
        <v>71</v>
      </c>
      <c r="F11" s="0" t="s">
        <v>72</v>
      </c>
      <c r="G11" s="0" t="s">
        <v>73</v>
      </c>
      <c r="H11" s="0" t="n">
        <v>6.3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4</v>
      </c>
    </row>
    <row r="12" customFormat="false" ht="14.4" hidden="true" customHeight="false" outlineLevel="0" collapsed="false">
      <c r="A12" s="0" t="s">
        <v>31</v>
      </c>
      <c r="B12" s="0" t="n">
        <v>1</v>
      </c>
      <c r="C12" s="0" t="s">
        <v>74</v>
      </c>
      <c r="D12" s="0" t="s">
        <v>61</v>
      </c>
      <c r="E12" s="0" t="s">
        <v>75</v>
      </c>
      <c r="F12" s="0" t="s">
        <v>76</v>
      </c>
      <c r="G12" s="0" t="s">
        <v>77</v>
      </c>
      <c r="H12" s="0" t="n">
        <v>6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s">
        <v>4</v>
      </c>
    </row>
    <row r="13" customFormat="false" ht="14.4" hidden="true" customHeight="false" outlineLevel="0" collapsed="false">
      <c r="A13" s="0" t="s">
        <v>31</v>
      </c>
      <c r="B13" s="0" t="n">
        <v>1</v>
      </c>
      <c r="C13" s="0" t="s">
        <v>78</v>
      </c>
      <c r="D13" s="0" t="s">
        <v>61</v>
      </c>
      <c r="E13" s="0" t="s">
        <v>79</v>
      </c>
      <c r="F13" s="0" t="s">
        <v>80</v>
      </c>
      <c r="G13" s="0" t="s">
        <v>81</v>
      </c>
      <c r="H13" s="0" t="n">
        <v>6.3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4</v>
      </c>
    </row>
    <row r="14" customFormat="false" ht="14.4" hidden="true" customHeight="false" outlineLevel="0" collapsed="false">
      <c r="A14" s="0" t="s">
        <v>31</v>
      </c>
      <c r="B14" s="0" t="n">
        <v>1</v>
      </c>
      <c r="C14" s="0" t="s">
        <v>82</v>
      </c>
      <c r="D14" s="0" t="s">
        <v>61</v>
      </c>
      <c r="E14" s="0" t="s">
        <v>83</v>
      </c>
      <c r="F14" s="0" t="s">
        <v>84</v>
      </c>
      <c r="G14" s="0" t="s">
        <v>85</v>
      </c>
      <c r="H14" s="0" t="n">
        <v>5.9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4</v>
      </c>
    </row>
    <row r="15" customFormat="false" ht="14.4" hidden="true" customHeight="false" outlineLevel="0" collapsed="false">
      <c r="A15" s="0" t="s">
        <v>31</v>
      </c>
      <c r="B15" s="0" t="n">
        <v>1</v>
      </c>
      <c r="C15" s="0" t="s">
        <v>86</v>
      </c>
      <c r="D15" s="0" t="s">
        <v>38</v>
      </c>
      <c r="E15" s="0" t="s">
        <v>87</v>
      </c>
      <c r="F15" s="0" t="s">
        <v>88</v>
      </c>
      <c r="G15" s="0" t="s">
        <v>89</v>
      </c>
      <c r="H15" s="0" t="n">
        <v>5.1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4</v>
      </c>
    </row>
    <row r="16" customFormat="false" ht="14.4" hidden="true" customHeight="false" outlineLevel="0" collapsed="false">
      <c r="A16" s="0" t="s">
        <v>31</v>
      </c>
      <c r="B16" s="0" t="n">
        <v>1</v>
      </c>
      <c r="C16" s="0" t="s">
        <v>90</v>
      </c>
      <c r="D16" s="0" t="s">
        <v>61</v>
      </c>
      <c r="E16" s="0" t="s">
        <v>91</v>
      </c>
      <c r="F16" s="0" t="s">
        <v>92</v>
      </c>
      <c r="G16" s="0" t="s">
        <v>93</v>
      </c>
      <c r="H16" s="0" t="n">
        <v>19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4</v>
      </c>
    </row>
    <row r="17" customFormat="false" ht="14.4" hidden="true" customHeight="false" outlineLevel="0" collapsed="false">
      <c r="A17" s="0" t="s">
        <v>31</v>
      </c>
      <c r="B17" s="0" t="n">
        <v>1</v>
      </c>
      <c r="C17" s="0" t="s">
        <v>94</v>
      </c>
      <c r="D17" s="0" t="s">
        <v>38</v>
      </c>
      <c r="E17" s="0" t="s">
        <v>95</v>
      </c>
      <c r="F17" s="0" t="s">
        <v>96</v>
      </c>
      <c r="G17" s="0" t="s">
        <v>97</v>
      </c>
      <c r="H17" s="0" t="n">
        <v>5.6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4</v>
      </c>
    </row>
    <row r="18" customFormat="false" ht="14.4" hidden="true" customHeight="false" outlineLevel="0" collapsed="false">
      <c r="A18" s="0" t="s">
        <v>31</v>
      </c>
      <c r="B18" s="0" t="n">
        <v>1</v>
      </c>
      <c r="C18" s="0" t="s">
        <v>98</v>
      </c>
      <c r="D18" s="0" t="s">
        <v>33</v>
      </c>
      <c r="E18" s="0" t="s">
        <v>99</v>
      </c>
      <c r="F18" s="0" t="s">
        <v>100</v>
      </c>
      <c r="G18" s="0" t="s">
        <v>101</v>
      </c>
      <c r="H18" s="0" t="n">
        <v>5.9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4</v>
      </c>
    </row>
    <row r="19" customFormat="false" ht="14.4" hidden="true" customHeight="false" outlineLevel="0" collapsed="false">
      <c r="A19" s="0" t="s">
        <v>31</v>
      </c>
      <c r="B19" s="0" t="n">
        <v>1</v>
      </c>
      <c r="C19" s="0" t="s">
        <v>102</v>
      </c>
      <c r="D19" s="0" t="s">
        <v>103</v>
      </c>
      <c r="E19" s="0" t="s">
        <v>104</v>
      </c>
      <c r="F19" s="0" t="s">
        <v>105</v>
      </c>
      <c r="G19" s="0" t="s">
        <v>106</v>
      </c>
      <c r="H19" s="0" t="n">
        <v>5.2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4</v>
      </c>
    </row>
    <row r="20" customFormat="false" ht="14.4" hidden="true" customHeight="false" outlineLevel="0" collapsed="false">
      <c r="A20" s="0" t="s">
        <v>31</v>
      </c>
      <c r="B20" s="0" t="n">
        <v>1</v>
      </c>
      <c r="C20" s="0" t="s">
        <v>107</v>
      </c>
      <c r="D20" s="0" t="s">
        <v>33</v>
      </c>
      <c r="E20" s="0" t="s">
        <v>108</v>
      </c>
      <c r="F20" s="0" t="s">
        <v>105</v>
      </c>
      <c r="G20" s="0" t="s">
        <v>106</v>
      </c>
      <c r="H20" s="0" t="n">
        <v>5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4</v>
      </c>
    </row>
    <row r="21" customFormat="false" ht="14.4" hidden="true" customHeight="false" outlineLevel="0" collapsed="false">
      <c r="A21" s="0" t="s">
        <v>31</v>
      </c>
      <c r="B21" s="0" t="n">
        <v>1</v>
      </c>
      <c r="C21" s="0" t="s">
        <v>109</v>
      </c>
      <c r="D21" s="0" t="s">
        <v>61</v>
      </c>
      <c r="E21" s="0" t="s">
        <v>110</v>
      </c>
      <c r="F21" s="0" t="s">
        <v>111</v>
      </c>
      <c r="G21" s="0" t="s">
        <v>112</v>
      </c>
      <c r="H21" s="0" t="n">
        <v>6.4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4</v>
      </c>
    </row>
    <row r="22" customFormat="false" ht="14.4" hidden="true" customHeight="false" outlineLevel="0" collapsed="false">
      <c r="A22" s="0" t="s">
        <v>31</v>
      </c>
      <c r="B22" s="0" t="n">
        <v>1</v>
      </c>
      <c r="C22" s="0" t="s">
        <v>113</v>
      </c>
      <c r="D22" s="0" t="s">
        <v>33</v>
      </c>
      <c r="E22" s="0" t="s">
        <v>114</v>
      </c>
      <c r="F22" s="0" t="s">
        <v>115</v>
      </c>
      <c r="G22" s="0" t="s">
        <v>116</v>
      </c>
      <c r="H22" s="0" t="n">
        <v>5.7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s">
        <v>4</v>
      </c>
    </row>
    <row r="23" customFormat="false" ht="14.4" hidden="true" customHeight="false" outlineLevel="0" collapsed="false">
      <c r="A23" s="0" t="s">
        <v>31</v>
      </c>
      <c r="B23" s="0" t="n">
        <v>1</v>
      </c>
      <c r="C23" s="0" t="s">
        <v>117</v>
      </c>
      <c r="D23" s="0" t="s">
        <v>61</v>
      </c>
      <c r="E23" s="0" t="s">
        <v>118</v>
      </c>
      <c r="F23" s="0" t="s">
        <v>119</v>
      </c>
      <c r="G23" s="0" t="s">
        <v>120</v>
      </c>
      <c r="H23" s="0" t="n">
        <v>5.3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s">
        <v>4</v>
      </c>
    </row>
    <row r="24" customFormat="false" ht="14.4" hidden="true" customHeight="false" outlineLevel="0" collapsed="false">
      <c r="A24" s="0" t="s">
        <v>31</v>
      </c>
      <c r="B24" s="0" t="n">
        <v>1</v>
      </c>
      <c r="C24" s="0" t="s">
        <v>121</v>
      </c>
      <c r="D24" s="0" t="s">
        <v>122</v>
      </c>
      <c r="E24" s="0" t="s">
        <v>123</v>
      </c>
      <c r="F24" s="0" t="s">
        <v>35</v>
      </c>
      <c r="G24" s="0" t="s">
        <v>36</v>
      </c>
      <c r="H24" s="0" t="n">
        <v>27.6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58.3</v>
      </c>
      <c r="P24" s="0" t="n">
        <v>54.1</v>
      </c>
      <c r="Q24" s="0" t="n">
        <v>0</v>
      </c>
      <c r="R24" s="0" t="n">
        <v>0</v>
      </c>
      <c r="S24" s="0" t="s">
        <v>4</v>
      </c>
    </row>
    <row r="25" customFormat="false" ht="14.4" hidden="true" customHeight="false" outlineLevel="0" collapsed="false">
      <c r="A25" s="0" t="s">
        <v>31</v>
      </c>
      <c r="B25" s="0" t="n">
        <v>1</v>
      </c>
      <c r="C25" s="0" t="s">
        <v>124</v>
      </c>
      <c r="D25" s="0" t="s">
        <v>41</v>
      </c>
      <c r="E25" s="0" t="s">
        <v>125</v>
      </c>
      <c r="F25" s="0" t="s">
        <v>35</v>
      </c>
      <c r="G25" s="0" t="s">
        <v>36</v>
      </c>
      <c r="H25" s="0" t="n">
        <v>27.6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58.3</v>
      </c>
      <c r="P25" s="0" t="n">
        <v>53.1</v>
      </c>
      <c r="Q25" s="0" t="n">
        <v>0</v>
      </c>
      <c r="R25" s="0" t="n">
        <v>0</v>
      </c>
      <c r="S25" s="0" t="s">
        <v>4</v>
      </c>
    </row>
    <row r="26" customFormat="false" ht="14.4" hidden="true" customHeight="false" outlineLevel="0" collapsed="false">
      <c r="A26" s="0" t="s">
        <v>31</v>
      </c>
      <c r="B26" s="0" t="n">
        <v>1</v>
      </c>
      <c r="C26" s="0" t="s">
        <v>126</v>
      </c>
      <c r="D26" s="0" t="s">
        <v>33</v>
      </c>
      <c r="E26" s="0" t="s">
        <v>127</v>
      </c>
      <c r="F26" s="0" t="s">
        <v>128</v>
      </c>
      <c r="G26" s="0" t="s">
        <v>129</v>
      </c>
      <c r="H26" s="0" t="n">
        <v>9.8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s">
        <v>4</v>
      </c>
    </row>
    <row r="27" customFormat="false" ht="14.4" hidden="true" customHeight="false" outlineLevel="0" collapsed="false">
      <c r="A27" s="0" t="s">
        <v>31</v>
      </c>
      <c r="B27" s="0" t="n">
        <v>1</v>
      </c>
      <c r="C27" s="0" t="s">
        <v>130</v>
      </c>
      <c r="D27" s="0" t="s">
        <v>61</v>
      </c>
      <c r="E27" s="0" t="s">
        <v>131</v>
      </c>
      <c r="F27" s="0" t="s">
        <v>132</v>
      </c>
      <c r="G27" s="0" t="s">
        <v>133</v>
      </c>
      <c r="H27" s="0" t="n">
        <v>6.7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s">
        <v>4</v>
      </c>
    </row>
    <row r="28" customFormat="false" ht="14.4" hidden="true" customHeight="false" outlineLevel="0" collapsed="false">
      <c r="A28" s="0" t="s">
        <v>31</v>
      </c>
      <c r="B28" s="0" t="n">
        <v>1</v>
      </c>
      <c r="C28" s="0" t="s">
        <v>134</v>
      </c>
      <c r="D28" s="0" t="s">
        <v>38</v>
      </c>
      <c r="E28" s="0" t="s">
        <v>135</v>
      </c>
      <c r="F28" s="0" t="s">
        <v>136</v>
      </c>
      <c r="G28" s="0" t="s">
        <v>137</v>
      </c>
      <c r="H28" s="0" t="n">
        <v>5.4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s">
        <v>4</v>
      </c>
    </row>
    <row r="29" customFormat="false" ht="14.4" hidden="true" customHeight="false" outlineLevel="0" collapsed="false">
      <c r="A29" s="0" t="s">
        <v>31</v>
      </c>
      <c r="B29" s="0" t="n">
        <v>1</v>
      </c>
      <c r="C29" s="0" t="s">
        <v>138</v>
      </c>
      <c r="D29" s="0" t="s">
        <v>139</v>
      </c>
      <c r="E29" s="0" t="s">
        <v>140</v>
      </c>
      <c r="F29" s="0" t="s">
        <v>136</v>
      </c>
      <c r="G29" s="0" t="s">
        <v>137</v>
      </c>
      <c r="H29" s="0" t="n">
        <v>5.4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s">
        <v>4</v>
      </c>
    </row>
    <row r="30" customFormat="false" ht="14.4" hidden="true" customHeight="false" outlineLevel="0" collapsed="false">
      <c r="A30" s="0" t="s">
        <v>31</v>
      </c>
      <c r="B30" s="0" t="n">
        <v>1</v>
      </c>
      <c r="C30" s="0" t="s">
        <v>141</v>
      </c>
      <c r="D30" s="0" t="s">
        <v>33</v>
      </c>
      <c r="E30" s="0" t="s">
        <v>142</v>
      </c>
      <c r="F30" s="0" t="s">
        <v>143</v>
      </c>
      <c r="G30" s="0" t="s">
        <v>144</v>
      </c>
      <c r="H30" s="0" t="n">
        <v>6.2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s">
        <v>4</v>
      </c>
    </row>
    <row r="31" customFormat="false" ht="14.4" hidden="true" customHeight="false" outlineLevel="0" collapsed="false">
      <c r="A31" s="0" t="s">
        <v>31</v>
      </c>
      <c r="B31" s="0" t="n">
        <v>1</v>
      </c>
      <c r="C31" s="0" t="s">
        <v>145</v>
      </c>
      <c r="D31" s="0" t="s">
        <v>38</v>
      </c>
      <c r="E31" s="0" t="s">
        <v>146</v>
      </c>
      <c r="F31" s="0" t="s">
        <v>147</v>
      </c>
      <c r="G31" s="0" t="s">
        <v>148</v>
      </c>
      <c r="H31" s="0" t="n">
        <v>5.1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s">
        <v>4</v>
      </c>
    </row>
    <row r="32" customFormat="false" ht="14.4" hidden="true" customHeight="false" outlineLevel="0" collapsed="false">
      <c r="A32" s="0" t="s">
        <v>31</v>
      </c>
      <c r="B32" s="0" t="n">
        <v>1</v>
      </c>
      <c r="C32" s="0" t="s">
        <v>149</v>
      </c>
      <c r="D32" s="0" t="s">
        <v>103</v>
      </c>
      <c r="E32" s="0" t="s">
        <v>150</v>
      </c>
      <c r="F32" s="0" t="s">
        <v>151</v>
      </c>
      <c r="G32" s="0" t="s">
        <v>152</v>
      </c>
      <c r="H32" s="0" t="n">
        <v>15.6</v>
      </c>
      <c r="I32" s="0" t="n">
        <v>16.8</v>
      </c>
      <c r="J32" s="0" t="n">
        <v>14.5</v>
      </c>
      <c r="K32" s="0" t="n">
        <v>13.7</v>
      </c>
      <c r="L32" s="0" t="n">
        <v>18.7</v>
      </c>
      <c r="M32" s="0" t="n">
        <v>12.8</v>
      </c>
      <c r="N32" s="0" t="n">
        <v>18</v>
      </c>
      <c r="O32" s="0" t="n">
        <v>18.4</v>
      </c>
      <c r="P32" s="0" t="n">
        <v>11.6</v>
      </c>
      <c r="Q32" s="0" t="n">
        <v>18.3</v>
      </c>
      <c r="R32" s="0" t="n">
        <v>12.5</v>
      </c>
      <c r="S32" s="0" t="s">
        <v>4</v>
      </c>
    </row>
    <row r="33" customFormat="false" ht="14.4" hidden="true" customHeight="false" outlineLevel="0" collapsed="false">
      <c r="A33" s="0" t="s">
        <v>31</v>
      </c>
      <c r="B33" s="0" t="n">
        <v>1</v>
      </c>
      <c r="C33" s="0" t="s">
        <v>153</v>
      </c>
      <c r="D33" s="0" t="s">
        <v>154</v>
      </c>
      <c r="E33" s="0" t="s">
        <v>155</v>
      </c>
      <c r="F33" s="0" t="s">
        <v>156</v>
      </c>
      <c r="G33" s="0" t="s">
        <v>157</v>
      </c>
      <c r="H33" s="0" t="n">
        <v>15.8</v>
      </c>
      <c r="I33" s="0" t="n">
        <v>0</v>
      </c>
      <c r="J33" s="0" t="n">
        <v>9.7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s">
        <v>4</v>
      </c>
    </row>
    <row r="34" customFormat="false" ht="14.4" hidden="true" customHeight="false" outlineLevel="0" collapsed="false">
      <c r="A34" s="0" t="s">
        <v>31</v>
      </c>
      <c r="B34" s="0" t="n">
        <v>1</v>
      </c>
      <c r="C34" s="0" t="s">
        <v>158</v>
      </c>
      <c r="D34" s="0" t="s">
        <v>122</v>
      </c>
      <c r="E34" s="0" t="s">
        <v>159</v>
      </c>
      <c r="F34" s="0" t="s">
        <v>160</v>
      </c>
      <c r="G34" s="0" t="s">
        <v>161</v>
      </c>
      <c r="H34" s="0" t="n">
        <v>9.9</v>
      </c>
      <c r="I34" s="0" t="n">
        <v>8.9</v>
      </c>
      <c r="J34" s="0" t="n">
        <v>9.5</v>
      </c>
      <c r="K34" s="0" t="n">
        <v>0</v>
      </c>
      <c r="L34" s="0" t="n">
        <v>0</v>
      </c>
      <c r="M34" s="0" t="n">
        <v>6.7</v>
      </c>
      <c r="N34" s="0" t="n">
        <v>7.5</v>
      </c>
      <c r="O34" s="0" t="n">
        <v>0</v>
      </c>
      <c r="P34" s="0" t="n">
        <v>0</v>
      </c>
      <c r="Q34" s="0" t="n">
        <v>0</v>
      </c>
      <c r="R34" s="0" t="n">
        <v>7.2</v>
      </c>
      <c r="S34" s="0" t="s">
        <v>4</v>
      </c>
    </row>
    <row r="35" customFormat="false" ht="14.4" hidden="true" customHeight="false" outlineLevel="0" collapsed="false">
      <c r="A35" s="0" t="s">
        <v>31</v>
      </c>
      <c r="B35" s="0" t="n">
        <v>1</v>
      </c>
      <c r="C35" s="0" t="s">
        <v>162</v>
      </c>
      <c r="D35" s="0" t="s">
        <v>163</v>
      </c>
      <c r="E35" s="0" t="s">
        <v>164</v>
      </c>
      <c r="F35" s="0" t="s">
        <v>165</v>
      </c>
      <c r="G35" s="0" t="s">
        <v>166</v>
      </c>
      <c r="H35" s="0" t="n">
        <v>7</v>
      </c>
      <c r="I35" s="0" t="n">
        <v>0</v>
      </c>
      <c r="J35" s="0" t="n">
        <v>7.1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5.6</v>
      </c>
      <c r="S35" s="0" t="s">
        <v>4</v>
      </c>
    </row>
    <row r="36" customFormat="false" ht="14.4" hidden="true" customHeight="false" outlineLevel="0" collapsed="false">
      <c r="A36" s="0" t="s">
        <v>31</v>
      </c>
      <c r="B36" s="0" t="n">
        <v>1</v>
      </c>
      <c r="C36" s="0" t="s">
        <v>167</v>
      </c>
      <c r="D36" s="0" t="s">
        <v>163</v>
      </c>
      <c r="E36" s="0" t="s">
        <v>168</v>
      </c>
      <c r="F36" s="0" t="s">
        <v>165</v>
      </c>
      <c r="G36" s="0" t="s">
        <v>166</v>
      </c>
      <c r="H36" s="0" t="n">
        <v>8.6</v>
      </c>
      <c r="I36" s="0" t="n">
        <v>0</v>
      </c>
      <c r="J36" s="0" t="n">
        <v>5.7</v>
      </c>
      <c r="K36" s="0" t="n">
        <v>9.7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6.8</v>
      </c>
      <c r="Q36" s="0" t="n">
        <v>0</v>
      </c>
      <c r="R36" s="0" t="n">
        <v>5.4</v>
      </c>
      <c r="S36" s="0" t="s">
        <v>4</v>
      </c>
    </row>
    <row r="37" customFormat="false" ht="14.4" hidden="true" customHeight="false" outlineLevel="0" collapsed="false">
      <c r="A37" s="0" t="s">
        <v>31</v>
      </c>
      <c r="B37" s="0" t="n">
        <v>1</v>
      </c>
      <c r="C37" s="0" t="s">
        <v>169</v>
      </c>
      <c r="D37" s="0" t="s">
        <v>139</v>
      </c>
      <c r="E37" s="0" t="s">
        <v>170</v>
      </c>
      <c r="F37" s="0" t="s">
        <v>171</v>
      </c>
      <c r="G37" s="0" t="s">
        <v>172</v>
      </c>
      <c r="H37" s="0" t="n">
        <v>7.1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s">
        <v>4</v>
      </c>
    </row>
    <row r="38" customFormat="false" ht="14.4" hidden="true" customHeight="false" outlineLevel="0" collapsed="false">
      <c r="A38" s="0" t="s">
        <v>31</v>
      </c>
      <c r="B38" s="0" t="n">
        <v>1</v>
      </c>
      <c r="C38" s="0" t="s">
        <v>173</v>
      </c>
      <c r="D38" s="0" t="s">
        <v>66</v>
      </c>
      <c r="E38" s="0" t="s">
        <v>174</v>
      </c>
      <c r="F38" s="0" t="s">
        <v>171</v>
      </c>
      <c r="G38" s="0" t="s">
        <v>172</v>
      </c>
      <c r="H38" s="0" t="n">
        <v>7.7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s">
        <v>4</v>
      </c>
    </row>
    <row r="39" customFormat="false" ht="14.4" hidden="true" customHeight="false" outlineLevel="0" collapsed="false">
      <c r="A39" s="0" t="s">
        <v>31</v>
      </c>
      <c r="B39" s="0" t="n">
        <v>1</v>
      </c>
      <c r="C39" s="0" t="s">
        <v>175</v>
      </c>
      <c r="D39" s="0" t="s">
        <v>38</v>
      </c>
      <c r="E39" s="0" t="s">
        <v>176</v>
      </c>
      <c r="F39" s="0" t="s">
        <v>171</v>
      </c>
      <c r="G39" s="0" t="s">
        <v>172</v>
      </c>
      <c r="H39" s="0" t="n">
        <v>6.6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s">
        <v>4</v>
      </c>
    </row>
    <row r="40" customFormat="false" ht="14.4" hidden="true" customHeight="false" outlineLevel="0" collapsed="false">
      <c r="A40" s="0" t="s">
        <v>31</v>
      </c>
      <c r="B40" s="0" t="n">
        <v>1</v>
      </c>
      <c r="C40" s="0" t="s">
        <v>177</v>
      </c>
      <c r="D40" s="0" t="s">
        <v>163</v>
      </c>
      <c r="E40" s="0" t="s">
        <v>178</v>
      </c>
      <c r="F40" s="0" t="s">
        <v>171</v>
      </c>
      <c r="G40" s="0" t="s">
        <v>172</v>
      </c>
      <c r="H40" s="0" t="n">
        <v>7.1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s">
        <v>4</v>
      </c>
    </row>
    <row r="41" customFormat="false" ht="14.4" hidden="true" customHeight="false" outlineLevel="0" collapsed="false">
      <c r="A41" s="0" t="s">
        <v>31</v>
      </c>
      <c r="B41" s="0" t="n">
        <v>1</v>
      </c>
      <c r="C41" s="0" t="s">
        <v>179</v>
      </c>
      <c r="D41" s="0" t="s">
        <v>41</v>
      </c>
      <c r="E41" s="0" t="s">
        <v>180</v>
      </c>
      <c r="F41" s="0" t="s">
        <v>171</v>
      </c>
      <c r="G41" s="0" t="s">
        <v>172</v>
      </c>
      <c r="H41" s="0" t="n">
        <v>7.2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s">
        <v>4</v>
      </c>
    </row>
    <row r="42" customFormat="false" ht="14.4" hidden="true" customHeight="false" outlineLevel="0" collapsed="false">
      <c r="A42" s="0" t="s">
        <v>31</v>
      </c>
      <c r="B42" s="0" t="n">
        <v>1</v>
      </c>
      <c r="C42" s="0" t="s">
        <v>181</v>
      </c>
      <c r="D42" s="0" t="s">
        <v>66</v>
      </c>
      <c r="E42" s="0" t="s">
        <v>182</v>
      </c>
      <c r="F42" s="0" t="s">
        <v>171</v>
      </c>
      <c r="G42" s="0" t="s">
        <v>172</v>
      </c>
      <c r="H42" s="0" t="n">
        <v>7.2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s">
        <v>4</v>
      </c>
    </row>
    <row r="43" customFormat="false" ht="14.4" hidden="true" customHeight="false" outlineLevel="0" collapsed="false">
      <c r="A43" s="0" t="s">
        <v>31</v>
      </c>
      <c r="B43" s="0" t="n">
        <v>1</v>
      </c>
      <c r="C43" s="0" t="s">
        <v>183</v>
      </c>
      <c r="D43" s="0" t="s">
        <v>41</v>
      </c>
      <c r="E43" s="0" t="s">
        <v>184</v>
      </c>
      <c r="F43" s="0" t="s">
        <v>171</v>
      </c>
      <c r="G43" s="0" t="s">
        <v>172</v>
      </c>
      <c r="H43" s="0" t="n">
        <v>7.5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4</v>
      </c>
    </row>
    <row r="44" customFormat="false" ht="14.4" hidden="true" customHeight="false" outlineLevel="0" collapsed="false">
      <c r="A44" s="0" t="s">
        <v>31</v>
      </c>
      <c r="B44" s="0" t="n">
        <v>1</v>
      </c>
      <c r="C44" s="0" t="s">
        <v>185</v>
      </c>
      <c r="D44" s="0" t="s">
        <v>41</v>
      </c>
      <c r="E44" s="0" t="s">
        <v>186</v>
      </c>
      <c r="F44" s="0" t="s">
        <v>171</v>
      </c>
      <c r="G44" s="0" t="s">
        <v>172</v>
      </c>
      <c r="H44" s="0" t="n">
        <v>7.3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s">
        <v>4</v>
      </c>
    </row>
    <row r="45" customFormat="false" ht="14.4" hidden="true" customHeight="false" outlineLevel="0" collapsed="false">
      <c r="A45" s="0" t="s">
        <v>31</v>
      </c>
      <c r="B45" s="0" t="n">
        <v>1</v>
      </c>
      <c r="C45" s="0" t="s">
        <v>187</v>
      </c>
      <c r="D45" s="0" t="s">
        <v>139</v>
      </c>
      <c r="E45" s="0" t="s">
        <v>188</v>
      </c>
      <c r="F45" s="0" t="s">
        <v>171</v>
      </c>
      <c r="G45" s="0" t="s">
        <v>172</v>
      </c>
      <c r="H45" s="0" t="n">
        <v>6.8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s">
        <v>4</v>
      </c>
    </row>
    <row r="46" customFormat="false" ht="14.4" hidden="true" customHeight="false" outlineLevel="0" collapsed="false">
      <c r="A46" s="0" t="s">
        <v>31</v>
      </c>
      <c r="B46" s="0" t="n">
        <v>1</v>
      </c>
      <c r="C46" s="0" t="s">
        <v>189</v>
      </c>
      <c r="D46" s="0" t="s">
        <v>139</v>
      </c>
      <c r="E46" s="0" t="s">
        <v>190</v>
      </c>
      <c r="F46" s="0" t="s">
        <v>171</v>
      </c>
      <c r="G46" s="0" t="s">
        <v>172</v>
      </c>
      <c r="H46" s="0" t="n">
        <v>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s">
        <v>4</v>
      </c>
    </row>
    <row r="47" customFormat="false" ht="14.4" hidden="true" customHeight="false" outlineLevel="0" collapsed="false">
      <c r="A47" s="0" t="s">
        <v>31</v>
      </c>
      <c r="B47" s="0" t="n">
        <v>1</v>
      </c>
      <c r="C47" s="0" t="s">
        <v>191</v>
      </c>
      <c r="D47" s="0" t="s">
        <v>66</v>
      </c>
      <c r="E47" s="0" t="s">
        <v>192</v>
      </c>
      <c r="F47" s="0" t="s">
        <v>171</v>
      </c>
      <c r="G47" s="0" t="s">
        <v>172</v>
      </c>
      <c r="H47" s="0" t="n">
        <v>7.2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s">
        <v>4</v>
      </c>
    </row>
    <row r="48" customFormat="false" ht="14.4" hidden="true" customHeight="false" outlineLevel="0" collapsed="false">
      <c r="A48" s="0" t="s">
        <v>31</v>
      </c>
      <c r="B48" s="0" t="n">
        <v>1</v>
      </c>
      <c r="C48" s="0" t="s">
        <v>193</v>
      </c>
      <c r="D48" s="0" t="s">
        <v>33</v>
      </c>
      <c r="E48" s="0" t="s">
        <v>194</v>
      </c>
      <c r="F48" s="0" t="s">
        <v>171</v>
      </c>
      <c r="G48" s="0" t="s">
        <v>172</v>
      </c>
      <c r="H48" s="0" t="n">
        <v>7.6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s">
        <v>4</v>
      </c>
    </row>
    <row r="49" customFormat="false" ht="14.4" hidden="true" customHeight="false" outlineLevel="0" collapsed="false">
      <c r="A49" s="0" t="s">
        <v>31</v>
      </c>
      <c r="B49" s="0" t="n">
        <v>1</v>
      </c>
      <c r="C49" s="0" t="s">
        <v>195</v>
      </c>
      <c r="D49" s="0" t="s">
        <v>38</v>
      </c>
      <c r="E49" s="0" t="s">
        <v>196</v>
      </c>
      <c r="F49" s="0" t="s">
        <v>171</v>
      </c>
      <c r="G49" s="0" t="s">
        <v>172</v>
      </c>
      <c r="H49" s="0" t="n">
        <v>7.6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s">
        <v>4</v>
      </c>
    </row>
    <row r="50" customFormat="false" ht="14.4" hidden="true" customHeight="false" outlineLevel="0" collapsed="false">
      <c r="A50" s="0" t="s">
        <v>31</v>
      </c>
      <c r="B50" s="0" t="n">
        <v>1</v>
      </c>
      <c r="C50" s="0" t="s">
        <v>197</v>
      </c>
      <c r="D50" s="0" t="s">
        <v>61</v>
      </c>
      <c r="E50" s="0" t="s">
        <v>198</v>
      </c>
      <c r="F50" s="0" t="s">
        <v>171</v>
      </c>
      <c r="G50" s="0" t="s">
        <v>172</v>
      </c>
      <c r="H50" s="0" t="n">
        <v>6.7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s">
        <v>4</v>
      </c>
    </row>
    <row r="51" customFormat="false" ht="14.4" hidden="true" customHeight="false" outlineLevel="0" collapsed="false">
      <c r="A51" s="0" t="s">
        <v>31</v>
      </c>
      <c r="B51" s="0" t="n">
        <v>1</v>
      </c>
      <c r="C51" s="0" t="s">
        <v>199</v>
      </c>
      <c r="D51" s="0" t="s">
        <v>61</v>
      </c>
      <c r="E51" s="0" t="s">
        <v>200</v>
      </c>
      <c r="F51" s="0" t="s">
        <v>171</v>
      </c>
      <c r="G51" s="0" t="s">
        <v>172</v>
      </c>
      <c r="H51" s="0" t="n">
        <v>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s">
        <v>4</v>
      </c>
    </row>
    <row r="52" customFormat="false" ht="14.4" hidden="true" customHeight="false" outlineLevel="0" collapsed="false">
      <c r="A52" s="0" t="s">
        <v>31</v>
      </c>
      <c r="B52" s="0" t="n">
        <v>1</v>
      </c>
      <c r="C52" s="0" t="s">
        <v>201</v>
      </c>
      <c r="D52" s="0" t="s">
        <v>163</v>
      </c>
      <c r="E52" s="0" t="s">
        <v>202</v>
      </c>
      <c r="F52" s="0" t="s">
        <v>171</v>
      </c>
      <c r="G52" s="0" t="s">
        <v>172</v>
      </c>
      <c r="H52" s="0" t="n">
        <v>7.3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s">
        <v>4</v>
      </c>
    </row>
    <row r="53" customFormat="false" ht="14.4" hidden="true" customHeight="false" outlineLevel="0" collapsed="false">
      <c r="A53" s="0" t="s">
        <v>31</v>
      </c>
      <c r="B53" s="0" t="n">
        <v>1</v>
      </c>
      <c r="C53" s="0" t="s">
        <v>203</v>
      </c>
      <c r="D53" s="0" t="s">
        <v>38</v>
      </c>
      <c r="E53" s="0" t="s">
        <v>204</v>
      </c>
      <c r="F53" s="0" t="s">
        <v>171</v>
      </c>
      <c r="G53" s="0" t="s">
        <v>172</v>
      </c>
      <c r="H53" s="0" t="n">
        <v>7.2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s">
        <v>4</v>
      </c>
    </row>
    <row r="54" customFormat="false" ht="14.4" hidden="true" customHeight="false" outlineLevel="0" collapsed="false">
      <c r="A54" s="0" t="s">
        <v>31</v>
      </c>
      <c r="B54" s="0" t="n">
        <v>1</v>
      </c>
      <c r="C54" s="0" t="s">
        <v>205</v>
      </c>
      <c r="D54" s="0" t="s">
        <v>66</v>
      </c>
      <c r="E54" s="0" t="s">
        <v>206</v>
      </c>
      <c r="F54" s="0" t="s">
        <v>171</v>
      </c>
      <c r="G54" s="0" t="s">
        <v>172</v>
      </c>
      <c r="H54" s="0" t="n">
        <v>7.2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s">
        <v>4</v>
      </c>
    </row>
    <row r="55" customFormat="false" ht="14.4" hidden="true" customHeight="false" outlineLevel="0" collapsed="false">
      <c r="A55" s="0" t="s">
        <v>31</v>
      </c>
      <c r="B55" s="0" t="n">
        <v>1</v>
      </c>
      <c r="C55" s="0" t="s">
        <v>207</v>
      </c>
      <c r="D55" s="0" t="s">
        <v>66</v>
      </c>
      <c r="E55" s="0" t="s">
        <v>208</v>
      </c>
      <c r="F55" s="0" t="s">
        <v>171</v>
      </c>
      <c r="G55" s="0" t="s">
        <v>172</v>
      </c>
      <c r="H55" s="0" t="n">
        <v>7.8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s">
        <v>4</v>
      </c>
    </row>
    <row r="56" customFormat="false" ht="14.4" hidden="true" customHeight="false" outlineLevel="0" collapsed="false">
      <c r="A56" s="0" t="s">
        <v>31</v>
      </c>
      <c r="B56" s="0" t="n">
        <v>1</v>
      </c>
      <c r="C56" s="0" t="s">
        <v>209</v>
      </c>
      <c r="D56" s="0" t="s">
        <v>66</v>
      </c>
      <c r="E56" s="0" t="s">
        <v>210</v>
      </c>
      <c r="F56" s="0" t="s">
        <v>171</v>
      </c>
      <c r="G56" s="0" t="s">
        <v>172</v>
      </c>
      <c r="H56" s="0" t="n">
        <v>7.8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s">
        <v>4</v>
      </c>
    </row>
    <row r="57" customFormat="false" ht="14.4" hidden="true" customHeight="false" outlineLevel="0" collapsed="false">
      <c r="A57" s="0" t="s">
        <v>31</v>
      </c>
      <c r="B57" s="0" t="n">
        <v>1</v>
      </c>
      <c r="C57" s="0" t="s">
        <v>211</v>
      </c>
      <c r="D57" s="0" t="s">
        <v>66</v>
      </c>
      <c r="E57" s="0" t="s">
        <v>212</v>
      </c>
      <c r="F57" s="0" t="s">
        <v>171</v>
      </c>
      <c r="G57" s="0" t="s">
        <v>172</v>
      </c>
      <c r="H57" s="0" t="n">
        <v>7.8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s">
        <v>4</v>
      </c>
    </row>
    <row r="58" customFormat="false" ht="14.4" hidden="true" customHeight="false" outlineLevel="0" collapsed="false">
      <c r="A58" s="0" t="s">
        <v>31</v>
      </c>
      <c r="B58" s="0" t="n">
        <v>1</v>
      </c>
      <c r="C58" s="0" t="s">
        <v>213</v>
      </c>
      <c r="D58" s="0" t="s">
        <v>61</v>
      </c>
      <c r="E58" s="0" t="s">
        <v>214</v>
      </c>
      <c r="F58" s="0" t="s">
        <v>215</v>
      </c>
      <c r="G58" s="0" t="s">
        <v>216</v>
      </c>
      <c r="H58" s="0" t="n">
        <v>6.9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s">
        <v>4</v>
      </c>
    </row>
    <row r="59" customFormat="false" ht="14.4" hidden="true" customHeight="false" outlineLevel="0" collapsed="false">
      <c r="A59" s="0" t="s">
        <v>31</v>
      </c>
      <c r="B59" s="0" t="n">
        <v>1</v>
      </c>
      <c r="C59" s="0" t="s">
        <v>217</v>
      </c>
      <c r="D59" s="0" t="s">
        <v>38</v>
      </c>
      <c r="E59" s="0" t="s">
        <v>218</v>
      </c>
      <c r="F59" s="0" t="s">
        <v>219</v>
      </c>
      <c r="G59" s="0" t="s">
        <v>220</v>
      </c>
      <c r="H59" s="0" t="n">
        <v>5.1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s">
        <v>4</v>
      </c>
    </row>
    <row r="60" customFormat="false" ht="14.4" hidden="true" customHeight="false" outlineLevel="0" collapsed="false">
      <c r="A60" s="0" t="s">
        <v>31</v>
      </c>
      <c r="B60" s="0" t="n">
        <v>1</v>
      </c>
      <c r="C60" s="0" t="s">
        <v>221</v>
      </c>
      <c r="D60" s="0" t="s">
        <v>38</v>
      </c>
      <c r="E60" s="0" t="s">
        <v>222</v>
      </c>
      <c r="F60" s="0" t="s">
        <v>223</v>
      </c>
      <c r="G60" s="0" t="s">
        <v>224</v>
      </c>
      <c r="H60" s="0" t="n">
        <v>5.9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s">
        <v>4</v>
      </c>
    </row>
    <row r="61" customFormat="false" ht="14.4" hidden="true" customHeight="false" outlineLevel="0" collapsed="false">
      <c r="A61" s="0" t="s">
        <v>31</v>
      </c>
      <c r="B61" s="0" t="n">
        <v>1</v>
      </c>
      <c r="C61" s="0" t="s">
        <v>225</v>
      </c>
      <c r="D61" s="0" t="s">
        <v>61</v>
      </c>
      <c r="E61" s="0" t="s">
        <v>226</v>
      </c>
      <c r="F61" s="0" t="s">
        <v>227</v>
      </c>
      <c r="G61" s="0" t="s">
        <v>228</v>
      </c>
      <c r="H61" s="0" t="n">
        <v>8.6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s">
        <v>4</v>
      </c>
    </row>
    <row r="62" customFormat="false" ht="14.4" hidden="true" customHeight="false" outlineLevel="0" collapsed="false">
      <c r="A62" s="0" t="s">
        <v>31</v>
      </c>
      <c r="B62" s="0" t="n">
        <v>1</v>
      </c>
      <c r="C62" s="0" t="s">
        <v>229</v>
      </c>
      <c r="D62" s="0" t="s">
        <v>61</v>
      </c>
      <c r="E62" s="0" t="s">
        <v>230</v>
      </c>
      <c r="F62" s="0" t="s">
        <v>227</v>
      </c>
      <c r="G62" s="0" t="s">
        <v>228</v>
      </c>
      <c r="H62" s="0" t="n">
        <v>11.6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s">
        <v>4</v>
      </c>
    </row>
    <row r="63" customFormat="false" ht="14.4" hidden="true" customHeight="false" outlineLevel="0" collapsed="false">
      <c r="A63" s="0" t="s">
        <v>31</v>
      </c>
      <c r="B63" s="0" t="n">
        <v>1</v>
      </c>
      <c r="C63" s="0" t="s">
        <v>231</v>
      </c>
      <c r="D63" s="0" t="s">
        <v>61</v>
      </c>
      <c r="E63" s="0" t="s">
        <v>232</v>
      </c>
      <c r="F63" s="0" t="s">
        <v>233</v>
      </c>
      <c r="G63" s="0" t="s">
        <v>234</v>
      </c>
      <c r="H63" s="0" t="n">
        <v>5.4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s">
        <v>4</v>
      </c>
    </row>
    <row r="64" customFormat="false" ht="14.4" hidden="true" customHeight="false" outlineLevel="0" collapsed="false">
      <c r="A64" s="0" t="s">
        <v>31</v>
      </c>
      <c r="B64" s="0" t="n">
        <v>1</v>
      </c>
      <c r="C64" s="0" t="s">
        <v>235</v>
      </c>
      <c r="D64" s="0" t="s">
        <v>38</v>
      </c>
      <c r="E64" s="0" t="s">
        <v>236</v>
      </c>
      <c r="F64" s="0" t="s">
        <v>237</v>
      </c>
      <c r="G64" s="0" t="s">
        <v>238</v>
      </c>
      <c r="H64" s="0" t="n">
        <v>6.5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s">
        <v>4</v>
      </c>
    </row>
    <row r="65" customFormat="false" ht="14.4" hidden="true" customHeight="false" outlineLevel="0" collapsed="false">
      <c r="A65" s="0" t="s">
        <v>31</v>
      </c>
      <c r="B65" s="0" t="n">
        <v>1</v>
      </c>
      <c r="C65" s="0" t="s">
        <v>239</v>
      </c>
      <c r="D65" s="0" t="s">
        <v>61</v>
      </c>
      <c r="E65" s="0" t="s">
        <v>240</v>
      </c>
      <c r="F65" s="0" t="s">
        <v>241</v>
      </c>
      <c r="G65" s="0" t="s">
        <v>242</v>
      </c>
      <c r="H65" s="0" t="n">
        <v>7.6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s">
        <v>4</v>
      </c>
    </row>
    <row r="66" customFormat="false" ht="14.4" hidden="true" customHeight="false" outlineLevel="0" collapsed="false">
      <c r="A66" s="0" t="s">
        <v>31</v>
      </c>
      <c r="B66" s="0" t="n">
        <v>1</v>
      </c>
      <c r="C66" s="0" t="s">
        <v>243</v>
      </c>
      <c r="D66" s="0" t="s">
        <v>38</v>
      </c>
      <c r="E66" s="0" t="s">
        <v>244</v>
      </c>
      <c r="F66" s="0" t="s">
        <v>245</v>
      </c>
      <c r="G66" s="0" t="s">
        <v>246</v>
      </c>
      <c r="H66" s="0" t="n">
        <v>5.8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s">
        <v>4</v>
      </c>
    </row>
    <row r="67" customFormat="false" ht="14.4" hidden="true" customHeight="false" outlineLevel="0" collapsed="false">
      <c r="A67" s="0" t="s">
        <v>31</v>
      </c>
      <c r="B67" s="0" t="n">
        <v>1</v>
      </c>
      <c r="C67" s="0" t="s">
        <v>247</v>
      </c>
      <c r="D67" s="0" t="s">
        <v>38</v>
      </c>
      <c r="E67" s="0" t="s">
        <v>248</v>
      </c>
      <c r="F67" s="0" t="s">
        <v>249</v>
      </c>
      <c r="G67" s="0" t="s">
        <v>250</v>
      </c>
      <c r="H67" s="0" t="n">
        <v>6.4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s">
        <v>4</v>
      </c>
    </row>
    <row r="68" customFormat="false" ht="14.4" hidden="true" customHeight="false" outlineLevel="0" collapsed="false">
      <c r="A68" s="0" t="s">
        <v>31</v>
      </c>
      <c r="B68" s="0" t="n">
        <v>1</v>
      </c>
      <c r="C68" s="0" t="s">
        <v>251</v>
      </c>
      <c r="D68" s="0" t="s">
        <v>61</v>
      </c>
      <c r="E68" s="0" t="s">
        <v>252</v>
      </c>
      <c r="F68" s="0" t="s">
        <v>253</v>
      </c>
      <c r="G68" s="0" t="s">
        <v>254</v>
      </c>
      <c r="H68" s="0" t="n">
        <v>6.4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s">
        <v>4</v>
      </c>
    </row>
    <row r="69" customFormat="false" ht="14.4" hidden="true" customHeight="false" outlineLevel="0" collapsed="false">
      <c r="A69" s="0" t="s">
        <v>31</v>
      </c>
      <c r="B69" s="0" t="n">
        <v>1</v>
      </c>
      <c r="C69" s="0" t="s">
        <v>255</v>
      </c>
      <c r="D69" s="0" t="s">
        <v>38</v>
      </c>
      <c r="E69" s="0" t="s">
        <v>256</v>
      </c>
      <c r="F69" s="0" t="s">
        <v>257</v>
      </c>
      <c r="G69" s="0" t="s">
        <v>258</v>
      </c>
      <c r="H69" s="0" t="n">
        <v>5.7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s">
        <v>4</v>
      </c>
    </row>
    <row r="70" customFormat="false" ht="14.4" hidden="true" customHeight="false" outlineLevel="0" collapsed="false">
      <c r="A70" s="0" t="s">
        <v>31</v>
      </c>
      <c r="B70" s="0" t="n">
        <v>1</v>
      </c>
      <c r="C70" s="0" t="s">
        <v>259</v>
      </c>
      <c r="D70" s="0" t="s">
        <v>38</v>
      </c>
      <c r="E70" s="0" t="s">
        <v>260</v>
      </c>
      <c r="F70" s="0" t="s">
        <v>261</v>
      </c>
      <c r="G70" s="0" t="s">
        <v>262</v>
      </c>
      <c r="H70" s="0" t="n">
        <v>8.9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s">
        <v>4</v>
      </c>
    </row>
    <row r="71" customFormat="false" ht="14.4" hidden="true" customHeight="false" outlineLevel="0" collapsed="false">
      <c r="A71" s="0" t="s">
        <v>31</v>
      </c>
      <c r="B71" s="0" t="n">
        <v>1</v>
      </c>
      <c r="C71" s="0" t="s">
        <v>263</v>
      </c>
      <c r="D71" s="0" t="s">
        <v>48</v>
      </c>
      <c r="E71" s="0" t="s">
        <v>264</v>
      </c>
      <c r="F71" s="0" t="s">
        <v>265</v>
      </c>
      <c r="G71" s="0" t="s">
        <v>266</v>
      </c>
      <c r="H71" s="0" t="n">
        <v>13.7</v>
      </c>
      <c r="I71" s="0" t="n">
        <v>13.4</v>
      </c>
      <c r="J71" s="0" t="n">
        <v>11.1</v>
      </c>
      <c r="K71" s="0" t="n">
        <v>10.6</v>
      </c>
      <c r="L71" s="0" t="n">
        <v>9.6</v>
      </c>
      <c r="M71" s="0" t="n">
        <v>0</v>
      </c>
      <c r="N71" s="0" t="n">
        <v>12.2</v>
      </c>
      <c r="O71" s="0" t="n">
        <v>16.2</v>
      </c>
      <c r="P71" s="0" t="n">
        <v>19.6</v>
      </c>
      <c r="Q71" s="0" t="n">
        <v>14.3</v>
      </c>
      <c r="R71" s="0" t="n">
        <v>11.4</v>
      </c>
      <c r="S71" s="0" t="s">
        <v>4</v>
      </c>
    </row>
    <row r="72" customFormat="false" ht="14.4" hidden="true" customHeight="false" outlineLevel="0" collapsed="false">
      <c r="A72" s="0" t="s">
        <v>31</v>
      </c>
      <c r="B72" s="0" t="n">
        <v>1</v>
      </c>
      <c r="C72" s="0" t="s">
        <v>267</v>
      </c>
      <c r="D72" s="0" t="s">
        <v>61</v>
      </c>
      <c r="E72" s="0" t="s">
        <v>268</v>
      </c>
      <c r="F72" s="0" t="s">
        <v>269</v>
      </c>
      <c r="G72" s="0" t="s">
        <v>270</v>
      </c>
      <c r="H72" s="0" t="n">
        <v>8.1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s">
        <v>4</v>
      </c>
    </row>
    <row r="73" customFormat="false" ht="14.4" hidden="true" customHeight="false" outlineLevel="0" collapsed="false">
      <c r="A73" s="0" t="s">
        <v>31</v>
      </c>
      <c r="B73" s="0" t="n">
        <v>1</v>
      </c>
      <c r="C73" s="0" t="s">
        <v>271</v>
      </c>
      <c r="D73" s="0" t="s">
        <v>61</v>
      </c>
      <c r="E73" s="0" t="s">
        <v>272</v>
      </c>
      <c r="F73" s="0" t="s">
        <v>273</v>
      </c>
      <c r="G73" s="0" t="s">
        <v>274</v>
      </c>
      <c r="H73" s="0" t="n">
        <v>6.2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s">
        <v>4</v>
      </c>
    </row>
    <row r="74" customFormat="false" ht="14.4" hidden="true" customHeight="false" outlineLevel="0" collapsed="false">
      <c r="A74" s="0" t="s">
        <v>31</v>
      </c>
      <c r="B74" s="0" t="n">
        <v>1</v>
      </c>
      <c r="C74" s="0" t="s">
        <v>275</v>
      </c>
      <c r="D74" s="0" t="s">
        <v>139</v>
      </c>
      <c r="E74" s="0" t="s">
        <v>276</v>
      </c>
      <c r="F74" s="0" t="s">
        <v>277</v>
      </c>
      <c r="G74" s="0" t="s">
        <v>278</v>
      </c>
      <c r="H74" s="0" t="n">
        <v>16.6</v>
      </c>
      <c r="I74" s="0" t="n">
        <v>0</v>
      </c>
      <c r="J74" s="0" t="n">
        <v>0</v>
      </c>
      <c r="K74" s="0" t="n">
        <v>0</v>
      </c>
      <c r="L74" s="0" t="n">
        <v>8.9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s">
        <v>4</v>
      </c>
    </row>
    <row r="75" customFormat="false" ht="14.4" hidden="true" customHeight="false" outlineLevel="0" collapsed="false">
      <c r="A75" s="0" t="s">
        <v>31</v>
      </c>
      <c r="B75" s="0" t="n">
        <v>1</v>
      </c>
      <c r="C75" s="0" t="s">
        <v>279</v>
      </c>
      <c r="D75" s="0" t="s">
        <v>38</v>
      </c>
      <c r="E75" s="0" t="s">
        <v>280</v>
      </c>
      <c r="F75" s="0" t="s">
        <v>281</v>
      </c>
      <c r="G75" s="0" t="s">
        <v>282</v>
      </c>
      <c r="H75" s="0" t="n">
        <v>7.4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s">
        <v>4</v>
      </c>
    </row>
    <row r="76" customFormat="false" ht="14.4" hidden="true" customHeight="false" outlineLevel="0" collapsed="false">
      <c r="A76" s="0" t="s">
        <v>31</v>
      </c>
      <c r="B76" s="0" t="n">
        <v>1</v>
      </c>
      <c r="C76" s="0" t="s">
        <v>283</v>
      </c>
      <c r="D76" s="0" t="s">
        <v>61</v>
      </c>
      <c r="E76" s="0" t="s">
        <v>284</v>
      </c>
      <c r="F76" s="0" t="s">
        <v>285</v>
      </c>
      <c r="G76" s="0" t="s">
        <v>64</v>
      </c>
      <c r="H76" s="0" t="n">
        <v>5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s">
        <v>4</v>
      </c>
    </row>
    <row r="77" customFormat="false" ht="14.4" hidden="true" customHeight="false" outlineLevel="0" collapsed="false">
      <c r="A77" s="0" t="s">
        <v>31</v>
      </c>
      <c r="B77" s="0" t="n">
        <v>1</v>
      </c>
      <c r="C77" s="0" t="s">
        <v>286</v>
      </c>
      <c r="D77" s="0" t="s">
        <v>33</v>
      </c>
      <c r="E77" s="0" t="s">
        <v>287</v>
      </c>
      <c r="F77" s="0" t="s">
        <v>288</v>
      </c>
      <c r="G77" s="0" t="s">
        <v>289</v>
      </c>
      <c r="H77" s="0" t="n">
        <v>5.2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s">
        <v>4</v>
      </c>
    </row>
    <row r="78" customFormat="false" ht="14.4" hidden="true" customHeight="false" outlineLevel="0" collapsed="false">
      <c r="A78" s="0" t="s">
        <v>31</v>
      </c>
      <c r="B78" s="0" t="n">
        <v>1</v>
      </c>
      <c r="C78" s="0" t="s">
        <v>290</v>
      </c>
      <c r="D78" s="0" t="s">
        <v>38</v>
      </c>
      <c r="E78" s="0" t="s">
        <v>291</v>
      </c>
      <c r="F78" s="0" t="s">
        <v>292</v>
      </c>
      <c r="G78" s="0" t="s">
        <v>293</v>
      </c>
      <c r="H78" s="0" t="n">
        <v>5.3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s">
        <v>4</v>
      </c>
    </row>
    <row r="79" customFormat="false" ht="14.4" hidden="true" customHeight="false" outlineLevel="0" collapsed="false">
      <c r="A79" s="0" t="s">
        <v>31</v>
      </c>
      <c r="B79" s="0" t="n">
        <v>1</v>
      </c>
      <c r="C79" s="0" t="s">
        <v>294</v>
      </c>
      <c r="D79" s="0" t="s">
        <v>33</v>
      </c>
      <c r="E79" s="0" t="s">
        <v>295</v>
      </c>
      <c r="F79" s="0" t="s">
        <v>296</v>
      </c>
      <c r="G79" s="0" t="s">
        <v>297</v>
      </c>
      <c r="H79" s="0" t="n">
        <v>6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s">
        <v>4</v>
      </c>
    </row>
    <row r="80" customFormat="false" ht="14.4" hidden="true" customHeight="false" outlineLevel="0" collapsed="false">
      <c r="A80" s="0" t="s">
        <v>31</v>
      </c>
      <c r="B80" s="0" t="n">
        <v>1</v>
      </c>
      <c r="C80" s="0" t="s">
        <v>298</v>
      </c>
      <c r="D80" s="0" t="s">
        <v>61</v>
      </c>
      <c r="E80" s="0" t="s">
        <v>299</v>
      </c>
      <c r="F80" s="0" t="s">
        <v>300</v>
      </c>
      <c r="G80" s="0" t="s">
        <v>301</v>
      </c>
      <c r="H80" s="0" t="n">
        <v>5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s">
        <v>4</v>
      </c>
    </row>
    <row r="81" customFormat="false" ht="14.4" hidden="true" customHeight="false" outlineLevel="0" collapsed="false">
      <c r="A81" s="0" t="s">
        <v>31</v>
      </c>
      <c r="B81" s="0" t="n">
        <v>1</v>
      </c>
      <c r="C81" s="0" t="s">
        <v>302</v>
      </c>
      <c r="D81" s="0" t="s">
        <v>61</v>
      </c>
      <c r="E81" s="0" t="s">
        <v>303</v>
      </c>
      <c r="F81" s="0" t="s">
        <v>304</v>
      </c>
      <c r="G81" s="0" t="s">
        <v>305</v>
      </c>
      <c r="H81" s="0" t="n">
        <v>9.3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s">
        <v>4</v>
      </c>
    </row>
    <row r="82" customFormat="false" ht="14.4" hidden="true" customHeight="false" outlineLevel="0" collapsed="false">
      <c r="A82" s="0" t="s">
        <v>31</v>
      </c>
      <c r="B82" s="0" t="n">
        <v>1</v>
      </c>
      <c r="C82" s="0" t="s">
        <v>306</v>
      </c>
      <c r="D82" s="0" t="s">
        <v>307</v>
      </c>
      <c r="E82" s="0" t="s">
        <v>308</v>
      </c>
      <c r="F82" s="0" t="s">
        <v>309</v>
      </c>
      <c r="G82" s="0" t="s">
        <v>310</v>
      </c>
      <c r="H82" s="0" t="n">
        <v>5.5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s">
        <v>4</v>
      </c>
    </row>
    <row r="83" customFormat="false" ht="14.4" hidden="true" customHeight="false" outlineLevel="0" collapsed="false">
      <c r="A83" s="0" t="s">
        <v>31</v>
      </c>
      <c r="B83" s="0" t="n">
        <v>1</v>
      </c>
      <c r="C83" s="0" t="s">
        <v>311</v>
      </c>
      <c r="D83" s="0" t="s">
        <v>38</v>
      </c>
      <c r="E83" s="0" t="s">
        <v>312</v>
      </c>
      <c r="F83" s="0" t="s">
        <v>313</v>
      </c>
      <c r="G83" s="0" t="s">
        <v>314</v>
      </c>
      <c r="H83" s="0" t="n">
        <v>5.1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s">
        <v>4</v>
      </c>
    </row>
    <row r="84" customFormat="false" ht="14.4" hidden="true" customHeight="false" outlineLevel="0" collapsed="false">
      <c r="A84" s="0" t="s">
        <v>31</v>
      </c>
      <c r="B84" s="0" t="n">
        <v>1</v>
      </c>
      <c r="C84" s="0" t="s">
        <v>315</v>
      </c>
      <c r="D84" s="0" t="s">
        <v>66</v>
      </c>
      <c r="E84" s="0" t="s">
        <v>316</v>
      </c>
      <c r="F84" s="0" t="s">
        <v>317</v>
      </c>
      <c r="G84" s="0" t="s">
        <v>318</v>
      </c>
      <c r="H84" s="0" t="n">
        <v>7.5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s">
        <v>4</v>
      </c>
    </row>
    <row r="85" customFormat="false" ht="14.4" hidden="true" customHeight="false" outlineLevel="0" collapsed="false">
      <c r="A85" s="0" t="s">
        <v>31</v>
      </c>
      <c r="B85" s="0" t="n">
        <v>1</v>
      </c>
      <c r="C85" s="0" t="s">
        <v>319</v>
      </c>
      <c r="D85" s="0" t="s">
        <v>61</v>
      </c>
      <c r="E85" s="0" t="s">
        <v>320</v>
      </c>
      <c r="F85" s="0" t="s">
        <v>321</v>
      </c>
      <c r="G85" s="0" t="s">
        <v>322</v>
      </c>
      <c r="H85" s="0" t="n">
        <v>5.2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s">
        <v>4</v>
      </c>
    </row>
    <row r="86" customFormat="false" ht="14.4" hidden="true" customHeight="false" outlineLevel="0" collapsed="false">
      <c r="A86" s="0" t="s">
        <v>31</v>
      </c>
      <c r="B86" s="0" t="n">
        <v>1</v>
      </c>
      <c r="C86" s="0" t="s">
        <v>323</v>
      </c>
      <c r="D86" s="0" t="s">
        <v>38</v>
      </c>
      <c r="E86" s="0" t="s">
        <v>324</v>
      </c>
      <c r="F86" s="0" t="s">
        <v>325</v>
      </c>
      <c r="G86" s="0" t="s">
        <v>326</v>
      </c>
      <c r="H86" s="0" t="n">
        <v>6.1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4</v>
      </c>
    </row>
    <row r="87" customFormat="false" ht="14.4" hidden="true" customHeight="false" outlineLevel="0" collapsed="false">
      <c r="A87" s="0" t="s">
        <v>31</v>
      </c>
      <c r="B87" s="0" t="n">
        <v>1</v>
      </c>
      <c r="C87" s="0" t="s">
        <v>327</v>
      </c>
      <c r="D87" s="0" t="s">
        <v>33</v>
      </c>
      <c r="E87" s="0" t="s">
        <v>328</v>
      </c>
      <c r="F87" s="0" t="s">
        <v>329</v>
      </c>
      <c r="G87" s="0" t="s">
        <v>330</v>
      </c>
      <c r="H87" s="0" t="n">
        <v>6.8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s">
        <v>4</v>
      </c>
    </row>
    <row r="88" customFormat="false" ht="14.4" hidden="true" customHeight="false" outlineLevel="0" collapsed="false">
      <c r="A88" s="0" t="s">
        <v>31</v>
      </c>
      <c r="B88" s="0" t="n">
        <v>1</v>
      </c>
      <c r="C88" s="0" t="s">
        <v>331</v>
      </c>
      <c r="D88" s="0" t="s">
        <v>61</v>
      </c>
      <c r="E88" s="0" t="s">
        <v>332</v>
      </c>
      <c r="F88" s="0" t="s">
        <v>333</v>
      </c>
      <c r="G88" s="0" t="s">
        <v>334</v>
      </c>
      <c r="H88" s="0" t="n">
        <v>5.3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s">
        <v>4</v>
      </c>
    </row>
    <row r="89" customFormat="false" ht="14.4" hidden="true" customHeight="false" outlineLevel="0" collapsed="false">
      <c r="A89" s="0" t="s">
        <v>31</v>
      </c>
      <c r="B89" s="0" t="n">
        <v>1</v>
      </c>
      <c r="C89" s="0" t="s">
        <v>335</v>
      </c>
      <c r="D89" s="0" t="s">
        <v>41</v>
      </c>
      <c r="E89" s="0" t="s">
        <v>336</v>
      </c>
      <c r="F89" s="0" t="s">
        <v>337</v>
      </c>
      <c r="G89" s="0" t="s">
        <v>338</v>
      </c>
      <c r="H89" s="0" t="n">
        <v>6.9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s">
        <v>4</v>
      </c>
    </row>
    <row r="90" customFormat="false" ht="14.4" hidden="true" customHeight="false" outlineLevel="0" collapsed="false">
      <c r="A90" s="0" t="s">
        <v>31</v>
      </c>
      <c r="B90" s="0" t="n">
        <v>1</v>
      </c>
      <c r="C90" s="0" t="s">
        <v>339</v>
      </c>
      <c r="D90" s="0" t="s">
        <v>154</v>
      </c>
      <c r="E90" s="0" t="s">
        <v>340</v>
      </c>
      <c r="F90" s="0" t="s">
        <v>337</v>
      </c>
      <c r="G90" s="0" t="s">
        <v>338</v>
      </c>
      <c r="H90" s="0" t="n">
        <v>6.9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s">
        <v>4</v>
      </c>
    </row>
    <row r="91" customFormat="false" ht="14.4" hidden="true" customHeight="false" outlineLevel="0" collapsed="false">
      <c r="A91" s="0" t="s">
        <v>31</v>
      </c>
      <c r="B91" s="0" t="n">
        <v>1</v>
      </c>
      <c r="C91" s="0" t="s">
        <v>341</v>
      </c>
      <c r="D91" s="0" t="s">
        <v>66</v>
      </c>
      <c r="E91" s="0" t="s">
        <v>342</v>
      </c>
      <c r="F91" s="0" t="s">
        <v>337</v>
      </c>
      <c r="G91" s="0" t="s">
        <v>338</v>
      </c>
      <c r="H91" s="0" t="n">
        <v>6.8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s">
        <v>4</v>
      </c>
    </row>
    <row r="92" customFormat="false" ht="14.4" hidden="true" customHeight="false" outlineLevel="0" collapsed="false">
      <c r="A92" s="0" t="s">
        <v>31</v>
      </c>
      <c r="B92" s="0" t="n">
        <v>1</v>
      </c>
      <c r="C92" s="0" t="s">
        <v>343</v>
      </c>
      <c r="D92" s="0" t="s">
        <v>48</v>
      </c>
      <c r="E92" s="0" t="s">
        <v>344</v>
      </c>
      <c r="F92" s="0" t="s">
        <v>337</v>
      </c>
      <c r="G92" s="0" t="s">
        <v>338</v>
      </c>
      <c r="H92" s="0" t="n">
        <v>6.6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s">
        <v>4</v>
      </c>
    </row>
    <row r="93" customFormat="false" ht="14.4" hidden="true" customHeight="false" outlineLevel="0" collapsed="false">
      <c r="A93" s="0" t="s">
        <v>31</v>
      </c>
      <c r="B93" s="0" t="n">
        <v>1</v>
      </c>
      <c r="C93" s="0" t="s">
        <v>345</v>
      </c>
      <c r="D93" s="0" t="s">
        <v>307</v>
      </c>
      <c r="E93" s="0" t="s">
        <v>346</v>
      </c>
      <c r="F93" s="0" t="s">
        <v>337</v>
      </c>
      <c r="G93" s="0" t="s">
        <v>338</v>
      </c>
      <c r="H93" s="0" t="n">
        <v>6.8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s">
        <v>4</v>
      </c>
    </row>
    <row r="94" customFormat="false" ht="14.4" hidden="true" customHeight="false" outlineLevel="0" collapsed="false">
      <c r="A94" s="0" t="s">
        <v>31</v>
      </c>
      <c r="B94" s="0" t="n">
        <v>1</v>
      </c>
      <c r="C94" s="0" t="s">
        <v>347</v>
      </c>
      <c r="D94" s="0" t="s">
        <v>66</v>
      </c>
      <c r="E94" s="0" t="s">
        <v>348</v>
      </c>
      <c r="F94" s="0" t="s">
        <v>337</v>
      </c>
      <c r="G94" s="0" t="s">
        <v>338</v>
      </c>
      <c r="H94" s="0" t="n">
        <v>6.6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s">
        <v>4</v>
      </c>
    </row>
    <row r="95" customFormat="false" ht="14.4" hidden="true" customHeight="false" outlineLevel="0" collapsed="false">
      <c r="A95" s="0" t="s">
        <v>31</v>
      </c>
      <c r="B95" s="0" t="n">
        <v>1</v>
      </c>
      <c r="C95" s="0" t="s">
        <v>349</v>
      </c>
      <c r="D95" s="0" t="s">
        <v>41</v>
      </c>
      <c r="E95" s="0" t="s">
        <v>350</v>
      </c>
      <c r="F95" s="0" t="s">
        <v>337</v>
      </c>
      <c r="G95" s="0" t="s">
        <v>338</v>
      </c>
      <c r="H95" s="0" t="n">
        <v>7.1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s">
        <v>4</v>
      </c>
    </row>
    <row r="96" customFormat="false" ht="14.4" hidden="true" customHeight="false" outlineLevel="0" collapsed="false">
      <c r="A96" s="0" t="s">
        <v>31</v>
      </c>
      <c r="B96" s="0" t="n">
        <v>1</v>
      </c>
      <c r="C96" s="0" t="s">
        <v>351</v>
      </c>
      <c r="D96" s="0" t="s">
        <v>307</v>
      </c>
      <c r="E96" s="0" t="s">
        <v>352</v>
      </c>
      <c r="F96" s="0" t="s">
        <v>337</v>
      </c>
      <c r="G96" s="0" t="s">
        <v>338</v>
      </c>
      <c r="H96" s="0" t="n">
        <v>7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s">
        <v>4</v>
      </c>
    </row>
    <row r="97" customFormat="false" ht="14.4" hidden="true" customHeight="false" outlineLevel="0" collapsed="false">
      <c r="A97" s="0" t="s">
        <v>31</v>
      </c>
      <c r="B97" s="0" t="n">
        <v>1</v>
      </c>
      <c r="C97" s="0" t="s">
        <v>353</v>
      </c>
      <c r="D97" s="0" t="s">
        <v>307</v>
      </c>
      <c r="E97" s="0" t="s">
        <v>354</v>
      </c>
      <c r="F97" s="0" t="s">
        <v>337</v>
      </c>
      <c r="G97" s="0" t="s">
        <v>338</v>
      </c>
      <c r="H97" s="0" t="n">
        <v>7.5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s">
        <v>4</v>
      </c>
    </row>
    <row r="98" customFormat="false" ht="14.4" hidden="true" customHeight="false" outlineLevel="0" collapsed="false">
      <c r="A98" s="0" t="s">
        <v>31</v>
      </c>
      <c r="B98" s="0" t="n">
        <v>1</v>
      </c>
      <c r="C98" s="0" t="s">
        <v>355</v>
      </c>
      <c r="D98" s="0" t="s">
        <v>61</v>
      </c>
      <c r="E98" s="0" t="s">
        <v>356</v>
      </c>
      <c r="F98" s="0" t="s">
        <v>337</v>
      </c>
      <c r="G98" s="0" t="s">
        <v>338</v>
      </c>
      <c r="H98" s="0" t="n">
        <v>7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s">
        <v>4</v>
      </c>
    </row>
    <row r="99" customFormat="false" ht="14.4" hidden="true" customHeight="false" outlineLevel="0" collapsed="false">
      <c r="A99" s="0" t="s">
        <v>31</v>
      </c>
      <c r="B99" s="0" t="n">
        <v>1</v>
      </c>
      <c r="C99" s="0" t="s">
        <v>357</v>
      </c>
      <c r="D99" s="0" t="s">
        <v>61</v>
      </c>
      <c r="E99" s="0" t="s">
        <v>358</v>
      </c>
      <c r="F99" s="0" t="s">
        <v>359</v>
      </c>
      <c r="G99" s="0" t="s">
        <v>360</v>
      </c>
      <c r="H99" s="0" t="n">
        <v>5.7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s">
        <v>4</v>
      </c>
    </row>
    <row r="100" customFormat="false" ht="14.4" hidden="true" customHeight="false" outlineLevel="0" collapsed="false">
      <c r="A100" s="0" t="s">
        <v>31</v>
      </c>
      <c r="B100" s="0" t="n">
        <v>1</v>
      </c>
      <c r="C100" s="0" t="s">
        <v>361</v>
      </c>
      <c r="D100" s="0" t="s">
        <v>61</v>
      </c>
      <c r="E100" s="0" t="s">
        <v>362</v>
      </c>
      <c r="F100" s="0" t="s">
        <v>363</v>
      </c>
      <c r="G100" s="0" t="s">
        <v>364</v>
      </c>
      <c r="H100" s="0" t="n">
        <v>6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s">
        <v>4</v>
      </c>
    </row>
    <row r="101" customFormat="false" ht="14.4" hidden="true" customHeight="false" outlineLevel="0" collapsed="false">
      <c r="A101" s="0" t="s">
        <v>31</v>
      </c>
      <c r="B101" s="0" t="n">
        <v>1</v>
      </c>
      <c r="C101" s="0" t="s">
        <v>365</v>
      </c>
      <c r="D101" s="0" t="s">
        <v>366</v>
      </c>
      <c r="E101" s="0" t="s">
        <v>367</v>
      </c>
      <c r="F101" s="0" t="s">
        <v>368</v>
      </c>
      <c r="G101" s="0" t="s">
        <v>157</v>
      </c>
      <c r="H101" s="0" t="n">
        <v>5.1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s">
        <v>4</v>
      </c>
    </row>
    <row r="102" customFormat="false" ht="14.4" hidden="true" customHeight="false" outlineLevel="0" collapsed="false">
      <c r="A102" s="0" t="s">
        <v>31</v>
      </c>
      <c r="B102" s="0" t="n">
        <v>1</v>
      </c>
      <c r="C102" s="0" t="s">
        <v>369</v>
      </c>
      <c r="D102" s="0" t="s">
        <v>66</v>
      </c>
      <c r="E102" s="0" t="s">
        <v>370</v>
      </c>
      <c r="F102" s="0" t="s">
        <v>371</v>
      </c>
      <c r="G102" s="0" t="s">
        <v>157</v>
      </c>
      <c r="H102" s="0" t="n">
        <v>5.8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s">
        <v>4</v>
      </c>
    </row>
    <row r="103" customFormat="false" ht="14.4" hidden="true" customHeight="false" outlineLevel="0" collapsed="false">
      <c r="A103" s="0" t="s">
        <v>31</v>
      </c>
      <c r="B103" s="0" t="n">
        <v>1</v>
      </c>
      <c r="C103" s="0" t="s">
        <v>372</v>
      </c>
      <c r="D103" s="0" t="s">
        <v>61</v>
      </c>
      <c r="E103" s="0" t="s">
        <v>373</v>
      </c>
      <c r="F103" s="0" t="s">
        <v>374</v>
      </c>
      <c r="G103" s="0" t="s">
        <v>375</v>
      </c>
      <c r="H103" s="0" t="n">
        <v>5.2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s">
        <v>4</v>
      </c>
    </row>
    <row r="104" customFormat="false" ht="14.4" hidden="true" customHeight="false" outlineLevel="0" collapsed="false">
      <c r="A104" s="0" t="s">
        <v>31</v>
      </c>
      <c r="B104" s="0" t="n">
        <v>1</v>
      </c>
      <c r="C104" s="0" t="s">
        <v>376</v>
      </c>
      <c r="D104" s="0" t="s">
        <v>377</v>
      </c>
      <c r="E104" s="0" t="s">
        <v>378</v>
      </c>
      <c r="F104" s="0" t="s">
        <v>379</v>
      </c>
      <c r="G104" s="0" t="s">
        <v>380</v>
      </c>
      <c r="H104" s="0" t="n">
        <v>6.5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s">
        <v>4</v>
      </c>
    </row>
    <row r="105" customFormat="false" ht="14.4" hidden="true" customHeight="false" outlineLevel="0" collapsed="false">
      <c r="A105" s="0" t="s">
        <v>31</v>
      </c>
      <c r="B105" s="0" t="n">
        <v>1</v>
      </c>
      <c r="C105" s="0" t="s">
        <v>381</v>
      </c>
      <c r="D105" s="0" t="s">
        <v>366</v>
      </c>
      <c r="E105" s="0" t="s">
        <v>382</v>
      </c>
      <c r="F105" s="0" t="s">
        <v>383</v>
      </c>
      <c r="G105" s="0" t="s">
        <v>384</v>
      </c>
      <c r="H105" s="0" t="n">
        <v>5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s">
        <v>4</v>
      </c>
    </row>
    <row r="106" customFormat="false" ht="14.4" hidden="true" customHeight="false" outlineLevel="0" collapsed="false">
      <c r="A106" s="0" t="s">
        <v>31</v>
      </c>
      <c r="B106" s="0" t="n">
        <v>1</v>
      </c>
      <c r="C106" s="0" t="s">
        <v>385</v>
      </c>
      <c r="D106" s="0" t="s">
        <v>33</v>
      </c>
      <c r="E106" s="0" t="s">
        <v>386</v>
      </c>
      <c r="F106" s="0" t="s">
        <v>387</v>
      </c>
      <c r="G106" s="0" t="s">
        <v>388</v>
      </c>
      <c r="H106" s="0" t="n">
        <v>5.4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s">
        <v>4</v>
      </c>
    </row>
    <row r="107" customFormat="false" ht="14.4" hidden="true" customHeight="false" outlineLevel="0" collapsed="false">
      <c r="A107" s="0" t="s">
        <v>31</v>
      </c>
      <c r="B107" s="0" t="n">
        <v>1</v>
      </c>
      <c r="C107" s="0" t="s">
        <v>389</v>
      </c>
      <c r="D107" s="0" t="s">
        <v>154</v>
      </c>
      <c r="E107" s="0" t="s">
        <v>390</v>
      </c>
      <c r="F107" s="0" t="s">
        <v>391</v>
      </c>
      <c r="G107" s="0" t="s">
        <v>392</v>
      </c>
      <c r="H107" s="0" t="n">
        <v>11.5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6.3</v>
      </c>
      <c r="S107" s="0" t="s">
        <v>4</v>
      </c>
    </row>
    <row r="108" customFormat="false" ht="14.4" hidden="false" customHeight="false" outlineLevel="0" collapsed="false">
      <c r="A108" s="0" t="s">
        <v>31</v>
      </c>
      <c r="B108" s="0" t="n">
        <v>1</v>
      </c>
      <c r="C108" s="0" t="s">
        <v>393</v>
      </c>
      <c r="D108" s="0" t="s">
        <v>48</v>
      </c>
      <c r="E108" s="0" t="s">
        <v>394</v>
      </c>
      <c r="F108" s="0" t="s">
        <v>50</v>
      </c>
      <c r="G108" s="0" t="s">
        <v>51</v>
      </c>
      <c r="H108" s="0" t="n">
        <v>0</v>
      </c>
      <c r="I108" s="0" t="n">
        <v>12.9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s">
        <v>4</v>
      </c>
    </row>
    <row r="109" customFormat="false" ht="14.4" hidden="false" customHeight="false" outlineLevel="0" collapsed="false">
      <c r="A109" s="0" t="s">
        <v>31</v>
      </c>
      <c r="B109" s="0" t="n">
        <v>1</v>
      </c>
      <c r="C109" s="0" t="s">
        <v>47</v>
      </c>
      <c r="D109" s="0" t="s">
        <v>48</v>
      </c>
      <c r="E109" s="0" t="s">
        <v>395</v>
      </c>
      <c r="F109" s="0" t="s">
        <v>50</v>
      </c>
      <c r="G109" s="0" t="s">
        <v>51</v>
      </c>
      <c r="H109" s="0" t="n">
        <v>0</v>
      </c>
      <c r="I109" s="0" t="n">
        <v>7.9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s">
        <v>4</v>
      </c>
    </row>
    <row r="110" customFormat="false" ht="14.4" hidden="false" customHeight="false" outlineLevel="0" collapsed="false">
      <c r="A110" s="0" t="s">
        <v>31</v>
      </c>
      <c r="B110" s="0" t="n">
        <v>1</v>
      </c>
      <c r="C110" s="0" t="s">
        <v>396</v>
      </c>
      <c r="D110" s="0" t="s">
        <v>103</v>
      </c>
      <c r="E110" s="0" t="s">
        <v>397</v>
      </c>
      <c r="F110" s="0" t="s">
        <v>50</v>
      </c>
      <c r="G110" s="0" t="s">
        <v>51</v>
      </c>
      <c r="H110" s="0" t="n">
        <v>0</v>
      </c>
      <c r="I110" s="0" t="n">
        <v>5.7</v>
      </c>
      <c r="J110" s="0" t="n">
        <v>0</v>
      </c>
      <c r="K110" s="0" t="n">
        <v>0</v>
      </c>
      <c r="L110" s="0" t="n">
        <v>0</v>
      </c>
      <c r="M110" s="0" t="n">
        <v>6.4</v>
      </c>
      <c r="N110" s="0" t="n">
        <v>0</v>
      </c>
      <c r="O110" s="0" t="n">
        <v>0</v>
      </c>
      <c r="P110" s="0" t="n">
        <v>0</v>
      </c>
      <c r="Q110" s="0" t="n">
        <v>8.3</v>
      </c>
      <c r="R110" s="0" t="n">
        <v>0</v>
      </c>
      <c r="S110" s="0" t="s">
        <v>4</v>
      </c>
    </row>
    <row r="111" customFormat="false" ht="14.4" hidden="true" customHeight="false" outlineLevel="0" collapsed="false">
      <c r="A111" s="0" t="s">
        <v>31</v>
      </c>
      <c r="B111" s="0" t="n">
        <v>1</v>
      </c>
      <c r="C111" s="0" t="s">
        <v>398</v>
      </c>
      <c r="D111" s="0" t="s">
        <v>122</v>
      </c>
      <c r="E111" s="0" t="s">
        <v>399</v>
      </c>
      <c r="F111" s="0" t="s">
        <v>400</v>
      </c>
      <c r="G111" s="0" t="s">
        <v>401</v>
      </c>
      <c r="H111" s="0" t="n">
        <v>0</v>
      </c>
      <c r="I111" s="0" t="n">
        <v>6.5</v>
      </c>
      <c r="J111" s="0" t="n">
        <v>0</v>
      </c>
      <c r="K111" s="0" t="n">
        <v>5.6</v>
      </c>
      <c r="L111" s="0" t="n">
        <v>0</v>
      </c>
      <c r="M111" s="0" t="n">
        <v>7.4</v>
      </c>
      <c r="N111" s="0" t="n">
        <v>6.4</v>
      </c>
      <c r="O111" s="0" t="n">
        <v>0</v>
      </c>
      <c r="P111" s="0" t="n">
        <v>5</v>
      </c>
      <c r="Q111" s="0" t="n">
        <v>6.3</v>
      </c>
      <c r="R111" s="0" t="n">
        <v>0</v>
      </c>
      <c r="S111" s="0" t="s">
        <v>4</v>
      </c>
    </row>
    <row r="112" customFormat="false" ht="14.4" hidden="true" customHeight="false" outlineLevel="0" collapsed="false">
      <c r="A112" s="0" t="s">
        <v>31</v>
      </c>
      <c r="B112" s="0" t="n">
        <v>1</v>
      </c>
      <c r="C112" s="0" t="s">
        <v>402</v>
      </c>
      <c r="D112" s="0" t="s">
        <v>122</v>
      </c>
      <c r="E112" s="0" t="s">
        <v>403</v>
      </c>
      <c r="F112" s="0" t="s">
        <v>400</v>
      </c>
      <c r="G112" s="0" t="s">
        <v>401</v>
      </c>
      <c r="H112" s="0" t="n">
        <v>0</v>
      </c>
      <c r="I112" s="0" t="n">
        <v>7.2</v>
      </c>
      <c r="J112" s="0" t="n">
        <v>7.5</v>
      </c>
      <c r="K112" s="0" t="n">
        <v>7.1</v>
      </c>
      <c r="L112" s="0" t="n">
        <v>0</v>
      </c>
      <c r="M112" s="0" t="n">
        <v>7.7</v>
      </c>
      <c r="N112" s="0" t="n">
        <v>8.2</v>
      </c>
      <c r="O112" s="0" t="n">
        <v>5.2</v>
      </c>
      <c r="P112" s="0" t="n">
        <v>8.1</v>
      </c>
      <c r="Q112" s="0" t="n">
        <v>5.7</v>
      </c>
      <c r="R112" s="0" t="n">
        <v>6.2</v>
      </c>
      <c r="S112" s="0" t="s">
        <v>4</v>
      </c>
    </row>
    <row r="113" customFormat="false" ht="14.4" hidden="true" customHeight="false" outlineLevel="0" collapsed="false">
      <c r="A113" s="0" t="s">
        <v>31</v>
      </c>
      <c r="B113" s="0" t="n">
        <v>1</v>
      </c>
      <c r="C113" s="0" t="s">
        <v>404</v>
      </c>
      <c r="D113" s="0" t="s">
        <v>154</v>
      </c>
      <c r="E113" s="0" t="s">
        <v>405</v>
      </c>
      <c r="F113" s="0" t="s">
        <v>400</v>
      </c>
      <c r="G113" s="0" t="s">
        <v>401</v>
      </c>
      <c r="H113" s="0" t="n">
        <v>0</v>
      </c>
      <c r="I113" s="0" t="n">
        <v>10.2</v>
      </c>
      <c r="J113" s="0" t="n">
        <v>7.6</v>
      </c>
      <c r="K113" s="0" t="n">
        <v>7.6</v>
      </c>
      <c r="L113" s="0" t="n">
        <v>0</v>
      </c>
      <c r="M113" s="0" t="n">
        <v>9</v>
      </c>
      <c r="N113" s="0" t="n">
        <v>10.9</v>
      </c>
      <c r="O113" s="0" t="n">
        <v>6.2</v>
      </c>
      <c r="P113" s="0" t="n">
        <v>8.6</v>
      </c>
      <c r="Q113" s="0" t="n">
        <v>9.5</v>
      </c>
      <c r="R113" s="0" t="n">
        <v>6.8</v>
      </c>
      <c r="S113" s="0" t="s">
        <v>4</v>
      </c>
    </row>
    <row r="114" customFormat="false" ht="14.4" hidden="true" customHeight="false" outlineLevel="0" collapsed="false">
      <c r="A114" s="0" t="s">
        <v>31</v>
      </c>
      <c r="B114" s="0" t="n">
        <v>1</v>
      </c>
      <c r="C114" s="0" t="s">
        <v>406</v>
      </c>
      <c r="D114" s="0" t="s">
        <v>163</v>
      </c>
      <c r="E114" s="0" t="s">
        <v>407</v>
      </c>
      <c r="F114" s="0" t="s">
        <v>400</v>
      </c>
      <c r="G114" s="0" t="s">
        <v>401</v>
      </c>
      <c r="H114" s="0" t="n">
        <v>0</v>
      </c>
      <c r="I114" s="0" t="n">
        <v>8.1</v>
      </c>
      <c r="J114" s="0" t="n">
        <v>0</v>
      </c>
      <c r="K114" s="0" t="n">
        <v>7.6</v>
      </c>
      <c r="L114" s="0" t="n">
        <v>0</v>
      </c>
      <c r="M114" s="0" t="n">
        <v>8</v>
      </c>
      <c r="N114" s="0" t="n">
        <v>9.5</v>
      </c>
      <c r="O114" s="0" t="n">
        <v>0</v>
      </c>
      <c r="P114" s="0" t="n">
        <v>5.5</v>
      </c>
      <c r="Q114" s="0" t="n">
        <v>0</v>
      </c>
      <c r="R114" s="0" t="n">
        <v>0</v>
      </c>
      <c r="S114" s="0" t="s">
        <v>4</v>
      </c>
    </row>
    <row r="115" customFormat="false" ht="14.4" hidden="true" customHeight="false" outlineLevel="0" collapsed="false">
      <c r="A115" s="0" t="s">
        <v>31</v>
      </c>
      <c r="B115" s="0" t="n">
        <v>1</v>
      </c>
      <c r="C115" s="0" t="s">
        <v>408</v>
      </c>
      <c r="D115" s="0" t="s">
        <v>103</v>
      </c>
      <c r="E115" s="0" t="s">
        <v>409</v>
      </c>
      <c r="F115" s="0" t="s">
        <v>410</v>
      </c>
      <c r="G115" s="0" t="s">
        <v>411</v>
      </c>
      <c r="H115" s="0" t="n">
        <v>0</v>
      </c>
      <c r="I115" s="0" t="n">
        <v>6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6.3</v>
      </c>
      <c r="O115" s="0" t="n">
        <v>0</v>
      </c>
      <c r="P115" s="0" t="n">
        <v>5.5</v>
      </c>
      <c r="Q115" s="0" t="n">
        <v>0</v>
      </c>
      <c r="R115" s="0" t="n">
        <v>0</v>
      </c>
      <c r="S115" s="0" t="s">
        <v>4</v>
      </c>
    </row>
    <row r="116" customFormat="false" ht="14.4" hidden="false" customHeight="false" outlineLevel="0" collapsed="false">
      <c r="A116" s="0" t="s">
        <v>31</v>
      </c>
      <c r="B116" s="0" t="n">
        <v>1</v>
      </c>
      <c r="C116" s="0" t="s">
        <v>412</v>
      </c>
      <c r="D116" s="0" t="s">
        <v>41</v>
      </c>
      <c r="E116" s="0" t="s">
        <v>413</v>
      </c>
      <c r="F116" s="0" t="s">
        <v>414</v>
      </c>
      <c r="G116" s="0" t="s">
        <v>415</v>
      </c>
      <c r="H116" s="0" t="n">
        <v>0</v>
      </c>
      <c r="I116" s="0" t="n">
        <v>10.1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s">
        <v>4</v>
      </c>
    </row>
    <row r="117" customFormat="false" ht="14.4" hidden="false" customHeight="false" outlineLevel="0" collapsed="false">
      <c r="A117" s="0" t="s">
        <v>31</v>
      </c>
      <c r="B117" s="0" t="n">
        <v>1</v>
      </c>
      <c r="C117" s="0" t="s">
        <v>416</v>
      </c>
      <c r="D117" s="0" t="s">
        <v>41</v>
      </c>
      <c r="E117" s="0" t="s">
        <v>417</v>
      </c>
      <c r="F117" s="0" t="s">
        <v>414</v>
      </c>
      <c r="G117" s="0" t="s">
        <v>415</v>
      </c>
      <c r="H117" s="0" t="n">
        <v>0</v>
      </c>
      <c r="I117" s="0" t="n">
        <v>14.5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s">
        <v>4</v>
      </c>
    </row>
    <row r="118" customFormat="false" ht="14.4" hidden="true" customHeight="false" outlineLevel="0" collapsed="false">
      <c r="A118" s="0" t="s">
        <v>31</v>
      </c>
      <c r="B118" s="0" t="n">
        <v>1</v>
      </c>
      <c r="C118" s="0" t="s">
        <v>418</v>
      </c>
      <c r="D118" s="0" t="s">
        <v>154</v>
      </c>
      <c r="E118" s="0" t="s">
        <v>419</v>
      </c>
      <c r="F118" s="0" t="s">
        <v>420</v>
      </c>
      <c r="G118" s="0" t="s">
        <v>421</v>
      </c>
      <c r="H118" s="0" t="n">
        <v>0</v>
      </c>
      <c r="I118" s="0" t="n">
        <v>16.9</v>
      </c>
      <c r="J118" s="0" t="n">
        <v>20.1</v>
      </c>
      <c r="K118" s="0" t="n">
        <v>18.3</v>
      </c>
      <c r="L118" s="0" t="n">
        <v>0</v>
      </c>
      <c r="M118" s="0" t="n">
        <v>0</v>
      </c>
      <c r="N118" s="0" t="n">
        <v>0</v>
      </c>
      <c r="O118" s="0" t="n">
        <v>16.2</v>
      </c>
      <c r="P118" s="0" t="n">
        <v>18.3</v>
      </c>
      <c r="Q118" s="0" t="n">
        <v>0</v>
      </c>
      <c r="R118" s="0" t="n">
        <v>14.1</v>
      </c>
      <c r="S118" s="0" t="s">
        <v>4</v>
      </c>
    </row>
    <row r="119" customFormat="false" ht="14.4" hidden="false" customHeight="false" outlineLevel="0" collapsed="false">
      <c r="A119" s="0" t="s">
        <v>31</v>
      </c>
      <c r="B119" s="0" t="n">
        <v>1</v>
      </c>
      <c r="C119" s="0" t="s">
        <v>422</v>
      </c>
      <c r="D119" s="0" t="s">
        <v>122</v>
      </c>
      <c r="E119" s="0" t="s">
        <v>423</v>
      </c>
      <c r="F119" s="0" t="s">
        <v>420</v>
      </c>
      <c r="G119" s="0" t="s">
        <v>421</v>
      </c>
      <c r="H119" s="0" t="n">
        <v>0</v>
      </c>
      <c r="I119" s="0" t="n">
        <v>16.1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s">
        <v>4</v>
      </c>
    </row>
    <row r="120" customFormat="false" ht="14.4" hidden="true" customHeight="false" outlineLevel="0" collapsed="false">
      <c r="A120" s="0" t="s">
        <v>31</v>
      </c>
      <c r="B120" s="0" t="n">
        <v>1</v>
      </c>
      <c r="C120" s="0" t="s">
        <v>424</v>
      </c>
      <c r="D120" s="0" t="s">
        <v>139</v>
      </c>
      <c r="E120" s="0" t="s">
        <v>425</v>
      </c>
      <c r="F120" s="0" t="s">
        <v>426</v>
      </c>
      <c r="G120" s="0" t="s">
        <v>427</v>
      </c>
      <c r="H120" s="0" t="n">
        <v>0</v>
      </c>
      <c r="I120" s="0" t="n">
        <v>9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9.1</v>
      </c>
      <c r="P120" s="0" t="n">
        <v>8.1</v>
      </c>
      <c r="Q120" s="0" t="n">
        <v>0</v>
      </c>
      <c r="R120" s="0" t="n">
        <v>12.4</v>
      </c>
      <c r="S120" s="0" t="s">
        <v>4</v>
      </c>
    </row>
    <row r="121" customFormat="false" ht="14.4" hidden="true" customHeight="false" outlineLevel="0" collapsed="false">
      <c r="A121" s="0" t="s">
        <v>31</v>
      </c>
      <c r="B121" s="0" t="n">
        <v>1</v>
      </c>
      <c r="C121" s="0" t="s">
        <v>428</v>
      </c>
      <c r="D121" s="0" t="s">
        <v>48</v>
      </c>
      <c r="E121" s="0" t="s">
        <v>429</v>
      </c>
      <c r="F121" s="0" t="s">
        <v>430</v>
      </c>
      <c r="G121" s="0" t="s">
        <v>431</v>
      </c>
      <c r="H121" s="0" t="n">
        <v>0</v>
      </c>
      <c r="I121" s="0" t="n">
        <v>15.3</v>
      </c>
      <c r="J121" s="0" t="n">
        <v>14.3</v>
      </c>
      <c r="K121" s="0" t="n">
        <v>12.7</v>
      </c>
      <c r="L121" s="0" t="n">
        <v>12.9</v>
      </c>
      <c r="M121" s="0" t="n">
        <v>11</v>
      </c>
      <c r="N121" s="0" t="n">
        <v>12.3</v>
      </c>
      <c r="O121" s="0" t="n">
        <v>11</v>
      </c>
      <c r="P121" s="0" t="n">
        <v>14.6</v>
      </c>
      <c r="Q121" s="0" t="n">
        <v>14.6</v>
      </c>
      <c r="R121" s="0" t="n">
        <v>15.6</v>
      </c>
      <c r="S121" s="0" t="s">
        <v>4</v>
      </c>
    </row>
    <row r="122" customFormat="false" ht="14.4" hidden="true" customHeight="false" outlineLevel="0" collapsed="false">
      <c r="A122" s="0" t="s">
        <v>31</v>
      </c>
      <c r="B122" s="0" t="n">
        <v>1</v>
      </c>
      <c r="C122" s="0" t="s">
        <v>432</v>
      </c>
      <c r="D122" s="0" t="s">
        <v>103</v>
      </c>
      <c r="E122" s="0" t="s">
        <v>433</v>
      </c>
      <c r="F122" s="0" t="s">
        <v>430</v>
      </c>
      <c r="G122" s="0" t="s">
        <v>431</v>
      </c>
      <c r="H122" s="0" t="n">
        <v>0</v>
      </c>
      <c r="I122" s="0" t="n">
        <v>6.9</v>
      </c>
      <c r="J122" s="0" t="n">
        <v>11.4</v>
      </c>
      <c r="K122" s="0" t="n">
        <v>10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10.4</v>
      </c>
      <c r="Q122" s="0" t="n">
        <v>9.4</v>
      </c>
      <c r="R122" s="0" t="n">
        <v>0</v>
      </c>
      <c r="S122" s="0" t="s">
        <v>4</v>
      </c>
    </row>
    <row r="123" customFormat="false" ht="14.4" hidden="false" customHeight="false" outlineLevel="0" collapsed="false">
      <c r="A123" s="0" t="s">
        <v>31</v>
      </c>
      <c r="B123" s="0" t="n">
        <v>1</v>
      </c>
      <c r="C123" s="0" t="s">
        <v>434</v>
      </c>
      <c r="D123" s="0" t="s">
        <v>41</v>
      </c>
      <c r="E123" s="0" t="s">
        <v>435</v>
      </c>
      <c r="F123" s="0" t="s">
        <v>436</v>
      </c>
      <c r="G123" s="0" t="s">
        <v>437</v>
      </c>
      <c r="H123" s="0" t="n">
        <v>0</v>
      </c>
      <c r="I123" s="0" t="n">
        <v>8.8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10.1</v>
      </c>
      <c r="R123" s="0" t="n">
        <v>0</v>
      </c>
      <c r="S123" s="0" t="s">
        <v>4</v>
      </c>
    </row>
    <row r="124" customFormat="false" ht="14.4" hidden="false" customHeight="false" outlineLevel="0" collapsed="false">
      <c r="A124" s="0" t="s">
        <v>31</v>
      </c>
      <c r="B124" s="0" t="n">
        <v>1</v>
      </c>
      <c r="C124" s="0" t="s">
        <v>438</v>
      </c>
      <c r="D124" s="0" t="s">
        <v>163</v>
      </c>
      <c r="E124" s="0" t="s">
        <v>439</v>
      </c>
      <c r="F124" s="0" t="s">
        <v>440</v>
      </c>
      <c r="G124" s="0" t="s">
        <v>216</v>
      </c>
      <c r="H124" s="0" t="n">
        <v>0</v>
      </c>
      <c r="I124" s="0" t="n">
        <v>9.2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s">
        <v>4</v>
      </c>
    </row>
    <row r="125" customFormat="false" ht="14.4" hidden="true" customHeight="false" outlineLevel="0" collapsed="false">
      <c r="A125" s="0" t="s">
        <v>31</v>
      </c>
      <c r="B125" s="0" t="n">
        <v>1</v>
      </c>
      <c r="C125" s="0" t="s">
        <v>441</v>
      </c>
      <c r="D125" s="0" t="s">
        <v>122</v>
      </c>
      <c r="E125" s="0" t="s">
        <v>442</v>
      </c>
      <c r="F125" s="0" t="s">
        <v>443</v>
      </c>
      <c r="G125" s="0" t="s">
        <v>444</v>
      </c>
      <c r="H125" s="0" t="n">
        <v>0</v>
      </c>
      <c r="I125" s="0" t="n">
        <v>17.8</v>
      </c>
      <c r="J125" s="0" t="n">
        <v>0</v>
      </c>
      <c r="K125" s="0" t="n">
        <v>0</v>
      </c>
      <c r="L125" s="0" t="n">
        <v>12.4</v>
      </c>
      <c r="M125" s="0" t="n">
        <v>0</v>
      </c>
      <c r="N125" s="0" t="n">
        <v>16.9</v>
      </c>
      <c r="O125" s="0" t="n">
        <v>0</v>
      </c>
      <c r="P125" s="0" t="n">
        <v>15.4</v>
      </c>
      <c r="Q125" s="0" t="n">
        <v>0</v>
      </c>
      <c r="R125" s="0" t="n">
        <v>9.2</v>
      </c>
      <c r="S125" s="0" t="s">
        <v>4</v>
      </c>
    </row>
    <row r="126" customFormat="false" ht="14.4" hidden="false" customHeight="false" outlineLevel="0" collapsed="false">
      <c r="A126" s="0" t="s">
        <v>31</v>
      </c>
      <c r="B126" s="0" t="n">
        <v>1</v>
      </c>
      <c r="C126" s="0" t="s">
        <v>445</v>
      </c>
      <c r="D126" s="0" t="s">
        <v>41</v>
      </c>
      <c r="E126" s="0" t="s">
        <v>446</v>
      </c>
      <c r="F126" s="0" t="s">
        <v>443</v>
      </c>
      <c r="G126" s="0" t="s">
        <v>444</v>
      </c>
      <c r="H126" s="0" t="n">
        <v>0</v>
      </c>
      <c r="I126" s="0" t="n">
        <v>17.3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14</v>
      </c>
      <c r="R126" s="0" t="n">
        <v>0</v>
      </c>
      <c r="S126" s="0" t="s">
        <v>4</v>
      </c>
    </row>
    <row r="127" customFormat="false" ht="14.4" hidden="true" customHeight="false" outlineLevel="0" collapsed="false">
      <c r="A127" s="0" t="s">
        <v>31</v>
      </c>
      <c r="B127" s="0" t="n">
        <v>1</v>
      </c>
      <c r="C127" s="0" t="s">
        <v>447</v>
      </c>
      <c r="D127" s="0" t="s">
        <v>103</v>
      </c>
      <c r="E127" s="0" t="s">
        <v>448</v>
      </c>
      <c r="F127" s="0" t="s">
        <v>449</v>
      </c>
      <c r="G127" s="0" t="s">
        <v>450</v>
      </c>
      <c r="H127" s="0" t="n">
        <v>0</v>
      </c>
      <c r="I127" s="0" t="n">
        <v>5.6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6.6</v>
      </c>
      <c r="Q127" s="0" t="n">
        <v>0</v>
      </c>
      <c r="R127" s="0" t="n">
        <v>0</v>
      </c>
      <c r="S127" s="0" t="s">
        <v>4</v>
      </c>
    </row>
    <row r="128" customFormat="false" ht="14.4" hidden="false" customHeight="false" outlineLevel="0" collapsed="false">
      <c r="A128" s="0" t="s">
        <v>31</v>
      </c>
      <c r="B128" s="0" t="n">
        <v>1</v>
      </c>
      <c r="C128" s="0" t="s">
        <v>451</v>
      </c>
      <c r="D128" s="0" t="s">
        <v>41</v>
      </c>
      <c r="E128" s="0" t="s">
        <v>452</v>
      </c>
      <c r="F128" s="0" t="s">
        <v>449</v>
      </c>
      <c r="G128" s="0" t="s">
        <v>450</v>
      </c>
      <c r="H128" s="0" t="n">
        <v>0</v>
      </c>
      <c r="I128" s="0" t="n">
        <v>8.4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6.2</v>
      </c>
      <c r="P128" s="0" t="n">
        <v>0</v>
      </c>
      <c r="Q128" s="0" t="n">
        <v>0</v>
      </c>
      <c r="R128" s="0" t="n">
        <v>0</v>
      </c>
      <c r="S128" s="0" t="s">
        <v>4</v>
      </c>
    </row>
    <row r="129" customFormat="false" ht="14.4" hidden="false" customHeight="false" outlineLevel="0" collapsed="false">
      <c r="A129" s="0" t="s">
        <v>31</v>
      </c>
      <c r="B129" s="0" t="n">
        <v>1</v>
      </c>
      <c r="C129" s="0" t="s">
        <v>453</v>
      </c>
      <c r="D129" s="0" t="s">
        <v>154</v>
      </c>
      <c r="E129" s="0" t="s">
        <v>454</v>
      </c>
      <c r="F129" s="0" t="s">
        <v>455</v>
      </c>
      <c r="G129" s="0" t="s">
        <v>456</v>
      </c>
      <c r="H129" s="0" t="n">
        <v>0</v>
      </c>
      <c r="I129" s="0" t="n">
        <v>5.9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s">
        <v>4</v>
      </c>
    </row>
    <row r="130" customFormat="false" ht="14.4" hidden="false" customHeight="false" outlineLevel="0" collapsed="false">
      <c r="A130" s="0" t="s">
        <v>31</v>
      </c>
      <c r="B130" s="0" t="n">
        <v>1</v>
      </c>
      <c r="C130" s="0" t="s">
        <v>457</v>
      </c>
      <c r="D130" s="0" t="s">
        <v>41</v>
      </c>
      <c r="E130" s="0" t="s">
        <v>458</v>
      </c>
      <c r="F130" s="0" t="s">
        <v>459</v>
      </c>
      <c r="G130" s="0" t="s">
        <v>460</v>
      </c>
      <c r="H130" s="0" t="n">
        <v>0</v>
      </c>
      <c r="I130" s="0" t="n">
        <v>6</v>
      </c>
      <c r="J130" s="0" t="n">
        <v>10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7.6</v>
      </c>
      <c r="R130" s="0" t="n">
        <v>0</v>
      </c>
      <c r="S130" s="0" t="s">
        <v>4</v>
      </c>
    </row>
    <row r="131" customFormat="false" ht="14.4" hidden="true" customHeight="false" outlineLevel="0" collapsed="false">
      <c r="A131" s="0" t="s">
        <v>31</v>
      </c>
      <c r="B131" s="0" t="n">
        <v>1</v>
      </c>
      <c r="C131" s="0" t="s">
        <v>461</v>
      </c>
      <c r="D131" s="0" t="s">
        <v>48</v>
      </c>
      <c r="E131" s="0" t="s">
        <v>462</v>
      </c>
      <c r="F131" s="0" t="s">
        <v>151</v>
      </c>
      <c r="G131" s="0" t="s">
        <v>152</v>
      </c>
      <c r="H131" s="0" t="n">
        <v>0</v>
      </c>
      <c r="I131" s="0" t="n">
        <v>9.6</v>
      </c>
      <c r="J131" s="0" t="n">
        <v>12.6</v>
      </c>
      <c r="K131" s="0" t="n">
        <v>16</v>
      </c>
      <c r="L131" s="0" t="n">
        <v>12.9</v>
      </c>
      <c r="M131" s="0" t="n">
        <v>0</v>
      </c>
      <c r="N131" s="0" t="n">
        <v>0</v>
      </c>
      <c r="O131" s="0" t="n">
        <v>11.1</v>
      </c>
      <c r="P131" s="0" t="n">
        <v>11.1</v>
      </c>
      <c r="Q131" s="0" t="n">
        <v>9.5</v>
      </c>
      <c r="R131" s="0" t="n">
        <v>7.4</v>
      </c>
      <c r="S131" s="0" t="s">
        <v>4</v>
      </c>
    </row>
    <row r="132" customFormat="false" ht="14.4" hidden="false" customHeight="false" outlineLevel="0" collapsed="false">
      <c r="A132" s="0" t="s">
        <v>31</v>
      </c>
      <c r="B132" s="0" t="n">
        <v>1</v>
      </c>
      <c r="C132" s="0" t="s">
        <v>463</v>
      </c>
      <c r="D132" s="0" t="s">
        <v>103</v>
      </c>
      <c r="E132" s="0" t="s">
        <v>464</v>
      </c>
      <c r="F132" s="0" t="s">
        <v>151</v>
      </c>
      <c r="G132" s="0" t="s">
        <v>152</v>
      </c>
      <c r="H132" s="0" t="n">
        <v>0</v>
      </c>
      <c r="I132" s="0" t="n">
        <v>7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s">
        <v>4</v>
      </c>
    </row>
    <row r="133" customFormat="false" ht="14.4" hidden="false" customHeight="false" outlineLevel="0" collapsed="false">
      <c r="A133" s="0" t="s">
        <v>31</v>
      </c>
      <c r="B133" s="0" t="n">
        <v>1</v>
      </c>
      <c r="C133" s="0" t="s">
        <v>465</v>
      </c>
      <c r="D133" s="0" t="s">
        <v>41</v>
      </c>
      <c r="E133" s="0" t="s">
        <v>466</v>
      </c>
      <c r="F133" s="0" t="s">
        <v>467</v>
      </c>
      <c r="G133" s="0" t="s">
        <v>468</v>
      </c>
      <c r="H133" s="0" t="n">
        <v>0</v>
      </c>
      <c r="I133" s="0" t="n">
        <v>5.9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s">
        <v>4</v>
      </c>
    </row>
    <row r="134" customFormat="false" ht="14.4" hidden="false" customHeight="false" outlineLevel="0" collapsed="false">
      <c r="A134" s="0" t="s">
        <v>31</v>
      </c>
      <c r="B134" s="0" t="n">
        <v>1</v>
      </c>
      <c r="C134" s="0" t="s">
        <v>469</v>
      </c>
      <c r="D134" s="0" t="s">
        <v>154</v>
      </c>
      <c r="E134" s="0" t="s">
        <v>470</v>
      </c>
      <c r="F134" s="0" t="s">
        <v>471</v>
      </c>
      <c r="G134" s="0" t="s">
        <v>472</v>
      </c>
      <c r="H134" s="0" t="n">
        <v>0</v>
      </c>
      <c r="I134" s="0" t="n">
        <v>5.3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s">
        <v>4</v>
      </c>
    </row>
    <row r="135" customFormat="false" ht="14.4" hidden="false" customHeight="false" outlineLevel="0" collapsed="false">
      <c r="A135" s="0" t="s">
        <v>31</v>
      </c>
      <c r="B135" s="0" t="n">
        <v>1</v>
      </c>
      <c r="C135" s="0" t="s">
        <v>473</v>
      </c>
      <c r="D135" s="0" t="s">
        <v>154</v>
      </c>
      <c r="E135" s="0" t="s">
        <v>474</v>
      </c>
      <c r="F135" s="0" t="s">
        <v>475</v>
      </c>
      <c r="G135" s="0" t="s">
        <v>476</v>
      </c>
      <c r="H135" s="0" t="n">
        <v>0</v>
      </c>
      <c r="I135" s="0" t="n">
        <v>13.3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15.9</v>
      </c>
      <c r="P135" s="0" t="n">
        <v>0</v>
      </c>
      <c r="Q135" s="0" t="n">
        <v>14.8</v>
      </c>
      <c r="R135" s="0" t="n">
        <v>0</v>
      </c>
      <c r="S135" s="0" t="s">
        <v>4</v>
      </c>
    </row>
    <row r="136" customFormat="false" ht="14.4" hidden="false" customHeight="false" outlineLevel="0" collapsed="false">
      <c r="A136" s="0" t="s">
        <v>31</v>
      </c>
      <c r="B136" s="0" t="n">
        <v>1</v>
      </c>
      <c r="C136" s="0" t="s">
        <v>477</v>
      </c>
      <c r="D136" s="0" t="s">
        <v>154</v>
      </c>
      <c r="E136" s="0" t="s">
        <v>478</v>
      </c>
      <c r="F136" s="0" t="s">
        <v>479</v>
      </c>
      <c r="G136" s="0" t="s">
        <v>480</v>
      </c>
      <c r="H136" s="0" t="n">
        <v>0</v>
      </c>
      <c r="I136" s="0" t="n">
        <v>14.5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8.4</v>
      </c>
      <c r="S136" s="0" t="s">
        <v>4</v>
      </c>
    </row>
    <row r="137" customFormat="false" ht="14.4" hidden="false" customHeight="false" outlineLevel="0" collapsed="false">
      <c r="A137" s="0" t="s">
        <v>31</v>
      </c>
      <c r="B137" s="0" t="n">
        <v>1</v>
      </c>
      <c r="C137" s="0" t="s">
        <v>481</v>
      </c>
      <c r="D137" s="0" t="s">
        <v>154</v>
      </c>
      <c r="E137" s="0" t="s">
        <v>482</v>
      </c>
      <c r="F137" s="0" t="s">
        <v>483</v>
      </c>
      <c r="G137" s="0" t="s">
        <v>89</v>
      </c>
      <c r="H137" s="0" t="n">
        <v>0</v>
      </c>
      <c r="I137" s="0" t="n">
        <v>10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s">
        <v>4</v>
      </c>
    </row>
    <row r="138" customFormat="false" ht="14.4" hidden="false" customHeight="false" outlineLevel="0" collapsed="false">
      <c r="A138" s="0" t="s">
        <v>31</v>
      </c>
      <c r="B138" s="0" t="n">
        <v>1</v>
      </c>
      <c r="C138" s="0" t="s">
        <v>484</v>
      </c>
      <c r="D138" s="0" t="s">
        <v>41</v>
      </c>
      <c r="E138" s="0" t="s">
        <v>485</v>
      </c>
      <c r="F138" s="0" t="s">
        <v>486</v>
      </c>
      <c r="G138" s="0" t="s">
        <v>487</v>
      </c>
      <c r="H138" s="0" t="n">
        <v>0</v>
      </c>
      <c r="I138" s="0" t="n">
        <v>9.4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s">
        <v>4</v>
      </c>
    </row>
    <row r="139" customFormat="false" ht="14.4" hidden="false" customHeight="false" outlineLevel="0" collapsed="false">
      <c r="A139" s="0" t="s">
        <v>31</v>
      </c>
      <c r="B139" s="0" t="n">
        <v>1</v>
      </c>
      <c r="C139" s="0" t="s">
        <v>488</v>
      </c>
      <c r="D139" s="0" t="s">
        <v>139</v>
      </c>
      <c r="E139" s="0" t="s">
        <v>489</v>
      </c>
      <c r="F139" s="0" t="s">
        <v>490</v>
      </c>
      <c r="G139" s="0" t="s">
        <v>491</v>
      </c>
      <c r="H139" s="0" t="n">
        <v>0</v>
      </c>
      <c r="I139" s="0" t="n">
        <v>7.5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s">
        <v>4</v>
      </c>
    </row>
    <row r="140" customFormat="false" ht="14.4" hidden="false" customHeight="false" outlineLevel="0" collapsed="false">
      <c r="A140" s="0" t="s">
        <v>31</v>
      </c>
      <c r="B140" s="0" t="n">
        <v>1</v>
      </c>
      <c r="C140" s="0" t="s">
        <v>492</v>
      </c>
      <c r="D140" s="0" t="s">
        <v>41</v>
      </c>
      <c r="E140" s="0" t="s">
        <v>493</v>
      </c>
      <c r="F140" s="0" t="s">
        <v>490</v>
      </c>
      <c r="G140" s="0" t="s">
        <v>491</v>
      </c>
      <c r="H140" s="0" t="n">
        <v>0</v>
      </c>
      <c r="I140" s="0" t="n">
        <v>8.1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s">
        <v>4</v>
      </c>
    </row>
    <row r="141" customFormat="false" ht="14.4" hidden="false" customHeight="false" outlineLevel="0" collapsed="false">
      <c r="A141" s="0" t="s">
        <v>31</v>
      </c>
      <c r="B141" s="0" t="n">
        <v>1</v>
      </c>
      <c r="C141" s="0" t="s">
        <v>494</v>
      </c>
      <c r="D141" s="0" t="s">
        <v>139</v>
      </c>
      <c r="E141" s="0" t="s">
        <v>495</v>
      </c>
      <c r="F141" s="0" t="s">
        <v>265</v>
      </c>
      <c r="G141" s="0" t="s">
        <v>266</v>
      </c>
      <c r="H141" s="0" t="n">
        <v>0</v>
      </c>
      <c r="I141" s="0" t="n">
        <v>8.6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9.5</v>
      </c>
      <c r="O141" s="0" t="n">
        <v>0</v>
      </c>
      <c r="P141" s="0" t="n">
        <v>0</v>
      </c>
      <c r="Q141" s="0" t="n">
        <v>0</v>
      </c>
      <c r="R141" s="0" t="n">
        <v>11.7</v>
      </c>
      <c r="S141" s="0" t="s">
        <v>4</v>
      </c>
    </row>
    <row r="142" customFormat="false" ht="14.4" hidden="false" customHeight="false" outlineLevel="0" collapsed="false">
      <c r="A142" s="0" t="s">
        <v>31</v>
      </c>
      <c r="B142" s="0" t="n">
        <v>1</v>
      </c>
      <c r="C142" s="0" t="s">
        <v>496</v>
      </c>
      <c r="D142" s="0" t="s">
        <v>103</v>
      </c>
      <c r="E142" s="0" t="s">
        <v>497</v>
      </c>
      <c r="F142" s="0" t="s">
        <v>265</v>
      </c>
      <c r="G142" s="0" t="s">
        <v>266</v>
      </c>
      <c r="H142" s="0" t="n">
        <v>0</v>
      </c>
      <c r="I142" s="0" t="n">
        <v>15.3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7.8</v>
      </c>
      <c r="O142" s="0" t="n">
        <v>0</v>
      </c>
      <c r="P142" s="0" t="n">
        <v>0</v>
      </c>
      <c r="Q142" s="0" t="n">
        <v>0</v>
      </c>
      <c r="R142" s="0" t="n">
        <v>16.6</v>
      </c>
      <c r="S142" s="0" t="s">
        <v>4</v>
      </c>
    </row>
    <row r="143" customFormat="false" ht="14.4" hidden="false" customHeight="false" outlineLevel="0" collapsed="false">
      <c r="A143" s="0" t="s">
        <v>31</v>
      </c>
      <c r="B143" s="0" t="n">
        <v>1</v>
      </c>
      <c r="C143" s="0" t="s">
        <v>498</v>
      </c>
      <c r="D143" s="0" t="s">
        <v>38</v>
      </c>
      <c r="E143" s="0" t="s">
        <v>499</v>
      </c>
      <c r="F143" s="0" t="s">
        <v>500</v>
      </c>
      <c r="G143" s="0" t="s">
        <v>501</v>
      </c>
      <c r="H143" s="0" t="n">
        <v>0</v>
      </c>
      <c r="I143" s="0" t="n">
        <v>6.2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s">
        <v>4</v>
      </c>
    </row>
    <row r="144" customFormat="false" ht="14.4" hidden="false" customHeight="false" outlineLevel="0" collapsed="false">
      <c r="A144" s="0" t="s">
        <v>31</v>
      </c>
      <c r="B144" s="0" t="n">
        <v>1</v>
      </c>
      <c r="C144" s="0" t="s">
        <v>502</v>
      </c>
      <c r="D144" s="0" t="s">
        <v>48</v>
      </c>
      <c r="E144" s="0" t="s">
        <v>503</v>
      </c>
      <c r="F144" s="0" t="s">
        <v>504</v>
      </c>
      <c r="G144" s="0" t="s">
        <v>505</v>
      </c>
      <c r="H144" s="0" t="n">
        <v>0</v>
      </c>
      <c r="I144" s="0" t="n">
        <v>9.2</v>
      </c>
      <c r="J144" s="0" t="n">
        <v>0</v>
      </c>
      <c r="K144" s="0" t="n">
        <v>0</v>
      </c>
      <c r="L144" s="0" t="n">
        <v>0</v>
      </c>
      <c r="M144" s="0" t="n">
        <v>5.7</v>
      </c>
      <c r="N144" s="0" t="n">
        <v>0</v>
      </c>
      <c r="O144" s="0" t="n">
        <v>0</v>
      </c>
      <c r="P144" s="0" t="n">
        <v>0</v>
      </c>
      <c r="Q144" s="0" t="n">
        <v>7</v>
      </c>
      <c r="R144" s="0" t="n">
        <v>0</v>
      </c>
      <c r="S144" s="0" t="s">
        <v>4</v>
      </c>
    </row>
    <row r="145" customFormat="false" ht="14.4" hidden="true" customHeight="false" outlineLevel="0" collapsed="false">
      <c r="A145" s="0" t="s">
        <v>31</v>
      </c>
      <c r="B145" s="0" t="n">
        <v>1</v>
      </c>
      <c r="C145" s="0" t="s">
        <v>506</v>
      </c>
      <c r="D145" s="0" t="s">
        <v>41</v>
      </c>
      <c r="E145" s="0" t="s">
        <v>507</v>
      </c>
      <c r="F145" s="0" t="s">
        <v>508</v>
      </c>
      <c r="G145" s="0" t="s">
        <v>509</v>
      </c>
      <c r="H145" s="0" t="n">
        <v>0</v>
      </c>
      <c r="I145" s="0" t="n">
        <v>10.4</v>
      </c>
      <c r="J145" s="0" t="n">
        <v>0</v>
      </c>
      <c r="K145" s="0" t="n">
        <v>0</v>
      </c>
      <c r="L145" s="0" t="n">
        <v>11.3</v>
      </c>
      <c r="M145" s="0" t="n">
        <v>9.9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7.1</v>
      </c>
      <c r="S145" s="0" t="s">
        <v>4</v>
      </c>
    </row>
    <row r="146" customFormat="false" ht="14.4" hidden="false" customHeight="false" outlineLevel="0" collapsed="false">
      <c r="A146" s="0" t="s">
        <v>31</v>
      </c>
      <c r="B146" s="0" t="n">
        <v>1</v>
      </c>
      <c r="C146" s="0" t="s">
        <v>510</v>
      </c>
      <c r="D146" s="0" t="s">
        <v>122</v>
      </c>
      <c r="E146" s="0" t="s">
        <v>511</v>
      </c>
      <c r="F146" s="0" t="s">
        <v>512</v>
      </c>
      <c r="G146" s="0" t="s">
        <v>513</v>
      </c>
      <c r="H146" s="0" t="n">
        <v>0</v>
      </c>
      <c r="I146" s="0" t="n">
        <v>5.9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s">
        <v>4</v>
      </c>
    </row>
    <row r="147" customFormat="false" ht="14.4" hidden="false" customHeight="false" outlineLevel="0" collapsed="false">
      <c r="A147" s="0" t="s">
        <v>31</v>
      </c>
      <c r="B147" s="0" t="n">
        <v>1</v>
      </c>
      <c r="C147" s="0" t="s">
        <v>514</v>
      </c>
      <c r="D147" s="0" t="s">
        <v>139</v>
      </c>
      <c r="E147" s="0" t="s">
        <v>515</v>
      </c>
      <c r="F147" s="0" t="s">
        <v>277</v>
      </c>
      <c r="G147" s="0" t="s">
        <v>278</v>
      </c>
      <c r="H147" s="0" t="n">
        <v>0</v>
      </c>
      <c r="I147" s="0" t="n">
        <v>9.9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6.7</v>
      </c>
      <c r="P147" s="0" t="n">
        <v>0</v>
      </c>
      <c r="Q147" s="0" t="n">
        <v>0</v>
      </c>
      <c r="R147" s="0" t="n">
        <v>0</v>
      </c>
      <c r="S147" s="0" t="s">
        <v>4</v>
      </c>
    </row>
    <row r="148" customFormat="false" ht="14.4" hidden="true" customHeight="false" outlineLevel="0" collapsed="false">
      <c r="A148" s="0" t="s">
        <v>31</v>
      </c>
      <c r="B148" s="0" t="n">
        <v>1</v>
      </c>
      <c r="C148" s="0" t="s">
        <v>516</v>
      </c>
      <c r="D148" s="0" t="s">
        <v>154</v>
      </c>
      <c r="E148" s="0" t="s">
        <v>517</v>
      </c>
      <c r="F148" s="0" t="s">
        <v>518</v>
      </c>
      <c r="G148" s="0" t="s">
        <v>519</v>
      </c>
      <c r="H148" s="0" t="n">
        <v>0</v>
      </c>
      <c r="I148" s="0" t="n">
        <v>7.8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7.5</v>
      </c>
      <c r="O148" s="0" t="n">
        <v>0</v>
      </c>
      <c r="P148" s="0" t="n">
        <v>6.7</v>
      </c>
      <c r="Q148" s="0" t="n">
        <v>0</v>
      </c>
      <c r="R148" s="0" t="n">
        <v>0</v>
      </c>
      <c r="S148" s="0" t="s">
        <v>4</v>
      </c>
    </row>
    <row r="149" customFormat="false" ht="14.4" hidden="false" customHeight="false" outlineLevel="0" collapsed="false">
      <c r="A149" s="0" t="s">
        <v>31</v>
      </c>
      <c r="B149" s="0" t="n">
        <v>1</v>
      </c>
      <c r="C149" s="0" t="s">
        <v>520</v>
      </c>
      <c r="D149" s="0" t="s">
        <v>103</v>
      </c>
      <c r="E149" s="0" t="s">
        <v>521</v>
      </c>
      <c r="F149" s="0" t="s">
        <v>522</v>
      </c>
      <c r="G149" s="0" t="s">
        <v>523</v>
      </c>
      <c r="H149" s="0" t="n">
        <v>0</v>
      </c>
      <c r="I149" s="0" t="n">
        <v>6.1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7.9</v>
      </c>
      <c r="P149" s="0" t="n">
        <v>0</v>
      </c>
      <c r="Q149" s="0" t="n">
        <v>7.8</v>
      </c>
      <c r="R149" s="0" t="n">
        <v>0</v>
      </c>
      <c r="S149" s="0" t="s">
        <v>4</v>
      </c>
    </row>
    <row r="150" customFormat="false" ht="14.4" hidden="false" customHeight="false" outlineLevel="0" collapsed="false">
      <c r="A150" s="0" t="s">
        <v>31</v>
      </c>
      <c r="B150" s="0" t="n">
        <v>1</v>
      </c>
      <c r="C150" s="0" t="s">
        <v>524</v>
      </c>
      <c r="D150" s="0" t="s">
        <v>139</v>
      </c>
      <c r="E150" s="0" t="s">
        <v>525</v>
      </c>
      <c r="F150" s="0" t="s">
        <v>526</v>
      </c>
      <c r="G150" s="0" t="s">
        <v>527</v>
      </c>
      <c r="H150" s="0" t="n">
        <v>0</v>
      </c>
      <c r="I150" s="0" t="n">
        <v>9.5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s">
        <v>4</v>
      </c>
    </row>
    <row r="151" customFormat="false" ht="14.4" hidden="false" customHeight="false" outlineLevel="0" collapsed="false">
      <c r="A151" s="0" t="s">
        <v>31</v>
      </c>
      <c r="B151" s="0" t="n">
        <v>1</v>
      </c>
      <c r="C151" s="0" t="s">
        <v>528</v>
      </c>
      <c r="D151" s="0" t="s">
        <v>122</v>
      </c>
      <c r="E151" s="0" t="s">
        <v>529</v>
      </c>
      <c r="F151" s="0" t="s">
        <v>530</v>
      </c>
      <c r="G151" s="0" t="s">
        <v>531</v>
      </c>
      <c r="H151" s="0" t="n">
        <v>0</v>
      </c>
      <c r="I151" s="0" t="n">
        <v>7.1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s">
        <v>4</v>
      </c>
    </row>
    <row r="152" customFormat="false" ht="14.4" hidden="true" customHeight="false" outlineLevel="0" collapsed="false">
      <c r="A152" s="0" t="s">
        <v>31</v>
      </c>
      <c r="B152" s="0" t="n">
        <v>1</v>
      </c>
      <c r="C152" s="0" t="s">
        <v>532</v>
      </c>
      <c r="D152" s="0" t="s">
        <v>41</v>
      </c>
      <c r="E152" s="0" t="s">
        <v>533</v>
      </c>
      <c r="F152" s="0" t="s">
        <v>534</v>
      </c>
      <c r="G152" s="0" t="s">
        <v>535</v>
      </c>
      <c r="H152" s="0" t="n">
        <v>0</v>
      </c>
      <c r="I152" s="0" t="n">
        <v>8.5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6.1</v>
      </c>
      <c r="Q152" s="0" t="n">
        <v>9.6</v>
      </c>
      <c r="R152" s="0" t="n">
        <v>8.1</v>
      </c>
      <c r="S152" s="0" t="s">
        <v>4</v>
      </c>
    </row>
    <row r="153" customFormat="false" ht="14.4" hidden="false" customHeight="false" outlineLevel="0" collapsed="false">
      <c r="A153" s="0" t="s">
        <v>31</v>
      </c>
      <c r="B153" s="0" t="n">
        <v>1</v>
      </c>
      <c r="C153" s="0" t="s">
        <v>536</v>
      </c>
      <c r="D153" s="0" t="s">
        <v>366</v>
      </c>
      <c r="E153" s="0" t="s">
        <v>537</v>
      </c>
      <c r="F153" s="0" t="s">
        <v>538</v>
      </c>
      <c r="G153" s="0" t="s">
        <v>539</v>
      </c>
      <c r="H153" s="0" t="n">
        <v>0</v>
      </c>
      <c r="I153" s="0" t="n">
        <v>5.2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s">
        <v>4</v>
      </c>
    </row>
    <row r="154" customFormat="false" ht="14.4" hidden="false" customHeight="false" outlineLevel="0" collapsed="false">
      <c r="A154" s="0" t="s">
        <v>31</v>
      </c>
      <c r="B154" s="0" t="n">
        <v>1</v>
      </c>
      <c r="C154" s="0" t="s">
        <v>540</v>
      </c>
      <c r="D154" s="0" t="s">
        <v>366</v>
      </c>
      <c r="E154" s="0" t="s">
        <v>541</v>
      </c>
      <c r="F154" s="0" t="s">
        <v>538</v>
      </c>
      <c r="G154" s="0" t="s">
        <v>539</v>
      </c>
      <c r="H154" s="0" t="n">
        <v>0</v>
      </c>
      <c r="I154" s="0" t="n">
        <v>5.3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s">
        <v>4</v>
      </c>
    </row>
    <row r="155" customFormat="false" ht="14.4" hidden="false" customHeight="false" outlineLevel="0" collapsed="false">
      <c r="A155" s="0" t="s">
        <v>31</v>
      </c>
      <c r="B155" s="0" t="n">
        <v>1</v>
      </c>
      <c r="C155" s="0" t="s">
        <v>542</v>
      </c>
      <c r="D155" s="0" t="s">
        <v>366</v>
      </c>
      <c r="E155" s="0" t="s">
        <v>543</v>
      </c>
      <c r="F155" s="0" t="s">
        <v>538</v>
      </c>
      <c r="G155" s="0" t="s">
        <v>539</v>
      </c>
      <c r="H155" s="0" t="n">
        <v>0</v>
      </c>
      <c r="I155" s="0" t="n">
        <v>5.3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s">
        <v>4</v>
      </c>
    </row>
    <row r="156" customFormat="false" ht="14.4" hidden="false" customHeight="false" outlineLevel="0" collapsed="false">
      <c r="A156" s="0" t="s">
        <v>31</v>
      </c>
      <c r="B156" s="0" t="n">
        <v>1</v>
      </c>
      <c r="C156" s="0" t="s">
        <v>544</v>
      </c>
      <c r="D156" s="0" t="s">
        <v>61</v>
      </c>
      <c r="E156" s="0" t="s">
        <v>545</v>
      </c>
      <c r="F156" s="0" t="s">
        <v>546</v>
      </c>
      <c r="G156" s="0" t="s">
        <v>547</v>
      </c>
      <c r="H156" s="0" t="n">
        <v>0</v>
      </c>
      <c r="I156" s="0" t="n">
        <v>6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s">
        <v>4</v>
      </c>
    </row>
    <row r="157" customFormat="false" ht="14.4" hidden="false" customHeight="false" outlineLevel="0" collapsed="false">
      <c r="A157" s="0" t="s">
        <v>548</v>
      </c>
      <c r="B157" s="0" t="n">
        <v>1</v>
      </c>
      <c r="C157" s="0" t="s">
        <v>549</v>
      </c>
      <c r="D157" s="0" t="s">
        <v>550</v>
      </c>
      <c r="E157" s="0" t="s">
        <v>551</v>
      </c>
      <c r="F157" s="0" t="s">
        <v>552</v>
      </c>
      <c r="G157" s="0" t="s">
        <v>553</v>
      </c>
      <c r="H157" s="0" t="n">
        <v>0</v>
      </c>
      <c r="I157" s="0" t="n">
        <v>52.8</v>
      </c>
      <c r="J157" s="0" t="n">
        <v>49.1</v>
      </c>
      <c r="K157" s="0" t="n">
        <v>8.1</v>
      </c>
      <c r="L157" s="0" t="n">
        <v>0</v>
      </c>
      <c r="M157" s="0" t="n">
        <v>0</v>
      </c>
      <c r="N157" s="0" t="n">
        <v>6.2</v>
      </c>
      <c r="O157" s="0" t="n">
        <v>0</v>
      </c>
      <c r="P157" s="0" t="n">
        <v>0</v>
      </c>
      <c r="Q157" s="0" t="n">
        <v>0</v>
      </c>
      <c r="R157" s="0" t="n">
        <v>0</v>
      </c>
      <c r="S157" s="0" t="s">
        <v>4</v>
      </c>
    </row>
    <row r="158" customFormat="false" ht="14.4" hidden="false" customHeight="false" outlineLevel="0" collapsed="false">
      <c r="A158" s="0" t="s">
        <v>31</v>
      </c>
      <c r="B158" s="0" t="n">
        <v>1</v>
      </c>
      <c r="C158" s="0" t="s">
        <v>554</v>
      </c>
      <c r="D158" s="0" t="s">
        <v>41</v>
      </c>
      <c r="E158" s="0" t="s">
        <v>555</v>
      </c>
      <c r="F158" s="0" t="s">
        <v>556</v>
      </c>
      <c r="G158" s="0" t="s">
        <v>557</v>
      </c>
      <c r="H158" s="0" t="n">
        <v>0</v>
      </c>
      <c r="I158" s="0" t="n">
        <v>9.3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s">
        <v>4</v>
      </c>
    </row>
    <row r="159" customFormat="false" ht="14.4" hidden="false" customHeight="false" outlineLevel="0" collapsed="false">
      <c r="A159" s="0" t="s">
        <v>31</v>
      </c>
      <c r="B159" s="0" t="n">
        <v>1</v>
      </c>
      <c r="C159" s="0" t="s">
        <v>558</v>
      </c>
      <c r="D159" s="0" t="s">
        <v>139</v>
      </c>
      <c r="E159" s="0" t="s">
        <v>559</v>
      </c>
      <c r="F159" s="0" t="s">
        <v>560</v>
      </c>
      <c r="G159" s="0" t="s">
        <v>561</v>
      </c>
      <c r="H159" s="0" t="n">
        <v>0</v>
      </c>
      <c r="I159" s="0" t="n">
        <v>5.9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s">
        <v>4</v>
      </c>
    </row>
    <row r="160" customFormat="false" ht="14.4" hidden="false" customHeight="false" outlineLevel="0" collapsed="false">
      <c r="A160" s="0" t="s">
        <v>31</v>
      </c>
      <c r="B160" s="0" t="n">
        <v>1</v>
      </c>
      <c r="C160" s="0" t="s">
        <v>562</v>
      </c>
      <c r="D160" s="0" t="s">
        <v>122</v>
      </c>
      <c r="E160" s="0" t="s">
        <v>563</v>
      </c>
      <c r="F160" s="0" t="s">
        <v>564</v>
      </c>
      <c r="G160" s="0" t="s">
        <v>565</v>
      </c>
      <c r="H160" s="0" t="n">
        <v>0</v>
      </c>
      <c r="I160" s="0" t="n">
        <v>8</v>
      </c>
      <c r="J160" s="0" t="n">
        <v>0</v>
      </c>
      <c r="K160" s="0" t="n">
        <v>7.8</v>
      </c>
      <c r="L160" s="0" t="n">
        <v>0</v>
      </c>
      <c r="M160" s="0" t="n">
        <v>8.7</v>
      </c>
      <c r="N160" s="0" t="n">
        <v>10.5</v>
      </c>
      <c r="O160" s="0" t="n">
        <v>10.6</v>
      </c>
      <c r="P160" s="0" t="n">
        <v>0</v>
      </c>
      <c r="Q160" s="0" t="n">
        <v>9.6</v>
      </c>
      <c r="R160" s="0" t="n">
        <v>10.9</v>
      </c>
      <c r="S160" s="0" t="s">
        <v>4</v>
      </c>
    </row>
    <row r="161" customFormat="false" ht="14.4" hidden="false" customHeight="false" outlineLevel="0" collapsed="false">
      <c r="A161" s="0" t="s">
        <v>31</v>
      </c>
      <c r="B161" s="0" t="n">
        <v>1</v>
      </c>
      <c r="C161" s="0" t="s">
        <v>566</v>
      </c>
      <c r="D161" s="0" t="s">
        <v>307</v>
      </c>
      <c r="E161" s="0" t="s">
        <v>567</v>
      </c>
      <c r="F161" s="0" t="s">
        <v>568</v>
      </c>
      <c r="G161" s="0" t="s">
        <v>569</v>
      </c>
      <c r="H161" s="0" t="n">
        <v>0</v>
      </c>
      <c r="I161" s="0" t="n">
        <v>7.4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5.5</v>
      </c>
      <c r="O161" s="0" t="n">
        <v>0</v>
      </c>
      <c r="P161" s="0" t="n">
        <v>0</v>
      </c>
      <c r="Q161" s="0" t="n">
        <v>0</v>
      </c>
      <c r="R161" s="0" t="n">
        <v>0</v>
      </c>
      <c r="S161" s="0" t="s">
        <v>4</v>
      </c>
    </row>
    <row r="162" customFormat="false" ht="14.4" hidden="false" customHeight="false" outlineLevel="0" collapsed="false">
      <c r="A162" s="0" t="s">
        <v>31</v>
      </c>
      <c r="B162" s="0" t="n">
        <v>1</v>
      </c>
      <c r="C162" s="0" t="s">
        <v>570</v>
      </c>
      <c r="D162" s="0" t="s">
        <v>307</v>
      </c>
      <c r="E162" s="0" t="s">
        <v>571</v>
      </c>
      <c r="F162" s="0" t="s">
        <v>568</v>
      </c>
      <c r="G162" s="0" t="s">
        <v>569</v>
      </c>
      <c r="H162" s="0" t="n">
        <v>0</v>
      </c>
      <c r="I162" s="0" t="n">
        <v>6.4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s">
        <v>4</v>
      </c>
    </row>
    <row r="163" customFormat="false" ht="14.4" hidden="false" customHeight="false" outlineLevel="0" collapsed="false">
      <c r="A163" s="0" t="s">
        <v>31</v>
      </c>
      <c r="B163" s="0" t="n">
        <v>1</v>
      </c>
      <c r="C163" s="0" t="s">
        <v>572</v>
      </c>
      <c r="D163" s="0" t="s">
        <v>139</v>
      </c>
      <c r="E163" s="0" t="s">
        <v>573</v>
      </c>
      <c r="F163" s="0" t="s">
        <v>574</v>
      </c>
      <c r="G163" s="0" t="s">
        <v>575</v>
      </c>
      <c r="H163" s="0" t="n">
        <v>0</v>
      </c>
      <c r="I163" s="0" t="n">
        <v>14.4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12.9</v>
      </c>
      <c r="R163" s="0" t="n">
        <v>0</v>
      </c>
      <c r="S163" s="0" t="s">
        <v>4</v>
      </c>
    </row>
    <row r="164" customFormat="false" ht="14.4" hidden="false" customHeight="false" outlineLevel="0" collapsed="false">
      <c r="A164" s="0" t="s">
        <v>31</v>
      </c>
      <c r="B164" s="0" t="n">
        <v>1</v>
      </c>
      <c r="C164" s="0" t="s">
        <v>576</v>
      </c>
      <c r="D164" s="0" t="s">
        <v>139</v>
      </c>
      <c r="E164" s="0" t="s">
        <v>577</v>
      </c>
      <c r="F164" s="0" t="s">
        <v>574</v>
      </c>
      <c r="G164" s="0" t="s">
        <v>575</v>
      </c>
      <c r="H164" s="0" t="n">
        <v>0</v>
      </c>
      <c r="I164" s="0" t="n">
        <v>9.5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6.6</v>
      </c>
      <c r="R164" s="0" t="n">
        <v>0</v>
      </c>
      <c r="S164" s="0" t="s">
        <v>4</v>
      </c>
    </row>
    <row r="165" customFormat="false" ht="14.4" hidden="true" customHeight="false" outlineLevel="0" collapsed="false">
      <c r="A165" s="0" t="s">
        <v>31</v>
      </c>
      <c r="B165" s="0" t="n">
        <v>1</v>
      </c>
      <c r="C165" s="0" t="s">
        <v>578</v>
      </c>
      <c r="D165" s="0" t="s">
        <v>48</v>
      </c>
      <c r="E165" s="0" t="s">
        <v>579</v>
      </c>
      <c r="F165" s="0" t="s">
        <v>580</v>
      </c>
      <c r="G165" s="0" t="s">
        <v>581</v>
      </c>
      <c r="H165" s="0" t="n">
        <v>0</v>
      </c>
      <c r="I165" s="0" t="n">
        <v>7.9</v>
      </c>
      <c r="J165" s="0" t="n">
        <v>0</v>
      </c>
      <c r="K165" s="0" t="n">
        <v>0</v>
      </c>
      <c r="L165" s="0" t="n">
        <v>0</v>
      </c>
      <c r="M165" s="0" t="n">
        <v>6</v>
      </c>
      <c r="N165" s="0" t="n">
        <v>0</v>
      </c>
      <c r="O165" s="0" t="n">
        <v>0</v>
      </c>
      <c r="P165" s="0" t="n">
        <v>5.8</v>
      </c>
      <c r="Q165" s="0" t="n">
        <v>6.9</v>
      </c>
      <c r="R165" s="0" t="n">
        <v>0</v>
      </c>
      <c r="S165" s="0" t="s">
        <v>4</v>
      </c>
    </row>
    <row r="166" customFormat="false" ht="14.4" hidden="false" customHeight="false" outlineLevel="0" collapsed="false">
      <c r="A166" s="0" t="s">
        <v>31</v>
      </c>
      <c r="B166" s="0" t="n">
        <v>1</v>
      </c>
      <c r="C166" s="0" t="s">
        <v>582</v>
      </c>
      <c r="D166" s="0" t="s">
        <v>154</v>
      </c>
      <c r="E166" s="0" t="s">
        <v>583</v>
      </c>
      <c r="F166" s="0" t="s">
        <v>584</v>
      </c>
      <c r="G166" s="0" t="s">
        <v>585</v>
      </c>
      <c r="H166" s="0" t="n">
        <v>0</v>
      </c>
      <c r="I166" s="0" t="n">
        <v>7.8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s">
        <v>4</v>
      </c>
    </row>
    <row r="167" customFormat="false" ht="14.4" hidden="false" customHeight="false" outlineLevel="0" collapsed="false">
      <c r="A167" s="0" t="s">
        <v>31</v>
      </c>
      <c r="B167" s="0" t="n">
        <v>1</v>
      </c>
      <c r="C167" s="0" t="s">
        <v>586</v>
      </c>
      <c r="D167" s="0" t="s">
        <v>41</v>
      </c>
      <c r="E167" s="0" t="s">
        <v>587</v>
      </c>
      <c r="F167" s="0" t="s">
        <v>588</v>
      </c>
      <c r="G167" s="0" t="s">
        <v>589</v>
      </c>
      <c r="H167" s="0" t="n">
        <v>0</v>
      </c>
      <c r="I167" s="0" t="n">
        <v>6.2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s">
        <v>4</v>
      </c>
    </row>
    <row r="168" customFormat="false" ht="14.4" hidden="false" customHeight="false" outlineLevel="0" collapsed="false">
      <c r="A168" s="0" t="s">
        <v>31</v>
      </c>
      <c r="B168" s="0" t="n">
        <v>1</v>
      </c>
      <c r="C168" s="0" t="s">
        <v>590</v>
      </c>
      <c r="D168" s="0" t="s">
        <v>33</v>
      </c>
      <c r="E168" s="0" t="s">
        <v>591</v>
      </c>
      <c r="F168" s="0" t="s">
        <v>592</v>
      </c>
      <c r="G168" s="0" t="s">
        <v>593</v>
      </c>
      <c r="H168" s="0" t="n">
        <v>0</v>
      </c>
      <c r="I168" s="0" t="n">
        <v>5.3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4</v>
      </c>
    </row>
    <row r="169" customFormat="false" ht="14.4" hidden="false" customHeight="false" outlineLevel="0" collapsed="false">
      <c r="A169" s="0" t="s">
        <v>31</v>
      </c>
      <c r="B169" s="0" t="n">
        <v>1</v>
      </c>
      <c r="C169" s="0" t="s">
        <v>594</v>
      </c>
      <c r="D169" s="0" t="s">
        <v>33</v>
      </c>
      <c r="E169" s="0" t="s">
        <v>595</v>
      </c>
      <c r="F169" s="0" t="s">
        <v>592</v>
      </c>
      <c r="G169" s="0" t="s">
        <v>593</v>
      </c>
      <c r="H169" s="0" t="n">
        <v>0</v>
      </c>
      <c r="I169" s="0" t="n">
        <v>5.2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s">
        <v>4</v>
      </c>
    </row>
    <row r="170" customFormat="false" ht="14.4" hidden="true" customHeight="false" outlineLevel="0" collapsed="false">
      <c r="A170" s="0" t="s">
        <v>31</v>
      </c>
      <c r="B170" s="0" t="n">
        <v>1</v>
      </c>
      <c r="C170" s="0" t="s">
        <v>596</v>
      </c>
      <c r="D170" s="0" t="s">
        <v>139</v>
      </c>
      <c r="E170" s="0" t="s">
        <v>597</v>
      </c>
      <c r="F170" s="0" t="s">
        <v>598</v>
      </c>
      <c r="G170" s="0" t="s">
        <v>599</v>
      </c>
      <c r="H170" s="0" t="n">
        <v>0</v>
      </c>
      <c r="I170" s="0" t="n">
        <v>7</v>
      </c>
      <c r="J170" s="0" t="n">
        <v>8.5</v>
      </c>
      <c r="K170" s="0" t="n">
        <v>11.4</v>
      </c>
      <c r="L170" s="0" t="n">
        <v>6.8</v>
      </c>
      <c r="M170" s="0" t="n">
        <v>9.7</v>
      </c>
      <c r="N170" s="0" t="n">
        <v>10.9</v>
      </c>
      <c r="O170" s="0" t="n">
        <v>7.2</v>
      </c>
      <c r="P170" s="0" t="n">
        <v>0</v>
      </c>
      <c r="Q170" s="0" t="n">
        <v>0</v>
      </c>
      <c r="R170" s="0" t="n">
        <v>0</v>
      </c>
      <c r="S170" s="0" t="s">
        <v>4</v>
      </c>
    </row>
    <row r="171" customFormat="false" ht="14.4" hidden="false" customHeight="false" outlineLevel="0" collapsed="false">
      <c r="A171" s="0" t="s">
        <v>31</v>
      </c>
      <c r="B171" s="0" t="n">
        <v>1</v>
      </c>
      <c r="C171" s="0" t="s">
        <v>600</v>
      </c>
      <c r="D171" s="0" t="s">
        <v>122</v>
      </c>
      <c r="E171" s="0" t="s">
        <v>601</v>
      </c>
      <c r="F171" s="0" t="s">
        <v>602</v>
      </c>
      <c r="G171" s="0" t="s">
        <v>603</v>
      </c>
      <c r="H171" s="0" t="n">
        <v>0</v>
      </c>
      <c r="I171" s="0" t="n">
        <v>7.5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s">
        <v>4</v>
      </c>
    </row>
    <row r="172" customFormat="false" ht="14.4" hidden="false" customHeight="false" outlineLevel="0" collapsed="false">
      <c r="A172" s="0" t="s">
        <v>31</v>
      </c>
      <c r="B172" s="0" t="n">
        <v>1</v>
      </c>
      <c r="C172" s="0" t="s">
        <v>604</v>
      </c>
      <c r="D172" s="0" t="s">
        <v>139</v>
      </c>
      <c r="E172" s="0" t="s">
        <v>605</v>
      </c>
      <c r="F172" s="0" t="s">
        <v>602</v>
      </c>
      <c r="G172" s="0" t="s">
        <v>603</v>
      </c>
      <c r="H172" s="0" t="n">
        <v>0</v>
      </c>
      <c r="I172" s="0" t="n">
        <v>5.2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s">
        <v>4</v>
      </c>
    </row>
    <row r="173" customFormat="false" ht="14.4" hidden="false" customHeight="false" outlineLevel="0" collapsed="false">
      <c r="A173" s="0" t="s">
        <v>31</v>
      </c>
      <c r="B173" s="0" t="n">
        <v>1</v>
      </c>
      <c r="C173" s="0" t="s">
        <v>606</v>
      </c>
      <c r="D173" s="0" t="s">
        <v>41</v>
      </c>
      <c r="E173" s="0" t="s">
        <v>607</v>
      </c>
      <c r="F173" s="0" t="s">
        <v>414</v>
      </c>
      <c r="G173" s="0" t="s">
        <v>415</v>
      </c>
      <c r="H173" s="0" t="n">
        <v>0</v>
      </c>
      <c r="I173" s="0" t="n">
        <v>0</v>
      </c>
      <c r="J173" s="0" t="n">
        <v>12.9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s">
        <v>4</v>
      </c>
    </row>
    <row r="174" customFormat="false" ht="14.4" hidden="false" customHeight="false" outlineLevel="0" collapsed="false">
      <c r="A174" s="0" t="s">
        <v>31</v>
      </c>
      <c r="B174" s="0" t="n">
        <v>1</v>
      </c>
      <c r="C174" s="0" t="s">
        <v>608</v>
      </c>
      <c r="D174" s="0" t="s">
        <v>41</v>
      </c>
      <c r="E174" s="0" t="s">
        <v>609</v>
      </c>
      <c r="F174" s="0" t="s">
        <v>610</v>
      </c>
      <c r="G174" s="0" t="s">
        <v>611</v>
      </c>
      <c r="H174" s="0" t="n">
        <v>0</v>
      </c>
      <c r="I174" s="0" t="n">
        <v>0</v>
      </c>
      <c r="J174" s="0" t="n">
        <v>12.3</v>
      </c>
      <c r="K174" s="0" t="n">
        <v>12.3</v>
      </c>
      <c r="L174" s="0" t="n">
        <v>0</v>
      </c>
      <c r="M174" s="0" t="n">
        <v>0</v>
      </c>
      <c r="N174" s="0" t="n">
        <v>13.2</v>
      </c>
      <c r="O174" s="0" t="n">
        <v>10.2</v>
      </c>
      <c r="P174" s="0" t="n">
        <v>0</v>
      </c>
      <c r="Q174" s="0" t="n">
        <v>0</v>
      </c>
      <c r="R174" s="0" t="n">
        <v>10.7</v>
      </c>
      <c r="S174" s="0" t="s">
        <v>4</v>
      </c>
    </row>
    <row r="175" customFormat="false" ht="14.4" hidden="false" customHeight="false" outlineLevel="0" collapsed="false">
      <c r="A175" s="0" t="s">
        <v>31</v>
      </c>
      <c r="B175" s="0" t="n">
        <v>1</v>
      </c>
      <c r="C175" s="0" t="s">
        <v>612</v>
      </c>
      <c r="D175" s="0" t="s">
        <v>41</v>
      </c>
      <c r="E175" s="0" t="s">
        <v>613</v>
      </c>
      <c r="F175" s="0" t="s">
        <v>614</v>
      </c>
      <c r="G175" s="0" t="s">
        <v>615</v>
      </c>
      <c r="H175" s="0" t="n">
        <v>0</v>
      </c>
      <c r="I175" s="0" t="n">
        <v>0</v>
      </c>
      <c r="J175" s="0" t="n">
        <v>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s">
        <v>4</v>
      </c>
    </row>
    <row r="176" customFormat="false" ht="14.4" hidden="true" customHeight="false" outlineLevel="0" collapsed="false">
      <c r="A176" s="0" t="s">
        <v>31</v>
      </c>
      <c r="B176" s="0" t="n">
        <v>1</v>
      </c>
      <c r="C176" s="0" t="s">
        <v>616</v>
      </c>
      <c r="D176" s="0" t="s">
        <v>41</v>
      </c>
      <c r="E176" s="0" t="s">
        <v>617</v>
      </c>
      <c r="F176" s="0" t="s">
        <v>618</v>
      </c>
      <c r="G176" s="0" t="s">
        <v>619</v>
      </c>
      <c r="H176" s="0" t="n">
        <v>0</v>
      </c>
      <c r="I176" s="0" t="n">
        <v>0</v>
      </c>
      <c r="J176" s="0" t="n">
        <v>14.4</v>
      </c>
      <c r="K176" s="0" t="n">
        <v>18.5</v>
      </c>
      <c r="L176" s="0" t="n">
        <v>17.4</v>
      </c>
      <c r="M176" s="0" t="n">
        <v>0</v>
      </c>
      <c r="N176" s="0" t="n">
        <v>0</v>
      </c>
      <c r="O176" s="0" t="n">
        <v>0</v>
      </c>
      <c r="P176" s="0" t="n">
        <v>13.9</v>
      </c>
      <c r="Q176" s="0" t="n">
        <v>0</v>
      </c>
      <c r="R176" s="0" t="n">
        <v>9.6</v>
      </c>
      <c r="S176" s="0" t="s">
        <v>4</v>
      </c>
    </row>
    <row r="177" customFormat="false" ht="14.4" hidden="false" customHeight="false" outlineLevel="0" collapsed="false">
      <c r="A177" s="0" t="s">
        <v>31</v>
      </c>
      <c r="B177" s="0" t="n">
        <v>1</v>
      </c>
      <c r="C177" s="0" t="s">
        <v>620</v>
      </c>
      <c r="D177" s="0" t="s">
        <v>122</v>
      </c>
      <c r="E177" s="0" t="s">
        <v>621</v>
      </c>
      <c r="F177" s="0" t="s">
        <v>622</v>
      </c>
      <c r="G177" s="0" t="s">
        <v>623</v>
      </c>
      <c r="H177" s="0" t="n">
        <v>0</v>
      </c>
      <c r="I177" s="0" t="n">
        <v>0</v>
      </c>
      <c r="J177" s="0" t="n">
        <v>8.9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s">
        <v>4</v>
      </c>
    </row>
    <row r="178" customFormat="false" ht="14.4" hidden="false" customHeight="false" outlineLevel="0" collapsed="false">
      <c r="A178" s="0" t="s">
        <v>31</v>
      </c>
      <c r="B178" s="0" t="n">
        <v>1</v>
      </c>
      <c r="C178" s="0" t="s">
        <v>624</v>
      </c>
      <c r="D178" s="0" t="s">
        <v>139</v>
      </c>
      <c r="E178" s="0" t="s">
        <v>625</v>
      </c>
      <c r="F178" s="0" t="s">
        <v>151</v>
      </c>
      <c r="G178" s="0" t="s">
        <v>152</v>
      </c>
      <c r="H178" s="0" t="n">
        <v>0</v>
      </c>
      <c r="I178" s="0" t="n">
        <v>0</v>
      </c>
      <c r="J178" s="0" t="n">
        <v>8.5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s">
        <v>4</v>
      </c>
    </row>
    <row r="179" customFormat="false" ht="14.4" hidden="false" customHeight="false" outlineLevel="0" collapsed="false">
      <c r="A179" s="0" t="s">
        <v>31</v>
      </c>
      <c r="B179" s="0" t="n">
        <v>1</v>
      </c>
      <c r="C179" s="0" t="s">
        <v>626</v>
      </c>
      <c r="D179" s="0" t="s">
        <v>307</v>
      </c>
      <c r="E179" s="0" t="s">
        <v>627</v>
      </c>
      <c r="F179" s="0" t="s">
        <v>467</v>
      </c>
      <c r="G179" s="0" t="s">
        <v>468</v>
      </c>
      <c r="H179" s="0" t="n">
        <v>0</v>
      </c>
      <c r="I179" s="0" t="n">
        <v>0</v>
      </c>
      <c r="J179" s="0" t="n">
        <v>11.5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12.6</v>
      </c>
      <c r="R179" s="0" t="n">
        <v>0</v>
      </c>
      <c r="S179" s="0" t="s">
        <v>4</v>
      </c>
    </row>
    <row r="180" customFormat="false" ht="14.4" hidden="true" customHeight="false" outlineLevel="0" collapsed="false">
      <c r="A180" s="0" t="s">
        <v>31</v>
      </c>
      <c r="B180" s="0" t="n">
        <v>1</v>
      </c>
      <c r="C180" s="0" t="s">
        <v>628</v>
      </c>
      <c r="D180" s="0" t="s">
        <v>41</v>
      </c>
      <c r="E180" s="0" t="s">
        <v>629</v>
      </c>
      <c r="F180" s="0" t="s">
        <v>630</v>
      </c>
      <c r="G180" s="0" t="s">
        <v>631</v>
      </c>
      <c r="H180" s="0" t="n">
        <v>0</v>
      </c>
      <c r="I180" s="0" t="n">
        <v>0</v>
      </c>
      <c r="J180" s="0" t="n">
        <v>13.8</v>
      </c>
      <c r="K180" s="0" t="n">
        <v>0</v>
      </c>
      <c r="L180" s="0" t="n">
        <v>0</v>
      </c>
      <c r="M180" s="0" t="n">
        <v>8.2</v>
      </c>
      <c r="N180" s="0" t="n">
        <v>11.4</v>
      </c>
      <c r="O180" s="0" t="n">
        <v>13.5</v>
      </c>
      <c r="P180" s="0" t="n">
        <v>10.8</v>
      </c>
      <c r="Q180" s="0" t="n">
        <v>0</v>
      </c>
      <c r="R180" s="0" t="n">
        <v>0</v>
      </c>
      <c r="S180" s="0" t="s">
        <v>4</v>
      </c>
    </row>
    <row r="181" customFormat="false" ht="14.4" hidden="false" customHeight="false" outlineLevel="0" collapsed="false">
      <c r="A181" s="0" t="s">
        <v>31</v>
      </c>
      <c r="B181" s="0" t="n">
        <v>1</v>
      </c>
      <c r="C181" s="0" t="s">
        <v>632</v>
      </c>
      <c r="D181" s="0" t="s">
        <v>139</v>
      </c>
      <c r="E181" s="0" t="s">
        <v>633</v>
      </c>
      <c r="F181" s="0" t="s">
        <v>165</v>
      </c>
      <c r="G181" s="0" t="s">
        <v>166</v>
      </c>
      <c r="H181" s="0" t="n">
        <v>0</v>
      </c>
      <c r="I181" s="0" t="n">
        <v>0</v>
      </c>
      <c r="J181" s="0" t="n">
        <v>9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s">
        <v>4</v>
      </c>
    </row>
    <row r="182" customFormat="false" ht="14.4" hidden="false" customHeight="false" outlineLevel="0" collapsed="false">
      <c r="A182" s="0" t="s">
        <v>31</v>
      </c>
      <c r="B182" s="0" t="n">
        <v>1</v>
      </c>
      <c r="C182" s="0" t="s">
        <v>634</v>
      </c>
      <c r="D182" s="0" t="s">
        <v>41</v>
      </c>
      <c r="E182" s="0" t="s">
        <v>635</v>
      </c>
      <c r="F182" s="0" t="s">
        <v>475</v>
      </c>
      <c r="G182" s="0" t="s">
        <v>476</v>
      </c>
      <c r="H182" s="0" t="n">
        <v>0</v>
      </c>
      <c r="I182" s="0" t="n">
        <v>0</v>
      </c>
      <c r="J182" s="0" t="n">
        <v>8.4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15.8</v>
      </c>
      <c r="P182" s="0" t="n">
        <v>0</v>
      </c>
      <c r="Q182" s="0" t="n">
        <v>0</v>
      </c>
      <c r="R182" s="0" t="n">
        <v>0</v>
      </c>
      <c r="S182" s="0" t="s">
        <v>4</v>
      </c>
    </row>
    <row r="183" customFormat="false" ht="14.4" hidden="false" customHeight="false" outlineLevel="0" collapsed="false">
      <c r="A183" s="0" t="s">
        <v>31</v>
      </c>
      <c r="B183" s="0" t="n">
        <v>1</v>
      </c>
      <c r="C183" s="0" t="s">
        <v>636</v>
      </c>
      <c r="D183" s="0" t="s">
        <v>122</v>
      </c>
      <c r="E183" s="0" t="s">
        <v>637</v>
      </c>
      <c r="F183" s="0" t="s">
        <v>638</v>
      </c>
      <c r="G183" s="0" t="s">
        <v>639</v>
      </c>
      <c r="H183" s="0" t="n">
        <v>0</v>
      </c>
      <c r="I183" s="0" t="n">
        <v>0</v>
      </c>
      <c r="J183" s="0" t="n">
        <v>7.6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s">
        <v>4</v>
      </c>
    </row>
    <row r="184" customFormat="false" ht="14.4" hidden="false" customHeight="false" outlineLevel="0" collapsed="false">
      <c r="A184" s="0" t="s">
        <v>31</v>
      </c>
      <c r="B184" s="0" t="n">
        <v>1</v>
      </c>
      <c r="C184" s="0" t="s">
        <v>640</v>
      </c>
      <c r="D184" s="0" t="s">
        <v>61</v>
      </c>
      <c r="E184" s="0" t="s">
        <v>641</v>
      </c>
      <c r="F184" s="0" t="s">
        <v>642</v>
      </c>
      <c r="G184" s="0" t="s">
        <v>643</v>
      </c>
      <c r="H184" s="0" t="n">
        <v>0</v>
      </c>
      <c r="I184" s="0" t="n">
        <v>0</v>
      </c>
      <c r="J184" s="0" t="n">
        <v>5.6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s">
        <v>4</v>
      </c>
    </row>
    <row r="185" customFormat="false" ht="14.4" hidden="false" customHeight="false" outlineLevel="0" collapsed="false">
      <c r="A185" s="0" t="s">
        <v>31</v>
      </c>
      <c r="B185" s="0" t="n">
        <v>1</v>
      </c>
      <c r="C185" s="0" t="s">
        <v>496</v>
      </c>
      <c r="D185" s="0" t="s">
        <v>103</v>
      </c>
      <c r="E185" s="0" t="s">
        <v>644</v>
      </c>
      <c r="F185" s="0" t="s">
        <v>265</v>
      </c>
      <c r="G185" s="0" t="s">
        <v>266</v>
      </c>
      <c r="H185" s="0" t="n">
        <v>0</v>
      </c>
      <c r="I185" s="0" t="n">
        <v>0</v>
      </c>
      <c r="J185" s="0" t="n">
        <v>12.3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12.9</v>
      </c>
      <c r="R185" s="0" t="n">
        <v>0</v>
      </c>
      <c r="S185" s="0" t="s">
        <v>4</v>
      </c>
    </row>
    <row r="186" customFormat="false" ht="14.4" hidden="false" customHeight="false" outlineLevel="0" collapsed="false">
      <c r="A186" s="0" t="s">
        <v>31</v>
      </c>
      <c r="B186" s="0" t="n">
        <v>1</v>
      </c>
      <c r="C186" s="0" t="s">
        <v>645</v>
      </c>
      <c r="D186" s="0" t="s">
        <v>139</v>
      </c>
      <c r="E186" s="0" t="s">
        <v>646</v>
      </c>
      <c r="F186" s="0" t="s">
        <v>277</v>
      </c>
      <c r="G186" s="0" t="s">
        <v>278</v>
      </c>
      <c r="H186" s="0" t="n">
        <v>0</v>
      </c>
      <c r="I186" s="0" t="n">
        <v>0</v>
      </c>
      <c r="J186" s="0" t="n">
        <v>11.5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10.2</v>
      </c>
      <c r="R186" s="0" t="n">
        <v>8.3</v>
      </c>
      <c r="S186" s="0" t="s">
        <v>4</v>
      </c>
    </row>
    <row r="187" customFormat="false" ht="14.4" hidden="true" customHeight="false" outlineLevel="0" collapsed="false">
      <c r="A187" s="0" t="s">
        <v>31</v>
      </c>
      <c r="B187" s="0" t="n">
        <v>1</v>
      </c>
      <c r="C187" s="0" t="s">
        <v>647</v>
      </c>
      <c r="D187" s="0" t="s">
        <v>48</v>
      </c>
      <c r="E187" s="0" t="s">
        <v>648</v>
      </c>
      <c r="F187" s="0" t="s">
        <v>522</v>
      </c>
      <c r="G187" s="0" t="s">
        <v>523</v>
      </c>
      <c r="H187" s="0" t="n">
        <v>0</v>
      </c>
      <c r="I187" s="0" t="n">
        <v>0</v>
      </c>
      <c r="J187" s="0" t="n">
        <v>8.5</v>
      </c>
      <c r="K187" s="0" t="n">
        <v>7.6</v>
      </c>
      <c r="L187" s="0" t="n">
        <v>10.3</v>
      </c>
      <c r="M187" s="0" t="n">
        <v>7.1</v>
      </c>
      <c r="N187" s="0" t="n">
        <v>0</v>
      </c>
      <c r="O187" s="0" t="n">
        <v>8.1</v>
      </c>
      <c r="P187" s="0" t="n">
        <v>7.4</v>
      </c>
      <c r="Q187" s="0" t="n">
        <v>0</v>
      </c>
      <c r="R187" s="0" t="n">
        <v>10.6</v>
      </c>
      <c r="S187" s="0" t="s">
        <v>4</v>
      </c>
    </row>
    <row r="188" customFormat="false" ht="14.4" hidden="false" customHeight="false" outlineLevel="0" collapsed="false">
      <c r="A188" s="0" t="s">
        <v>31</v>
      </c>
      <c r="B188" s="0" t="n">
        <v>1</v>
      </c>
      <c r="C188" s="0" t="s">
        <v>649</v>
      </c>
      <c r="D188" s="0" t="s">
        <v>33</v>
      </c>
      <c r="E188" s="0" t="s">
        <v>650</v>
      </c>
      <c r="F188" s="0" t="s">
        <v>651</v>
      </c>
      <c r="G188" s="0" t="s">
        <v>652</v>
      </c>
      <c r="H188" s="0" t="n">
        <v>0</v>
      </c>
      <c r="I188" s="0" t="n">
        <v>0</v>
      </c>
      <c r="J188" s="0" t="n">
        <v>6.7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s">
        <v>4</v>
      </c>
    </row>
    <row r="189" customFormat="false" ht="14.4" hidden="false" customHeight="false" outlineLevel="0" collapsed="false">
      <c r="A189" s="0" t="s">
        <v>31</v>
      </c>
      <c r="B189" s="0" t="n">
        <v>1</v>
      </c>
      <c r="C189" s="0" t="s">
        <v>653</v>
      </c>
      <c r="D189" s="0" t="s">
        <v>61</v>
      </c>
      <c r="E189" s="0" t="s">
        <v>654</v>
      </c>
      <c r="F189" s="0" t="s">
        <v>655</v>
      </c>
      <c r="G189" s="0" t="s">
        <v>656</v>
      </c>
      <c r="H189" s="0" t="n">
        <v>0</v>
      </c>
      <c r="I189" s="0" t="n">
        <v>0</v>
      </c>
      <c r="J189" s="0" t="n">
        <v>7.5</v>
      </c>
      <c r="K189" s="0" t="n">
        <v>0</v>
      </c>
      <c r="L189" s="0" t="n">
        <v>0</v>
      </c>
      <c r="M189" s="0" t="n">
        <v>0</v>
      </c>
      <c r="N189" s="0" t="n">
        <v>5.2</v>
      </c>
      <c r="O189" s="0" t="n">
        <v>0</v>
      </c>
      <c r="P189" s="0" t="n">
        <v>0</v>
      </c>
      <c r="Q189" s="0" t="n">
        <v>0</v>
      </c>
      <c r="R189" s="0" t="n">
        <v>0</v>
      </c>
      <c r="S189" s="0" t="s">
        <v>4</v>
      </c>
    </row>
    <row r="190" customFormat="false" ht="14.4" hidden="true" customHeight="false" outlineLevel="0" collapsed="false">
      <c r="A190" s="0" t="s">
        <v>31</v>
      </c>
      <c r="B190" s="0" t="n">
        <v>1</v>
      </c>
      <c r="C190" s="0" t="s">
        <v>657</v>
      </c>
      <c r="D190" s="0" t="s">
        <v>103</v>
      </c>
      <c r="E190" s="0" t="s">
        <v>658</v>
      </c>
      <c r="F190" s="0" t="s">
        <v>659</v>
      </c>
      <c r="G190" s="0" t="s">
        <v>660</v>
      </c>
      <c r="H190" s="0" t="n">
        <v>0</v>
      </c>
      <c r="I190" s="0" t="n">
        <v>0</v>
      </c>
      <c r="J190" s="0" t="n">
        <v>17.5</v>
      </c>
      <c r="K190" s="0" t="n">
        <v>21.5</v>
      </c>
      <c r="L190" s="0" t="n">
        <v>15.9</v>
      </c>
      <c r="M190" s="0" t="n">
        <v>0</v>
      </c>
      <c r="N190" s="0" t="n">
        <v>17.3</v>
      </c>
      <c r="O190" s="0" t="n">
        <v>0</v>
      </c>
      <c r="P190" s="0" t="n">
        <v>11.8</v>
      </c>
      <c r="Q190" s="0" t="n">
        <v>0</v>
      </c>
      <c r="R190" s="0" t="n">
        <v>8</v>
      </c>
      <c r="S190" s="0" t="s">
        <v>4</v>
      </c>
    </row>
    <row r="191" customFormat="false" ht="14.4" hidden="true" customHeight="false" outlineLevel="0" collapsed="false">
      <c r="A191" s="0" t="s">
        <v>31</v>
      </c>
      <c r="B191" s="0" t="n">
        <v>1</v>
      </c>
      <c r="C191" s="0" t="s">
        <v>661</v>
      </c>
      <c r="D191" s="0" t="s">
        <v>48</v>
      </c>
      <c r="E191" s="0" t="s">
        <v>662</v>
      </c>
      <c r="F191" s="0" t="s">
        <v>659</v>
      </c>
      <c r="G191" s="0" t="s">
        <v>660</v>
      </c>
      <c r="H191" s="0" t="n">
        <v>0</v>
      </c>
      <c r="I191" s="0" t="n">
        <v>0</v>
      </c>
      <c r="J191" s="0" t="n">
        <v>16.2</v>
      </c>
      <c r="K191" s="0" t="n">
        <v>0</v>
      </c>
      <c r="L191" s="0" t="n">
        <v>20.3</v>
      </c>
      <c r="M191" s="0" t="n">
        <v>13.7</v>
      </c>
      <c r="N191" s="0" t="n">
        <v>11.2</v>
      </c>
      <c r="O191" s="0" t="n">
        <v>10.9</v>
      </c>
      <c r="P191" s="0" t="n">
        <v>0</v>
      </c>
      <c r="Q191" s="0" t="n">
        <v>8</v>
      </c>
      <c r="R191" s="0" t="n">
        <v>18.4</v>
      </c>
      <c r="S191" s="0" t="s">
        <v>4</v>
      </c>
    </row>
    <row r="192" customFormat="false" ht="14.4" hidden="true" customHeight="false" outlineLevel="0" collapsed="false">
      <c r="A192" s="0" t="s">
        <v>31</v>
      </c>
      <c r="B192" s="0" t="n">
        <v>1</v>
      </c>
      <c r="C192" s="0" t="s">
        <v>663</v>
      </c>
      <c r="D192" s="0" t="s">
        <v>139</v>
      </c>
      <c r="E192" s="0" t="s">
        <v>664</v>
      </c>
      <c r="F192" s="0" t="s">
        <v>665</v>
      </c>
      <c r="G192" s="0" t="s">
        <v>666</v>
      </c>
      <c r="H192" s="0" t="n">
        <v>0</v>
      </c>
      <c r="I192" s="0" t="n">
        <v>0</v>
      </c>
      <c r="J192" s="0" t="n">
        <v>7.3</v>
      </c>
      <c r="K192" s="0" t="n">
        <v>10.2</v>
      </c>
      <c r="L192" s="0" t="n">
        <v>0</v>
      </c>
      <c r="M192" s="0" t="n">
        <v>0</v>
      </c>
      <c r="N192" s="0" t="n">
        <v>0</v>
      </c>
      <c r="O192" s="0" t="n">
        <v>12.8</v>
      </c>
      <c r="P192" s="0" t="n">
        <v>12.6</v>
      </c>
      <c r="Q192" s="0" t="n">
        <v>9.1</v>
      </c>
      <c r="R192" s="0" t="n">
        <v>0</v>
      </c>
      <c r="S192" s="0" t="s">
        <v>4</v>
      </c>
    </row>
    <row r="193" customFormat="false" ht="14.4" hidden="false" customHeight="false" outlineLevel="0" collapsed="false">
      <c r="A193" s="0" t="s">
        <v>31</v>
      </c>
      <c r="B193" s="0" t="n">
        <v>1</v>
      </c>
      <c r="C193" s="0" t="s">
        <v>667</v>
      </c>
      <c r="D193" s="0" t="s">
        <v>154</v>
      </c>
      <c r="E193" s="0" t="s">
        <v>668</v>
      </c>
      <c r="F193" s="0" t="s">
        <v>669</v>
      </c>
      <c r="G193" s="0" t="s">
        <v>670</v>
      </c>
      <c r="H193" s="0" t="n">
        <v>0</v>
      </c>
      <c r="I193" s="0" t="n">
        <v>0</v>
      </c>
      <c r="J193" s="0" t="n">
        <v>5.6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s">
        <v>4</v>
      </c>
    </row>
    <row r="194" customFormat="false" ht="14.4" hidden="false" customHeight="false" outlineLevel="0" collapsed="false">
      <c r="A194" s="0" t="s">
        <v>31</v>
      </c>
      <c r="B194" s="0" t="n">
        <v>1</v>
      </c>
      <c r="C194" s="0" t="s">
        <v>671</v>
      </c>
      <c r="D194" s="0" t="s">
        <v>41</v>
      </c>
      <c r="E194" s="0" t="s">
        <v>672</v>
      </c>
      <c r="F194" s="0" t="s">
        <v>673</v>
      </c>
      <c r="G194" s="0" t="s">
        <v>674</v>
      </c>
      <c r="H194" s="0" t="n">
        <v>0</v>
      </c>
      <c r="I194" s="0" t="n">
        <v>0</v>
      </c>
      <c r="J194" s="0" t="n">
        <v>11.7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9.5</v>
      </c>
      <c r="R194" s="0" t="n">
        <v>0</v>
      </c>
      <c r="S194" s="0" t="s">
        <v>4</v>
      </c>
    </row>
    <row r="195" customFormat="false" ht="14.4" hidden="false" customHeight="false" outlineLevel="0" collapsed="false">
      <c r="A195" s="0" t="s">
        <v>31</v>
      </c>
      <c r="B195" s="0" t="n">
        <v>1</v>
      </c>
      <c r="C195" s="0" t="s">
        <v>675</v>
      </c>
      <c r="D195" s="0" t="s">
        <v>154</v>
      </c>
      <c r="E195" s="0" t="s">
        <v>676</v>
      </c>
      <c r="F195" s="0" t="s">
        <v>677</v>
      </c>
      <c r="G195" s="0" t="s">
        <v>678</v>
      </c>
      <c r="H195" s="0" t="n">
        <v>0</v>
      </c>
      <c r="I195" s="0" t="n">
        <v>0</v>
      </c>
      <c r="J195" s="0" t="n">
        <v>5.9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s">
        <v>4</v>
      </c>
    </row>
    <row r="196" customFormat="false" ht="14.4" hidden="false" customHeight="false" outlineLevel="0" collapsed="false">
      <c r="A196" s="0" t="s">
        <v>31</v>
      </c>
      <c r="B196" s="0" t="n">
        <v>1</v>
      </c>
      <c r="C196" s="0" t="s">
        <v>679</v>
      </c>
      <c r="D196" s="0" t="s">
        <v>48</v>
      </c>
      <c r="E196" s="0" t="s">
        <v>680</v>
      </c>
      <c r="F196" s="0" t="s">
        <v>681</v>
      </c>
      <c r="G196" s="0" t="s">
        <v>682</v>
      </c>
      <c r="H196" s="0" t="n">
        <v>0</v>
      </c>
      <c r="I196" s="0" t="n">
        <v>0</v>
      </c>
      <c r="J196" s="0" t="n">
        <v>5.9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s">
        <v>4</v>
      </c>
    </row>
    <row r="197" customFormat="false" ht="14.4" hidden="false" customHeight="false" outlineLevel="0" collapsed="false">
      <c r="A197" s="0" t="s">
        <v>31</v>
      </c>
      <c r="B197" s="0" t="n">
        <v>1</v>
      </c>
      <c r="C197" s="0" t="s">
        <v>683</v>
      </c>
      <c r="D197" s="0" t="s">
        <v>154</v>
      </c>
      <c r="E197" s="0" t="s">
        <v>684</v>
      </c>
      <c r="F197" s="0" t="s">
        <v>685</v>
      </c>
      <c r="G197" s="0" t="s">
        <v>686</v>
      </c>
      <c r="H197" s="0" t="n">
        <v>0</v>
      </c>
      <c r="I197" s="0" t="n">
        <v>0</v>
      </c>
      <c r="J197" s="0" t="n">
        <v>6.2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s">
        <v>4</v>
      </c>
    </row>
    <row r="198" customFormat="false" ht="14.4" hidden="false" customHeight="false" outlineLevel="0" collapsed="false">
      <c r="A198" s="0" t="s">
        <v>31</v>
      </c>
      <c r="B198" s="0" t="n">
        <v>1</v>
      </c>
      <c r="C198" s="0" t="s">
        <v>687</v>
      </c>
      <c r="D198" s="0" t="s">
        <v>41</v>
      </c>
      <c r="E198" s="0" t="s">
        <v>688</v>
      </c>
      <c r="F198" s="0" t="s">
        <v>391</v>
      </c>
      <c r="G198" s="0" t="s">
        <v>392</v>
      </c>
      <c r="H198" s="0" t="n">
        <v>0</v>
      </c>
      <c r="I198" s="0" t="n">
        <v>0</v>
      </c>
      <c r="J198" s="0" t="n">
        <v>10.9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s">
        <v>4</v>
      </c>
    </row>
    <row r="199" customFormat="false" ht="14.4" hidden="false" customHeight="false" outlineLevel="0" collapsed="false">
      <c r="A199" s="0" t="s">
        <v>548</v>
      </c>
      <c r="B199" s="0" t="n">
        <v>1</v>
      </c>
      <c r="C199" s="0" t="s">
        <v>689</v>
      </c>
      <c r="D199" s="0" t="s">
        <v>690</v>
      </c>
      <c r="E199" s="0" t="s">
        <v>691</v>
      </c>
      <c r="F199" s="0" t="s">
        <v>692</v>
      </c>
      <c r="G199" s="0" t="s">
        <v>693</v>
      </c>
      <c r="H199" s="0" t="n">
        <v>0</v>
      </c>
      <c r="I199" s="0" t="n">
        <v>0</v>
      </c>
      <c r="J199" s="0" t="n">
        <v>0</v>
      </c>
      <c r="K199" s="0" t="n">
        <v>10.4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s">
        <v>4</v>
      </c>
    </row>
    <row r="200" customFormat="false" ht="14.4" hidden="false" customHeight="false" outlineLevel="0" collapsed="false">
      <c r="A200" s="0" t="s">
        <v>31</v>
      </c>
      <c r="B200" s="0" t="n">
        <v>1</v>
      </c>
      <c r="C200" s="0" t="s">
        <v>694</v>
      </c>
      <c r="D200" s="0" t="s">
        <v>163</v>
      </c>
      <c r="E200" s="0" t="s">
        <v>695</v>
      </c>
      <c r="F200" s="0" t="s">
        <v>696</v>
      </c>
      <c r="G200" s="0" t="s">
        <v>697</v>
      </c>
      <c r="H200" s="0" t="n">
        <v>0</v>
      </c>
      <c r="I200" s="0" t="n">
        <v>0</v>
      </c>
      <c r="J200" s="0" t="n">
        <v>0</v>
      </c>
      <c r="K200" s="0" t="n">
        <v>8.8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s">
        <v>4</v>
      </c>
    </row>
    <row r="201" customFormat="false" ht="14.4" hidden="false" customHeight="false" outlineLevel="0" collapsed="false">
      <c r="A201" s="0" t="s">
        <v>31</v>
      </c>
      <c r="B201" s="0" t="n">
        <v>1</v>
      </c>
      <c r="C201" s="0" t="s">
        <v>698</v>
      </c>
      <c r="D201" s="0" t="s">
        <v>41</v>
      </c>
      <c r="E201" s="0" t="s">
        <v>699</v>
      </c>
      <c r="F201" s="0" t="s">
        <v>700</v>
      </c>
      <c r="G201" s="0" t="s">
        <v>701</v>
      </c>
      <c r="H201" s="0" t="n">
        <v>0</v>
      </c>
      <c r="I201" s="0" t="n">
        <v>0</v>
      </c>
      <c r="J201" s="0" t="n">
        <v>0</v>
      </c>
      <c r="K201" s="0" t="n">
        <v>5.2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s">
        <v>4</v>
      </c>
    </row>
    <row r="202" customFormat="false" ht="14.4" hidden="false" customHeight="false" outlineLevel="0" collapsed="false">
      <c r="A202" s="0" t="s">
        <v>31</v>
      </c>
      <c r="B202" s="0" t="n">
        <v>1</v>
      </c>
      <c r="C202" s="0" t="s">
        <v>702</v>
      </c>
      <c r="D202" s="0" t="s">
        <v>122</v>
      </c>
      <c r="E202" s="0" t="s">
        <v>703</v>
      </c>
      <c r="F202" s="0" t="s">
        <v>400</v>
      </c>
      <c r="G202" s="0" t="s">
        <v>401</v>
      </c>
      <c r="H202" s="0" t="n">
        <v>0</v>
      </c>
      <c r="I202" s="0" t="n">
        <v>0</v>
      </c>
      <c r="J202" s="0" t="n">
        <v>0</v>
      </c>
      <c r="K202" s="0" t="n">
        <v>6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4</v>
      </c>
    </row>
    <row r="203" customFormat="false" ht="14.4" hidden="false" customHeight="false" outlineLevel="0" collapsed="false">
      <c r="A203" s="0" t="s">
        <v>31</v>
      </c>
      <c r="B203" s="0" t="n">
        <v>1</v>
      </c>
      <c r="C203" s="0" t="s">
        <v>704</v>
      </c>
      <c r="D203" s="0" t="s">
        <v>122</v>
      </c>
      <c r="E203" s="0" t="s">
        <v>705</v>
      </c>
      <c r="F203" s="0" t="s">
        <v>706</v>
      </c>
      <c r="G203" s="0" t="s">
        <v>707</v>
      </c>
      <c r="H203" s="0" t="n">
        <v>0</v>
      </c>
      <c r="I203" s="0" t="n">
        <v>0</v>
      </c>
      <c r="J203" s="0" t="n">
        <v>0</v>
      </c>
      <c r="K203" s="0" t="n">
        <v>10.4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s">
        <v>4</v>
      </c>
    </row>
    <row r="204" customFormat="false" ht="14.4" hidden="false" customHeight="false" outlineLevel="0" collapsed="false">
      <c r="A204" s="0" t="s">
        <v>31</v>
      </c>
      <c r="B204" s="0" t="n">
        <v>1</v>
      </c>
      <c r="C204" s="0" t="s">
        <v>708</v>
      </c>
      <c r="D204" s="0" t="s">
        <v>154</v>
      </c>
      <c r="E204" s="0" t="s">
        <v>709</v>
      </c>
      <c r="F204" s="0" t="s">
        <v>710</v>
      </c>
      <c r="G204" s="0" t="s">
        <v>711</v>
      </c>
      <c r="H204" s="0" t="n">
        <v>0</v>
      </c>
      <c r="I204" s="0" t="n">
        <v>0</v>
      </c>
      <c r="J204" s="0" t="n">
        <v>0</v>
      </c>
      <c r="K204" s="0" t="n">
        <v>8.9</v>
      </c>
      <c r="L204" s="0" t="n">
        <v>0</v>
      </c>
      <c r="M204" s="0" t="n">
        <v>0</v>
      </c>
      <c r="N204" s="0" t="n">
        <v>0</v>
      </c>
      <c r="O204" s="0" t="n">
        <v>6.5</v>
      </c>
      <c r="P204" s="0" t="n">
        <v>0</v>
      </c>
      <c r="Q204" s="0" t="n">
        <v>0</v>
      </c>
      <c r="R204" s="0" t="n">
        <v>0</v>
      </c>
      <c r="S204" s="0" t="s">
        <v>4</v>
      </c>
    </row>
    <row r="205" customFormat="false" ht="14.4" hidden="false" customHeight="false" outlineLevel="0" collapsed="false">
      <c r="A205" s="0" t="s">
        <v>31</v>
      </c>
      <c r="B205" s="0" t="n">
        <v>1</v>
      </c>
      <c r="C205" s="0" t="s">
        <v>712</v>
      </c>
      <c r="D205" s="0" t="s">
        <v>122</v>
      </c>
      <c r="E205" s="0" t="s">
        <v>713</v>
      </c>
      <c r="F205" s="0" t="s">
        <v>436</v>
      </c>
      <c r="G205" s="0" t="s">
        <v>437</v>
      </c>
      <c r="H205" s="0" t="n">
        <v>0</v>
      </c>
      <c r="I205" s="0" t="n">
        <v>0</v>
      </c>
      <c r="J205" s="0" t="n">
        <v>0</v>
      </c>
      <c r="K205" s="0" t="n">
        <v>11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s">
        <v>4</v>
      </c>
    </row>
    <row r="206" customFormat="false" ht="14.4" hidden="true" customHeight="false" outlineLevel="0" collapsed="false">
      <c r="A206" s="0" t="s">
        <v>31</v>
      </c>
      <c r="B206" s="0" t="n">
        <v>1</v>
      </c>
      <c r="C206" s="0" t="s">
        <v>714</v>
      </c>
      <c r="D206" s="0" t="s">
        <v>48</v>
      </c>
      <c r="E206" s="0" t="s">
        <v>715</v>
      </c>
      <c r="F206" s="0" t="s">
        <v>618</v>
      </c>
      <c r="G206" s="0" t="s">
        <v>619</v>
      </c>
      <c r="H206" s="0" t="n">
        <v>0</v>
      </c>
      <c r="I206" s="0" t="n">
        <v>0</v>
      </c>
      <c r="J206" s="0" t="n">
        <v>0</v>
      </c>
      <c r="K206" s="0" t="n">
        <v>12.1</v>
      </c>
      <c r="L206" s="0" t="n">
        <v>0</v>
      </c>
      <c r="M206" s="0" t="n">
        <v>6.3</v>
      </c>
      <c r="N206" s="0" t="n">
        <v>0</v>
      </c>
      <c r="O206" s="0" t="n">
        <v>0</v>
      </c>
      <c r="P206" s="0" t="n">
        <v>9</v>
      </c>
      <c r="Q206" s="0" t="n">
        <v>0</v>
      </c>
      <c r="R206" s="0" t="n">
        <v>6.2</v>
      </c>
      <c r="S206" s="0" t="s">
        <v>4</v>
      </c>
    </row>
    <row r="207" customFormat="false" ht="14.4" hidden="false" customHeight="false" outlineLevel="0" collapsed="false">
      <c r="A207" s="0" t="s">
        <v>31</v>
      </c>
      <c r="B207" s="0" t="n">
        <v>1</v>
      </c>
      <c r="C207" s="0" t="s">
        <v>716</v>
      </c>
      <c r="D207" s="0" t="s">
        <v>41</v>
      </c>
      <c r="E207" s="0" t="s">
        <v>717</v>
      </c>
      <c r="F207" s="0" t="s">
        <v>718</v>
      </c>
      <c r="G207" s="0" t="s">
        <v>719</v>
      </c>
      <c r="H207" s="0" t="n">
        <v>0</v>
      </c>
      <c r="I207" s="0" t="n">
        <v>0</v>
      </c>
      <c r="J207" s="0" t="n">
        <v>0</v>
      </c>
      <c r="K207" s="0" t="n">
        <v>8.5</v>
      </c>
      <c r="L207" s="0" t="n">
        <v>0</v>
      </c>
      <c r="M207" s="0" t="n">
        <v>0</v>
      </c>
      <c r="N207" s="0" t="n">
        <v>9.8</v>
      </c>
      <c r="O207" s="0" t="n">
        <v>0</v>
      </c>
      <c r="P207" s="0" t="n">
        <v>0</v>
      </c>
      <c r="Q207" s="0" t="n">
        <v>0</v>
      </c>
      <c r="R207" s="0" t="n">
        <v>0</v>
      </c>
      <c r="S207" s="0" t="s">
        <v>4</v>
      </c>
    </row>
    <row r="208" customFormat="false" ht="14.4" hidden="false" customHeight="false" outlineLevel="0" collapsed="false">
      <c r="A208" s="0" t="s">
        <v>31</v>
      </c>
      <c r="B208" s="0" t="n">
        <v>1</v>
      </c>
      <c r="C208" s="0" t="s">
        <v>720</v>
      </c>
      <c r="D208" s="0" t="s">
        <v>41</v>
      </c>
      <c r="E208" s="0" t="s">
        <v>721</v>
      </c>
      <c r="F208" s="0" t="s">
        <v>722</v>
      </c>
      <c r="G208" s="0" t="s">
        <v>723</v>
      </c>
      <c r="H208" s="0" t="n">
        <v>0</v>
      </c>
      <c r="I208" s="0" t="n">
        <v>0</v>
      </c>
      <c r="J208" s="0" t="n">
        <v>0</v>
      </c>
      <c r="K208" s="0" t="n">
        <v>7.5</v>
      </c>
      <c r="L208" s="0" t="n">
        <v>0</v>
      </c>
      <c r="M208" s="0" t="n">
        <v>10.6</v>
      </c>
      <c r="N208" s="0" t="n">
        <v>0</v>
      </c>
      <c r="O208" s="0" t="n">
        <v>0</v>
      </c>
      <c r="P208" s="0" t="n">
        <v>0</v>
      </c>
      <c r="Q208" s="0" t="n">
        <v>9.6</v>
      </c>
      <c r="R208" s="0" t="n">
        <v>0</v>
      </c>
      <c r="S208" s="0" t="s">
        <v>4</v>
      </c>
    </row>
    <row r="209" customFormat="false" ht="14.4" hidden="false" customHeight="false" outlineLevel="0" collapsed="false">
      <c r="A209" s="0" t="s">
        <v>31</v>
      </c>
      <c r="B209" s="0" t="n">
        <v>1</v>
      </c>
      <c r="C209" s="0" t="s">
        <v>724</v>
      </c>
      <c r="D209" s="0" t="s">
        <v>41</v>
      </c>
      <c r="E209" s="0" t="s">
        <v>725</v>
      </c>
      <c r="F209" s="0" t="s">
        <v>726</v>
      </c>
      <c r="G209" s="0" t="s">
        <v>727</v>
      </c>
      <c r="H209" s="0" t="n">
        <v>0</v>
      </c>
      <c r="I209" s="0" t="n">
        <v>0</v>
      </c>
      <c r="J209" s="0" t="n">
        <v>0</v>
      </c>
      <c r="K209" s="0" t="n">
        <v>12.1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s">
        <v>4</v>
      </c>
    </row>
    <row r="210" customFormat="false" ht="14.4" hidden="false" customHeight="false" outlineLevel="0" collapsed="false">
      <c r="A210" s="0" t="s">
        <v>31</v>
      </c>
      <c r="B210" s="0" t="n">
        <v>1</v>
      </c>
      <c r="C210" s="0" t="s">
        <v>728</v>
      </c>
      <c r="D210" s="0" t="s">
        <v>307</v>
      </c>
      <c r="E210" s="0" t="s">
        <v>729</v>
      </c>
      <c r="F210" s="0" t="s">
        <v>730</v>
      </c>
      <c r="G210" s="0" t="s">
        <v>731</v>
      </c>
      <c r="H210" s="0" t="n">
        <v>0</v>
      </c>
      <c r="I210" s="0" t="n">
        <v>0</v>
      </c>
      <c r="J210" s="0" t="n">
        <v>0</v>
      </c>
      <c r="K210" s="0" t="n">
        <v>7.7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7.2</v>
      </c>
      <c r="R210" s="0" t="n">
        <v>0</v>
      </c>
      <c r="S210" s="0" t="s">
        <v>4</v>
      </c>
    </row>
    <row r="211" customFormat="false" ht="14.4" hidden="false" customHeight="false" outlineLevel="0" collapsed="false">
      <c r="A211" s="0" t="s">
        <v>31</v>
      </c>
      <c r="B211" s="0" t="n">
        <v>1</v>
      </c>
      <c r="C211" s="0" t="s">
        <v>732</v>
      </c>
      <c r="D211" s="0" t="s">
        <v>41</v>
      </c>
      <c r="E211" s="0" t="s">
        <v>733</v>
      </c>
      <c r="F211" s="0" t="s">
        <v>734</v>
      </c>
      <c r="G211" s="0" t="s">
        <v>735</v>
      </c>
      <c r="H211" s="0" t="n">
        <v>0</v>
      </c>
      <c r="I211" s="0" t="n">
        <v>0</v>
      </c>
      <c r="J211" s="0" t="n">
        <v>0</v>
      </c>
      <c r="K211" s="0" t="n">
        <v>12.5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s">
        <v>4</v>
      </c>
    </row>
    <row r="212" customFormat="false" ht="14.4" hidden="false" customHeight="false" outlineLevel="0" collapsed="false">
      <c r="A212" s="0" t="s">
        <v>31</v>
      </c>
      <c r="B212" s="0" t="n">
        <v>1</v>
      </c>
      <c r="C212" s="0" t="s">
        <v>736</v>
      </c>
      <c r="D212" s="0" t="s">
        <v>366</v>
      </c>
      <c r="E212" s="0" t="s">
        <v>737</v>
      </c>
      <c r="F212" s="0" t="s">
        <v>738</v>
      </c>
      <c r="G212" s="0" t="s">
        <v>739</v>
      </c>
      <c r="H212" s="0" t="n">
        <v>0</v>
      </c>
      <c r="I212" s="0" t="n">
        <v>0</v>
      </c>
      <c r="J212" s="0" t="n">
        <v>0</v>
      </c>
      <c r="K212" s="0" t="n">
        <v>5.2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s">
        <v>4</v>
      </c>
    </row>
    <row r="213" customFormat="false" ht="14.4" hidden="true" customHeight="false" outlineLevel="0" collapsed="false">
      <c r="A213" s="0" t="s">
        <v>31</v>
      </c>
      <c r="B213" s="0" t="n">
        <v>1</v>
      </c>
      <c r="C213" s="0" t="s">
        <v>740</v>
      </c>
      <c r="D213" s="0" t="s">
        <v>163</v>
      </c>
      <c r="E213" s="0" t="s">
        <v>741</v>
      </c>
      <c r="F213" s="0" t="s">
        <v>638</v>
      </c>
      <c r="G213" s="0" t="s">
        <v>639</v>
      </c>
      <c r="H213" s="0" t="n">
        <v>0</v>
      </c>
      <c r="I213" s="0" t="n">
        <v>0</v>
      </c>
      <c r="J213" s="0" t="n">
        <v>0</v>
      </c>
      <c r="K213" s="0" t="n">
        <v>7.6</v>
      </c>
      <c r="L213" s="0" t="n">
        <v>0</v>
      </c>
      <c r="M213" s="0" t="n">
        <v>0</v>
      </c>
      <c r="N213" s="0" t="n">
        <v>0</v>
      </c>
      <c r="O213" s="0" t="n">
        <v>6.2</v>
      </c>
      <c r="P213" s="0" t="n">
        <v>7</v>
      </c>
      <c r="Q213" s="0" t="n">
        <v>7.6</v>
      </c>
      <c r="R213" s="0" t="n">
        <v>0</v>
      </c>
      <c r="S213" s="0" t="s">
        <v>4</v>
      </c>
    </row>
    <row r="214" customFormat="false" ht="14.4" hidden="false" customHeight="false" outlineLevel="0" collapsed="false">
      <c r="A214" s="0" t="s">
        <v>31</v>
      </c>
      <c r="B214" s="0" t="n">
        <v>1</v>
      </c>
      <c r="C214" s="0" t="s">
        <v>742</v>
      </c>
      <c r="D214" s="0" t="s">
        <v>38</v>
      </c>
      <c r="E214" s="0" t="s">
        <v>743</v>
      </c>
      <c r="F214" s="0" t="s">
        <v>744</v>
      </c>
      <c r="G214" s="0" t="s">
        <v>745</v>
      </c>
      <c r="H214" s="0" t="n">
        <v>0</v>
      </c>
      <c r="I214" s="0" t="n">
        <v>0</v>
      </c>
      <c r="J214" s="0" t="n">
        <v>0</v>
      </c>
      <c r="K214" s="0" t="n">
        <v>5.3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4</v>
      </c>
    </row>
    <row r="215" customFormat="false" ht="14.4" hidden="false" customHeight="false" outlineLevel="0" collapsed="false">
      <c r="A215" s="0" t="s">
        <v>31</v>
      </c>
      <c r="B215" s="0" t="n">
        <v>1</v>
      </c>
      <c r="C215" s="0" t="s">
        <v>746</v>
      </c>
      <c r="D215" s="0" t="s">
        <v>122</v>
      </c>
      <c r="E215" s="0" t="s">
        <v>747</v>
      </c>
      <c r="F215" s="0" t="s">
        <v>748</v>
      </c>
      <c r="G215" s="0" t="s">
        <v>749</v>
      </c>
      <c r="H215" s="0" t="n">
        <v>0</v>
      </c>
      <c r="I215" s="0" t="n">
        <v>0</v>
      </c>
      <c r="J215" s="0" t="n">
        <v>0</v>
      </c>
      <c r="K215" s="0" t="n">
        <v>5.4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s">
        <v>4</v>
      </c>
    </row>
    <row r="216" customFormat="false" ht="14.4" hidden="false" customHeight="false" outlineLevel="0" collapsed="false">
      <c r="A216" s="0" t="s">
        <v>31</v>
      </c>
      <c r="B216" s="0" t="n">
        <v>1</v>
      </c>
      <c r="C216" s="0" t="s">
        <v>750</v>
      </c>
      <c r="D216" s="0" t="s">
        <v>41</v>
      </c>
      <c r="E216" s="0" t="s">
        <v>751</v>
      </c>
      <c r="F216" s="0" t="s">
        <v>277</v>
      </c>
      <c r="G216" s="0" t="s">
        <v>278</v>
      </c>
      <c r="H216" s="0" t="n">
        <v>0</v>
      </c>
      <c r="I216" s="0" t="n">
        <v>0</v>
      </c>
      <c r="J216" s="0" t="n">
        <v>0</v>
      </c>
      <c r="K216" s="0" t="n">
        <v>12</v>
      </c>
      <c r="L216" s="0" t="n">
        <v>0</v>
      </c>
      <c r="M216" s="0" t="n">
        <v>8.3</v>
      </c>
      <c r="N216" s="0" t="n">
        <v>0</v>
      </c>
      <c r="O216" s="0" t="n">
        <v>0</v>
      </c>
      <c r="P216" s="0" t="n">
        <v>0</v>
      </c>
      <c r="Q216" s="0" t="n">
        <v>6.8</v>
      </c>
      <c r="R216" s="0" t="n">
        <v>9.2</v>
      </c>
      <c r="S216" s="0" t="s">
        <v>4</v>
      </c>
    </row>
    <row r="217" customFormat="false" ht="14.4" hidden="false" customHeight="false" outlineLevel="0" collapsed="false">
      <c r="A217" s="0" t="s">
        <v>31</v>
      </c>
      <c r="B217" s="0" t="n">
        <v>1</v>
      </c>
      <c r="C217" s="0" t="s">
        <v>752</v>
      </c>
      <c r="D217" s="0" t="s">
        <v>154</v>
      </c>
      <c r="E217" s="0" t="s">
        <v>753</v>
      </c>
      <c r="F217" s="0" t="s">
        <v>665</v>
      </c>
      <c r="G217" s="0" t="s">
        <v>666</v>
      </c>
      <c r="H217" s="0" t="n">
        <v>0</v>
      </c>
      <c r="I217" s="0" t="n">
        <v>0</v>
      </c>
      <c r="J217" s="0" t="n">
        <v>0</v>
      </c>
      <c r="K217" s="0" t="n">
        <v>11.7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s">
        <v>4</v>
      </c>
    </row>
    <row r="218" customFormat="false" ht="14.4" hidden="false" customHeight="false" outlineLevel="0" collapsed="false">
      <c r="A218" s="0" t="s">
        <v>31</v>
      </c>
      <c r="B218" s="0" t="n">
        <v>1</v>
      </c>
      <c r="C218" s="0" t="s">
        <v>754</v>
      </c>
      <c r="D218" s="0" t="s">
        <v>139</v>
      </c>
      <c r="E218" s="0" t="s">
        <v>755</v>
      </c>
      <c r="F218" s="0" t="s">
        <v>321</v>
      </c>
      <c r="G218" s="0" t="s">
        <v>322</v>
      </c>
      <c r="H218" s="0" t="n">
        <v>0</v>
      </c>
      <c r="I218" s="0" t="n">
        <v>0</v>
      </c>
      <c r="J218" s="0" t="n">
        <v>0</v>
      </c>
      <c r="K218" s="0" t="n">
        <v>6.2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s">
        <v>4</v>
      </c>
    </row>
    <row r="219" customFormat="false" ht="14.4" hidden="false" customHeight="false" outlineLevel="0" collapsed="false">
      <c r="A219" s="0" t="s">
        <v>31</v>
      </c>
      <c r="B219" s="0" t="n">
        <v>1</v>
      </c>
      <c r="C219" s="0" t="s">
        <v>756</v>
      </c>
      <c r="D219" s="0" t="s">
        <v>41</v>
      </c>
      <c r="E219" s="0" t="s">
        <v>757</v>
      </c>
      <c r="F219" s="0" t="s">
        <v>758</v>
      </c>
      <c r="G219" s="0" t="s">
        <v>759</v>
      </c>
      <c r="H219" s="0" t="n">
        <v>0</v>
      </c>
      <c r="I219" s="0" t="n">
        <v>0</v>
      </c>
      <c r="J219" s="0" t="n">
        <v>0</v>
      </c>
      <c r="K219" s="0" t="n">
        <v>8.2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4</v>
      </c>
    </row>
    <row r="220" customFormat="false" ht="14.4" hidden="true" customHeight="false" outlineLevel="0" collapsed="false">
      <c r="A220" s="0" t="s">
        <v>31</v>
      </c>
      <c r="B220" s="0" t="n">
        <v>1</v>
      </c>
      <c r="C220" s="0" t="s">
        <v>576</v>
      </c>
      <c r="D220" s="0" t="s">
        <v>139</v>
      </c>
      <c r="E220" s="0" t="s">
        <v>760</v>
      </c>
      <c r="F220" s="0" t="s">
        <v>574</v>
      </c>
      <c r="G220" s="0" t="s">
        <v>575</v>
      </c>
      <c r="H220" s="0" t="n">
        <v>0</v>
      </c>
      <c r="I220" s="0" t="n">
        <v>0</v>
      </c>
      <c r="J220" s="0" t="n">
        <v>0</v>
      </c>
      <c r="K220" s="0" t="n">
        <v>9.8</v>
      </c>
      <c r="L220" s="0" t="n">
        <v>12.6</v>
      </c>
      <c r="M220" s="0" t="n">
        <v>11.8</v>
      </c>
      <c r="N220" s="0" t="n">
        <v>0</v>
      </c>
      <c r="O220" s="0" t="n">
        <v>7.8</v>
      </c>
      <c r="P220" s="0" t="n">
        <v>0</v>
      </c>
      <c r="Q220" s="0" t="n">
        <v>0</v>
      </c>
      <c r="R220" s="0" t="n">
        <v>0</v>
      </c>
      <c r="S220" s="0" t="s">
        <v>4</v>
      </c>
    </row>
    <row r="221" customFormat="false" ht="14.4" hidden="false" customHeight="false" outlineLevel="0" collapsed="false">
      <c r="A221" s="0" t="s">
        <v>31</v>
      </c>
      <c r="B221" s="0" t="n">
        <v>1</v>
      </c>
      <c r="C221" s="0" t="s">
        <v>761</v>
      </c>
      <c r="D221" s="0" t="s">
        <v>41</v>
      </c>
      <c r="E221" s="0" t="s">
        <v>762</v>
      </c>
      <c r="F221" s="0" t="s">
        <v>574</v>
      </c>
      <c r="G221" s="0" t="s">
        <v>575</v>
      </c>
      <c r="H221" s="0" t="n">
        <v>0</v>
      </c>
      <c r="I221" s="0" t="n">
        <v>0</v>
      </c>
      <c r="J221" s="0" t="n">
        <v>0</v>
      </c>
      <c r="K221" s="0" t="n">
        <v>7.4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s">
        <v>4</v>
      </c>
    </row>
    <row r="222" customFormat="false" ht="14.4" hidden="true" customHeight="false" outlineLevel="0" collapsed="false">
      <c r="A222" s="0" t="s">
        <v>31</v>
      </c>
      <c r="B222" s="0" t="n">
        <v>1</v>
      </c>
      <c r="C222" s="0" t="s">
        <v>763</v>
      </c>
      <c r="D222" s="0" t="s">
        <v>38</v>
      </c>
      <c r="E222" s="0" t="s">
        <v>764</v>
      </c>
      <c r="F222" s="0" t="s">
        <v>765</v>
      </c>
      <c r="G222" s="0" t="s">
        <v>766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100</v>
      </c>
      <c r="M222" s="0" t="n">
        <v>100</v>
      </c>
      <c r="N222" s="0" t="n">
        <v>100</v>
      </c>
      <c r="O222" s="0" t="n">
        <v>100</v>
      </c>
      <c r="P222" s="0" t="n">
        <v>0</v>
      </c>
      <c r="Q222" s="0" t="n">
        <v>0</v>
      </c>
      <c r="R222" s="0" t="n">
        <v>0</v>
      </c>
      <c r="S222" s="0" t="s">
        <v>4</v>
      </c>
    </row>
    <row r="223" customFormat="false" ht="14.4" hidden="true" customHeight="false" outlineLevel="0" collapsed="false">
      <c r="A223" s="0" t="s">
        <v>31</v>
      </c>
      <c r="B223" s="0" t="n">
        <v>1</v>
      </c>
      <c r="C223" s="0" t="s">
        <v>767</v>
      </c>
      <c r="D223" s="0" t="s">
        <v>122</v>
      </c>
      <c r="E223" s="0" t="s">
        <v>768</v>
      </c>
      <c r="F223" s="0" t="s">
        <v>769</v>
      </c>
      <c r="G223" s="0" t="s">
        <v>770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4</v>
      </c>
    </row>
    <row r="224" customFormat="false" ht="14.4" hidden="true" customHeight="false" outlineLevel="0" collapsed="false">
      <c r="A224" s="0" t="s">
        <v>31</v>
      </c>
      <c r="B224" s="0" t="n">
        <v>1</v>
      </c>
      <c r="C224" s="0" t="s">
        <v>771</v>
      </c>
      <c r="D224" s="0" t="s">
        <v>122</v>
      </c>
      <c r="E224" s="0" t="s">
        <v>772</v>
      </c>
      <c r="F224" s="0" t="s">
        <v>773</v>
      </c>
      <c r="G224" s="0" t="s">
        <v>774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7.5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s">
        <v>4</v>
      </c>
    </row>
    <row r="225" customFormat="false" ht="14.4" hidden="true" customHeight="false" outlineLevel="0" collapsed="false">
      <c r="A225" s="0" t="s">
        <v>31</v>
      </c>
      <c r="B225" s="0" t="n">
        <v>1</v>
      </c>
      <c r="C225" s="0" t="s">
        <v>775</v>
      </c>
      <c r="D225" s="0" t="s">
        <v>41</v>
      </c>
      <c r="E225" s="0" t="s">
        <v>776</v>
      </c>
      <c r="F225" s="0" t="s">
        <v>436</v>
      </c>
      <c r="G225" s="0" t="s">
        <v>437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8.6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7.6</v>
      </c>
      <c r="R225" s="0" t="n">
        <v>0</v>
      </c>
      <c r="S225" s="0" t="s">
        <v>4</v>
      </c>
    </row>
    <row r="226" customFormat="false" ht="14.4" hidden="true" customHeight="false" outlineLevel="0" collapsed="false">
      <c r="A226" s="0" t="s">
        <v>31</v>
      </c>
      <c r="B226" s="0" t="n">
        <v>1</v>
      </c>
      <c r="C226" s="0" t="s">
        <v>777</v>
      </c>
      <c r="D226" s="0" t="s">
        <v>139</v>
      </c>
      <c r="E226" s="0" t="s">
        <v>778</v>
      </c>
      <c r="F226" s="0" t="s">
        <v>618</v>
      </c>
      <c r="G226" s="0" t="s">
        <v>619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9.7</v>
      </c>
      <c r="M226" s="0" t="n">
        <v>0</v>
      </c>
      <c r="N226" s="0" t="n">
        <v>0</v>
      </c>
      <c r="O226" s="0" t="n">
        <v>5.9</v>
      </c>
      <c r="P226" s="0" t="n">
        <v>0</v>
      </c>
      <c r="Q226" s="0" t="n">
        <v>0</v>
      </c>
      <c r="R226" s="0" t="n">
        <v>0</v>
      </c>
      <c r="S226" s="0" t="s">
        <v>4</v>
      </c>
    </row>
    <row r="227" customFormat="false" ht="14.4" hidden="true" customHeight="false" outlineLevel="0" collapsed="false">
      <c r="A227" s="0" t="s">
        <v>31</v>
      </c>
      <c r="B227" s="0" t="n">
        <v>1</v>
      </c>
      <c r="C227" s="0" t="s">
        <v>779</v>
      </c>
      <c r="D227" s="0" t="s">
        <v>41</v>
      </c>
      <c r="E227" s="0" t="s">
        <v>780</v>
      </c>
      <c r="F227" s="0" t="s">
        <v>781</v>
      </c>
      <c r="G227" s="0" t="s">
        <v>782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20.2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s">
        <v>4</v>
      </c>
    </row>
    <row r="228" customFormat="false" ht="14.4" hidden="true" customHeight="false" outlineLevel="0" collapsed="false">
      <c r="A228" s="0" t="s">
        <v>31</v>
      </c>
      <c r="B228" s="0" t="n">
        <v>1</v>
      </c>
      <c r="C228" s="0" t="s">
        <v>783</v>
      </c>
      <c r="D228" s="0" t="s">
        <v>139</v>
      </c>
      <c r="E228" s="0" t="s">
        <v>784</v>
      </c>
      <c r="F228" s="0" t="s">
        <v>785</v>
      </c>
      <c r="G228" s="0" t="s">
        <v>786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8.9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s">
        <v>4</v>
      </c>
    </row>
    <row r="229" customFormat="false" ht="14.4" hidden="true" customHeight="false" outlineLevel="0" collapsed="false">
      <c r="A229" s="0" t="s">
        <v>31</v>
      </c>
      <c r="B229" s="0" t="n">
        <v>1</v>
      </c>
      <c r="C229" s="0" t="s">
        <v>787</v>
      </c>
      <c r="D229" s="0" t="s">
        <v>154</v>
      </c>
      <c r="E229" s="0" t="s">
        <v>788</v>
      </c>
      <c r="F229" s="0" t="s">
        <v>789</v>
      </c>
      <c r="G229" s="0" t="s">
        <v>790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9.6</v>
      </c>
      <c r="M229" s="0" t="n">
        <v>0</v>
      </c>
      <c r="N229" s="0" t="n">
        <v>0</v>
      </c>
      <c r="O229" s="0" t="n">
        <v>8.2</v>
      </c>
      <c r="P229" s="0" t="n">
        <v>12.8</v>
      </c>
      <c r="Q229" s="0" t="n">
        <v>9.4</v>
      </c>
      <c r="R229" s="0" t="n">
        <v>0</v>
      </c>
      <c r="S229" s="0" t="s">
        <v>4</v>
      </c>
    </row>
    <row r="230" customFormat="false" ht="14.4" hidden="true" customHeight="false" outlineLevel="0" collapsed="false">
      <c r="A230" s="0" t="s">
        <v>31</v>
      </c>
      <c r="B230" s="0" t="n">
        <v>1</v>
      </c>
      <c r="C230" s="0" t="s">
        <v>791</v>
      </c>
      <c r="D230" s="0" t="s">
        <v>38</v>
      </c>
      <c r="E230" s="0" t="s">
        <v>792</v>
      </c>
      <c r="F230" s="0" t="s">
        <v>793</v>
      </c>
      <c r="G230" s="0" t="s">
        <v>794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6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s">
        <v>4</v>
      </c>
    </row>
    <row r="231" customFormat="false" ht="14.4" hidden="true" customHeight="false" outlineLevel="0" collapsed="false">
      <c r="A231" s="0" t="s">
        <v>31</v>
      </c>
      <c r="B231" s="0" t="n">
        <v>1</v>
      </c>
      <c r="C231" s="0" t="s">
        <v>795</v>
      </c>
      <c r="D231" s="0" t="s">
        <v>41</v>
      </c>
      <c r="E231" s="0" t="s">
        <v>796</v>
      </c>
      <c r="F231" s="0" t="s">
        <v>797</v>
      </c>
      <c r="G231" s="0" t="s">
        <v>798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11.8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s">
        <v>4</v>
      </c>
    </row>
    <row r="232" customFormat="false" ht="14.4" hidden="true" customHeight="false" outlineLevel="0" collapsed="false">
      <c r="A232" s="0" t="s">
        <v>31</v>
      </c>
      <c r="B232" s="0" t="n">
        <v>1</v>
      </c>
      <c r="C232" s="0" t="s">
        <v>799</v>
      </c>
      <c r="D232" s="0" t="s">
        <v>61</v>
      </c>
      <c r="E232" s="0" t="s">
        <v>800</v>
      </c>
      <c r="F232" s="0" t="s">
        <v>801</v>
      </c>
      <c r="G232" s="0" t="s">
        <v>802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5.1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s">
        <v>4</v>
      </c>
    </row>
    <row r="233" customFormat="false" ht="14.4" hidden="true" customHeight="false" outlineLevel="0" collapsed="false">
      <c r="A233" s="0" t="s">
        <v>31</v>
      </c>
      <c r="B233" s="0" t="n">
        <v>1</v>
      </c>
      <c r="C233" s="0" t="s">
        <v>803</v>
      </c>
      <c r="D233" s="0" t="s">
        <v>41</v>
      </c>
      <c r="E233" s="0" t="s">
        <v>804</v>
      </c>
      <c r="F233" s="0" t="s">
        <v>805</v>
      </c>
      <c r="G233" s="0" t="s">
        <v>806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8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4</v>
      </c>
    </row>
    <row r="234" customFormat="false" ht="14.4" hidden="true" customHeight="false" outlineLevel="0" collapsed="false">
      <c r="A234" s="0" t="s">
        <v>31</v>
      </c>
      <c r="B234" s="0" t="n">
        <v>1</v>
      </c>
      <c r="C234" s="0" t="s">
        <v>807</v>
      </c>
      <c r="D234" s="0" t="s">
        <v>48</v>
      </c>
      <c r="E234" s="0" t="s">
        <v>808</v>
      </c>
      <c r="F234" s="0" t="s">
        <v>659</v>
      </c>
      <c r="G234" s="0" t="s">
        <v>660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18.2</v>
      </c>
      <c r="M234" s="0" t="n">
        <v>0</v>
      </c>
      <c r="N234" s="0" t="n">
        <v>11.3</v>
      </c>
      <c r="O234" s="0" t="n">
        <v>0</v>
      </c>
      <c r="P234" s="0" t="n">
        <v>0</v>
      </c>
      <c r="Q234" s="0" t="n">
        <v>0</v>
      </c>
      <c r="R234" s="0" t="n">
        <v>11</v>
      </c>
      <c r="S234" s="0" t="s">
        <v>4</v>
      </c>
    </row>
    <row r="235" customFormat="false" ht="14.4" hidden="true" customHeight="false" outlineLevel="0" collapsed="false">
      <c r="A235" s="0" t="s">
        <v>31</v>
      </c>
      <c r="B235" s="0" t="n">
        <v>1</v>
      </c>
      <c r="C235" s="0" t="s">
        <v>809</v>
      </c>
      <c r="D235" s="0" t="s">
        <v>139</v>
      </c>
      <c r="E235" s="0" t="s">
        <v>810</v>
      </c>
      <c r="F235" s="0" t="s">
        <v>574</v>
      </c>
      <c r="G235" s="0" t="s">
        <v>575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13.4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8.7</v>
      </c>
      <c r="R235" s="0" t="n">
        <v>0</v>
      </c>
      <c r="S235" s="0" t="s">
        <v>4</v>
      </c>
    </row>
    <row r="236" customFormat="false" ht="14.4" hidden="true" customHeight="false" outlineLevel="0" collapsed="false">
      <c r="A236" s="0" t="s">
        <v>31</v>
      </c>
      <c r="B236" s="0" t="n">
        <v>1</v>
      </c>
      <c r="C236" s="0" t="s">
        <v>811</v>
      </c>
      <c r="D236" s="0" t="s">
        <v>139</v>
      </c>
      <c r="E236" s="0" t="s">
        <v>812</v>
      </c>
      <c r="F236" s="0" t="s">
        <v>574</v>
      </c>
      <c r="G236" s="0" t="s">
        <v>575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7.4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s">
        <v>4</v>
      </c>
    </row>
    <row r="237" customFormat="false" ht="14.4" hidden="true" customHeight="false" outlineLevel="0" collapsed="false">
      <c r="A237" s="0" t="s">
        <v>31</v>
      </c>
      <c r="B237" s="0" t="n">
        <v>1</v>
      </c>
      <c r="C237" s="0" t="s">
        <v>813</v>
      </c>
      <c r="D237" s="0" t="s">
        <v>154</v>
      </c>
      <c r="E237" s="0" t="s">
        <v>814</v>
      </c>
      <c r="F237" s="0" t="s">
        <v>588</v>
      </c>
      <c r="G237" s="0" t="s">
        <v>589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9.4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s">
        <v>4</v>
      </c>
    </row>
    <row r="238" customFormat="false" ht="14.4" hidden="true" customHeight="false" outlineLevel="0" collapsed="false">
      <c r="A238" s="0" t="s">
        <v>31</v>
      </c>
      <c r="B238" s="0" t="n">
        <v>1</v>
      </c>
      <c r="C238" s="0" t="s">
        <v>815</v>
      </c>
      <c r="D238" s="0" t="s">
        <v>103</v>
      </c>
      <c r="E238" s="0" t="s">
        <v>816</v>
      </c>
      <c r="F238" s="0" t="s">
        <v>817</v>
      </c>
      <c r="G238" s="0" t="s">
        <v>818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10.6</v>
      </c>
      <c r="M238" s="0" t="n">
        <v>0</v>
      </c>
      <c r="N238" s="0" t="n">
        <v>5.5</v>
      </c>
      <c r="O238" s="0" t="n">
        <v>7.3</v>
      </c>
      <c r="P238" s="0" t="n">
        <v>0</v>
      </c>
      <c r="Q238" s="0" t="n">
        <v>0</v>
      </c>
      <c r="R238" s="0" t="n">
        <v>0</v>
      </c>
      <c r="S238" s="0" t="s">
        <v>4</v>
      </c>
    </row>
    <row r="239" customFormat="false" ht="14.4" hidden="true" customHeight="false" outlineLevel="0" collapsed="false">
      <c r="A239" s="0" t="s">
        <v>31</v>
      </c>
      <c r="B239" s="0" t="n">
        <v>1</v>
      </c>
      <c r="C239" s="0" t="s">
        <v>819</v>
      </c>
      <c r="D239" s="0" t="s">
        <v>139</v>
      </c>
      <c r="E239" s="0" t="s">
        <v>820</v>
      </c>
      <c r="F239" s="0" t="s">
        <v>598</v>
      </c>
      <c r="G239" s="0" t="s">
        <v>599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11.5</v>
      </c>
      <c r="M239" s="0" t="n">
        <v>0</v>
      </c>
      <c r="N239" s="0" t="n">
        <v>11</v>
      </c>
      <c r="O239" s="0" t="n">
        <v>0</v>
      </c>
      <c r="P239" s="0" t="n">
        <v>0</v>
      </c>
      <c r="Q239" s="0" t="n">
        <v>12.9</v>
      </c>
      <c r="R239" s="0" t="n">
        <v>5.2</v>
      </c>
      <c r="S239" s="0" t="s">
        <v>4</v>
      </c>
    </row>
    <row r="240" customFormat="false" ht="14.4" hidden="true" customHeight="false" outlineLevel="0" collapsed="false">
      <c r="A240" s="0" t="s">
        <v>31</v>
      </c>
      <c r="B240" s="0" t="n">
        <v>1</v>
      </c>
      <c r="C240" s="0" t="s">
        <v>821</v>
      </c>
      <c r="D240" s="0" t="s">
        <v>41</v>
      </c>
      <c r="E240" s="0" t="s">
        <v>822</v>
      </c>
      <c r="F240" s="0" t="s">
        <v>391</v>
      </c>
      <c r="G240" s="0" t="s">
        <v>392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6.4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5.6</v>
      </c>
      <c r="S240" s="0" t="s">
        <v>4</v>
      </c>
    </row>
    <row r="241" customFormat="false" ht="14.4" hidden="false" customHeight="false" outlineLevel="0" collapsed="false">
      <c r="A241" s="0" t="s">
        <v>31</v>
      </c>
      <c r="B241" s="0" t="n">
        <v>1</v>
      </c>
      <c r="C241" s="0" t="s">
        <v>823</v>
      </c>
      <c r="D241" s="0" t="s">
        <v>366</v>
      </c>
      <c r="E241" s="0" t="s">
        <v>824</v>
      </c>
      <c r="F241" s="0" t="s">
        <v>825</v>
      </c>
      <c r="G241" s="0" t="s">
        <v>826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100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s">
        <v>4</v>
      </c>
    </row>
    <row r="242" customFormat="false" ht="14.4" hidden="false" customHeight="false" outlineLevel="0" collapsed="false">
      <c r="A242" s="0" t="s">
        <v>31</v>
      </c>
      <c r="B242" s="0" t="n">
        <v>1</v>
      </c>
      <c r="C242" s="0" t="s">
        <v>827</v>
      </c>
      <c r="D242" s="0" t="s">
        <v>139</v>
      </c>
      <c r="E242" s="0" t="s">
        <v>828</v>
      </c>
      <c r="F242" s="0" t="s">
        <v>829</v>
      </c>
      <c r="G242" s="0" t="s">
        <v>830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6.4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5.7</v>
      </c>
      <c r="S242" s="0" t="s">
        <v>4</v>
      </c>
    </row>
    <row r="243" customFormat="false" ht="14.4" hidden="false" customHeight="false" outlineLevel="0" collapsed="false">
      <c r="A243" s="0" t="s">
        <v>31</v>
      </c>
      <c r="B243" s="0" t="n">
        <v>1</v>
      </c>
      <c r="C243" s="0" t="s">
        <v>831</v>
      </c>
      <c r="D243" s="0" t="s">
        <v>139</v>
      </c>
      <c r="E243" s="0" t="s">
        <v>832</v>
      </c>
      <c r="F243" s="0" t="s">
        <v>50</v>
      </c>
      <c r="G243" s="0" t="s">
        <v>51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9.7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5.3</v>
      </c>
      <c r="S243" s="0" t="s">
        <v>4</v>
      </c>
    </row>
    <row r="244" customFormat="false" ht="14.4" hidden="false" customHeight="false" outlineLevel="0" collapsed="false">
      <c r="A244" s="0" t="s">
        <v>31</v>
      </c>
      <c r="B244" s="0" t="n">
        <v>1</v>
      </c>
      <c r="C244" s="0" t="s">
        <v>833</v>
      </c>
      <c r="D244" s="0" t="s">
        <v>41</v>
      </c>
      <c r="E244" s="0" t="s">
        <v>834</v>
      </c>
      <c r="F244" s="0" t="s">
        <v>50</v>
      </c>
      <c r="G244" s="0" t="s">
        <v>51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7.8</v>
      </c>
      <c r="N244" s="0" t="n">
        <v>0</v>
      </c>
      <c r="O244" s="0" t="n">
        <v>6.4</v>
      </c>
      <c r="P244" s="0" t="n">
        <v>0</v>
      </c>
      <c r="Q244" s="0" t="n">
        <v>0</v>
      </c>
      <c r="R244" s="0" t="n">
        <v>0</v>
      </c>
      <c r="S244" s="0" t="s">
        <v>4</v>
      </c>
    </row>
    <row r="245" customFormat="false" ht="14.4" hidden="false" customHeight="false" outlineLevel="0" collapsed="false">
      <c r="A245" s="0" t="s">
        <v>31</v>
      </c>
      <c r="B245" s="0" t="n">
        <v>1</v>
      </c>
      <c r="C245" s="0" t="s">
        <v>835</v>
      </c>
      <c r="D245" s="0" t="s">
        <v>103</v>
      </c>
      <c r="E245" s="0" t="s">
        <v>836</v>
      </c>
      <c r="F245" s="0" t="s">
        <v>837</v>
      </c>
      <c r="G245" s="0" t="s">
        <v>838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7.3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s">
        <v>4</v>
      </c>
    </row>
    <row r="246" customFormat="false" ht="14.4" hidden="false" customHeight="false" outlineLevel="0" collapsed="false">
      <c r="A246" s="0" t="s">
        <v>31</v>
      </c>
      <c r="B246" s="0" t="n">
        <v>1</v>
      </c>
      <c r="C246" s="0" t="s">
        <v>839</v>
      </c>
      <c r="D246" s="0" t="s">
        <v>66</v>
      </c>
      <c r="E246" s="0" t="s">
        <v>840</v>
      </c>
      <c r="F246" s="0" t="s">
        <v>841</v>
      </c>
      <c r="G246" s="0" t="s">
        <v>842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16.3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s">
        <v>4</v>
      </c>
    </row>
    <row r="247" customFormat="false" ht="14.4" hidden="false" customHeight="false" outlineLevel="0" collapsed="false">
      <c r="A247" s="0" t="s">
        <v>31</v>
      </c>
      <c r="B247" s="0" t="n">
        <v>1</v>
      </c>
      <c r="C247" s="0" t="s">
        <v>843</v>
      </c>
      <c r="D247" s="0" t="s">
        <v>38</v>
      </c>
      <c r="E247" s="0" t="s">
        <v>844</v>
      </c>
      <c r="F247" s="0" t="s">
        <v>841</v>
      </c>
      <c r="G247" s="0" t="s">
        <v>842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45.8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s">
        <v>4</v>
      </c>
    </row>
    <row r="248" customFormat="false" ht="14.4" hidden="false" customHeight="false" outlineLevel="0" collapsed="false">
      <c r="A248" s="0" t="s">
        <v>31</v>
      </c>
      <c r="B248" s="0" t="n">
        <v>1</v>
      </c>
      <c r="C248" s="0" t="s">
        <v>845</v>
      </c>
      <c r="D248" s="0" t="s">
        <v>122</v>
      </c>
      <c r="E248" s="0" t="s">
        <v>846</v>
      </c>
      <c r="F248" s="0" t="s">
        <v>847</v>
      </c>
      <c r="G248" s="0" t="s">
        <v>848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6.7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4</v>
      </c>
    </row>
    <row r="249" customFormat="false" ht="14.4" hidden="false" customHeight="false" outlineLevel="0" collapsed="false">
      <c r="A249" s="0" t="s">
        <v>31</v>
      </c>
      <c r="B249" s="0" t="n">
        <v>1</v>
      </c>
      <c r="C249" s="0" t="s">
        <v>849</v>
      </c>
      <c r="D249" s="0" t="s">
        <v>307</v>
      </c>
      <c r="E249" s="0" t="s">
        <v>850</v>
      </c>
      <c r="F249" s="0" t="s">
        <v>847</v>
      </c>
      <c r="G249" s="0" t="s">
        <v>848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7.5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s">
        <v>4</v>
      </c>
    </row>
    <row r="250" customFormat="false" ht="14.4" hidden="false" customHeight="false" outlineLevel="0" collapsed="false">
      <c r="A250" s="0" t="s">
        <v>31</v>
      </c>
      <c r="B250" s="0" t="n">
        <v>1</v>
      </c>
      <c r="C250" s="0" t="s">
        <v>851</v>
      </c>
      <c r="D250" s="0" t="s">
        <v>154</v>
      </c>
      <c r="E250" s="0" t="s">
        <v>852</v>
      </c>
      <c r="F250" s="0" t="s">
        <v>853</v>
      </c>
      <c r="G250" s="0" t="s">
        <v>854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5.9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s">
        <v>4</v>
      </c>
    </row>
    <row r="251" customFormat="false" ht="14.4" hidden="false" customHeight="false" outlineLevel="0" collapsed="false">
      <c r="A251" s="0" t="s">
        <v>31</v>
      </c>
      <c r="B251" s="0" t="n">
        <v>1</v>
      </c>
      <c r="C251" s="0" t="s">
        <v>855</v>
      </c>
      <c r="D251" s="0" t="s">
        <v>122</v>
      </c>
      <c r="E251" s="0" t="s">
        <v>856</v>
      </c>
      <c r="F251" s="0" t="s">
        <v>785</v>
      </c>
      <c r="G251" s="0" t="s">
        <v>786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14</v>
      </c>
      <c r="N251" s="0" t="n">
        <v>17.3</v>
      </c>
      <c r="O251" s="0" t="n">
        <v>26.6</v>
      </c>
      <c r="P251" s="0" t="n">
        <v>0</v>
      </c>
      <c r="Q251" s="0" t="n">
        <v>0</v>
      </c>
      <c r="R251" s="0" t="n">
        <v>0</v>
      </c>
      <c r="S251" s="0" t="s">
        <v>4</v>
      </c>
    </row>
    <row r="252" customFormat="false" ht="14.4" hidden="false" customHeight="false" outlineLevel="0" collapsed="false">
      <c r="A252" s="0" t="s">
        <v>548</v>
      </c>
      <c r="B252" s="0" t="n">
        <v>1</v>
      </c>
      <c r="C252" s="0" t="s">
        <v>857</v>
      </c>
      <c r="D252" s="0" t="s">
        <v>858</v>
      </c>
      <c r="E252" s="0" t="s">
        <v>859</v>
      </c>
      <c r="F252" s="0" t="s">
        <v>825</v>
      </c>
      <c r="G252" s="0" t="s">
        <v>826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7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s">
        <v>4</v>
      </c>
    </row>
    <row r="253" customFormat="false" ht="14.4" hidden="false" customHeight="false" outlineLevel="0" collapsed="false">
      <c r="A253" s="0" t="s">
        <v>31</v>
      </c>
      <c r="B253" s="0" t="n">
        <v>1</v>
      </c>
      <c r="C253" s="0" t="s">
        <v>860</v>
      </c>
      <c r="D253" s="0" t="s">
        <v>38</v>
      </c>
      <c r="E253" s="0" t="s">
        <v>861</v>
      </c>
      <c r="F253" s="0" t="s">
        <v>825</v>
      </c>
      <c r="G253" s="0" t="s">
        <v>826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10.5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s">
        <v>4</v>
      </c>
    </row>
    <row r="254" customFormat="false" ht="14.4" hidden="true" customHeight="false" outlineLevel="0" collapsed="false">
      <c r="A254" s="0" t="s">
        <v>31</v>
      </c>
      <c r="B254" s="0" t="n">
        <v>1</v>
      </c>
      <c r="C254" s="0" t="s">
        <v>862</v>
      </c>
      <c r="D254" s="0" t="s">
        <v>307</v>
      </c>
      <c r="E254" s="0" t="s">
        <v>863</v>
      </c>
      <c r="F254" s="0" t="s">
        <v>165</v>
      </c>
      <c r="G254" s="0" t="s">
        <v>166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6.5</v>
      </c>
      <c r="N254" s="0" t="n">
        <v>0</v>
      </c>
      <c r="O254" s="0" t="n">
        <v>6.1</v>
      </c>
      <c r="P254" s="0" t="n">
        <v>8.2</v>
      </c>
      <c r="Q254" s="0" t="n">
        <v>0</v>
      </c>
      <c r="R254" s="0" t="n">
        <v>7.1</v>
      </c>
      <c r="S254" s="0" t="s">
        <v>4</v>
      </c>
    </row>
    <row r="255" customFormat="false" ht="14.4" hidden="false" customHeight="false" outlineLevel="0" collapsed="false">
      <c r="A255" s="0" t="s">
        <v>31</v>
      </c>
      <c r="B255" s="0" t="n">
        <v>1</v>
      </c>
      <c r="C255" s="0" t="s">
        <v>864</v>
      </c>
      <c r="D255" s="0" t="s">
        <v>103</v>
      </c>
      <c r="E255" s="0" t="s">
        <v>865</v>
      </c>
      <c r="F255" s="0" t="s">
        <v>165</v>
      </c>
      <c r="G255" s="0" t="s">
        <v>166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6.4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s">
        <v>4</v>
      </c>
    </row>
    <row r="256" customFormat="false" ht="14.4" hidden="false" customHeight="false" outlineLevel="0" collapsed="false">
      <c r="A256" s="0" t="s">
        <v>31</v>
      </c>
      <c r="B256" s="0" t="n">
        <v>1</v>
      </c>
      <c r="C256" s="0" t="s">
        <v>866</v>
      </c>
      <c r="D256" s="0" t="s">
        <v>122</v>
      </c>
      <c r="E256" s="0" t="s">
        <v>867</v>
      </c>
      <c r="F256" s="0" t="s">
        <v>868</v>
      </c>
      <c r="G256" s="0" t="s">
        <v>869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5.1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s">
        <v>4</v>
      </c>
    </row>
    <row r="257" customFormat="false" ht="14.4" hidden="false" customHeight="false" outlineLevel="0" collapsed="false">
      <c r="A257" s="0" t="s">
        <v>31</v>
      </c>
      <c r="B257" s="0" t="n">
        <v>1</v>
      </c>
      <c r="C257" s="0" t="s">
        <v>870</v>
      </c>
      <c r="D257" s="0" t="s">
        <v>122</v>
      </c>
      <c r="E257" s="0" t="s">
        <v>871</v>
      </c>
      <c r="F257" s="0" t="s">
        <v>730</v>
      </c>
      <c r="G257" s="0" t="s">
        <v>731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6.7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5.2</v>
      </c>
      <c r="S257" s="0" t="s">
        <v>4</v>
      </c>
    </row>
    <row r="258" customFormat="false" ht="14.4" hidden="false" customHeight="false" outlineLevel="0" collapsed="false">
      <c r="A258" s="0" t="s">
        <v>31</v>
      </c>
      <c r="B258" s="0" t="n">
        <v>1</v>
      </c>
      <c r="C258" s="0" t="s">
        <v>872</v>
      </c>
      <c r="D258" s="0" t="s">
        <v>41</v>
      </c>
      <c r="E258" s="0" t="s">
        <v>873</v>
      </c>
      <c r="F258" s="0" t="s">
        <v>874</v>
      </c>
      <c r="G258" s="0" t="s">
        <v>875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5.5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s">
        <v>4</v>
      </c>
    </row>
    <row r="259" customFormat="false" ht="14.4" hidden="false" customHeight="false" outlineLevel="0" collapsed="false">
      <c r="A259" s="0" t="s">
        <v>31</v>
      </c>
      <c r="B259" s="0" t="n">
        <v>1</v>
      </c>
      <c r="C259" s="0" t="s">
        <v>876</v>
      </c>
      <c r="D259" s="0" t="s">
        <v>139</v>
      </c>
      <c r="E259" s="0" t="s">
        <v>877</v>
      </c>
      <c r="F259" s="0" t="s">
        <v>734</v>
      </c>
      <c r="G259" s="0" t="s">
        <v>735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7.9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s">
        <v>4</v>
      </c>
    </row>
    <row r="260" customFormat="false" ht="14.4" hidden="false" customHeight="false" outlineLevel="0" collapsed="false">
      <c r="A260" s="0" t="s">
        <v>31</v>
      </c>
      <c r="B260" s="0" t="n">
        <v>1</v>
      </c>
      <c r="C260" s="0" t="s">
        <v>878</v>
      </c>
      <c r="D260" s="0" t="s">
        <v>41</v>
      </c>
      <c r="E260" s="0" t="s">
        <v>879</v>
      </c>
      <c r="F260" s="0" t="s">
        <v>880</v>
      </c>
      <c r="G260" s="0" t="s">
        <v>881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11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s">
        <v>4</v>
      </c>
    </row>
    <row r="261" customFormat="false" ht="14.4" hidden="false" customHeight="false" outlineLevel="0" collapsed="false">
      <c r="A261" s="0" t="s">
        <v>31</v>
      </c>
      <c r="B261" s="0" t="n">
        <v>1</v>
      </c>
      <c r="C261" s="0" t="s">
        <v>494</v>
      </c>
      <c r="D261" s="0" t="s">
        <v>139</v>
      </c>
      <c r="E261" s="0" t="s">
        <v>882</v>
      </c>
      <c r="F261" s="0" t="s">
        <v>265</v>
      </c>
      <c r="G261" s="0" t="s">
        <v>266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9.4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4</v>
      </c>
    </row>
    <row r="262" customFormat="false" ht="14.4" hidden="false" customHeight="false" outlineLevel="0" collapsed="false">
      <c r="A262" s="0" t="s">
        <v>31</v>
      </c>
      <c r="B262" s="0" t="n">
        <v>1</v>
      </c>
      <c r="C262" s="0" t="s">
        <v>263</v>
      </c>
      <c r="D262" s="0" t="s">
        <v>48</v>
      </c>
      <c r="E262" s="0" t="s">
        <v>883</v>
      </c>
      <c r="F262" s="0" t="s">
        <v>265</v>
      </c>
      <c r="G262" s="0" t="s">
        <v>266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11.8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s">
        <v>4</v>
      </c>
    </row>
    <row r="263" customFormat="false" ht="14.4" hidden="false" customHeight="false" outlineLevel="0" collapsed="false">
      <c r="A263" s="0" t="s">
        <v>31</v>
      </c>
      <c r="B263" s="0" t="n">
        <v>1</v>
      </c>
      <c r="C263" s="0" t="s">
        <v>884</v>
      </c>
      <c r="D263" s="0" t="s">
        <v>41</v>
      </c>
      <c r="E263" s="0" t="s">
        <v>885</v>
      </c>
      <c r="F263" s="0" t="s">
        <v>265</v>
      </c>
      <c r="G263" s="0" t="s">
        <v>266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7.6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s">
        <v>4</v>
      </c>
    </row>
    <row r="264" customFormat="false" ht="14.4" hidden="false" customHeight="false" outlineLevel="0" collapsed="false">
      <c r="A264" s="0" t="s">
        <v>31</v>
      </c>
      <c r="B264" s="0" t="n">
        <v>1</v>
      </c>
      <c r="C264" s="0" t="s">
        <v>886</v>
      </c>
      <c r="D264" s="0" t="s">
        <v>48</v>
      </c>
      <c r="E264" s="0" t="s">
        <v>887</v>
      </c>
      <c r="F264" s="0" t="s">
        <v>888</v>
      </c>
      <c r="G264" s="0" t="s">
        <v>889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8.2</v>
      </c>
      <c r="N264" s="0" t="n">
        <v>0</v>
      </c>
      <c r="O264" s="0" t="n">
        <v>0</v>
      </c>
      <c r="P264" s="0" t="n">
        <v>0</v>
      </c>
      <c r="Q264" s="0" t="n">
        <v>8.9</v>
      </c>
      <c r="R264" s="0" t="n">
        <v>0</v>
      </c>
      <c r="S264" s="0" t="s">
        <v>4</v>
      </c>
    </row>
    <row r="265" customFormat="false" ht="14.4" hidden="false" customHeight="false" outlineLevel="0" collapsed="false">
      <c r="A265" s="0" t="s">
        <v>31</v>
      </c>
      <c r="B265" s="0" t="n">
        <v>1</v>
      </c>
      <c r="C265" s="0" t="s">
        <v>890</v>
      </c>
      <c r="D265" s="0" t="s">
        <v>139</v>
      </c>
      <c r="E265" s="0" t="s">
        <v>891</v>
      </c>
      <c r="F265" s="0" t="s">
        <v>817</v>
      </c>
      <c r="G265" s="0" t="s">
        <v>818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6.3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s">
        <v>4</v>
      </c>
    </row>
    <row r="266" customFormat="false" ht="14.4" hidden="false" customHeight="false" outlineLevel="0" collapsed="false">
      <c r="A266" s="0" t="s">
        <v>31</v>
      </c>
      <c r="B266" s="0" t="n">
        <v>1</v>
      </c>
      <c r="C266" s="0" t="s">
        <v>892</v>
      </c>
      <c r="D266" s="0" t="s">
        <v>139</v>
      </c>
      <c r="E266" s="0" t="s">
        <v>893</v>
      </c>
      <c r="F266" s="0" t="s">
        <v>598</v>
      </c>
      <c r="G266" s="0" t="s">
        <v>599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9.1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s">
        <v>4</v>
      </c>
    </row>
    <row r="267" customFormat="false" ht="14.4" hidden="false" customHeight="false" outlineLevel="0" collapsed="false">
      <c r="A267" s="0" t="s">
        <v>31</v>
      </c>
      <c r="B267" s="0" t="n">
        <v>1</v>
      </c>
      <c r="C267" s="0" t="s">
        <v>894</v>
      </c>
      <c r="D267" s="0" t="s">
        <v>307</v>
      </c>
      <c r="E267" s="0" t="s">
        <v>895</v>
      </c>
      <c r="F267" s="0" t="s">
        <v>420</v>
      </c>
      <c r="G267" s="0" t="s">
        <v>421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19.8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4</v>
      </c>
    </row>
    <row r="268" customFormat="false" ht="14.4" hidden="false" customHeight="false" outlineLevel="0" collapsed="false">
      <c r="A268" s="0" t="s">
        <v>31</v>
      </c>
      <c r="B268" s="0" t="n">
        <v>1</v>
      </c>
      <c r="C268" s="0" t="s">
        <v>896</v>
      </c>
      <c r="D268" s="0" t="s">
        <v>41</v>
      </c>
      <c r="E268" s="0" t="s">
        <v>897</v>
      </c>
      <c r="F268" s="0" t="s">
        <v>898</v>
      </c>
      <c r="G268" s="0" t="s">
        <v>899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5.7</v>
      </c>
      <c r="O268" s="0" t="n">
        <v>0</v>
      </c>
      <c r="P268" s="0" t="n">
        <v>0</v>
      </c>
      <c r="Q268" s="0" t="n">
        <v>0</v>
      </c>
      <c r="R268" s="0" t="n">
        <v>0</v>
      </c>
      <c r="S268" s="0" t="s">
        <v>4</v>
      </c>
    </row>
    <row r="269" customFormat="false" ht="14.4" hidden="false" customHeight="false" outlineLevel="0" collapsed="false">
      <c r="A269" s="0" t="s">
        <v>31</v>
      </c>
      <c r="B269" s="0" t="n">
        <v>1</v>
      </c>
      <c r="C269" s="0" t="s">
        <v>900</v>
      </c>
      <c r="D269" s="0" t="s">
        <v>66</v>
      </c>
      <c r="E269" s="0" t="s">
        <v>901</v>
      </c>
      <c r="F269" s="0" t="s">
        <v>841</v>
      </c>
      <c r="G269" s="0" t="s">
        <v>842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20.3</v>
      </c>
      <c r="O269" s="0" t="n">
        <v>0</v>
      </c>
      <c r="P269" s="0" t="n">
        <v>0</v>
      </c>
      <c r="Q269" s="0" t="n">
        <v>0</v>
      </c>
      <c r="R269" s="0" t="n">
        <v>0</v>
      </c>
      <c r="S269" s="0" t="s">
        <v>4</v>
      </c>
    </row>
    <row r="270" customFormat="false" ht="14.4" hidden="false" customHeight="false" outlineLevel="0" collapsed="false">
      <c r="A270" s="0" t="s">
        <v>31</v>
      </c>
      <c r="B270" s="0" t="n">
        <v>1</v>
      </c>
      <c r="C270" s="0" t="s">
        <v>902</v>
      </c>
      <c r="D270" s="0" t="s">
        <v>61</v>
      </c>
      <c r="E270" s="0" t="s">
        <v>903</v>
      </c>
      <c r="F270" s="0" t="s">
        <v>904</v>
      </c>
      <c r="G270" s="0" t="s">
        <v>905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76.8</v>
      </c>
      <c r="O270" s="0" t="n">
        <v>0</v>
      </c>
      <c r="P270" s="0" t="n">
        <v>0</v>
      </c>
      <c r="Q270" s="0" t="n">
        <v>0</v>
      </c>
      <c r="R270" s="0" t="n">
        <v>0</v>
      </c>
      <c r="S270" s="0" t="s">
        <v>4</v>
      </c>
    </row>
    <row r="271" customFormat="false" ht="14.4" hidden="false" customHeight="false" outlineLevel="0" collapsed="false">
      <c r="A271" s="0" t="s">
        <v>31</v>
      </c>
      <c r="B271" s="0" t="n">
        <v>1</v>
      </c>
      <c r="C271" s="0" t="s">
        <v>906</v>
      </c>
      <c r="D271" s="0" t="s">
        <v>38</v>
      </c>
      <c r="E271" s="0" t="s">
        <v>907</v>
      </c>
      <c r="F271" s="0" t="s">
        <v>908</v>
      </c>
      <c r="G271" s="0" t="s">
        <v>909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5.5</v>
      </c>
      <c r="O271" s="0" t="n">
        <v>0</v>
      </c>
      <c r="P271" s="0" t="n">
        <v>0</v>
      </c>
      <c r="Q271" s="0" t="n">
        <v>0</v>
      </c>
      <c r="R271" s="0" t="n">
        <v>0</v>
      </c>
      <c r="S271" s="0" t="s">
        <v>4</v>
      </c>
    </row>
    <row r="272" customFormat="false" ht="14.4" hidden="false" customHeight="false" outlineLevel="0" collapsed="false">
      <c r="A272" s="0" t="s">
        <v>31</v>
      </c>
      <c r="B272" s="0" t="n">
        <v>1</v>
      </c>
      <c r="C272" s="0" t="s">
        <v>910</v>
      </c>
      <c r="D272" s="0" t="s">
        <v>154</v>
      </c>
      <c r="E272" s="0" t="s">
        <v>911</v>
      </c>
      <c r="F272" s="0" t="s">
        <v>912</v>
      </c>
      <c r="G272" s="0" t="s">
        <v>913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6.6</v>
      </c>
      <c r="O272" s="0" t="n">
        <v>0</v>
      </c>
      <c r="P272" s="0" t="n">
        <v>0</v>
      </c>
      <c r="Q272" s="0" t="n">
        <v>0</v>
      </c>
      <c r="R272" s="0" t="n">
        <v>0</v>
      </c>
      <c r="S272" s="0" t="s">
        <v>4</v>
      </c>
    </row>
    <row r="273" customFormat="false" ht="14.4" hidden="false" customHeight="false" outlineLevel="0" collapsed="false">
      <c r="A273" s="0" t="s">
        <v>31</v>
      </c>
      <c r="B273" s="0" t="n">
        <v>1</v>
      </c>
      <c r="C273" s="0" t="s">
        <v>914</v>
      </c>
      <c r="D273" s="0" t="s">
        <v>122</v>
      </c>
      <c r="E273" s="0" t="s">
        <v>915</v>
      </c>
      <c r="F273" s="0" t="s">
        <v>825</v>
      </c>
      <c r="G273" s="0" t="s">
        <v>826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11.7</v>
      </c>
      <c r="O273" s="0" t="n">
        <v>0</v>
      </c>
      <c r="P273" s="0" t="n">
        <v>0</v>
      </c>
      <c r="Q273" s="0" t="n">
        <v>0</v>
      </c>
      <c r="R273" s="0" t="n">
        <v>0</v>
      </c>
      <c r="S273" s="0" t="s">
        <v>4</v>
      </c>
    </row>
    <row r="274" customFormat="false" ht="14.4" hidden="false" customHeight="false" outlineLevel="0" collapsed="false">
      <c r="A274" s="0" t="s">
        <v>31</v>
      </c>
      <c r="B274" s="0" t="n">
        <v>1</v>
      </c>
      <c r="C274" s="0" t="s">
        <v>916</v>
      </c>
      <c r="D274" s="0" t="s">
        <v>163</v>
      </c>
      <c r="E274" s="0" t="s">
        <v>917</v>
      </c>
      <c r="F274" s="0" t="s">
        <v>825</v>
      </c>
      <c r="G274" s="0" t="s">
        <v>826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5.7</v>
      </c>
      <c r="O274" s="0" t="n">
        <v>0</v>
      </c>
      <c r="P274" s="0" t="n">
        <v>0</v>
      </c>
      <c r="Q274" s="0" t="n">
        <v>0</v>
      </c>
      <c r="R274" s="0" t="n">
        <v>0</v>
      </c>
      <c r="S274" s="0" t="s">
        <v>4</v>
      </c>
    </row>
    <row r="275" customFormat="false" ht="14.4" hidden="false" customHeight="false" outlineLevel="0" collapsed="false">
      <c r="A275" s="0" t="s">
        <v>31</v>
      </c>
      <c r="B275" s="0" t="n">
        <v>1</v>
      </c>
      <c r="C275" s="0" t="s">
        <v>918</v>
      </c>
      <c r="D275" s="0" t="s">
        <v>919</v>
      </c>
      <c r="E275" s="0" t="s">
        <v>920</v>
      </c>
      <c r="F275" s="0" t="s">
        <v>921</v>
      </c>
      <c r="G275" s="0" t="s">
        <v>922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8.3</v>
      </c>
      <c r="O275" s="0" t="n">
        <v>0</v>
      </c>
      <c r="P275" s="0" t="n">
        <v>0</v>
      </c>
      <c r="Q275" s="0" t="n">
        <v>0</v>
      </c>
      <c r="R275" s="0" t="n">
        <v>0</v>
      </c>
      <c r="S275" s="0" t="s">
        <v>4</v>
      </c>
    </row>
    <row r="276" customFormat="false" ht="14.4" hidden="false" customHeight="false" outlineLevel="0" collapsed="false">
      <c r="A276" s="0" t="s">
        <v>31</v>
      </c>
      <c r="B276" s="0" t="n">
        <v>1</v>
      </c>
      <c r="C276" s="0" t="s">
        <v>923</v>
      </c>
      <c r="D276" s="0" t="s">
        <v>154</v>
      </c>
      <c r="E276" s="0" t="s">
        <v>924</v>
      </c>
      <c r="F276" s="0" t="s">
        <v>165</v>
      </c>
      <c r="G276" s="0" t="s">
        <v>166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6.9</v>
      </c>
      <c r="O276" s="0" t="n">
        <v>0</v>
      </c>
      <c r="P276" s="0" t="n">
        <v>0</v>
      </c>
      <c r="Q276" s="0" t="n">
        <v>0</v>
      </c>
      <c r="R276" s="0" t="n">
        <v>0</v>
      </c>
      <c r="S276" s="0" t="s">
        <v>4</v>
      </c>
    </row>
    <row r="277" customFormat="false" ht="14.4" hidden="false" customHeight="false" outlineLevel="0" collapsed="false">
      <c r="A277" s="0" t="s">
        <v>31</v>
      </c>
      <c r="B277" s="0" t="n">
        <v>1</v>
      </c>
      <c r="C277" s="0" t="s">
        <v>925</v>
      </c>
      <c r="D277" s="0" t="s">
        <v>103</v>
      </c>
      <c r="E277" s="0" t="s">
        <v>926</v>
      </c>
      <c r="F277" s="0" t="s">
        <v>734</v>
      </c>
      <c r="G277" s="0" t="s">
        <v>735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7.1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s">
        <v>4</v>
      </c>
    </row>
    <row r="278" customFormat="false" ht="14.4" hidden="false" customHeight="false" outlineLevel="0" collapsed="false">
      <c r="A278" s="0" t="s">
        <v>31</v>
      </c>
      <c r="B278" s="0" t="n">
        <v>1</v>
      </c>
      <c r="C278" s="0" t="s">
        <v>927</v>
      </c>
      <c r="D278" s="0" t="s">
        <v>48</v>
      </c>
      <c r="E278" s="0" t="s">
        <v>928</v>
      </c>
      <c r="F278" s="0" t="s">
        <v>929</v>
      </c>
      <c r="G278" s="0" t="s">
        <v>930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41.9</v>
      </c>
      <c r="O278" s="0" t="n">
        <v>0</v>
      </c>
      <c r="P278" s="0" t="n">
        <v>0</v>
      </c>
      <c r="Q278" s="0" t="n">
        <v>0</v>
      </c>
      <c r="R278" s="0" t="n">
        <v>0</v>
      </c>
      <c r="S278" s="0" t="s">
        <v>4</v>
      </c>
    </row>
    <row r="279" customFormat="false" ht="14.4" hidden="false" customHeight="false" outlineLevel="0" collapsed="false">
      <c r="A279" s="0" t="s">
        <v>31</v>
      </c>
      <c r="B279" s="0" t="n">
        <v>1</v>
      </c>
      <c r="C279" s="0" t="s">
        <v>931</v>
      </c>
      <c r="D279" s="0" t="s">
        <v>122</v>
      </c>
      <c r="E279" s="0" t="s">
        <v>932</v>
      </c>
      <c r="F279" s="0" t="s">
        <v>933</v>
      </c>
      <c r="G279" s="0" t="s">
        <v>934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9.2</v>
      </c>
      <c r="O279" s="0" t="n">
        <v>0</v>
      </c>
      <c r="P279" s="0" t="n">
        <v>0</v>
      </c>
      <c r="Q279" s="0" t="n">
        <v>0</v>
      </c>
      <c r="R279" s="0" t="n">
        <v>0</v>
      </c>
      <c r="S279" s="0" t="s">
        <v>4</v>
      </c>
    </row>
    <row r="280" customFormat="false" ht="14.4" hidden="true" customHeight="false" outlineLevel="0" collapsed="false">
      <c r="A280" s="0" t="s">
        <v>31</v>
      </c>
      <c r="B280" s="0" t="n">
        <v>1</v>
      </c>
      <c r="C280" s="0" t="s">
        <v>935</v>
      </c>
      <c r="D280" s="0" t="s">
        <v>48</v>
      </c>
      <c r="E280" s="0" t="s">
        <v>936</v>
      </c>
      <c r="F280" s="0" t="s">
        <v>937</v>
      </c>
      <c r="G280" s="0" t="s">
        <v>938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17.6</v>
      </c>
      <c r="O280" s="0" t="n">
        <v>0</v>
      </c>
      <c r="P280" s="0" t="n">
        <v>26.2</v>
      </c>
      <c r="Q280" s="0" t="n">
        <v>16.8</v>
      </c>
      <c r="R280" s="0" t="n">
        <v>21.8</v>
      </c>
      <c r="S280" s="0" t="s">
        <v>4</v>
      </c>
    </row>
    <row r="281" customFormat="false" ht="14.4" hidden="false" customHeight="false" outlineLevel="0" collapsed="false">
      <c r="A281" s="0" t="s">
        <v>31</v>
      </c>
      <c r="B281" s="0" t="n">
        <v>1</v>
      </c>
      <c r="C281" s="0" t="s">
        <v>939</v>
      </c>
      <c r="D281" s="0" t="s">
        <v>48</v>
      </c>
      <c r="E281" s="0" t="s">
        <v>940</v>
      </c>
      <c r="F281" s="0" t="s">
        <v>941</v>
      </c>
      <c r="G281" s="0" t="s">
        <v>942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10.6</v>
      </c>
      <c r="O281" s="0" t="n">
        <v>0</v>
      </c>
      <c r="P281" s="0" t="n">
        <v>0</v>
      </c>
      <c r="Q281" s="0" t="n">
        <v>0</v>
      </c>
      <c r="R281" s="0" t="n">
        <v>0</v>
      </c>
      <c r="S281" s="0" t="s">
        <v>4</v>
      </c>
    </row>
    <row r="282" customFormat="false" ht="14.4" hidden="true" customHeight="false" outlineLevel="0" collapsed="false">
      <c r="A282" s="0" t="s">
        <v>31</v>
      </c>
      <c r="B282" s="0" t="n">
        <v>1</v>
      </c>
      <c r="C282" s="0" t="s">
        <v>943</v>
      </c>
      <c r="D282" s="0" t="s">
        <v>38</v>
      </c>
      <c r="E282" s="0" t="s">
        <v>944</v>
      </c>
      <c r="F282" s="0" t="s">
        <v>945</v>
      </c>
      <c r="G282" s="0" t="s">
        <v>946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5</v>
      </c>
      <c r="O282" s="0" t="n">
        <v>0</v>
      </c>
      <c r="P282" s="0" t="n">
        <v>5.4</v>
      </c>
      <c r="Q282" s="0" t="n">
        <v>0</v>
      </c>
      <c r="R282" s="0" t="n">
        <v>0</v>
      </c>
      <c r="S282" s="0" t="s">
        <v>4</v>
      </c>
    </row>
    <row r="283" customFormat="false" ht="14.4" hidden="false" customHeight="false" outlineLevel="0" collapsed="false">
      <c r="A283" s="0" t="s">
        <v>31</v>
      </c>
      <c r="B283" s="0" t="n">
        <v>1</v>
      </c>
      <c r="C283" s="0" t="s">
        <v>947</v>
      </c>
      <c r="D283" s="0" t="s">
        <v>61</v>
      </c>
      <c r="E283" s="0" t="s">
        <v>948</v>
      </c>
      <c r="F283" s="0" t="s">
        <v>655</v>
      </c>
      <c r="G283" s="0" t="s">
        <v>656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5.1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s">
        <v>4</v>
      </c>
    </row>
    <row r="284" customFormat="false" ht="14.4" hidden="false" customHeight="false" outlineLevel="0" collapsed="false">
      <c r="A284" s="0" t="s">
        <v>31</v>
      </c>
      <c r="B284" s="0" t="n">
        <v>1</v>
      </c>
      <c r="C284" s="0" t="s">
        <v>949</v>
      </c>
      <c r="D284" s="0" t="s">
        <v>139</v>
      </c>
      <c r="E284" s="0" t="s">
        <v>950</v>
      </c>
      <c r="F284" s="0" t="s">
        <v>673</v>
      </c>
      <c r="G284" s="0" t="s">
        <v>674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10.7</v>
      </c>
      <c r="O284" s="0" t="n">
        <v>8.9</v>
      </c>
      <c r="P284" s="0" t="n">
        <v>0</v>
      </c>
      <c r="Q284" s="0" t="n">
        <v>0</v>
      </c>
      <c r="R284" s="0" t="n">
        <v>0</v>
      </c>
      <c r="S284" s="0" t="s">
        <v>4</v>
      </c>
    </row>
    <row r="285" customFormat="false" ht="14.4" hidden="false" customHeight="false" outlineLevel="0" collapsed="false">
      <c r="A285" s="0" t="s">
        <v>31</v>
      </c>
      <c r="B285" s="0" t="n">
        <v>1</v>
      </c>
      <c r="C285" s="0" t="s">
        <v>951</v>
      </c>
      <c r="D285" s="0" t="s">
        <v>122</v>
      </c>
      <c r="E285" s="0" t="s">
        <v>952</v>
      </c>
      <c r="F285" s="0" t="s">
        <v>556</v>
      </c>
      <c r="G285" s="0" t="s">
        <v>557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11.7</v>
      </c>
      <c r="O285" s="0" t="n">
        <v>0</v>
      </c>
      <c r="P285" s="0" t="n">
        <v>0</v>
      </c>
      <c r="Q285" s="0" t="n">
        <v>0</v>
      </c>
      <c r="R285" s="0" t="n">
        <v>0</v>
      </c>
      <c r="S285" s="0" t="s">
        <v>4</v>
      </c>
    </row>
    <row r="286" customFormat="false" ht="14.4" hidden="false" customHeight="false" outlineLevel="0" collapsed="false">
      <c r="A286" s="0" t="s">
        <v>31</v>
      </c>
      <c r="B286" s="0" t="n">
        <v>1</v>
      </c>
      <c r="C286" s="0" t="s">
        <v>953</v>
      </c>
      <c r="D286" s="0" t="s">
        <v>41</v>
      </c>
      <c r="E286" s="0" t="s">
        <v>954</v>
      </c>
      <c r="F286" s="0" t="s">
        <v>955</v>
      </c>
      <c r="G286" s="0" t="s">
        <v>89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11.6</v>
      </c>
      <c r="O286" s="0" t="n">
        <v>0</v>
      </c>
      <c r="P286" s="0" t="n">
        <v>0</v>
      </c>
      <c r="Q286" s="0" t="n">
        <v>0</v>
      </c>
      <c r="R286" s="0" t="n">
        <v>0</v>
      </c>
      <c r="S286" s="0" t="s">
        <v>4</v>
      </c>
    </row>
    <row r="287" customFormat="false" ht="14.4" hidden="false" customHeight="false" outlineLevel="0" collapsed="false">
      <c r="A287" s="0" t="s">
        <v>31</v>
      </c>
      <c r="B287" s="0" t="n">
        <v>1</v>
      </c>
      <c r="C287" s="0" t="s">
        <v>572</v>
      </c>
      <c r="D287" s="0" t="s">
        <v>139</v>
      </c>
      <c r="E287" s="0" t="s">
        <v>956</v>
      </c>
      <c r="F287" s="0" t="s">
        <v>574</v>
      </c>
      <c r="G287" s="0" t="s">
        <v>575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7.7</v>
      </c>
      <c r="O287" s="0" t="n">
        <v>0</v>
      </c>
      <c r="P287" s="0" t="n">
        <v>0</v>
      </c>
      <c r="Q287" s="0" t="n">
        <v>0</v>
      </c>
      <c r="R287" s="0" t="n">
        <v>0</v>
      </c>
      <c r="S287" s="0" t="s">
        <v>4</v>
      </c>
    </row>
    <row r="288" customFormat="false" ht="14.4" hidden="false" customHeight="false" outlineLevel="0" collapsed="false">
      <c r="A288" s="0" t="s">
        <v>31</v>
      </c>
      <c r="B288" s="0" t="n">
        <v>1</v>
      </c>
      <c r="C288" s="0" t="s">
        <v>957</v>
      </c>
      <c r="D288" s="0" t="s">
        <v>139</v>
      </c>
      <c r="E288" s="0" t="s">
        <v>958</v>
      </c>
      <c r="F288" s="0" t="s">
        <v>598</v>
      </c>
      <c r="G288" s="0" t="s">
        <v>599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6.2</v>
      </c>
      <c r="O288" s="0" t="n">
        <v>0</v>
      </c>
      <c r="P288" s="0" t="n">
        <v>0</v>
      </c>
      <c r="Q288" s="0" t="n">
        <v>0</v>
      </c>
      <c r="R288" s="0" t="n">
        <v>0</v>
      </c>
      <c r="S288" s="0" t="s">
        <v>4</v>
      </c>
    </row>
    <row r="289" customFormat="false" ht="14.4" hidden="false" customHeight="false" outlineLevel="0" collapsed="false">
      <c r="A289" s="0" t="s">
        <v>31</v>
      </c>
      <c r="B289" s="0" t="n">
        <v>1</v>
      </c>
      <c r="C289" s="0" t="s">
        <v>959</v>
      </c>
      <c r="D289" s="0" t="s">
        <v>163</v>
      </c>
      <c r="E289" s="0" t="s">
        <v>960</v>
      </c>
      <c r="F289" s="0" t="s">
        <v>961</v>
      </c>
      <c r="G289" s="0" t="s">
        <v>962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5.7</v>
      </c>
      <c r="O289" s="0" t="n">
        <v>0</v>
      </c>
      <c r="P289" s="0" t="n">
        <v>0</v>
      </c>
      <c r="Q289" s="0" t="n">
        <v>0</v>
      </c>
      <c r="R289" s="0" t="n">
        <v>0</v>
      </c>
      <c r="S289" s="0" t="s">
        <v>4</v>
      </c>
    </row>
    <row r="290" customFormat="false" ht="14.4" hidden="false" customHeight="false" outlineLevel="0" collapsed="false">
      <c r="A290" s="0" t="s">
        <v>31</v>
      </c>
      <c r="B290" s="0" t="n">
        <v>1</v>
      </c>
      <c r="C290" s="0" t="s">
        <v>963</v>
      </c>
      <c r="D290" s="0" t="s">
        <v>103</v>
      </c>
      <c r="E290" s="0" t="s">
        <v>964</v>
      </c>
      <c r="F290" s="0" t="s">
        <v>965</v>
      </c>
      <c r="G290" s="0" t="s">
        <v>966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8.6</v>
      </c>
      <c r="P290" s="0" t="n">
        <v>0</v>
      </c>
      <c r="Q290" s="0" t="n">
        <v>0</v>
      </c>
      <c r="R290" s="0" t="n">
        <v>7.5</v>
      </c>
      <c r="S290" s="0" t="s">
        <v>4</v>
      </c>
    </row>
    <row r="291" customFormat="false" ht="14.4" hidden="false" customHeight="false" outlineLevel="0" collapsed="false">
      <c r="A291" s="0" t="s">
        <v>548</v>
      </c>
      <c r="B291" s="0" t="n">
        <v>1</v>
      </c>
      <c r="C291" s="0" t="s">
        <v>967</v>
      </c>
      <c r="D291" s="0" t="s">
        <v>968</v>
      </c>
      <c r="E291" s="0" t="s">
        <v>969</v>
      </c>
      <c r="F291" s="0" t="s">
        <v>692</v>
      </c>
      <c r="G291" s="0" t="s">
        <v>693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21.8</v>
      </c>
      <c r="P291" s="0" t="n">
        <v>0</v>
      </c>
      <c r="Q291" s="0" t="n">
        <v>0</v>
      </c>
      <c r="R291" s="0" t="n">
        <v>0</v>
      </c>
      <c r="S291" s="0" t="s">
        <v>4</v>
      </c>
    </row>
    <row r="292" customFormat="false" ht="14.4" hidden="false" customHeight="false" outlineLevel="0" collapsed="false">
      <c r="A292" s="0" t="s">
        <v>31</v>
      </c>
      <c r="B292" s="0" t="n">
        <v>1</v>
      </c>
      <c r="C292" s="0" t="s">
        <v>970</v>
      </c>
      <c r="D292" s="0" t="s">
        <v>41</v>
      </c>
      <c r="E292" s="0" t="s">
        <v>971</v>
      </c>
      <c r="F292" s="0" t="s">
        <v>972</v>
      </c>
      <c r="G292" s="0" t="s">
        <v>973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7.2</v>
      </c>
      <c r="P292" s="0" t="n">
        <v>0</v>
      </c>
      <c r="Q292" s="0" t="n">
        <v>0</v>
      </c>
      <c r="R292" s="0" t="n">
        <v>0</v>
      </c>
      <c r="S292" s="0" t="s">
        <v>4</v>
      </c>
    </row>
    <row r="293" customFormat="false" ht="14.4" hidden="false" customHeight="false" outlineLevel="0" collapsed="false">
      <c r="A293" s="0" t="s">
        <v>31</v>
      </c>
      <c r="B293" s="0" t="n">
        <v>1</v>
      </c>
      <c r="C293" s="0" t="s">
        <v>416</v>
      </c>
      <c r="D293" s="0" t="s">
        <v>41</v>
      </c>
      <c r="E293" s="0" t="s">
        <v>974</v>
      </c>
      <c r="F293" s="0" t="s">
        <v>414</v>
      </c>
      <c r="G293" s="0" t="s">
        <v>415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10.3</v>
      </c>
      <c r="P293" s="0" t="n">
        <v>0</v>
      </c>
      <c r="Q293" s="0" t="n">
        <v>0</v>
      </c>
      <c r="R293" s="0" t="n">
        <v>0</v>
      </c>
      <c r="S293" s="0" t="s">
        <v>4</v>
      </c>
    </row>
    <row r="294" customFormat="false" ht="14.4" hidden="false" customHeight="false" outlineLevel="0" collapsed="false">
      <c r="A294" s="0" t="s">
        <v>31</v>
      </c>
      <c r="B294" s="0" t="n">
        <v>1</v>
      </c>
      <c r="C294" s="0" t="s">
        <v>975</v>
      </c>
      <c r="D294" s="0" t="s">
        <v>48</v>
      </c>
      <c r="E294" s="0" t="s">
        <v>976</v>
      </c>
      <c r="F294" s="0" t="s">
        <v>837</v>
      </c>
      <c r="G294" s="0" t="s">
        <v>838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5.3</v>
      </c>
      <c r="P294" s="0" t="n">
        <v>0</v>
      </c>
      <c r="Q294" s="0" t="n">
        <v>0</v>
      </c>
      <c r="R294" s="0" t="n">
        <v>0</v>
      </c>
      <c r="S294" s="0" t="s">
        <v>4</v>
      </c>
    </row>
    <row r="295" customFormat="false" ht="14.4" hidden="false" customHeight="false" outlineLevel="0" collapsed="false">
      <c r="A295" s="0" t="s">
        <v>31</v>
      </c>
      <c r="B295" s="0" t="n">
        <v>1</v>
      </c>
      <c r="C295" s="0" t="s">
        <v>977</v>
      </c>
      <c r="D295" s="0" t="s">
        <v>61</v>
      </c>
      <c r="E295" s="0" t="s">
        <v>978</v>
      </c>
      <c r="F295" s="0" t="s">
        <v>979</v>
      </c>
      <c r="G295" s="0" t="s">
        <v>980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13.3</v>
      </c>
      <c r="P295" s="0" t="n">
        <v>0</v>
      </c>
      <c r="Q295" s="0" t="n">
        <v>0</v>
      </c>
      <c r="R295" s="0" t="n">
        <v>0</v>
      </c>
      <c r="S295" s="0" t="s">
        <v>4</v>
      </c>
    </row>
    <row r="296" customFormat="false" ht="14.4" hidden="false" customHeight="false" outlineLevel="0" collapsed="false">
      <c r="A296" s="0" t="s">
        <v>31</v>
      </c>
      <c r="B296" s="0" t="n">
        <v>1</v>
      </c>
      <c r="C296" s="0" t="s">
        <v>981</v>
      </c>
      <c r="D296" s="0" t="s">
        <v>41</v>
      </c>
      <c r="E296" s="0" t="s">
        <v>982</v>
      </c>
      <c r="F296" s="0" t="s">
        <v>983</v>
      </c>
      <c r="G296" s="0" t="s">
        <v>984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18</v>
      </c>
      <c r="P296" s="0" t="n">
        <v>0</v>
      </c>
      <c r="Q296" s="0" t="n">
        <v>0</v>
      </c>
      <c r="R296" s="0" t="n">
        <v>0</v>
      </c>
      <c r="S296" s="0" t="s">
        <v>4</v>
      </c>
    </row>
    <row r="297" customFormat="false" ht="14.4" hidden="false" customHeight="false" outlineLevel="0" collapsed="false">
      <c r="A297" s="0" t="s">
        <v>548</v>
      </c>
      <c r="B297" s="0" t="n">
        <v>1</v>
      </c>
      <c r="C297" s="0" t="s">
        <v>985</v>
      </c>
      <c r="D297" s="0" t="s">
        <v>986</v>
      </c>
      <c r="E297" s="0" t="s">
        <v>987</v>
      </c>
      <c r="F297" s="0" t="s">
        <v>841</v>
      </c>
      <c r="G297" s="0" t="s">
        <v>842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26.6</v>
      </c>
      <c r="P297" s="0" t="n">
        <v>0</v>
      </c>
      <c r="Q297" s="0" t="n">
        <v>0</v>
      </c>
      <c r="R297" s="0" t="n">
        <v>0</v>
      </c>
      <c r="S297" s="0" t="s">
        <v>4</v>
      </c>
    </row>
    <row r="298" customFormat="false" ht="14.4" hidden="false" customHeight="false" outlineLevel="0" collapsed="false">
      <c r="A298" s="0" t="s">
        <v>31</v>
      </c>
      <c r="B298" s="0" t="n">
        <v>1</v>
      </c>
      <c r="C298" s="0" t="s">
        <v>988</v>
      </c>
      <c r="D298" s="0" t="s">
        <v>33</v>
      </c>
      <c r="E298" s="0" t="s">
        <v>989</v>
      </c>
      <c r="F298" s="0" t="s">
        <v>990</v>
      </c>
      <c r="G298" s="0" t="s">
        <v>991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7.6</v>
      </c>
      <c r="P298" s="0" t="n">
        <v>0</v>
      </c>
      <c r="Q298" s="0" t="n">
        <v>0</v>
      </c>
      <c r="R298" s="0" t="n">
        <v>0</v>
      </c>
      <c r="S298" s="0" t="s">
        <v>4</v>
      </c>
    </row>
    <row r="299" customFormat="false" ht="14.4" hidden="false" customHeight="false" outlineLevel="0" collapsed="false">
      <c r="A299" s="0" t="s">
        <v>31</v>
      </c>
      <c r="B299" s="0" t="n">
        <v>1</v>
      </c>
      <c r="C299" s="0" t="s">
        <v>992</v>
      </c>
      <c r="D299" s="0" t="s">
        <v>41</v>
      </c>
      <c r="E299" s="0" t="s">
        <v>993</v>
      </c>
      <c r="F299" s="0" t="s">
        <v>994</v>
      </c>
      <c r="G299" s="0" t="s">
        <v>995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18.8</v>
      </c>
      <c r="P299" s="0" t="n">
        <v>0</v>
      </c>
      <c r="Q299" s="0" t="n">
        <v>0</v>
      </c>
      <c r="R299" s="0" t="n">
        <v>0</v>
      </c>
      <c r="S299" s="0" t="s">
        <v>4</v>
      </c>
    </row>
    <row r="300" customFormat="false" ht="14.4" hidden="true" customHeight="false" outlineLevel="0" collapsed="false">
      <c r="A300" s="0" t="s">
        <v>31</v>
      </c>
      <c r="B300" s="0" t="n">
        <v>1</v>
      </c>
      <c r="C300" s="0" t="s">
        <v>996</v>
      </c>
      <c r="D300" s="0" t="s">
        <v>154</v>
      </c>
      <c r="E300" s="0" t="s">
        <v>997</v>
      </c>
      <c r="F300" s="0" t="s">
        <v>998</v>
      </c>
      <c r="G300" s="0" t="s">
        <v>999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26.4</v>
      </c>
      <c r="P300" s="0" t="n">
        <v>21.6</v>
      </c>
      <c r="Q300" s="0" t="n">
        <v>24.5</v>
      </c>
      <c r="R300" s="0" t="n">
        <v>0</v>
      </c>
      <c r="S300" s="0" t="s">
        <v>4</v>
      </c>
    </row>
    <row r="301" customFormat="false" ht="14.4" hidden="false" customHeight="false" outlineLevel="0" collapsed="false">
      <c r="A301" s="0" t="s">
        <v>31</v>
      </c>
      <c r="B301" s="0" t="n">
        <v>1</v>
      </c>
      <c r="C301" s="0" t="s">
        <v>1000</v>
      </c>
      <c r="D301" s="0" t="s">
        <v>122</v>
      </c>
      <c r="E301" s="0" t="s">
        <v>1001</v>
      </c>
      <c r="F301" s="0" t="s">
        <v>156</v>
      </c>
      <c r="G301" s="0" t="s">
        <v>157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6.8</v>
      </c>
      <c r="P301" s="0" t="n">
        <v>0</v>
      </c>
      <c r="Q301" s="0" t="n">
        <v>0</v>
      </c>
      <c r="R301" s="0" t="n">
        <v>7.8</v>
      </c>
      <c r="S301" s="0" t="s">
        <v>4</v>
      </c>
    </row>
    <row r="302" customFormat="false" ht="14.4" hidden="false" customHeight="false" outlineLevel="0" collapsed="false">
      <c r="A302" s="0" t="s">
        <v>31</v>
      </c>
      <c r="B302" s="0" t="n">
        <v>1</v>
      </c>
      <c r="C302" s="0" t="s">
        <v>1002</v>
      </c>
      <c r="D302" s="0" t="s">
        <v>163</v>
      </c>
      <c r="E302" s="0" t="s">
        <v>1003</v>
      </c>
      <c r="F302" s="0" t="s">
        <v>1004</v>
      </c>
      <c r="G302" s="0" t="s">
        <v>1005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7.7</v>
      </c>
      <c r="P302" s="0" t="n">
        <v>0</v>
      </c>
      <c r="Q302" s="0" t="n">
        <v>0</v>
      </c>
      <c r="R302" s="0" t="n">
        <v>0</v>
      </c>
      <c r="S302" s="0" t="s">
        <v>4</v>
      </c>
    </row>
    <row r="303" customFormat="false" ht="14.4" hidden="false" customHeight="false" outlineLevel="0" collapsed="false">
      <c r="A303" s="0" t="s">
        <v>31</v>
      </c>
      <c r="B303" s="0" t="n">
        <v>1</v>
      </c>
      <c r="C303" s="0" t="s">
        <v>1006</v>
      </c>
      <c r="D303" s="0" t="s">
        <v>154</v>
      </c>
      <c r="E303" s="0" t="s">
        <v>1007</v>
      </c>
      <c r="F303" s="0" t="s">
        <v>1008</v>
      </c>
      <c r="G303" s="0" t="s">
        <v>157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7.6</v>
      </c>
      <c r="P303" s="0" t="n">
        <v>0</v>
      </c>
      <c r="Q303" s="0" t="n">
        <v>0</v>
      </c>
      <c r="R303" s="0" t="n">
        <v>0</v>
      </c>
      <c r="S303" s="0" t="s">
        <v>4</v>
      </c>
    </row>
    <row r="304" customFormat="false" ht="14.4" hidden="false" customHeight="false" outlineLevel="0" collapsed="false">
      <c r="A304" s="0" t="s">
        <v>31</v>
      </c>
      <c r="B304" s="0" t="n">
        <v>1</v>
      </c>
      <c r="C304" s="0" t="s">
        <v>1009</v>
      </c>
      <c r="D304" s="0" t="s">
        <v>139</v>
      </c>
      <c r="E304" s="0" t="s">
        <v>1010</v>
      </c>
      <c r="F304" s="0" t="s">
        <v>475</v>
      </c>
      <c r="G304" s="0" t="s">
        <v>476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7.8</v>
      </c>
      <c r="P304" s="0" t="n">
        <v>0</v>
      </c>
      <c r="Q304" s="0" t="n">
        <v>0</v>
      </c>
      <c r="R304" s="0" t="n">
        <v>0</v>
      </c>
      <c r="S304" s="0" t="s">
        <v>4</v>
      </c>
    </row>
    <row r="305" customFormat="false" ht="14.4" hidden="false" customHeight="false" outlineLevel="0" collapsed="false">
      <c r="A305" s="0" t="s">
        <v>31</v>
      </c>
      <c r="B305" s="0" t="n">
        <v>1</v>
      </c>
      <c r="C305" s="0" t="s">
        <v>1011</v>
      </c>
      <c r="D305" s="0" t="s">
        <v>154</v>
      </c>
      <c r="E305" s="0" t="s">
        <v>1012</v>
      </c>
      <c r="F305" s="0" t="s">
        <v>1013</v>
      </c>
      <c r="G305" s="0" t="s">
        <v>1014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5.3</v>
      </c>
      <c r="P305" s="0" t="n">
        <v>0</v>
      </c>
      <c r="Q305" s="0" t="n">
        <v>0</v>
      </c>
      <c r="R305" s="0" t="n">
        <v>0</v>
      </c>
      <c r="S305" s="0" t="s">
        <v>4</v>
      </c>
    </row>
    <row r="306" customFormat="false" ht="14.4" hidden="false" customHeight="false" outlineLevel="0" collapsed="false">
      <c r="A306" s="0" t="s">
        <v>31</v>
      </c>
      <c r="B306" s="0" t="n">
        <v>1</v>
      </c>
      <c r="C306" s="0" t="s">
        <v>1015</v>
      </c>
      <c r="D306" s="0" t="s">
        <v>103</v>
      </c>
      <c r="E306" s="0" t="s">
        <v>1016</v>
      </c>
      <c r="F306" s="0" t="s">
        <v>1013</v>
      </c>
      <c r="G306" s="0" t="s">
        <v>1014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5.8</v>
      </c>
      <c r="P306" s="0" t="n">
        <v>0</v>
      </c>
      <c r="Q306" s="0" t="n">
        <v>0</v>
      </c>
      <c r="R306" s="0" t="n">
        <v>0</v>
      </c>
      <c r="S306" s="0" t="s">
        <v>4</v>
      </c>
    </row>
    <row r="307" customFormat="false" ht="14.4" hidden="false" customHeight="false" outlineLevel="0" collapsed="false">
      <c r="A307" s="0" t="s">
        <v>31</v>
      </c>
      <c r="B307" s="0" t="n">
        <v>1</v>
      </c>
      <c r="C307" s="0" t="s">
        <v>1017</v>
      </c>
      <c r="D307" s="0" t="s">
        <v>41</v>
      </c>
      <c r="E307" s="0" t="s">
        <v>1018</v>
      </c>
      <c r="F307" s="0" t="s">
        <v>1019</v>
      </c>
      <c r="G307" s="0" t="s">
        <v>1020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7.2</v>
      </c>
      <c r="P307" s="0" t="n">
        <v>0</v>
      </c>
      <c r="Q307" s="0" t="n">
        <v>0</v>
      </c>
      <c r="R307" s="0" t="n">
        <v>0</v>
      </c>
      <c r="S307" s="0" t="s">
        <v>4</v>
      </c>
    </row>
    <row r="308" customFormat="false" ht="14.4" hidden="false" customHeight="false" outlineLevel="0" collapsed="false">
      <c r="A308" s="0" t="s">
        <v>31</v>
      </c>
      <c r="B308" s="0" t="n">
        <v>1</v>
      </c>
      <c r="C308" s="0" t="s">
        <v>1021</v>
      </c>
      <c r="D308" s="0" t="s">
        <v>122</v>
      </c>
      <c r="E308" s="0" t="s">
        <v>1022</v>
      </c>
      <c r="F308" s="0" t="s">
        <v>1023</v>
      </c>
      <c r="G308" s="0" t="s">
        <v>1024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6.9</v>
      </c>
      <c r="P308" s="0" t="n">
        <v>0</v>
      </c>
      <c r="Q308" s="0" t="n">
        <v>0</v>
      </c>
      <c r="R308" s="0" t="n">
        <v>0</v>
      </c>
      <c r="S308" s="0" t="s">
        <v>4</v>
      </c>
    </row>
    <row r="309" customFormat="false" ht="14.4" hidden="false" customHeight="false" outlineLevel="0" collapsed="false">
      <c r="A309" s="0" t="s">
        <v>31</v>
      </c>
      <c r="B309" s="0" t="n">
        <v>1</v>
      </c>
      <c r="C309" s="0" t="s">
        <v>1025</v>
      </c>
      <c r="D309" s="0" t="s">
        <v>163</v>
      </c>
      <c r="E309" s="0" t="s">
        <v>1026</v>
      </c>
      <c r="F309" s="0" t="s">
        <v>655</v>
      </c>
      <c r="G309" s="0" t="s">
        <v>656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5.2</v>
      </c>
      <c r="P309" s="0" t="n">
        <v>0</v>
      </c>
      <c r="Q309" s="0" t="n">
        <v>0</v>
      </c>
      <c r="R309" s="0" t="n">
        <v>0</v>
      </c>
      <c r="S309" s="0" t="s">
        <v>4</v>
      </c>
    </row>
    <row r="310" customFormat="false" ht="14.4" hidden="false" customHeight="false" outlineLevel="0" collapsed="false">
      <c r="A310" s="0" t="s">
        <v>31</v>
      </c>
      <c r="B310" s="0" t="n">
        <v>1</v>
      </c>
      <c r="C310" s="0" t="s">
        <v>1027</v>
      </c>
      <c r="D310" s="0" t="s">
        <v>38</v>
      </c>
      <c r="E310" s="0" t="s">
        <v>1028</v>
      </c>
      <c r="F310" s="0" t="s">
        <v>552</v>
      </c>
      <c r="G310" s="0" t="s">
        <v>553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29.5</v>
      </c>
      <c r="P310" s="0" t="n">
        <v>0</v>
      </c>
      <c r="Q310" s="0" t="n">
        <v>0</v>
      </c>
      <c r="R310" s="0" t="n">
        <v>0</v>
      </c>
      <c r="S310" s="0" t="s">
        <v>4</v>
      </c>
    </row>
    <row r="311" customFormat="false" ht="14.4" hidden="false" customHeight="false" outlineLevel="0" collapsed="false">
      <c r="A311" s="0" t="s">
        <v>31</v>
      </c>
      <c r="B311" s="0" t="n">
        <v>1</v>
      </c>
      <c r="C311" s="0" t="s">
        <v>1029</v>
      </c>
      <c r="D311" s="0" t="s">
        <v>61</v>
      </c>
      <c r="E311" s="0" t="s">
        <v>1030</v>
      </c>
      <c r="F311" s="0" t="s">
        <v>552</v>
      </c>
      <c r="G311" s="0" t="s">
        <v>553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16</v>
      </c>
      <c r="P311" s="0" t="n">
        <v>0</v>
      </c>
      <c r="Q311" s="0" t="n">
        <v>0</v>
      </c>
      <c r="R311" s="0" t="n">
        <v>0</v>
      </c>
      <c r="S311" s="0" t="s">
        <v>4</v>
      </c>
    </row>
    <row r="312" customFormat="false" ht="14.4" hidden="false" customHeight="false" outlineLevel="0" collapsed="false">
      <c r="A312" s="0" t="s">
        <v>31</v>
      </c>
      <c r="B312" s="0" t="n">
        <v>1</v>
      </c>
      <c r="C312" s="0" t="s">
        <v>1031</v>
      </c>
      <c r="D312" s="0" t="s">
        <v>103</v>
      </c>
      <c r="E312" s="0" t="s">
        <v>1032</v>
      </c>
      <c r="F312" s="0" t="s">
        <v>888</v>
      </c>
      <c r="G312" s="0" t="s">
        <v>889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6.1</v>
      </c>
      <c r="P312" s="0" t="n">
        <v>0</v>
      </c>
      <c r="Q312" s="0" t="n">
        <v>11.2</v>
      </c>
      <c r="R312" s="0" t="n">
        <v>9.7</v>
      </c>
      <c r="S312" s="0" t="s">
        <v>4</v>
      </c>
    </row>
    <row r="313" customFormat="false" ht="14.4" hidden="false" customHeight="false" outlineLevel="0" collapsed="false">
      <c r="A313" s="0" t="s">
        <v>31</v>
      </c>
      <c r="B313" s="0" t="n">
        <v>1</v>
      </c>
      <c r="C313" s="0" t="s">
        <v>1033</v>
      </c>
      <c r="D313" s="0" t="s">
        <v>61</v>
      </c>
      <c r="E313" s="0" t="s">
        <v>1034</v>
      </c>
      <c r="F313" s="0" t="s">
        <v>1035</v>
      </c>
      <c r="G313" s="0" t="s">
        <v>1036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5.6</v>
      </c>
      <c r="P313" s="0" t="n">
        <v>0</v>
      </c>
      <c r="Q313" s="0" t="n">
        <v>0</v>
      </c>
      <c r="R313" s="0" t="n">
        <v>0</v>
      </c>
      <c r="S313" s="0" t="s">
        <v>4</v>
      </c>
    </row>
    <row r="314" customFormat="false" ht="14.4" hidden="false" customHeight="false" outlineLevel="0" collapsed="false">
      <c r="A314" s="0" t="s">
        <v>31</v>
      </c>
      <c r="B314" s="0" t="n">
        <v>1</v>
      </c>
      <c r="C314" s="0" t="s">
        <v>1037</v>
      </c>
      <c r="D314" s="0" t="s">
        <v>122</v>
      </c>
      <c r="E314" s="0" t="s">
        <v>1038</v>
      </c>
      <c r="F314" s="0" t="s">
        <v>1039</v>
      </c>
      <c r="G314" s="0" t="s">
        <v>1040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7.3</v>
      </c>
      <c r="P314" s="0" t="n">
        <v>0</v>
      </c>
      <c r="Q314" s="0" t="n">
        <v>0</v>
      </c>
      <c r="R314" s="0" t="n">
        <v>0</v>
      </c>
      <c r="S314" s="0" t="s">
        <v>4</v>
      </c>
    </row>
    <row r="315" customFormat="false" ht="14.4" hidden="false" customHeight="false" outlineLevel="0" collapsed="false">
      <c r="A315" s="0" t="s">
        <v>31</v>
      </c>
      <c r="B315" s="0" t="n">
        <v>1</v>
      </c>
      <c r="C315" s="0" t="s">
        <v>1041</v>
      </c>
      <c r="D315" s="0" t="s">
        <v>154</v>
      </c>
      <c r="E315" s="0" t="s">
        <v>1042</v>
      </c>
      <c r="F315" s="0" t="s">
        <v>1043</v>
      </c>
      <c r="G315" s="0" t="s">
        <v>1044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8.4</v>
      </c>
      <c r="P315" s="0" t="n">
        <v>0</v>
      </c>
      <c r="Q315" s="0" t="n">
        <v>0</v>
      </c>
      <c r="R315" s="0" t="n">
        <v>0</v>
      </c>
      <c r="S315" s="0" t="s">
        <v>4</v>
      </c>
    </row>
    <row r="316" customFormat="false" ht="14.4" hidden="true" customHeight="false" outlineLevel="0" collapsed="false">
      <c r="A316" s="0" t="s">
        <v>31</v>
      </c>
      <c r="B316" s="0" t="n">
        <v>1</v>
      </c>
      <c r="C316" s="0" t="s">
        <v>1045</v>
      </c>
      <c r="D316" s="0" t="s">
        <v>122</v>
      </c>
      <c r="E316" s="0" t="s">
        <v>1046</v>
      </c>
      <c r="F316" s="0" t="s">
        <v>1047</v>
      </c>
      <c r="G316" s="0" t="s">
        <v>1048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5.3</v>
      </c>
      <c r="P316" s="0" t="n">
        <v>5.4</v>
      </c>
      <c r="Q316" s="0" t="n">
        <v>0</v>
      </c>
      <c r="R316" s="0" t="n">
        <v>0</v>
      </c>
      <c r="S316" s="0" t="s">
        <v>4</v>
      </c>
    </row>
    <row r="317" customFormat="false" ht="14.4" hidden="false" customHeight="false" outlineLevel="0" collapsed="false">
      <c r="A317" s="0" t="s">
        <v>31</v>
      </c>
      <c r="B317" s="0" t="n">
        <v>1</v>
      </c>
      <c r="C317" s="0" t="s">
        <v>1049</v>
      </c>
      <c r="D317" s="0" t="s">
        <v>139</v>
      </c>
      <c r="E317" s="0" t="s">
        <v>1050</v>
      </c>
      <c r="F317" s="0" t="s">
        <v>817</v>
      </c>
      <c r="G317" s="0" t="s">
        <v>818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7.1</v>
      </c>
      <c r="P317" s="0" t="n">
        <v>0</v>
      </c>
      <c r="Q317" s="0" t="n">
        <v>0</v>
      </c>
      <c r="R317" s="0" t="n">
        <v>0</v>
      </c>
      <c r="S317" s="0" t="s">
        <v>4</v>
      </c>
    </row>
    <row r="318" customFormat="false" ht="14.4" hidden="false" customHeight="false" outlineLevel="0" collapsed="false">
      <c r="A318" s="0" t="s">
        <v>31</v>
      </c>
      <c r="B318" s="0" t="n">
        <v>1</v>
      </c>
      <c r="C318" s="0" t="s">
        <v>1051</v>
      </c>
      <c r="D318" s="0" t="s">
        <v>41</v>
      </c>
      <c r="E318" s="0" t="s">
        <v>1052</v>
      </c>
      <c r="F318" s="0" t="s">
        <v>598</v>
      </c>
      <c r="G318" s="0" t="s">
        <v>599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7.5</v>
      </c>
      <c r="P318" s="0" t="n">
        <v>0</v>
      </c>
      <c r="Q318" s="0" t="n">
        <v>0</v>
      </c>
      <c r="R318" s="0" t="n">
        <v>0</v>
      </c>
      <c r="S318" s="0" t="s">
        <v>4</v>
      </c>
    </row>
    <row r="319" customFormat="false" ht="14.4" hidden="true" customHeight="false" outlineLevel="0" collapsed="false">
      <c r="A319" s="0" t="s">
        <v>31</v>
      </c>
      <c r="B319" s="0" t="n">
        <v>1</v>
      </c>
      <c r="C319" s="0" t="s">
        <v>1053</v>
      </c>
      <c r="D319" s="0" t="s">
        <v>139</v>
      </c>
      <c r="E319" s="0" t="s">
        <v>1054</v>
      </c>
      <c r="F319" s="0" t="s">
        <v>1055</v>
      </c>
      <c r="G319" s="0" t="s">
        <v>1056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5.2</v>
      </c>
      <c r="Q319" s="0" t="n">
        <v>0</v>
      </c>
      <c r="R319" s="0" t="n">
        <v>0</v>
      </c>
      <c r="S319" s="0" t="s">
        <v>4</v>
      </c>
    </row>
    <row r="320" customFormat="false" ht="14.4" hidden="true" customHeight="false" outlineLevel="0" collapsed="false">
      <c r="A320" s="0" t="s">
        <v>31</v>
      </c>
      <c r="B320" s="0" t="n">
        <v>1</v>
      </c>
      <c r="C320" s="0" t="s">
        <v>1057</v>
      </c>
      <c r="D320" s="0" t="s">
        <v>66</v>
      </c>
      <c r="E320" s="0" t="s">
        <v>1058</v>
      </c>
      <c r="F320" s="0" t="s">
        <v>1059</v>
      </c>
      <c r="G320" s="0" t="s">
        <v>1060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6.8</v>
      </c>
      <c r="Q320" s="0" t="n">
        <v>0</v>
      </c>
      <c r="R320" s="0" t="n">
        <v>0</v>
      </c>
      <c r="S320" s="0" t="s">
        <v>4</v>
      </c>
    </row>
    <row r="321" customFormat="false" ht="14.4" hidden="true" customHeight="false" outlineLevel="0" collapsed="false">
      <c r="A321" s="0" t="s">
        <v>31</v>
      </c>
      <c r="B321" s="0" t="n">
        <v>1</v>
      </c>
      <c r="C321" s="0" t="s">
        <v>1061</v>
      </c>
      <c r="D321" s="0" t="s">
        <v>139</v>
      </c>
      <c r="E321" s="0" t="s">
        <v>1062</v>
      </c>
      <c r="F321" s="0" t="s">
        <v>1063</v>
      </c>
      <c r="G321" s="0" t="s">
        <v>1064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5.1</v>
      </c>
      <c r="Q321" s="0" t="n">
        <v>0</v>
      </c>
      <c r="R321" s="0" t="n">
        <v>0</v>
      </c>
      <c r="S321" s="0" t="s">
        <v>4</v>
      </c>
    </row>
    <row r="322" customFormat="false" ht="14.4" hidden="true" customHeight="false" outlineLevel="0" collapsed="false">
      <c r="A322" s="0" t="s">
        <v>31</v>
      </c>
      <c r="B322" s="0" t="n">
        <v>1</v>
      </c>
      <c r="C322" s="0" t="s">
        <v>1065</v>
      </c>
      <c r="D322" s="0" t="s">
        <v>61</v>
      </c>
      <c r="E322" s="0" t="s">
        <v>1066</v>
      </c>
      <c r="F322" s="0" t="s">
        <v>1067</v>
      </c>
      <c r="G322" s="0" t="s">
        <v>1068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5.7</v>
      </c>
      <c r="Q322" s="0" t="n">
        <v>0</v>
      </c>
      <c r="R322" s="0" t="n">
        <v>0</v>
      </c>
      <c r="S322" s="0" t="s">
        <v>4</v>
      </c>
    </row>
    <row r="323" customFormat="false" ht="14.4" hidden="true" customHeight="false" outlineLevel="0" collapsed="false">
      <c r="A323" s="0" t="s">
        <v>31</v>
      </c>
      <c r="B323" s="0" t="n">
        <v>1</v>
      </c>
      <c r="C323" s="0" t="s">
        <v>1069</v>
      </c>
      <c r="D323" s="0" t="s">
        <v>61</v>
      </c>
      <c r="E323" s="0" t="s">
        <v>1070</v>
      </c>
      <c r="F323" s="0" t="s">
        <v>1067</v>
      </c>
      <c r="G323" s="0" t="s">
        <v>1068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5.6</v>
      </c>
      <c r="Q323" s="0" t="n">
        <v>0</v>
      </c>
      <c r="R323" s="0" t="n">
        <v>0</v>
      </c>
      <c r="S323" s="0" t="s">
        <v>4</v>
      </c>
    </row>
    <row r="324" customFormat="false" ht="14.4" hidden="true" customHeight="false" outlineLevel="0" collapsed="false">
      <c r="A324" s="0" t="s">
        <v>31</v>
      </c>
      <c r="B324" s="0" t="n">
        <v>1</v>
      </c>
      <c r="C324" s="0" t="s">
        <v>1071</v>
      </c>
      <c r="D324" s="0" t="s">
        <v>33</v>
      </c>
      <c r="E324" s="0" t="s">
        <v>1072</v>
      </c>
      <c r="F324" s="0" t="s">
        <v>1073</v>
      </c>
      <c r="G324" s="0" t="s">
        <v>1074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6.5</v>
      </c>
      <c r="Q324" s="0" t="n">
        <v>0</v>
      </c>
      <c r="R324" s="0" t="n">
        <v>0</v>
      </c>
      <c r="S324" s="0" t="s">
        <v>4</v>
      </c>
    </row>
    <row r="325" customFormat="false" ht="14.4" hidden="true" customHeight="false" outlineLevel="0" collapsed="false">
      <c r="A325" s="0" t="s">
        <v>31</v>
      </c>
      <c r="B325" s="0" t="n">
        <v>1</v>
      </c>
      <c r="C325" s="0" t="s">
        <v>1075</v>
      </c>
      <c r="D325" s="0" t="s">
        <v>66</v>
      </c>
      <c r="E325" s="0" t="s">
        <v>1076</v>
      </c>
      <c r="F325" s="0" t="s">
        <v>1073</v>
      </c>
      <c r="G325" s="0" t="s">
        <v>1074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6.6</v>
      </c>
      <c r="Q325" s="0" t="n">
        <v>0</v>
      </c>
      <c r="R325" s="0" t="n">
        <v>0</v>
      </c>
      <c r="S325" s="0" t="s">
        <v>4</v>
      </c>
    </row>
    <row r="326" customFormat="false" ht="14.4" hidden="true" customHeight="false" outlineLevel="0" collapsed="false">
      <c r="A326" s="0" t="s">
        <v>31</v>
      </c>
      <c r="B326" s="0" t="n">
        <v>1</v>
      </c>
      <c r="C326" s="0" t="s">
        <v>1077</v>
      </c>
      <c r="D326" s="0" t="s">
        <v>38</v>
      </c>
      <c r="E326" s="0" t="s">
        <v>1078</v>
      </c>
      <c r="F326" s="0" t="s">
        <v>1073</v>
      </c>
      <c r="G326" s="0" t="s">
        <v>1074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5.7</v>
      </c>
      <c r="Q326" s="0" t="n">
        <v>0</v>
      </c>
      <c r="R326" s="0" t="n">
        <v>0</v>
      </c>
      <c r="S326" s="0" t="s">
        <v>4</v>
      </c>
    </row>
    <row r="327" customFormat="false" ht="14.4" hidden="true" customHeight="false" outlineLevel="0" collapsed="false">
      <c r="A327" s="0" t="s">
        <v>31</v>
      </c>
      <c r="B327" s="0" t="n">
        <v>1</v>
      </c>
      <c r="C327" s="0" t="s">
        <v>1079</v>
      </c>
      <c r="D327" s="0" t="s">
        <v>61</v>
      </c>
      <c r="E327" s="0" t="s">
        <v>1080</v>
      </c>
      <c r="F327" s="0" t="s">
        <v>1081</v>
      </c>
      <c r="G327" s="0" t="s">
        <v>1082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5</v>
      </c>
      <c r="Q327" s="0" t="n">
        <v>0</v>
      </c>
      <c r="R327" s="0" t="n">
        <v>0</v>
      </c>
      <c r="S327" s="0" t="s">
        <v>4</v>
      </c>
    </row>
    <row r="328" customFormat="false" ht="14.4" hidden="true" customHeight="false" outlineLevel="0" collapsed="false">
      <c r="A328" s="0" t="s">
        <v>31</v>
      </c>
      <c r="B328" s="0" t="n">
        <v>1</v>
      </c>
      <c r="C328" s="0" t="s">
        <v>1083</v>
      </c>
      <c r="D328" s="0" t="s">
        <v>61</v>
      </c>
      <c r="E328" s="0" t="s">
        <v>1084</v>
      </c>
      <c r="F328" s="0" t="s">
        <v>1085</v>
      </c>
      <c r="G328" s="0" t="s">
        <v>1086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5.1</v>
      </c>
      <c r="Q328" s="0" t="n">
        <v>0</v>
      </c>
      <c r="R328" s="0" t="n">
        <v>0</v>
      </c>
      <c r="S328" s="0" t="s">
        <v>4</v>
      </c>
    </row>
    <row r="329" customFormat="false" ht="14.4" hidden="true" customHeight="false" outlineLevel="0" collapsed="false">
      <c r="A329" s="0" t="s">
        <v>31</v>
      </c>
      <c r="B329" s="0" t="n">
        <v>1</v>
      </c>
      <c r="C329" s="0" t="s">
        <v>1087</v>
      </c>
      <c r="D329" s="0" t="s">
        <v>38</v>
      </c>
      <c r="E329" s="0" t="s">
        <v>1088</v>
      </c>
      <c r="F329" s="0" t="s">
        <v>1085</v>
      </c>
      <c r="G329" s="0" t="s">
        <v>1086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6.8</v>
      </c>
      <c r="Q329" s="0" t="n">
        <v>0</v>
      </c>
      <c r="R329" s="0" t="n">
        <v>0</v>
      </c>
      <c r="S329" s="0" t="s">
        <v>4</v>
      </c>
    </row>
    <row r="330" customFormat="false" ht="14.4" hidden="true" customHeight="false" outlineLevel="0" collapsed="false">
      <c r="A330" s="0" t="s">
        <v>31</v>
      </c>
      <c r="B330" s="0" t="n">
        <v>1</v>
      </c>
      <c r="C330" s="0" t="s">
        <v>1089</v>
      </c>
      <c r="D330" s="0" t="s">
        <v>139</v>
      </c>
      <c r="E330" s="0" t="s">
        <v>1090</v>
      </c>
      <c r="F330" s="0" t="s">
        <v>1085</v>
      </c>
      <c r="G330" s="0" t="s">
        <v>1086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5.1</v>
      </c>
      <c r="Q330" s="0" t="n">
        <v>0</v>
      </c>
      <c r="R330" s="0" t="n">
        <v>0</v>
      </c>
      <c r="S330" s="0" t="s">
        <v>4</v>
      </c>
    </row>
    <row r="331" customFormat="false" ht="14.4" hidden="true" customHeight="false" outlineLevel="0" collapsed="false">
      <c r="A331" s="0" t="s">
        <v>31</v>
      </c>
      <c r="B331" s="0" t="n">
        <v>1</v>
      </c>
      <c r="C331" s="0" t="s">
        <v>1091</v>
      </c>
      <c r="D331" s="0" t="s">
        <v>61</v>
      </c>
      <c r="E331" s="0" t="s">
        <v>1092</v>
      </c>
      <c r="F331" s="0" t="s">
        <v>1093</v>
      </c>
      <c r="G331" s="0" t="s">
        <v>1094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5.4</v>
      </c>
      <c r="Q331" s="0" t="n">
        <v>0</v>
      </c>
      <c r="R331" s="0" t="n">
        <v>0</v>
      </c>
      <c r="S331" s="0" t="s">
        <v>4</v>
      </c>
    </row>
    <row r="332" customFormat="false" ht="14.4" hidden="true" customHeight="false" outlineLevel="0" collapsed="false">
      <c r="A332" s="0" t="s">
        <v>31</v>
      </c>
      <c r="B332" s="0" t="n">
        <v>1</v>
      </c>
      <c r="C332" s="0" t="s">
        <v>1095</v>
      </c>
      <c r="D332" s="0" t="s">
        <v>139</v>
      </c>
      <c r="E332" s="0" t="s">
        <v>1096</v>
      </c>
      <c r="F332" s="0" t="s">
        <v>1093</v>
      </c>
      <c r="G332" s="0" t="s">
        <v>1094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5.1</v>
      </c>
      <c r="Q332" s="0" t="n">
        <v>0</v>
      </c>
      <c r="R332" s="0" t="n">
        <v>0</v>
      </c>
      <c r="S332" s="0" t="s">
        <v>4</v>
      </c>
    </row>
    <row r="333" customFormat="false" ht="14.4" hidden="true" customHeight="false" outlineLevel="0" collapsed="false">
      <c r="A333" s="0" t="s">
        <v>31</v>
      </c>
      <c r="B333" s="0" t="n">
        <v>1</v>
      </c>
      <c r="C333" s="0" t="s">
        <v>1097</v>
      </c>
      <c r="D333" s="0" t="s">
        <v>38</v>
      </c>
      <c r="E333" s="0" t="s">
        <v>1098</v>
      </c>
      <c r="F333" s="0" t="s">
        <v>1093</v>
      </c>
      <c r="G333" s="0" t="s">
        <v>1094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6.2</v>
      </c>
      <c r="Q333" s="0" t="n">
        <v>0</v>
      </c>
      <c r="R333" s="0" t="n">
        <v>0</v>
      </c>
      <c r="S333" s="0" t="s">
        <v>4</v>
      </c>
    </row>
    <row r="334" customFormat="false" ht="14.4" hidden="true" customHeight="false" outlineLevel="0" collapsed="false">
      <c r="A334" s="0" t="s">
        <v>31</v>
      </c>
      <c r="B334" s="0" t="n">
        <v>1</v>
      </c>
      <c r="C334" s="0" t="s">
        <v>1099</v>
      </c>
      <c r="D334" s="0" t="s">
        <v>163</v>
      </c>
      <c r="E334" s="0" t="s">
        <v>1100</v>
      </c>
      <c r="F334" s="0" t="s">
        <v>1093</v>
      </c>
      <c r="G334" s="0" t="s">
        <v>1094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6</v>
      </c>
      <c r="Q334" s="0" t="n">
        <v>0</v>
      </c>
      <c r="R334" s="0" t="n">
        <v>0</v>
      </c>
      <c r="S334" s="0" t="s">
        <v>4</v>
      </c>
    </row>
    <row r="335" customFormat="false" ht="14.4" hidden="true" customHeight="false" outlineLevel="0" collapsed="false">
      <c r="A335" s="0" t="s">
        <v>31</v>
      </c>
      <c r="B335" s="0" t="n">
        <v>1</v>
      </c>
      <c r="C335" s="0" t="s">
        <v>1101</v>
      </c>
      <c r="D335" s="0" t="s">
        <v>33</v>
      </c>
      <c r="E335" s="0" t="s">
        <v>1102</v>
      </c>
      <c r="F335" s="0" t="s">
        <v>1093</v>
      </c>
      <c r="G335" s="0" t="s">
        <v>1094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6</v>
      </c>
      <c r="Q335" s="0" t="n">
        <v>0</v>
      </c>
      <c r="R335" s="0" t="n">
        <v>0</v>
      </c>
      <c r="S335" s="0" t="s">
        <v>4</v>
      </c>
    </row>
    <row r="336" customFormat="false" ht="14.4" hidden="true" customHeight="false" outlineLevel="0" collapsed="false">
      <c r="A336" s="0" t="s">
        <v>31</v>
      </c>
      <c r="B336" s="0" t="n">
        <v>1</v>
      </c>
      <c r="C336" s="0" t="s">
        <v>1103</v>
      </c>
      <c r="D336" s="0" t="s">
        <v>38</v>
      </c>
      <c r="E336" s="0" t="s">
        <v>1104</v>
      </c>
      <c r="F336" s="0" t="s">
        <v>1093</v>
      </c>
      <c r="G336" s="0" t="s">
        <v>1094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6.4</v>
      </c>
      <c r="Q336" s="0" t="n">
        <v>0</v>
      </c>
      <c r="R336" s="0" t="n">
        <v>0</v>
      </c>
      <c r="S336" s="0" t="s">
        <v>4</v>
      </c>
    </row>
    <row r="337" customFormat="false" ht="14.4" hidden="true" customHeight="false" outlineLevel="0" collapsed="false">
      <c r="A337" s="0" t="s">
        <v>31</v>
      </c>
      <c r="B337" s="0" t="n">
        <v>1</v>
      </c>
      <c r="C337" s="0" t="s">
        <v>1105</v>
      </c>
      <c r="D337" s="0" t="s">
        <v>66</v>
      </c>
      <c r="E337" s="0" t="s">
        <v>1106</v>
      </c>
      <c r="F337" s="0" t="s">
        <v>1093</v>
      </c>
      <c r="G337" s="0" t="s">
        <v>1094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6.4</v>
      </c>
      <c r="Q337" s="0" t="n">
        <v>0</v>
      </c>
      <c r="R337" s="0" t="n">
        <v>0</v>
      </c>
      <c r="S337" s="0" t="s">
        <v>4</v>
      </c>
    </row>
    <row r="338" customFormat="false" ht="14.4" hidden="true" customHeight="false" outlineLevel="0" collapsed="false">
      <c r="A338" s="0" t="s">
        <v>31</v>
      </c>
      <c r="B338" s="0" t="n">
        <v>1</v>
      </c>
      <c r="C338" s="0" t="s">
        <v>1107</v>
      </c>
      <c r="D338" s="0" t="s">
        <v>33</v>
      </c>
      <c r="E338" s="0" t="s">
        <v>1108</v>
      </c>
      <c r="F338" s="0" t="s">
        <v>1093</v>
      </c>
      <c r="G338" s="0" t="s">
        <v>1094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5.3</v>
      </c>
      <c r="Q338" s="0" t="n">
        <v>0</v>
      </c>
      <c r="R338" s="0" t="n">
        <v>0</v>
      </c>
      <c r="S338" s="0" t="s">
        <v>4</v>
      </c>
    </row>
    <row r="339" customFormat="false" ht="14.4" hidden="true" customHeight="false" outlineLevel="0" collapsed="false">
      <c r="A339" s="0" t="s">
        <v>31</v>
      </c>
      <c r="B339" s="0" t="n">
        <v>1</v>
      </c>
      <c r="C339" s="0" t="s">
        <v>1109</v>
      </c>
      <c r="D339" s="0" t="s">
        <v>66</v>
      </c>
      <c r="E339" s="0" t="s">
        <v>1110</v>
      </c>
      <c r="F339" s="0" t="s">
        <v>1093</v>
      </c>
      <c r="G339" s="0" t="s">
        <v>1094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5.1</v>
      </c>
      <c r="Q339" s="0" t="n">
        <v>0</v>
      </c>
      <c r="R339" s="0" t="n">
        <v>0</v>
      </c>
      <c r="S339" s="0" t="s">
        <v>4</v>
      </c>
    </row>
    <row r="340" customFormat="false" ht="14.4" hidden="true" customHeight="false" outlineLevel="0" collapsed="false">
      <c r="A340" s="0" t="s">
        <v>31</v>
      </c>
      <c r="B340" s="0" t="n">
        <v>1</v>
      </c>
      <c r="C340" s="0" t="s">
        <v>1111</v>
      </c>
      <c r="D340" s="0" t="s">
        <v>154</v>
      </c>
      <c r="E340" s="0" t="s">
        <v>1112</v>
      </c>
      <c r="F340" s="0" t="s">
        <v>1093</v>
      </c>
      <c r="G340" s="0" t="s">
        <v>1094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5.1</v>
      </c>
      <c r="Q340" s="0" t="n">
        <v>0</v>
      </c>
      <c r="R340" s="0" t="n">
        <v>0</v>
      </c>
      <c r="S340" s="0" t="s">
        <v>4</v>
      </c>
    </row>
    <row r="341" customFormat="false" ht="14.4" hidden="true" customHeight="false" outlineLevel="0" collapsed="false">
      <c r="A341" s="0" t="s">
        <v>31</v>
      </c>
      <c r="B341" s="0" t="n">
        <v>1</v>
      </c>
      <c r="C341" s="0" t="s">
        <v>1113</v>
      </c>
      <c r="D341" s="0" t="s">
        <v>61</v>
      </c>
      <c r="E341" s="0" t="s">
        <v>1114</v>
      </c>
      <c r="F341" s="0" t="s">
        <v>1115</v>
      </c>
      <c r="G341" s="0" t="s">
        <v>1116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6.4</v>
      </c>
      <c r="Q341" s="0" t="n">
        <v>0</v>
      </c>
      <c r="R341" s="0" t="n">
        <v>0</v>
      </c>
      <c r="S341" s="0" t="s">
        <v>4</v>
      </c>
    </row>
    <row r="342" customFormat="false" ht="14.4" hidden="true" customHeight="false" outlineLevel="0" collapsed="false">
      <c r="A342" s="0" t="s">
        <v>31</v>
      </c>
      <c r="B342" s="0" t="n">
        <v>1</v>
      </c>
      <c r="C342" s="0" t="s">
        <v>1117</v>
      </c>
      <c r="D342" s="0" t="s">
        <v>61</v>
      </c>
      <c r="E342" s="0" t="s">
        <v>1118</v>
      </c>
      <c r="F342" s="0" t="s">
        <v>1119</v>
      </c>
      <c r="G342" s="0" t="s">
        <v>1120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5.2</v>
      </c>
      <c r="Q342" s="0" t="n">
        <v>0</v>
      </c>
      <c r="R342" s="0" t="n">
        <v>0</v>
      </c>
      <c r="S342" s="0" t="s">
        <v>4</v>
      </c>
    </row>
    <row r="343" customFormat="false" ht="14.4" hidden="true" customHeight="false" outlineLevel="0" collapsed="false">
      <c r="A343" s="0" t="s">
        <v>31</v>
      </c>
      <c r="B343" s="0" t="n">
        <v>1</v>
      </c>
      <c r="C343" s="0" t="s">
        <v>1121</v>
      </c>
      <c r="D343" s="0" t="s">
        <v>61</v>
      </c>
      <c r="E343" s="0" t="s">
        <v>1122</v>
      </c>
      <c r="F343" s="0" t="s">
        <v>1123</v>
      </c>
      <c r="G343" s="0" t="s">
        <v>1124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5.2</v>
      </c>
      <c r="Q343" s="0" t="n">
        <v>0</v>
      </c>
      <c r="R343" s="0" t="n">
        <v>0</v>
      </c>
      <c r="S343" s="0" t="s">
        <v>4</v>
      </c>
    </row>
    <row r="344" customFormat="false" ht="14.4" hidden="true" customHeight="false" outlineLevel="0" collapsed="false">
      <c r="A344" s="0" t="s">
        <v>31</v>
      </c>
      <c r="B344" s="0" t="n">
        <v>1</v>
      </c>
      <c r="C344" s="0" t="s">
        <v>1125</v>
      </c>
      <c r="D344" s="0" t="s">
        <v>33</v>
      </c>
      <c r="E344" s="0" t="s">
        <v>1126</v>
      </c>
      <c r="F344" s="0" t="s">
        <v>1127</v>
      </c>
      <c r="G344" s="0" t="s">
        <v>1128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6.2</v>
      </c>
      <c r="Q344" s="0" t="n">
        <v>0</v>
      </c>
      <c r="R344" s="0" t="n">
        <v>0</v>
      </c>
      <c r="S344" s="0" t="s">
        <v>4</v>
      </c>
    </row>
    <row r="345" customFormat="false" ht="14.4" hidden="true" customHeight="false" outlineLevel="0" collapsed="false">
      <c r="A345" s="0" t="s">
        <v>31</v>
      </c>
      <c r="B345" s="0" t="n">
        <v>1</v>
      </c>
      <c r="C345" s="0" t="s">
        <v>1129</v>
      </c>
      <c r="D345" s="0" t="s">
        <v>38</v>
      </c>
      <c r="E345" s="0" t="s">
        <v>1130</v>
      </c>
      <c r="F345" s="0" t="s">
        <v>1131</v>
      </c>
      <c r="G345" s="0" t="s">
        <v>1132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5.7</v>
      </c>
      <c r="Q345" s="0" t="n">
        <v>0</v>
      </c>
      <c r="R345" s="0" t="n">
        <v>0</v>
      </c>
      <c r="S345" s="0" t="s">
        <v>4</v>
      </c>
    </row>
    <row r="346" customFormat="false" ht="14.4" hidden="true" customHeight="false" outlineLevel="0" collapsed="false">
      <c r="A346" s="0" t="s">
        <v>31</v>
      </c>
      <c r="B346" s="0" t="n">
        <v>1</v>
      </c>
      <c r="C346" s="0" t="s">
        <v>1133</v>
      </c>
      <c r="D346" s="0" t="s">
        <v>38</v>
      </c>
      <c r="E346" s="0" t="s">
        <v>1134</v>
      </c>
      <c r="F346" s="0" t="s">
        <v>1131</v>
      </c>
      <c r="G346" s="0" t="s">
        <v>1132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5.8</v>
      </c>
      <c r="Q346" s="0" t="n">
        <v>0</v>
      </c>
      <c r="R346" s="0" t="n">
        <v>0</v>
      </c>
      <c r="S346" s="0" t="s">
        <v>4</v>
      </c>
    </row>
    <row r="347" customFormat="false" ht="14.4" hidden="true" customHeight="false" outlineLevel="0" collapsed="false">
      <c r="A347" s="0" t="s">
        <v>31</v>
      </c>
      <c r="B347" s="0" t="n">
        <v>1</v>
      </c>
      <c r="C347" s="0" t="s">
        <v>1135</v>
      </c>
      <c r="D347" s="0" t="s">
        <v>38</v>
      </c>
      <c r="E347" s="0" t="s">
        <v>1136</v>
      </c>
      <c r="F347" s="0" t="s">
        <v>1137</v>
      </c>
      <c r="G347" s="0" t="s">
        <v>1138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5.6</v>
      </c>
      <c r="Q347" s="0" t="n">
        <v>0</v>
      </c>
      <c r="R347" s="0" t="n">
        <v>0</v>
      </c>
      <c r="S347" s="0" t="s">
        <v>4</v>
      </c>
    </row>
    <row r="348" customFormat="false" ht="14.4" hidden="true" customHeight="false" outlineLevel="0" collapsed="false">
      <c r="A348" s="0" t="s">
        <v>31</v>
      </c>
      <c r="B348" s="0" t="n">
        <v>1</v>
      </c>
      <c r="C348" s="0" t="s">
        <v>1139</v>
      </c>
      <c r="D348" s="0" t="s">
        <v>103</v>
      </c>
      <c r="E348" s="0" t="s">
        <v>1140</v>
      </c>
      <c r="F348" s="0" t="s">
        <v>1141</v>
      </c>
      <c r="G348" s="0" t="s">
        <v>1142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5.9</v>
      </c>
      <c r="Q348" s="0" t="n">
        <v>0</v>
      </c>
      <c r="R348" s="0" t="n">
        <v>0</v>
      </c>
      <c r="S348" s="0" t="s">
        <v>4</v>
      </c>
    </row>
    <row r="349" customFormat="false" ht="14.4" hidden="true" customHeight="false" outlineLevel="0" collapsed="false">
      <c r="A349" s="0" t="s">
        <v>31</v>
      </c>
      <c r="B349" s="0" t="n">
        <v>1</v>
      </c>
      <c r="C349" s="0" t="s">
        <v>1143</v>
      </c>
      <c r="D349" s="0" t="s">
        <v>38</v>
      </c>
      <c r="E349" s="0" t="s">
        <v>1144</v>
      </c>
      <c r="F349" s="0" t="s">
        <v>1141</v>
      </c>
      <c r="G349" s="0" t="s">
        <v>1142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5.5</v>
      </c>
      <c r="Q349" s="0" t="n">
        <v>0</v>
      </c>
      <c r="R349" s="0" t="n">
        <v>0</v>
      </c>
      <c r="S349" s="0" t="s">
        <v>4</v>
      </c>
    </row>
    <row r="350" customFormat="false" ht="14.4" hidden="true" customHeight="false" outlineLevel="0" collapsed="false">
      <c r="A350" s="0" t="s">
        <v>31</v>
      </c>
      <c r="B350" s="0" t="n">
        <v>1</v>
      </c>
      <c r="C350" s="0" t="s">
        <v>1145</v>
      </c>
      <c r="D350" s="0" t="s">
        <v>66</v>
      </c>
      <c r="E350" s="0" t="s">
        <v>1146</v>
      </c>
      <c r="F350" s="0" t="s">
        <v>1147</v>
      </c>
      <c r="G350" s="0" t="s">
        <v>1148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5.3</v>
      </c>
      <c r="Q350" s="0" t="n">
        <v>0</v>
      </c>
      <c r="R350" s="0" t="n">
        <v>0</v>
      </c>
      <c r="S350" s="0" t="s">
        <v>4</v>
      </c>
    </row>
    <row r="351" customFormat="false" ht="14.4" hidden="true" customHeight="false" outlineLevel="0" collapsed="false">
      <c r="A351" s="0" t="s">
        <v>31</v>
      </c>
      <c r="B351" s="0" t="n">
        <v>1</v>
      </c>
      <c r="C351" s="0" t="s">
        <v>1149</v>
      </c>
      <c r="D351" s="0" t="s">
        <v>103</v>
      </c>
      <c r="E351" s="0" t="s">
        <v>1150</v>
      </c>
      <c r="F351" s="0" t="s">
        <v>1151</v>
      </c>
      <c r="G351" s="0" t="s">
        <v>1152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5.5</v>
      </c>
      <c r="Q351" s="0" t="n">
        <v>0</v>
      </c>
      <c r="R351" s="0" t="n">
        <v>0</v>
      </c>
      <c r="S351" s="0" t="s">
        <v>4</v>
      </c>
    </row>
    <row r="352" customFormat="false" ht="14.4" hidden="true" customHeight="false" outlineLevel="0" collapsed="false">
      <c r="A352" s="0" t="s">
        <v>31</v>
      </c>
      <c r="B352" s="0" t="n">
        <v>1</v>
      </c>
      <c r="C352" s="0" t="s">
        <v>1153</v>
      </c>
      <c r="D352" s="0" t="s">
        <v>38</v>
      </c>
      <c r="E352" s="0" t="s">
        <v>1154</v>
      </c>
      <c r="F352" s="0" t="s">
        <v>1155</v>
      </c>
      <c r="G352" s="0" t="s">
        <v>1156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7</v>
      </c>
      <c r="Q352" s="0" t="n">
        <v>0</v>
      </c>
      <c r="R352" s="0" t="n">
        <v>0</v>
      </c>
      <c r="S352" s="0" t="s">
        <v>4</v>
      </c>
    </row>
    <row r="353" customFormat="false" ht="14.4" hidden="true" customHeight="false" outlineLevel="0" collapsed="false">
      <c r="A353" s="0" t="s">
        <v>31</v>
      </c>
      <c r="B353" s="0" t="n">
        <v>1</v>
      </c>
      <c r="C353" s="0" t="s">
        <v>1157</v>
      </c>
      <c r="D353" s="0" t="s">
        <v>66</v>
      </c>
      <c r="E353" s="0" t="s">
        <v>1158</v>
      </c>
      <c r="F353" s="0" t="s">
        <v>1155</v>
      </c>
      <c r="G353" s="0" t="s">
        <v>1156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6.5</v>
      </c>
      <c r="Q353" s="0" t="n">
        <v>0</v>
      </c>
      <c r="R353" s="0" t="n">
        <v>0</v>
      </c>
      <c r="S353" s="0" t="s">
        <v>4</v>
      </c>
    </row>
    <row r="354" customFormat="false" ht="14.4" hidden="true" customHeight="false" outlineLevel="0" collapsed="false">
      <c r="A354" s="0" t="s">
        <v>31</v>
      </c>
      <c r="B354" s="0" t="n">
        <v>1</v>
      </c>
      <c r="C354" s="0" t="s">
        <v>1159</v>
      </c>
      <c r="D354" s="0" t="s">
        <v>33</v>
      </c>
      <c r="E354" s="0" t="s">
        <v>1160</v>
      </c>
      <c r="F354" s="0" t="s">
        <v>1161</v>
      </c>
      <c r="G354" s="0" t="s">
        <v>1162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5.1</v>
      </c>
      <c r="Q354" s="0" t="n">
        <v>0</v>
      </c>
      <c r="R354" s="0" t="n">
        <v>0</v>
      </c>
      <c r="S354" s="0" t="s">
        <v>4</v>
      </c>
    </row>
    <row r="355" customFormat="false" ht="14.4" hidden="true" customHeight="false" outlineLevel="0" collapsed="false">
      <c r="A355" s="0" t="s">
        <v>31</v>
      </c>
      <c r="B355" s="0" t="n">
        <v>1</v>
      </c>
      <c r="C355" s="0" t="s">
        <v>1163</v>
      </c>
      <c r="D355" s="0" t="s">
        <v>61</v>
      </c>
      <c r="E355" s="0" t="s">
        <v>1164</v>
      </c>
      <c r="F355" s="0" t="s">
        <v>1161</v>
      </c>
      <c r="G355" s="0" t="s">
        <v>1162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6</v>
      </c>
      <c r="Q355" s="0" t="n">
        <v>0</v>
      </c>
      <c r="R355" s="0" t="n">
        <v>0</v>
      </c>
      <c r="S355" s="0" t="s">
        <v>4</v>
      </c>
    </row>
    <row r="356" customFormat="false" ht="14.4" hidden="true" customHeight="false" outlineLevel="0" collapsed="false">
      <c r="A356" s="0" t="s">
        <v>31</v>
      </c>
      <c r="B356" s="0" t="n">
        <v>1</v>
      </c>
      <c r="C356" s="0" t="s">
        <v>1165</v>
      </c>
      <c r="D356" s="0" t="s">
        <v>66</v>
      </c>
      <c r="E356" s="0" t="s">
        <v>1166</v>
      </c>
      <c r="F356" s="0" t="s">
        <v>1167</v>
      </c>
      <c r="G356" s="0" t="s">
        <v>1168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5</v>
      </c>
      <c r="Q356" s="0" t="n">
        <v>0</v>
      </c>
      <c r="R356" s="0" t="n">
        <v>0</v>
      </c>
      <c r="S356" s="0" t="s">
        <v>4</v>
      </c>
    </row>
    <row r="357" customFormat="false" ht="14.4" hidden="true" customHeight="false" outlineLevel="0" collapsed="false">
      <c r="A357" s="0" t="s">
        <v>31</v>
      </c>
      <c r="B357" s="0" t="n">
        <v>1</v>
      </c>
      <c r="C357" s="0" t="s">
        <v>1169</v>
      </c>
      <c r="D357" s="0" t="s">
        <v>61</v>
      </c>
      <c r="E357" s="0" t="s">
        <v>1170</v>
      </c>
      <c r="F357" s="0" t="s">
        <v>1171</v>
      </c>
      <c r="G357" s="0" t="s">
        <v>1172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5.7</v>
      </c>
      <c r="Q357" s="0" t="n">
        <v>0</v>
      </c>
      <c r="R357" s="0" t="n">
        <v>0</v>
      </c>
      <c r="S357" s="0" t="s">
        <v>4</v>
      </c>
    </row>
    <row r="358" customFormat="false" ht="14.4" hidden="true" customHeight="false" outlineLevel="0" collapsed="false">
      <c r="A358" s="0" t="s">
        <v>31</v>
      </c>
      <c r="B358" s="0" t="n">
        <v>1</v>
      </c>
      <c r="C358" s="0" t="s">
        <v>1173</v>
      </c>
      <c r="D358" s="0" t="s">
        <v>61</v>
      </c>
      <c r="E358" s="0" t="s">
        <v>1174</v>
      </c>
      <c r="F358" s="0" t="s">
        <v>692</v>
      </c>
      <c r="G358" s="0" t="s">
        <v>693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8</v>
      </c>
      <c r="Q358" s="0" t="n">
        <v>0</v>
      </c>
      <c r="R358" s="0" t="n">
        <v>0</v>
      </c>
      <c r="S358" s="0" t="s">
        <v>4</v>
      </c>
    </row>
    <row r="359" customFormat="false" ht="14.4" hidden="true" customHeight="false" outlineLevel="0" collapsed="false">
      <c r="A359" s="0" t="s">
        <v>31</v>
      </c>
      <c r="B359" s="0" t="n">
        <v>1</v>
      </c>
      <c r="C359" s="0" t="s">
        <v>1175</v>
      </c>
      <c r="D359" s="0" t="s">
        <v>66</v>
      </c>
      <c r="E359" s="0" t="s">
        <v>1176</v>
      </c>
      <c r="F359" s="0" t="s">
        <v>1177</v>
      </c>
      <c r="G359" s="0" t="s">
        <v>1178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5.6</v>
      </c>
      <c r="Q359" s="0" t="n">
        <v>0</v>
      </c>
      <c r="R359" s="0" t="n">
        <v>0</v>
      </c>
      <c r="S359" s="0" t="s">
        <v>4</v>
      </c>
    </row>
    <row r="360" customFormat="false" ht="14.4" hidden="true" customHeight="false" outlineLevel="0" collapsed="false">
      <c r="A360" s="0" t="s">
        <v>31</v>
      </c>
      <c r="B360" s="0" t="n">
        <v>1</v>
      </c>
      <c r="C360" s="0" t="s">
        <v>1179</v>
      </c>
      <c r="D360" s="0" t="s">
        <v>122</v>
      </c>
      <c r="E360" s="0" t="s">
        <v>1180</v>
      </c>
      <c r="F360" s="0" t="s">
        <v>1181</v>
      </c>
      <c r="G360" s="0" t="s">
        <v>1182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5.6</v>
      </c>
      <c r="Q360" s="0" t="n">
        <v>0</v>
      </c>
      <c r="R360" s="0" t="n">
        <v>0</v>
      </c>
      <c r="S360" s="0" t="s">
        <v>4</v>
      </c>
    </row>
    <row r="361" customFormat="false" ht="14.4" hidden="true" customHeight="false" outlineLevel="0" collapsed="false">
      <c r="A361" s="0" t="s">
        <v>31</v>
      </c>
      <c r="B361" s="0" t="n">
        <v>1</v>
      </c>
      <c r="C361" s="0" t="s">
        <v>1183</v>
      </c>
      <c r="D361" s="0" t="s">
        <v>48</v>
      </c>
      <c r="E361" s="0" t="s">
        <v>1184</v>
      </c>
      <c r="F361" s="0" t="s">
        <v>1185</v>
      </c>
      <c r="G361" s="0" t="s">
        <v>1186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5.6</v>
      </c>
      <c r="Q361" s="0" t="n">
        <v>0</v>
      </c>
      <c r="R361" s="0" t="n">
        <v>0</v>
      </c>
      <c r="S361" s="0" t="s">
        <v>4</v>
      </c>
    </row>
    <row r="362" customFormat="false" ht="14.4" hidden="true" customHeight="false" outlineLevel="0" collapsed="false">
      <c r="A362" s="0" t="s">
        <v>31</v>
      </c>
      <c r="B362" s="0" t="n">
        <v>1</v>
      </c>
      <c r="C362" s="0" t="s">
        <v>1187</v>
      </c>
      <c r="D362" s="0" t="s">
        <v>61</v>
      </c>
      <c r="E362" s="0" t="s">
        <v>1188</v>
      </c>
      <c r="F362" s="0" t="s">
        <v>1189</v>
      </c>
      <c r="G362" s="0" t="s">
        <v>157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5.9</v>
      </c>
      <c r="Q362" s="0" t="n">
        <v>0</v>
      </c>
      <c r="R362" s="0" t="n">
        <v>0</v>
      </c>
      <c r="S362" s="0" t="s">
        <v>4</v>
      </c>
    </row>
    <row r="363" customFormat="false" ht="14.4" hidden="true" customHeight="false" outlineLevel="0" collapsed="false">
      <c r="A363" s="0" t="s">
        <v>31</v>
      </c>
      <c r="B363" s="0" t="n">
        <v>1</v>
      </c>
      <c r="C363" s="0" t="s">
        <v>1190</v>
      </c>
      <c r="D363" s="0" t="s">
        <v>38</v>
      </c>
      <c r="E363" s="0" t="s">
        <v>1191</v>
      </c>
      <c r="F363" s="0" t="s">
        <v>1192</v>
      </c>
      <c r="G363" s="0" t="s">
        <v>1193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5.3</v>
      </c>
      <c r="Q363" s="0" t="n">
        <v>0</v>
      </c>
      <c r="R363" s="0" t="n">
        <v>0</v>
      </c>
      <c r="S363" s="0" t="s">
        <v>4</v>
      </c>
    </row>
    <row r="364" customFormat="false" ht="14.4" hidden="true" customHeight="false" outlineLevel="0" collapsed="false">
      <c r="A364" s="0" t="s">
        <v>31</v>
      </c>
      <c r="B364" s="0" t="n">
        <v>1</v>
      </c>
      <c r="C364" s="0" t="s">
        <v>1194</v>
      </c>
      <c r="D364" s="0" t="s">
        <v>33</v>
      </c>
      <c r="E364" s="0" t="s">
        <v>1195</v>
      </c>
      <c r="F364" s="0" t="s">
        <v>1192</v>
      </c>
      <c r="G364" s="0" t="s">
        <v>1193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5.2</v>
      </c>
      <c r="Q364" s="0" t="n">
        <v>0</v>
      </c>
      <c r="R364" s="0" t="n">
        <v>0</v>
      </c>
      <c r="S364" s="0" t="s">
        <v>4</v>
      </c>
    </row>
    <row r="365" customFormat="false" ht="14.4" hidden="true" customHeight="false" outlineLevel="0" collapsed="false">
      <c r="A365" s="0" t="s">
        <v>31</v>
      </c>
      <c r="B365" s="0" t="n">
        <v>1</v>
      </c>
      <c r="C365" s="0" t="s">
        <v>1196</v>
      </c>
      <c r="D365" s="0" t="s">
        <v>33</v>
      </c>
      <c r="E365" s="0" t="s">
        <v>1197</v>
      </c>
      <c r="F365" s="0" t="s">
        <v>1192</v>
      </c>
      <c r="G365" s="0" t="s">
        <v>1193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6.1</v>
      </c>
      <c r="Q365" s="0" t="n">
        <v>0</v>
      </c>
      <c r="R365" s="0" t="n">
        <v>0</v>
      </c>
      <c r="S365" s="0" t="s">
        <v>4</v>
      </c>
    </row>
    <row r="366" customFormat="false" ht="14.4" hidden="true" customHeight="false" outlineLevel="0" collapsed="false">
      <c r="A366" s="0" t="s">
        <v>31</v>
      </c>
      <c r="B366" s="0" t="n">
        <v>1</v>
      </c>
      <c r="C366" s="0" t="s">
        <v>1198</v>
      </c>
      <c r="D366" s="0" t="s">
        <v>33</v>
      </c>
      <c r="E366" s="0" t="s">
        <v>1199</v>
      </c>
      <c r="F366" s="0" t="s">
        <v>1192</v>
      </c>
      <c r="G366" s="0" t="s">
        <v>1193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6.1</v>
      </c>
      <c r="Q366" s="0" t="n">
        <v>0</v>
      </c>
      <c r="R366" s="0" t="n">
        <v>0</v>
      </c>
      <c r="S366" s="0" t="s">
        <v>4</v>
      </c>
    </row>
    <row r="367" customFormat="false" ht="14.4" hidden="true" customHeight="false" outlineLevel="0" collapsed="false">
      <c r="A367" s="0" t="s">
        <v>31</v>
      </c>
      <c r="B367" s="0" t="n">
        <v>1</v>
      </c>
      <c r="C367" s="0" t="s">
        <v>1200</v>
      </c>
      <c r="D367" s="0" t="s">
        <v>38</v>
      </c>
      <c r="E367" s="0" t="s">
        <v>1201</v>
      </c>
      <c r="F367" s="0" t="s">
        <v>1192</v>
      </c>
      <c r="G367" s="0" t="s">
        <v>1193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5.3</v>
      </c>
      <c r="Q367" s="0" t="n">
        <v>0</v>
      </c>
      <c r="R367" s="0" t="n">
        <v>0</v>
      </c>
      <c r="S367" s="0" t="s">
        <v>4</v>
      </c>
    </row>
    <row r="368" customFormat="false" ht="14.4" hidden="true" customHeight="false" outlineLevel="0" collapsed="false">
      <c r="A368" s="0" t="s">
        <v>31</v>
      </c>
      <c r="B368" s="0" t="n">
        <v>1</v>
      </c>
      <c r="C368" s="0" t="s">
        <v>1202</v>
      </c>
      <c r="D368" s="0" t="s">
        <v>33</v>
      </c>
      <c r="E368" s="0" t="s">
        <v>1203</v>
      </c>
      <c r="F368" s="0" t="s">
        <v>1204</v>
      </c>
      <c r="G368" s="0" t="s">
        <v>1205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5.5</v>
      </c>
      <c r="Q368" s="0" t="n">
        <v>0</v>
      </c>
      <c r="R368" s="0" t="n">
        <v>0</v>
      </c>
      <c r="S368" s="0" t="s">
        <v>4</v>
      </c>
    </row>
    <row r="369" customFormat="false" ht="14.4" hidden="true" customHeight="false" outlineLevel="0" collapsed="false">
      <c r="A369" s="0" t="s">
        <v>31</v>
      </c>
      <c r="B369" s="0" t="n">
        <v>1</v>
      </c>
      <c r="C369" s="0" t="s">
        <v>1206</v>
      </c>
      <c r="D369" s="0" t="s">
        <v>66</v>
      </c>
      <c r="E369" s="0" t="s">
        <v>1207</v>
      </c>
      <c r="F369" s="0" t="s">
        <v>1208</v>
      </c>
      <c r="G369" s="0" t="s">
        <v>1209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5.4</v>
      </c>
      <c r="Q369" s="0" t="n">
        <v>0</v>
      </c>
      <c r="R369" s="0" t="n">
        <v>0</v>
      </c>
      <c r="S369" s="0" t="s">
        <v>4</v>
      </c>
    </row>
    <row r="370" customFormat="false" ht="14.4" hidden="true" customHeight="false" outlineLevel="0" collapsed="false">
      <c r="A370" s="0" t="s">
        <v>31</v>
      </c>
      <c r="B370" s="0" t="n">
        <v>1</v>
      </c>
      <c r="C370" s="0" t="s">
        <v>1210</v>
      </c>
      <c r="D370" s="0" t="s">
        <v>122</v>
      </c>
      <c r="E370" s="0" t="s">
        <v>1211</v>
      </c>
      <c r="F370" s="0" t="s">
        <v>1208</v>
      </c>
      <c r="G370" s="0" t="s">
        <v>1209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7</v>
      </c>
      <c r="Q370" s="0" t="n">
        <v>0</v>
      </c>
      <c r="R370" s="0" t="n">
        <v>0</v>
      </c>
      <c r="S370" s="0" t="s">
        <v>4</v>
      </c>
    </row>
    <row r="371" customFormat="false" ht="14.4" hidden="true" customHeight="false" outlineLevel="0" collapsed="false">
      <c r="A371" s="0" t="s">
        <v>31</v>
      </c>
      <c r="B371" s="0" t="n">
        <v>1</v>
      </c>
      <c r="C371" s="0" t="s">
        <v>1212</v>
      </c>
      <c r="D371" s="0" t="s">
        <v>38</v>
      </c>
      <c r="E371" s="0" t="s">
        <v>1213</v>
      </c>
      <c r="F371" s="0" t="s">
        <v>1208</v>
      </c>
      <c r="G371" s="0" t="s">
        <v>1209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7.6</v>
      </c>
      <c r="Q371" s="0" t="n">
        <v>0</v>
      </c>
      <c r="R371" s="0" t="n">
        <v>0</v>
      </c>
      <c r="S371" s="0" t="s">
        <v>4</v>
      </c>
    </row>
    <row r="372" customFormat="false" ht="14.4" hidden="true" customHeight="false" outlineLevel="0" collapsed="false">
      <c r="A372" s="0" t="s">
        <v>31</v>
      </c>
      <c r="B372" s="0" t="n">
        <v>1</v>
      </c>
      <c r="C372" s="0" t="s">
        <v>1214</v>
      </c>
      <c r="D372" s="0" t="s">
        <v>61</v>
      </c>
      <c r="E372" s="0" t="s">
        <v>1215</v>
      </c>
      <c r="F372" s="0" t="s">
        <v>1216</v>
      </c>
      <c r="G372" s="0" t="s">
        <v>1217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6.1</v>
      </c>
      <c r="Q372" s="0" t="n">
        <v>0</v>
      </c>
      <c r="R372" s="0" t="n">
        <v>0</v>
      </c>
      <c r="S372" s="0" t="s">
        <v>4</v>
      </c>
    </row>
    <row r="373" customFormat="false" ht="14.4" hidden="true" customHeight="false" outlineLevel="0" collapsed="false">
      <c r="A373" s="0" t="s">
        <v>31</v>
      </c>
      <c r="B373" s="0" t="n">
        <v>1</v>
      </c>
      <c r="C373" s="0" t="s">
        <v>1218</v>
      </c>
      <c r="D373" s="0" t="s">
        <v>38</v>
      </c>
      <c r="E373" s="0" t="s">
        <v>1219</v>
      </c>
      <c r="F373" s="0" t="s">
        <v>1220</v>
      </c>
      <c r="G373" s="0" t="s">
        <v>1221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5.1</v>
      </c>
      <c r="Q373" s="0" t="n">
        <v>0</v>
      </c>
      <c r="R373" s="0" t="n">
        <v>0</v>
      </c>
      <c r="S373" s="0" t="s">
        <v>4</v>
      </c>
    </row>
    <row r="374" customFormat="false" ht="14.4" hidden="true" customHeight="false" outlineLevel="0" collapsed="false">
      <c r="A374" s="0" t="s">
        <v>31</v>
      </c>
      <c r="B374" s="0" t="n">
        <v>1</v>
      </c>
      <c r="C374" s="0" t="s">
        <v>1222</v>
      </c>
      <c r="D374" s="0" t="s">
        <v>66</v>
      </c>
      <c r="E374" s="0" t="s">
        <v>1223</v>
      </c>
      <c r="F374" s="0" t="s">
        <v>1224</v>
      </c>
      <c r="G374" s="0" t="s">
        <v>1225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5.2</v>
      </c>
      <c r="Q374" s="0" t="n">
        <v>0</v>
      </c>
      <c r="R374" s="0" t="n">
        <v>0</v>
      </c>
      <c r="S374" s="0" t="s">
        <v>4</v>
      </c>
    </row>
    <row r="375" customFormat="false" ht="14.4" hidden="true" customHeight="false" outlineLevel="0" collapsed="false">
      <c r="A375" s="0" t="s">
        <v>31</v>
      </c>
      <c r="B375" s="0" t="n">
        <v>1</v>
      </c>
      <c r="C375" s="0" t="s">
        <v>1226</v>
      </c>
      <c r="D375" s="0" t="s">
        <v>122</v>
      </c>
      <c r="E375" s="0" t="s">
        <v>1227</v>
      </c>
      <c r="F375" s="0" t="s">
        <v>1228</v>
      </c>
      <c r="G375" s="0" t="s">
        <v>1229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7.4</v>
      </c>
      <c r="Q375" s="0" t="n">
        <v>0</v>
      </c>
      <c r="R375" s="0" t="n">
        <v>0</v>
      </c>
      <c r="S375" s="0" t="s">
        <v>4</v>
      </c>
    </row>
    <row r="376" customFormat="false" ht="14.4" hidden="true" customHeight="false" outlineLevel="0" collapsed="false">
      <c r="A376" s="0" t="s">
        <v>31</v>
      </c>
      <c r="B376" s="0" t="n">
        <v>1</v>
      </c>
      <c r="C376" s="0" t="s">
        <v>1230</v>
      </c>
      <c r="D376" s="0" t="s">
        <v>38</v>
      </c>
      <c r="E376" s="0" t="s">
        <v>1231</v>
      </c>
      <c r="F376" s="0" t="s">
        <v>1228</v>
      </c>
      <c r="G376" s="0" t="s">
        <v>1229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6.7</v>
      </c>
      <c r="Q376" s="0" t="n">
        <v>0</v>
      </c>
      <c r="R376" s="0" t="n">
        <v>0</v>
      </c>
      <c r="S376" s="0" t="s">
        <v>4</v>
      </c>
    </row>
    <row r="377" customFormat="false" ht="14.4" hidden="true" customHeight="false" outlineLevel="0" collapsed="false">
      <c r="A377" s="0" t="s">
        <v>31</v>
      </c>
      <c r="B377" s="0" t="n">
        <v>1</v>
      </c>
      <c r="C377" s="0" t="s">
        <v>1232</v>
      </c>
      <c r="D377" s="0" t="s">
        <v>33</v>
      </c>
      <c r="E377" s="0" t="s">
        <v>1233</v>
      </c>
      <c r="F377" s="0" t="s">
        <v>1234</v>
      </c>
      <c r="G377" s="0" t="s">
        <v>1235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5.2</v>
      </c>
      <c r="Q377" s="0" t="n">
        <v>0</v>
      </c>
      <c r="R377" s="0" t="n">
        <v>0</v>
      </c>
      <c r="S377" s="0" t="s">
        <v>4</v>
      </c>
    </row>
    <row r="378" customFormat="false" ht="14.4" hidden="true" customHeight="false" outlineLevel="0" collapsed="false">
      <c r="A378" s="0" t="s">
        <v>31</v>
      </c>
      <c r="B378" s="0" t="n">
        <v>1</v>
      </c>
      <c r="C378" s="0" t="s">
        <v>1236</v>
      </c>
      <c r="D378" s="0" t="s">
        <v>38</v>
      </c>
      <c r="E378" s="0" t="s">
        <v>1237</v>
      </c>
      <c r="F378" s="0" t="s">
        <v>1234</v>
      </c>
      <c r="G378" s="0" t="s">
        <v>1235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5.1</v>
      </c>
      <c r="Q378" s="0" t="n">
        <v>0</v>
      </c>
      <c r="R378" s="0" t="n">
        <v>0</v>
      </c>
      <c r="S378" s="0" t="s">
        <v>4</v>
      </c>
    </row>
    <row r="379" customFormat="false" ht="14.4" hidden="true" customHeight="false" outlineLevel="0" collapsed="false">
      <c r="A379" s="0" t="s">
        <v>31</v>
      </c>
      <c r="B379" s="0" t="n">
        <v>1</v>
      </c>
      <c r="C379" s="0" t="s">
        <v>1238</v>
      </c>
      <c r="D379" s="0" t="s">
        <v>38</v>
      </c>
      <c r="E379" s="0" t="s">
        <v>1239</v>
      </c>
      <c r="F379" s="0" t="s">
        <v>1240</v>
      </c>
      <c r="G379" s="0" t="s">
        <v>1241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5.8</v>
      </c>
      <c r="Q379" s="0" t="n">
        <v>0</v>
      </c>
      <c r="R379" s="0" t="n">
        <v>0</v>
      </c>
      <c r="S379" s="0" t="s">
        <v>4</v>
      </c>
    </row>
    <row r="380" customFormat="false" ht="14.4" hidden="true" customHeight="false" outlineLevel="0" collapsed="false">
      <c r="A380" s="0" t="s">
        <v>31</v>
      </c>
      <c r="B380" s="0" t="n">
        <v>1</v>
      </c>
      <c r="C380" s="0" t="s">
        <v>1242</v>
      </c>
      <c r="D380" s="0" t="s">
        <v>38</v>
      </c>
      <c r="E380" s="0" t="s">
        <v>1243</v>
      </c>
      <c r="F380" s="0" t="s">
        <v>1240</v>
      </c>
      <c r="G380" s="0" t="s">
        <v>1241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5.6</v>
      </c>
      <c r="Q380" s="0" t="n">
        <v>0</v>
      </c>
      <c r="R380" s="0" t="n">
        <v>0</v>
      </c>
      <c r="S380" s="0" t="s">
        <v>4</v>
      </c>
    </row>
    <row r="381" customFormat="false" ht="14.4" hidden="true" customHeight="false" outlineLevel="0" collapsed="false">
      <c r="A381" s="0" t="s">
        <v>31</v>
      </c>
      <c r="B381" s="0" t="n">
        <v>1</v>
      </c>
      <c r="C381" s="0" t="s">
        <v>1244</v>
      </c>
      <c r="D381" s="0" t="s">
        <v>61</v>
      </c>
      <c r="E381" s="0" t="s">
        <v>1245</v>
      </c>
      <c r="F381" s="0" t="s">
        <v>1240</v>
      </c>
      <c r="G381" s="0" t="s">
        <v>1241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6</v>
      </c>
      <c r="Q381" s="0" t="n">
        <v>0</v>
      </c>
      <c r="R381" s="0" t="n">
        <v>0</v>
      </c>
      <c r="S381" s="0" t="s">
        <v>4</v>
      </c>
    </row>
    <row r="382" customFormat="false" ht="14.4" hidden="true" customHeight="false" outlineLevel="0" collapsed="false">
      <c r="A382" s="0" t="s">
        <v>31</v>
      </c>
      <c r="B382" s="0" t="n">
        <v>1</v>
      </c>
      <c r="C382" s="0" t="s">
        <v>1246</v>
      </c>
      <c r="D382" s="0" t="s">
        <v>33</v>
      </c>
      <c r="E382" s="0" t="s">
        <v>1247</v>
      </c>
      <c r="F382" s="0" t="s">
        <v>1240</v>
      </c>
      <c r="G382" s="0" t="s">
        <v>1241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5.2</v>
      </c>
      <c r="Q382" s="0" t="n">
        <v>0</v>
      </c>
      <c r="R382" s="0" t="n">
        <v>0</v>
      </c>
      <c r="S382" s="0" t="s">
        <v>4</v>
      </c>
    </row>
    <row r="383" customFormat="false" ht="14.4" hidden="true" customHeight="false" outlineLevel="0" collapsed="false">
      <c r="A383" s="0" t="s">
        <v>31</v>
      </c>
      <c r="B383" s="0" t="n">
        <v>1</v>
      </c>
      <c r="C383" s="0" t="s">
        <v>1248</v>
      </c>
      <c r="D383" s="0" t="s">
        <v>38</v>
      </c>
      <c r="E383" s="0" t="s">
        <v>1249</v>
      </c>
      <c r="F383" s="0" t="s">
        <v>1250</v>
      </c>
      <c r="G383" s="0" t="s">
        <v>1251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6.8</v>
      </c>
      <c r="Q383" s="0" t="n">
        <v>0</v>
      </c>
      <c r="R383" s="0" t="n">
        <v>0</v>
      </c>
      <c r="S383" s="0" t="s">
        <v>4</v>
      </c>
    </row>
    <row r="384" customFormat="false" ht="14.4" hidden="true" customHeight="false" outlineLevel="0" collapsed="false">
      <c r="A384" s="0" t="s">
        <v>31</v>
      </c>
      <c r="B384" s="0" t="n">
        <v>1</v>
      </c>
      <c r="C384" s="0" t="s">
        <v>1252</v>
      </c>
      <c r="D384" s="0" t="s">
        <v>66</v>
      </c>
      <c r="E384" s="0" t="s">
        <v>1253</v>
      </c>
      <c r="F384" s="0" t="s">
        <v>1254</v>
      </c>
      <c r="G384" s="0" t="s">
        <v>1255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5</v>
      </c>
      <c r="Q384" s="0" t="n">
        <v>0</v>
      </c>
      <c r="R384" s="0" t="n">
        <v>0</v>
      </c>
      <c r="S384" s="0" t="s">
        <v>4</v>
      </c>
    </row>
    <row r="385" customFormat="false" ht="14.4" hidden="true" customHeight="false" outlineLevel="0" collapsed="false">
      <c r="A385" s="0" t="s">
        <v>31</v>
      </c>
      <c r="B385" s="0" t="n">
        <v>1</v>
      </c>
      <c r="C385" s="0" t="s">
        <v>1256</v>
      </c>
      <c r="D385" s="0" t="s">
        <v>33</v>
      </c>
      <c r="E385" s="0" t="s">
        <v>1257</v>
      </c>
      <c r="F385" s="0" t="s">
        <v>1254</v>
      </c>
      <c r="G385" s="0" t="s">
        <v>1255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5.6</v>
      </c>
      <c r="Q385" s="0" t="n">
        <v>0</v>
      </c>
      <c r="R385" s="0" t="n">
        <v>0</v>
      </c>
      <c r="S385" s="0" t="s">
        <v>4</v>
      </c>
    </row>
    <row r="386" customFormat="false" ht="14.4" hidden="true" customHeight="false" outlineLevel="0" collapsed="false">
      <c r="A386" s="0" t="s">
        <v>31</v>
      </c>
      <c r="B386" s="0" t="n">
        <v>1</v>
      </c>
      <c r="C386" s="0" t="s">
        <v>1258</v>
      </c>
      <c r="D386" s="0" t="s">
        <v>66</v>
      </c>
      <c r="E386" s="0" t="s">
        <v>1259</v>
      </c>
      <c r="F386" s="0" t="s">
        <v>1254</v>
      </c>
      <c r="G386" s="0" t="s">
        <v>1255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6.3</v>
      </c>
      <c r="Q386" s="0" t="n">
        <v>0</v>
      </c>
      <c r="R386" s="0" t="n">
        <v>0</v>
      </c>
      <c r="S386" s="0" t="s">
        <v>4</v>
      </c>
    </row>
    <row r="387" customFormat="false" ht="14.4" hidden="true" customHeight="false" outlineLevel="0" collapsed="false">
      <c r="A387" s="0" t="s">
        <v>31</v>
      </c>
      <c r="B387" s="0" t="n">
        <v>1</v>
      </c>
      <c r="C387" s="0" t="s">
        <v>1260</v>
      </c>
      <c r="D387" s="0" t="s">
        <v>38</v>
      </c>
      <c r="E387" s="0" t="s">
        <v>1261</v>
      </c>
      <c r="F387" s="0" t="s">
        <v>1254</v>
      </c>
      <c r="G387" s="0" t="s">
        <v>1255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6.1</v>
      </c>
      <c r="Q387" s="0" t="n">
        <v>0</v>
      </c>
      <c r="R387" s="0" t="n">
        <v>0</v>
      </c>
      <c r="S387" s="0" t="s">
        <v>4</v>
      </c>
    </row>
    <row r="388" customFormat="false" ht="14.4" hidden="true" customHeight="false" outlineLevel="0" collapsed="false">
      <c r="A388" s="0" t="s">
        <v>31</v>
      </c>
      <c r="B388" s="0" t="n">
        <v>1</v>
      </c>
      <c r="C388" s="0" t="s">
        <v>1262</v>
      </c>
      <c r="D388" s="0" t="s">
        <v>66</v>
      </c>
      <c r="E388" s="0" t="s">
        <v>1263</v>
      </c>
      <c r="F388" s="0" t="s">
        <v>1264</v>
      </c>
      <c r="G388" s="0" t="s">
        <v>1265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5.6</v>
      </c>
      <c r="Q388" s="0" t="n">
        <v>0</v>
      </c>
      <c r="R388" s="0" t="n">
        <v>0</v>
      </c>
      <c r="S388" s="0" t="s">
        <v>4</v>
      </c>
    </row>
    <row r="389" customFormat="false" ht="14.4" hidden="true" customHeight="false" outlineLevel="0" collapsed="false">
      <c r="A389" s="0" t="s">
        <v>31</v>
      </c>
      <c r="B389" s="0" t="n">
        <v>1</v>
      </c>
      <c r="C389" s="0" t="s">
        <v>1266</v>
      </c>
      <c r="D389" s="0" t="s">
        <v>33</v>
      </c>
      <c r="E389" s="0" t="s">
        <v>1267</v>
      </c>
      <c r="F389" s="0" t="s">
        <v>1264</v>
      </c>
      <c r="G389" s="0" t="s">
        <v>1265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6.2</v>
      </c>
      <c r="Q389" s="0" t="n">
        <v>0</v>
      </c>
      <c r="R389" s="0" t="n">
        <v>0</v>
      </c>
      <c r="S389" s="0" t="s">
        <v>4</v>
      </c>
    </row>
    <row r="390" customFormat="false" ht="14.4" hidden="true" customHeight="false" outlineLevel="0" collapsed="false">
      <c r="A390" s="0" t="s">
        <v>31</v>
      </c>
      <c r="B390" s="0" t="n">
        <v>1</v>
      </c>
      <c r="C390" s="0" t="s">
        <v>1268</v>
      </c>
      <c r="D390" s="0" t="s">
        <v>66</v>
      </c>
      <c r="E390" s="0" t="s">
        <v>1269</v>
      </c>
      <c r="F390" s="0" t="s">
        <v>1264</v>
      </c>
      <c r="G390" s="0" t="s">
        <v>1265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6.4</v>
      </c>
      <c r="Q390" s="0" t="n">
        <v>0</v>
      </c>
      <c r="R390" s="0" t="n">
        <v>0</v>
      </c>
      <c r="S390" s="0" t="s">
        <v>4</v>
      </c>
    </row>
    <row r="391" customFormat="false" ht="14.4" hidden="true" customHeight="false" outlineLevel="0" collapsed="false">
      <c r="A391" s="0" t="s">
        <v>31</v>
      </c>
      <c r="B391" s="0" t="n">
        <v>1</v>
      </c>
      <c r="C391" s="0" t="s">
        <v>1270</v>
      </c>
      <c r="D391" s="0" t="s">
        <v>139</v>
      </c>
      <c r="E391" s="0" t="s">
        <v>1271</v>
      </c>
      <c r="F391" s="0" t="s">
        <v>1264</v>
      </c>
      <c r="G391" s="0" t="s">
        <v>1265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5.5</v>
      </c>
      <c r="Q391" s="0" t="n">
        <v>0</v>
      </c>
      <c r="R391" s="0" t="n">
        <v>0</v>
      </c>
      <c r="S391" s="0" t="s">
        <v>4</v>
      </c>
    </row>
    <row r="392" customFormat="false" ht="14.4" hidden="true" customHeight="false" outlineLevel="0" collapsed="false">
      <c r="A392" s="0" t="s">
        <v>31</v>
      </c>
      <c r="B392" s="0" t="n">
        <v>1</v>
      </c>
      <c r="C392" s="0" t="s">
        <v>1272</v>
      </c>
      <c r="D392" s="0" t="s">
        <v>33</v>
      </c>
      <c r="E392" s="0" t="s">
        <v>1273</v>
      </c>
      <c r="F392" s="0" t="s">
        <v>700</v>
      </c>
      <c r="G392" s="0" t="s">
        <v>701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7.5</v>
      </c>
      <c r="Q392" s="0" t="n">
        <v>0</v>
      </c>
      <c r="R392" s="0" t="n">
        <v>0</v>
      </c>
      <c r="S392" s="0" t="s">
        <v>4</v>
      </c>
    </row>
    <row r="393" customFormat="false" ht="14.4" hidden="true" customHeight="false" outlineLevel="0" collapsed="false">
      <c r="A393" s="0" t="s">
        <v>31</v>
      </c>
      <c r="B393" s="0" t="n">
        <v>1</v>
      </c>
      <c r="C393" s="0" t="s">
        <v>1274</v>
      </c>
      <c r="D393" s="0" t="s">
        <v>163</v>
      </c>
      <c r="E393" s="0" t="s">
        <v>1275</v>
      </c>
      <c r="F393" s="0" t="s">
        <v>1276</v>
      </c>
      <c r="G393" s="0" t="s">
        <v>1277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5.3</v>
      </c>
      <c r="Q393" s="0" t="n">
        <v>0</v>
      </c>
      <c r="R393" s="0" t="n">
        <v>0</v>
      </c>
      <c r="S393" s="0" t="s">
        <v>4</v>
      </c>
    </row>
    <row r="394" customFormat="false" ht="14.4" hidden="true" customHeight="false" outlineLevel="0" collapsed="false">
      <c r="A394" s="0" t="s">
        <v>31</v>
      </c>
      <c r="B394" s="0" t="n">
        <v>1</v>
      </c>
      <c r="C394" s="0" t="s">
        <v>1278</v>
      </c>
      <c r="D394" s="0" t="s">
        <v>38</v>
      </c>
      <c r="E394" s="0" t="s">
        <v>1279</v>
      </c>
      <c r="F394" s="0" t="s">
        <v>1280</v>
      </c>
      <c r="G394" s="0" t="s">
        <v>1281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5.1</v>
      </c>
      <c r="Q394" s="0" t="n">
        <v>0</v>
      </c>
      <c r="R394" s="0" t="n">
        <v>0</v>
      </c>
      <c r="S394" s="0" t="s">
        <v>4</v>
      </c>
    </row>
    <row r="395" customFormat="false" ht="14.4" hidden="true" customHeight="false" outlineLevel="0" collapsed="false">
      <c r="A395" s="0" t="s">
        <v>31</v>
      </c>
      <c r="B395" s="0" t="n">
        <v>1</v>
      </c>
      <c r="C395" s="0" t="s">
        <v>1282</v>
      </c>
      <c r="D395" s="0" t="s">
        <v>38</v>
      </c>
      <c r="E395" s="0" t="s">
        <v>1283</v>
      </c>
      <c r="F395" s="0" t="s">
        <v>1284</v>
      </c>
      <c r="G395" s="0" t="s">
        <v>1285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5.3</v>
      </c>
      <c r="Q395" s="0" t="n">
        <v>0</v>
      </c>
      <c r="R395" s="0" t="n">
        <v>0</v>
      </c>
      <c r="S395" s="0" t="s">
        <v>4</v>
      </c>
    </row>
    <row r="396" customFormat="false" ht="14.4" hidden="true" customHeight="false" outlineLevel="0" collapsed="false">
      <c r="A396" s="0" t="s">
        <v>31</v>
      </c>
      <c r="B396" s="0" t="n">
        <v>1</v>
      </c>
      <c r="C396" s="0" t="s">
        <v>1286</v>
      </c>
      <c r="D396" s="0" t="s">
        <v>61</v>
      </c>
      <c r="E396" s="0" t="s">
        <v>1287</v>
      </c>
      <c r="F396" s="0" t="s">
        <v>1284</v>
      </c>
      <c r="G396" s="0" t="s">
        <v>1285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5.5</v>
      </c>
      <c r="Q396" s="0" t="n">
        <v>0</v>
      </c>
      <c r="R396" s="0" t="n">
        <v>0</v>
      </c>
      <c r="S396" s="0" t="s">
        <v>4</v>
      </c>
    </row>
    <row r="397" customFormat="false" ht="14.4" hidden="true" customHeight="false" outlineLevel="0" collapsed="false">
      <c r="A397" s="0" t="s">
        <v>31</v>
      </c>
      <c r="B397" s="0" t="n">
        <v>1</v>
      </c>
      <c r="C397" s="0" t="s">
        <v>1288</v>
      </c>
      <c r="D397" s="0" t="s">
        <v>163</v>
      </c>
      <c r="E397" s="0" t="s">
        <v>1289</v>
      </c>
      <c r="F397" s="0" t="s">
        <v>1290</v>
      </c>
      <c r="G397" s="0" t="s">
        <v>1291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5.7</v>
      </c>
      <c r="Q397" s="0" t="n">
        <v>0</v>
      </c>
      <c r="R397" s="0" t="n">
        <v>0</v>
      </c>
      <c r="S397" s="0" t="s">
        <v>4</v>
      </c>
    </row>
    <row r="398" customFormat="false" ht="14.4" hidden="true" customHeight="false" outlineLevel="0" collapsed="false">
      <c r="A398" s="0" t="s">
        <v>31</v>
      </c>
      <c r="B398" s="0" t="n">
        <v>1</v>
      </c>
      <c r="C398" s="0" t="s">
        <v>1292</v>
      </c>
      <c r="D398" s="0" t="s">
        <v>41</v>
      </c>
      <c r="E398" s="0" t="s">
        <v>1293</v>
      </c>
      <c r="F398" s="0" t="s">
        <v>1294</v>
      </c>
      <c r="G398" s="0" t="s">
        <v>1295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6.1</v>
      </c>
      <c r="Q398" s="0" t="n">
        <v>0</v>
      </c>
      <c r="R398" s="0" t="n">
        <v>0</v>
      </c>
      <c r="S398" s="0" t="s">
        <v>4</v>
      </c>
    </row>
    <row r="399" customFormat="false" ht="14.4" hidden="true" customHeight="false" outlineLevel="0" collapsed="false">
      <c r="A399" s="0" t="s">
        <v>31</v>
      </c>
      <c r="B399" s="0" t="n">
        <v>1</v>
      </c>
      <c r="C399" s="0" t="s">
        <v>1296</v>
      </c>
      <c r="D399" s="0" t="s">
        <v>307</v>
      </c>
      <c r="E399" s="0" t="s">
        <v>1297</v>
      </c>
      <c r="F399" s="0" t="s">
        <v>1298</v>
      </c>
      <c r="G399" s="0" t="s">
        <v>64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6</v>
      </c>
      <c r="Q399" s="0" t="n">
        <v>0</v>
      </c>
      <c r="R399" s="0" t="n">
        <v>0</v>
      </c>
      <c r="S399" s="0" t="s">
        <v>4</v>
      </c>
    </row>
    <row r="400" customFormat="false" ht="14.4" hidden="true" customHeight="false" outlineLevel="0" collapsed="false">
      <c r="A400" s="0" t="s">
        <v>31</v>
      </c>
      <c r="B400" s="0" t="n">
        <v>1</v>
      </c>
      <c r="C400" s="0" t="s">
        <v>1299</v>
      </c>
      <c r="D400" s="0" t="s">
        <v>33</v>
      </c>
      <c r="E400" s="0" t="s">
        <v>1300</v>
      </c>
      <c r="F400" s="0" t="s">
        <v>1298</v>
      </c>
      <c r="G400" s="0" t="s">
        <v>64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5.9</v>
      </c>
      <c r="Q400" s="0" t="n">
        <v>0</v>
      </c>
      <c r="R400" s="0" t="n">
        <v>0</v>
      </c>
      <c r="S400" s="0" t="s">
        <v>4</v>
      </c>
    </row>
    <row r="401" customFormat="false" ht="14.4" hidden="true" customHeight="false" outlineLevel="0" collapsed="false">
      <c r="A401" s="0" t="s">
        <v>31</v>
      </c>
      <c r="B401" s="0" t="n">
        <v>1</v>
      </c>
      <c r="C401" s="0" t="s">
        <v>1301</v>
      </c>
      <c r="D401" s="0" t="s">
        <v>48</v>
      </c>
      <c r="E401" s="0" t="s">
        <v>1302</v>
      </c>
      <c r="F401" s="0" t="s">
        <v>1298</v>
      </c>
      <c r="G401" s="0" t="s">
        <v>64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6.3</v>
      </c>
      <c r="Q401" s="0" t="n">
        <v>0</v>
      </c>
      <c r="R401" s="0" t="n">
        <v>0</v>
      </c>
      <c r="S401" s="0" t="s">
        <v>4</v>
      </c>
    </row>
    <row r="402" customFormat="false" ht="14.4" hidden="true" customHeight="false" outlineLevel="0" collapsed="false">
      <c r="A402" s="0" t="s">
        <v>31</v>
      </c>
      <c r="B402" s="0" t="n">
        <v>1</v>
      </c>
      <c r="C402" s="0" t="s">
        <v>1303</v>
      </c>
      <c r="D402" s="0" t="s">
        <v>154</v>
      </c>
      <c r="E402" s="0" t="s">
        <v>1304</v>
      </c>
      <c r="F402" s="0" t="s">
        <v>1298</v>
      </c>
      <c r="G402" s="0" t="s">
        <v>64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6.6</v>
      </c>
      <c r="Q402" s="0" t="n">
        <v>0</v>
      </c>
      <c r="R402" s="0" t="n">
        <v>0</v>
      </c>
      <c r="S402" s="0" t="s">
        <v>4</v>
      </c>
    </row>
    <row r="403" customFormat="false" ht="14.4" hidden="true" customHeight="false" outlineLevel="0" collapsed="false">
      <c r="A403" s="0" t="s">
        <v>31</v>
      </c>
      <c r="B403" s="0" t="n">
        <v>1</v>
      </c>
      <c r="C403" s="0" t="s">
        <v>1305</v>
      </c>
      <c r="D403" s="0" t="s">
        <v>66</v>
      </c>
      <c r="E403" s="0" t="s">
        <v>1306</v>
      </c>
      <c r="F403" s="0" t="s">
        <v>1298</v>
      </c>
      <c r="G403" s="0" t="s">
        <v>64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6.8</v>
      </c>
      <c r="Q403" s="0" t="n">
        <v>0</v>
      </c>
      <c r="R403" s="0" t="n">
        <v>0</v>
      </c>
      <c r="S403" s="0" t="s">
        <v>4</v>
      </c>
    </row>
    <row r="404" customFormat="false" ht="14.4" hidden="true" customHeight="false" outlineLevel="0" collapsed="false">
      <c r="A404" s="0" t="s">
        <v>31</v>
      </c>
      <c r="B404" s="0" t="n">
        <v>1</v>
      </c>
      <c r="C404" s="0" t="s">
        <v>1307</v>
      </c>
      <c r="D404" s="0" t="s">
        <v>66</v>
      </c>
      <c r="E404" s="0" t="s">
        <v>1308</v>
      </c>
      <c r="F404" s="0" t="s">
        <v>1309</v>
      </c>
      <c r="G404" s="0" t="s">
        <v>1310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5.2</v>
      </c>
      <c r="Q404" s="0" t="n">
        <v>0</v>
      </c>
      <c r="R404" s="0" t="n">
        <v>0</v>
      </c>
      <c r="S404" s="0" t="s">
        <v>4</v>
      </c>
    </row>
    <row r="405" customFormat="false" ht="14.4" hidden="true" customHeight="false" outlineLevel="0" collapsed="false">
      <c r="A405" s="0" t="s">
        <v>31</v>
      </c>
      <c r="B405" s="0" t="n">
        <v>1</v>
      </c>
      <c r="C405" s="0" t="s">
        <v>1311</v>
      </c>
      <c r="D405" s="0" t="s">
        <v>61</v>
      </c>
      <c r="E405" s="0" t="s">
        <v>1312</v>
      </c>
      <c r="F405" s="0" t="s">
        <v>1313</v>
      </c>
      <c r="G405" s="0" t="s">
        <v>1314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5.1</v>
      </c>
      <c r="Q405" s="0" t="n">
        <v>0</v>
      </c>
      <c r="R405" s="0" t="n">
        <v>0</v>
      </c>
      <c r="S405" s="0" t="s">
        <v>4</v>
      </c>
    </row>
    <row r="406" customFormat="false" ht="14.4" hidden="true" customHeight="false" outlineLevel="0" collapsed="false">
      <c r="A406" s="0" t="s">
        <v>31</v>
      </c>
      <c r="B406" s="0" t="n">
        <v>1</v>
      </c>
      <c r="C406" s="0" t="s">
        <v>1315</v>
      </c>
      <c r="D406" s="0" t="s">
        <v>33</v>
      </c>
      <c r="E406" s="0" t="s">
        <v>1316</v>
      </c>
      <c r="F406" s="0" t="s">
        <v>1317</v>
      </c>
      <c r="G406" s="0" t="s">
        <v>1318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5.6</v>
      </c>
      <c r="Q406" s="0" t="n">
        <v>0</v>
      </c>
      <c r="R406" s="0" t="n">
        <v>0</v>
      </c>
      <c r="S406" s="0" t="s">
        <v>4</v>
      </c>
    </row>
    <row r="407" customFormat="false" ht="14.4" hidden="true" customHeight="false" outlineLevel="0" collapsed="false">
      <c r="A407" s="0" t="s">
        <v>31</v>
      </c>
      <c r="B407" s="0" t="n">
        <v>1</v>
      </c>
      <c r="C407" s="0" t="s">
        <v>1319</v>
      </c>
      <c r="D407" s="0" t="s">
        <v>66</v>
      </c>
      <c r="E407" s="0" t="s">
        <v>1320</v>
      </c>
      <c r="F407" s="0" t="s">
        <v>1321</v>
      </c>
      <c r="G407" s="0" t="s">
        <v>1036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5.2</v>
      </c>
      <c r="Q407" s="0" t="n">
        <v>0</v>
      </c>
      <c r="R407" s="0" t="n">
        <v>0</v>
      </c>
      <c r="S407" s="0" t="s">
        <v>4</v>
      </c>
    </row>
    <row r="408" customFormat="false" ht="14.4" hidden="true" customHeight="false" outlineLevel="0" collapsed="false">
      <c r="A408" s="0" t="s">
        <v>31</v>
      </c>
      <c r="B408" s="0" t="n">
        <v>1</v>
      </c>
      <c r="C408" s="0" t="s">
        <v>1322</v>
      </c>
      <c r="D408" s="0" t="s">
        <v>61</v>
      </c>
      <c r="E408" s="0" t="s">
        <v>1323</v>
      </c>
      <c r="F408" s="0" t="s">
        <v>1321</v>
      </c>
      <c r="G408" s="0" t="s">
        <v>1036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5.7</v>
      </c>
      <c r="Q408" s="0" t="n">
        <v>0</v>
      </c>
      <c r="R408" s="0" t="n">
        <v>0</v>
      </c>
      <c r="S408" s="0" t="s">
        <v>4</v>
      </c>
    </row>
    <row r="409" customFormat="false" ht="14.4" hidden="true" customHeight="false" outlineLevel="0" collapsed="false">
      <c r="A409" s="0" t="s">
        <v>31</v>
      </c>
      <c r="B409" s="0" t="n">
        <v>1</v>
      </c>
      <c r="C409" s="0" t="s">
        <v>1324</v>
      </c>
      <c r="D409" s="0" t="s">
        <v>33</v>
      </c>
      <c r="E409" s="0" t="s">
        <v>1325</v>
      </c>
      <c r="F409" s="0" t="s">
        <v>1326</v>
      </c>
      <c r="G409" s="0" t="s">
        <v>1327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6.1</v>
      </c>
      <c r="Q409" s="0" t="n">
        <v>0</v>
      </c>
      <c r="R409" s="0" t="n">
        <v>0</v>
      </c>
      <c r="S409" s="0" t="s">
        <v>4</v>
      </c>
    </row>
    <row r="410" customFormat="false" ht="14.4" hidden="true" customHeight="false" outlineLevel="0" collapsed="false">
      <c r="A410" s="0" t="s">
        <v>31</v>
      </c>
      <c r="B410" s="0" t="n">
        <v>1</v>
      </c>
      <c r="C410" s="0" t="s">
        <v>1328</v>
      </c>
      <c r="D410" s="0" t="s">
        <v>61</v>
      </c>
      <c r="E410" s="0" t="s">
        <v>1329</v>
      </c>
      <c r="F410" s="0" t="s">
        <v>1326</v>
      </c>
      <c r="G410" s="0" t="s">
        <v>1327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6</v>
      </c>
      <c r="Q410" s="0" t="n">
        <v>0</v>
      </c>
      <c r="R410" s="0" t="n">
        <v>0</v>
      </c>
      <c r="S410" s="0" t="s">
        <v>4</v>
      </c>
    </row>
    <row r="411" customFormat="false" ht="14.4" hidden="true" customHeight="false" outlineLevel="0" collapsed="false">
      <c r="A411" s="0" t="s">
        <v>31</v>
      </c>
      <c r="B411" s="0" t="n">
        <v>1</v>
      </c>
      <c r="C411" s="0" t="s">
        <v>1330</v>
      </c>
      <c r="D411" s="0" t="s">
        <v>139</v>
      </c>
      <c r="E411" s="0" t="s">
        <v>1331</v>
      </c>
      <c r="F411" s="0" t="s">
        <v>1326</v>
      </c>
      <c r="G411" s="0" t="s">
        <v>1327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6.8</v>
      </c>
      <c r="Q411" s="0" t="n">
        <v>0</v>
      </c>
      <c r="R411" s="0" t="n">
        <v>0</v>
      </c>
      <c r="S411" s="0" t="s">
        <v>4</v>
      </c>
    </row>
    <row r="412" customFormat="false" ht="14.4" hidden="true" customHeight="false" outlineLevel="0" collapsed="false">
      <c r="A412" s="0" t="s">
        <v>31</v>
      </c>
      <c r="B412" s="0" t="n">
        <v>1</v>
      </c>
      <c r="C412" s="0" t="s">
        <v>1332</v>
      </c>
      <c r="D412" s="0" t="s">
        <v>61</v>
      </c>
      <c r="E412" s="0" t="s">
        <v>1333</v>
      </c>
      <c r="F412" s="0" t="s">
        <v>1326</v>
      </c>
      <c r="G412" s="0" t="s">
        <v>1327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6.9</v>
      </c>
      <c r="Q412" s="0" t="n">
        <v>0</v>
      </c>
      <c r="R412" s="0" t="n">
        <v>0</v>
      </c>
      <c r="S412" s="0" t="s">
        <v>4</v>
      </c>
    </row>
    <row r="413" customFormat="false" ht="14.4" hidden="true" customHeight="false" outlineLevel="0" collapsed="false">
      <c r="A413" s="0" t="s">
        <v>31</v>
      </c>
      <c r="B413" s="0" t="n">
        <v>1</v>
      </c>
      <c r="C413" s="0" t="s">
        <v>1334</v>
      </c>
      <c r="D413" s="0" t="s">
        <v>38</v>
      </c>
      <c r="E413" s="0" t="s">
        <v>1335</v>
      </c>
      <c r="F413" s="0" t="s">
        <v>1336</v>
      </c>
      <c r="G413" s="0" t="s">
        <v>1337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5.5</v>
      </c>
      <c r="Q413" s="0" t="n">
        <v>0</v>
      </c>
      <c r="R413" s="0" t="n">
        <v>0</v>
      </c>
      <c r="S413" s="0" t="s">
        <v>4</v>
      </c>
    </row>
    <row r="414" customFormat="false" ht="14.4" hidden="true" customHeight="false" outlineLevel="0" collapsed="false">
      <c r="A414" s="0" t="s">
        <v>31</v>
      </c>
      <c r="B414" s="0" t="n">
        <v>1</v>
      </c>
      <c r="C414" s="0" t="s">
        <v>1338</v>
      </c>
      <c r="D414" s="0" t="s">
        <v>61</v>
      </c>
      <c r="E414" s="0" t="s">
        <v>1339</v>
      </c>
      <c r="F414" s="0" t="s">
        <v>1336</v>
      </c>
      <c r="G414" s="0" t="s">
        <v>1337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5.2</v>
      </c>
      <c r="Q414" s="0" t="n">
        <v>0</v>
      </c>
      <c r="R414" s="0" t="n">
        <v>0</v>
      </c>
      <c r="S414" s="0" t="s">
        <v>4</v>
      </c>
    </row>
    <row r="415" customFormat="false" ht="14.4" hidden="true" customHeight="false" outlineLevel="0" collapsed="false">
      <c r="A415" s="0" t="s">
        <v>31</v>
      </c>
      <c r="B415" s="0" t="n">
        <v>1</v>
      </c>
      <c r="C415" s="0" t="s">
        <v>1340</v>
      </c>
      <c r="D415" s="0" t="s">
        <v>33</v>
      </c>
      <c r="E415" s="0" t="s">
        <v>1341</v>
      </c>
      <c r="F415" s="0" t="s">
        <v>1342</v>
      </c>
      <c r="G415" s="0" t="s">
        <v>1343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5.9</v>
      </c>
      <c r="Q415" s="0" t="n">
        <v>0</v>
      </c>
      <c r="R415" s="0" t="n">
        <v>0</v>
      </c>
      <c r="S415" s="0" t="s">
        <v>4</v>
      </c>
    </row>
    <row r="416" customFormat="false" ht="14.4" hidden="true" customHeight="false" outlineLevel="0" collapsed="false">
      <c r="A416" s="0" t="s">
        <v>31</v>
      </c>
      <c r="B416" s="0" t="n">
        <v>1</v>
      </c>
      <c r="C416" s="0" t="s">
        <v>1344</v>
      </c>
      <c r="D416" s="0" t="s">
        <v>38</v>
      </c>
      <c r="E416" s="0" t="s">
        <v>1345</v>
      </c>
      <c r="F416" s="0" t="s">
        <v>1346</v>
      </c>
      <c r="G416" s="0" t="s">
        <v>1347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5</v>
      </c>
      <c r="Q416" s="0" t="n">
        <v>0</v>
      </c>
      <c r="R416" s="0" t="n">
        <v>0</v>
      </c>
      <c r="S416" s="0" t="s">
        <v>4</v>
      </c>
    </row>
    <row r="417" customFormat="false" ht="14.4" hidden="true" customHeight="false" outlineLevel="0" collapsed="false">
      <c r="A417" s="0" t="s">
        <v>31</v>
      </c>
      <c r="B417" s="0" t="n">
        <v>1</v>
      </c>
      <c r="C417" s="0" t="s">
        <v>1348</v>
      </c>
      <c r="D417" s="0" t="s">
        <v>66</v>
      </c>
      <c r="E417" s="0" t="s">
        <v>1349</v>
      </c>
      <c r="F417" s="0" t="s">
        <v>1346</v>
      </c>
      <c r="G417" s="0" t="s">
        <v>1347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5.1</v>
      </c>
      <c r="Q417" s="0" t="n">
        <v>0</v>
      </c>
      <c r="R417" s="0" t="n">
        <v>0</v>
      </c>
      <c r="S417" s="0" t="s">
        <v>4</v>
      </c>
    </row>
    <row r="418" customFormat="false" ht="14.4" hidden="true" customHeight="false" outlineLevel="0" collapsed="false">
      <c r="A418" s="0" t="s">
        <v>31</v>
      </c>
      <c r="B418" s="0" t="n">
        <v>1</v>
      </c>
      <c r="C418" s="0" t="s">
        <v>1350</v>
      </c>
      <c r="D418" s="0" t="s">
        <v>38</v>
      </c>
      <c r="E418" s="0" t="s">
        <v>1351</v>
      </c>
      <c r="F418" s="0" t="s">
        <v>1352</v>
      </c>
      <c r="G418" s="0" t="s">
        <v>1353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5.2</v>
      </c>
      <c r="Q418" s="0" t="n">
        <v>0</v>
      </c>
      <c r="R418" s="0" t="n">
        <v>0</v>
      </c>
      <c r="S418" s="0" t="s">
        <v>4</v>
      </c>
    </row>
    <row r="419" customFormat="false" ht="14.4" hidden="true" customHeight="false" outlineLevel="0" collapsed="false">
      <c r="A419" s="0" t="s">
        <v>31</v>
      </c>
      <c r="B419" s="0" t="n">
        <v>1</v>
      </c>
      <c r="C419" s="0" t="s">
        <v>1354</v>
      </c>
      <c r="D419" s="0" t="s">
        <v>122</v>
      </c>
      <c r="E419" s="0" t="s">
        <v>1355</v>
      </c>
      <c r="F419" s="0" t="s">
        <v>1356</v>
      </c>
      <c r="G419" s="0" t="s">
        <v>238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5.3</v>
      </c>
      <c r="Q419" s="0" t="n">
        <v>0</v>
      </c>
      <c r="R419" s="0" t="n">
        <v>0</v>
      </c>
      <c r="S419" s="0" t="s">
        <v>4</v>
      </c>
    </row>
    <row r="420" customFormat="false" ht="14.4" hidden="true" customHeight="false" outlineLevel="0" collapsed="false">
      <c r="A420" s="0" t="s">
        <v>31</v>
      </c>
      <c r="B420" s="0" t="n">
        <v>1</v>
      </c>
      <c r="C420" s="0" t="s">
        <v>1357</v>
      </c>
      <c r="D420" s="0" t="s">
        <v>38</v>
      </c>
      <c r="E420" s="0" t="s">
        <v>1358</v>
      </c>
      <c r="F420" s="0" t="s">
        <v>1359</v>
      </c>
      <c r="G420" s="0" t="s">
        <v>1360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5.5</v>
      </c>
      <c r="Q420" s="0" t="n">
        <v>0</v>
      </c>
      <c r="R420" s="0" t="n">
        <v>0</v>
      </c>
      <c r="S420" s="0" t="s">
        <v>4</v>
      </c>
    </row>
    <row r="421" customFormat="false" ht="14.4" hidden="true" customHeight="false" outlineLevel="0" collapsed="false">
      <c r="A421" s="0" t="s">
        <v>31</v>
      </c>
      <c r="B421" s="0" t="n">
        <v>1</v>
      </c>
      <c r="C421" s="0" t="s">
        <v>1361</v>
      </c>
      <c r="D421" s="0" t="s">
        <v>61</v>
      </c>
      <c r="E421" s="0" t="s">
        <v>1362</v>
      </c>
      <c r="F421" s="0" t="s">
        <v>1359</v>
      </c>
      <c r="G421" s="0" t="s">
        <v>1360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5.9</v>
      </c>
      <c r="Q421" s="0" t="n">
        <v>0</v>
      </c>
      <c r="R421" s="0" t="n">
        <v>0</v>
      </c>
      <c r="S421" s="0" t="s">
        <v>4</v>
      </c>
    </row>
    <row r="422" customFormat="false" ht="14.4" hidden="true" customHeight="false" outlineLevel="0" collapsed="false">
      <c r="A422" s="0" t="s">
        <v>31</v>
      </c>
      <c r="B422" s="0" t="n">
        <v>1</v>
      </c>
      <c r="C422" s="0" t="s">
        <v>1363</v>
      </c>
      <c r="D422" s="0" t="s">
        <v>307</v>
      </c>
      <c r="E422" s="0" t="s">
        <v>1364</v>
      </c>
      <c r="F422" s="0" t="s">
        <v>1365</v>
      </c>
      <c r="G422" s="0" t="s">
        <v>1366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6.2</v>
      </c>
      <c r="Q422" s="0" t="n">
        <v>0</v>
      </c>
      <c r="R422" s="0" t="n">
        <v>0</v>
      </c>
      <c r="S422" s="0" t="s">
        <v>4</v>
      </c>
    </row>
    <row r="423" customFormat="false" ht="14.4" hidden="true" customHeight="false" outlineLevel="0" collapsed="false">
      <c r="A423" s="0" t="s">
        <v>31</v>
      </c>
      <c r="B423" s="0" t="n">
        <v>1</v>
      </c>
      <c r="C423" s="0" t="s">
        <v>1367</v>
      </c>
      <c r="D423" s="0" t="s">
        <v>38</v>
      </c>
      <c r="E423" s="0" t="s">
        <v>1368</v>
      </c>
      <c r="F423" s="0" t="s">
        <v>1369</v>
      </c>
      <c r="G423" s="0" t="s">
        <v>1370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5.6</v>
      </c>
      <c r="Q423" s="0" t="n">
        <v>0</v>
      </c>
      <c r="R423" s="0" t="n">
        <v>0</v>
      </c>
      <c r="S423" s="0" t="s">
        <v>4</v>
      </c>
    </row>
    <row r="424" customFormat="false" ht="14.4" hidden="true" customHeight="false" outlineLevel="0" collapsed="false">
      <c r="A424" s="0" t="s">
        <v>31</v>
      </c>
      <c r="B424" s="0" t="n">
        <v>1</v>
      </c>
      <c r="C424" s="0" t="s">
        <v>1371</v>
      </c>
      <c r="D424" s="0" t="s">
        <v>61</v>
      </c>
      <c r="E424" s="0" t="s">
        <v>1372</v>
      </c>
      <c r="F424" s="0" t="s">
        <v>1373</v>
      </c>
      <c r="G424" s="0" t="s">
        <v>1374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5.2</v>
      </c>
      <c r="Q424" s="0" t="n">
        <v>0</v>
      </c>
      <c r="R424" s="0" t="n">
        <v>0</v>
      </c>
      <c r="S424" s="0" t="s">
        <v>4</v>
      </c>
    </row>
    <row r="425" customFormat="false" ht="14.4" hidden="true" customHeight="false" outlineLevel="0" collapsed="false">
      <c r="A425" s="0" t="s">
        <v>31</v>
      </c>
      <c r="B425" s="0" t="n">
        <v>1</v>
      </c>
      <c r="C425" s="0" t="s">
        <v>1375</v>
      </c>
      <c r="D425" s="0" t="s">
        <v>33</v>
      </c>
      <c r="E425" s="0" t="s">
        <v>1376</v>
      </c>
      <c r="F425" s="0" t="s">
        <v>1377</v>
      </c>
      <c r="G425" s="0" t="s">
        <v>1378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5.5</v>
      </c>
      <c r="Q425" s="0" t="n">
        <v>0</v>
      </c>
      <c r="R425" s="0" t="n">
        <v>0</v>
      </c>
      <c r="S425" s="0" t="s">
        <v>4</v>
      </c>
    </row>
    <row r="426" customFormat="false" ht="14.4" hidden="true" customHeight="false" outlineLevel="0" collapsed="false">
      <c r="A426" s="0" t="s">
        <v>31</v>
      </c>
      <c r="B426" s="0" t="n">
        <v>1</v>
      </c>
      <c r="C426" s="0" t="s">
        <v>1379</v>
      </c>
      <c r="D426" s="0" t="s">
        <v>38</v>
      </c>
      <c r="E426" s="0" t="s">
        <v>1380</v>
      </c>
      <c r="F426" s="0" t="s">
        <v>1381</v>
      </c>
      <c r="G426" s="0" t="s">
        <v>1382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5.4</v>
      </c>
      <c r="Q426" s="0" t="n">
        <v>0</v>
      </c>
      <c r="R426" s="0" t="n">
        <v>0</v>
      </c>
      <c r="S426" s="0" t="s">
        <v>4</v>
      </c>
    </row>
    <row r="427" customFormat="false" ht="14.4" hidden="true" customHeight="false" outlineLevel="0" collapsed="false">
      <c r="A427" s="0" t="s">
        <v>31</v>
      </c>
      <c r="B427" s="0" t="n">
        <v>1</v>
      </c>
      <c r="C427" s="0" t="s">
        <v>1383</v>
      </c>
      <c r="D427" s="0" t="s">
        <v>66</v>
      </c>
      <c r="E427" s="0" t="s">
        <v>1384</v>
      </c>
      <c r="F427" s="0" t="s">
        <v>1385</v>
      </c>
      <c r="G427" s="0" t="s">
        <v>1386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5.4</v>
      </c>
      <c r="Q427" s="0" t="n">
        <v>0</v>
      </c>
      <c r="R427" s="0" t="n">
        <v>0</v>
      </c>
      <c r="S427" s="0" t="s">
        <v>4</v>
      </c>
    </row>
    <row r="428" customFormat="false" ht="14.4" hidden="true" customHeight="false" outlineLevel="0" collapsed="false">
      <c r="A428" s="0" t="s">
        <v>31</v>
      </c>
      <c r="B428" s="0" t="n">
        <v>1</v>
      </c>
      <c r="C428" s="0" t="s">
        <v>1387</v>
      </c>
      <c r="D428" s="0" t="s">
        <v>66</v>
      </c>
      <c r="E428" s="0" t="s">
        <v>1388</v>
      </c>
      <c r="F428" s="0" t="s">
        <v>1385</v>
      </c>
      <c r="G428" s="0" t="s">
        <v>1386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5</v>
      </c>
      <c r="Q428" s="0" t="n">
        <v>0</v>
      </c>
      <c r="R428" s="0" t="n">
        <v>0</v>
      </c>
      <c r="S428" s="0" t="s">
        <v>4</v>
      </c>
    </row>
    <row r="429" customFormat="false" ht="14.4" hidden="true" customHeight="false" outlineLevel="0" collapsed="false">
      <c r="A429" s="0" t="s">
        <v>31</v>
      </c>
      <c r="B429" s="0" t="n">
        <v>1</v>
      </c>
      <c r="C429" s="0" t="s">
        <v>1389</v>
      </c>
      <c r="D429" s="0" t="s">
        <v>38</v>
      </c>
      <c r="E429" s="0" t="s">
        <v>1390</v>
      </c>
      <c r="F429" s="0" t="s">
        <v>1385</v>
      </c>
      <c r="G429" s="0" t="s">
        <v>1386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5.6</v>
      </c>
      <c r="Q429" s="0" t="n">
        <v>0</v>
      </c>
      <c r="R429" s="0" t="n">
        <v>0</v>
      </c>
      <c r="S429" s="0" t="s">
        <v>4</v>
      </c>
    </row>
    <row r="430" customFormat="false" ht="14.4" hidden="true" customHeight="false" outlineLevel="0" collapsed="false">
      <c r="A430" s="0" t="s">
        <v>31</v>
      </c>
      <c r="B430" s="0" t="n">
        <v>1</v>
      </c>
      <c r="C430" s="0" t="s">
        <v>1391</v>
      </c>
      <c r="D430" s="0" t="s">
        <v>66</v>
      </c>
      <c r="E430" s="0" t="s">
        <v>1392</v>
      </c>
      <c r="F430" s="0" t="s">
        <v>1385</v>
      </c>
      <c r="G430" s="0" t="s">
        <v>1386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5.1</v>
      </c>
      <c r="Q430" s="0" t="n">
        <v>0</v>
      </c>
      <c r="R430" s="0" t="n">
        <v>0</v>
      </c>
      <c r="S430" s="0" t="s">
        <v>4</v>
      </c>
    </row>
    <row r="431" customFormat="false" ht="14.4" hidden="true" customHeight="false" outlineLevel="0" collapsed="false">
      <c r="A431" s="0" t="s">
        <v>31</v>
      </c>
      <c r="B431" s="0" t="n">
        <v>1</v>
      </c>
      <c r="C431" s="0" t="s">
        <v>1393</v>
      </c>
      <c r="D431" s="0" t="s">
        <v>33</v>
      </c>
      <c r="E431" s="0" t="s">
        <v>1394</v>
      </c>
      <c r="F431" s="0" t="s">
        <v>1395</v>
      </c>
      <c r="G431" s="0" t="s">
        <v>1396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5.5</v>
      </c>
      <c r="Q431" s="0" t="n">
        <v>0</v>
      </c>
      <c r="R431" s="0" t="n">
        <v>0</v>
      </c>
      <c r="S431" s="0" t="s">
        <v>4</v>
      </c>
    </row>
    <row r="432" customFormat="false" ht="14.4" hidden="true" customHeight="false" outlineLevel="0" collapsed="false">
      <c r="A432" s="0" t="s">
        <v>31</v>
      </c>
      <c r="B432" s="0" t="n">
        <v>1</v>
      </c>
      <c r="C432" s="0" t="s">
        <v>1397</v>
      </c>
      <c r="D432" s="0" t="s">
        <v>154</v>
      </c>
      <c r="E432" s="0" t="s">
        <v>1398</v>
      </c>
      <c r="F432" s="0" t="s">
        <v>1395</v>
      </c>
      <c r="G432" s="0" t="s">
        <v>1396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7.5</v>
      </c>
      <c r="Q432" s="0" t="n">
        <v>0</v>
      </c>
      <c r="R432" s="0" t="n">
        <v>0</v>
      </c>
      <c r="S432" s="0" t="s">
        <v>4</v>
      </c>
    </row>
    <row r="433" customFormat="false" ht="14.4" hidden="true" customHeight="false" outlineLevel="0" collapsed="false">
      <c r="A433" s="0" t="s">
        <v>31</v>
      </c>
      <c r="B433" s="0" t="n">
        <v>1</v>
      </c>
      <c r="C433" s="0" t="s">
        <v>1399</v>
      </c>
      <c r="D433" s="0" t="s">
        <v>61</v>
      </c>
      <c r="E433" s="0" t="s">
        <v>1400</v>
      </c>
      <c r="F433" s="0" t="s">
        <v>1401</v>
      </c>
      <c r="G433" s="0" t="s">
        <v>1402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7.6</v>
      </c>
      <c r="Q433" s="0" t="n">
        <v>0</v>
      </c>
      <c r="R433" s="0" t="n">
        <v>0</v>
      </c>
      <c r="S433" s="0" t="s">
        <v>4</v>
      </c>
    </row>
    <row r="434" customFormat="false" ht="14.4" hidden="true" customHeight="false" outlineLevel="0" collapsed="false">
      <c r="A434" s="0" t="s">
        <v>31</v>
      </c>
      <c r="B434" s="0" t="n">
        <v>1</v>
      </c>
      <c r="C434" s="0" t="s">
        <v>1403</v>
      </c>
      <c r="D434" s="0" t="s">
        <v>66</v>
      </c>
      <c r="E434" s="0" t="s">
        <v>1404</v>
      </c>
      <c r="F434" s="0" t="s">
        <v>1405</v>
      </c>
      <c r="G434" s="0" t="s">
        <v>1406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5</v>
      </c>
      <c r="Q434" s="0" t="n">
        <v>0</v>
      </c>
      <c r="R434" s="0" t="n">
        <v>0</v>
      </c>
      <c r="S434" s="0" t="s">
        <v>4</v>
      </c>
    </row>
    <row r="435" customFormat="false" ht="14.4" hidden="true" customHeight="false" outlineLevel="0" collapsed="false">
      <c r="A435" s="0" t="s">
        <v>548</v>
      </c>
      <c r="B435" s="0" t="n">
        <v>1</v>
      </c>
      <c r="C435" s="0" t="s">
        <v>1407</v>
      </c>
      <c r="D435" s="0" t="s">
        <v>1408</v>
      </c>
      <c r="E435" s="0" t="s">
        <v>1409</v>
      </c>
      <c r="F435" s="0" t="s">
        <v>1405</v>
      </c>
      <c r="G435" s="0" t="s">
        <v>1406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15.4</v>
      </c>
      <c r="Q435" s="0" t="n">
        <v>0</v>
      </c>
      <c r="R435" s="0" t="n">
        <v>0</v>
      </c>
      <c r="S435" s="0" t="s">
        <v>4</v>
      </c>
    </row>
    <row r="436" customFormat="false" ht="14.4" hidden="true" customHeight="false" outlineLevel="0" collapsed="false">
      <c r="A436" s="0" t="s">
        <v>31</v>
      </c>
      <c r="B436" s="0" t="n">
        <v>1</v>
      </c>
      <c r="C436" s="0" t="s">
        <v>1410</v>
      </c>
      <c r="D436" s="0" t="s">
        <v>154</v>
      </c>
      <c r="E436" s="0" t="s">
        <v>1411</v>
      </c>
      <c r="F436" s="0" t="s">
        <v>1412</v>
      </c>
      <c r="G436" s="0" t="s">
        <v>1285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6.5</v>
      </c>
      <c r="Q436" s="0" t="n">
        <v>0</v>
      </c>
      <c r="R436" s="0" t="n">
        <v>0</v>
      </c>
      <c r="S436" s="0" t="s">
        <v>4</v>
      </c>
    </row>
    <row r="437" customFormat="false" ht="14.4" hidden="true" customHeight="false" outlineLevel="0" collapsed="false">
      <c r="A437" s="0" t="s">
        <v>31</v>
      </c>
      <c r="B437" s="0" t="n">
        <v>1</v>
      </c>
      <c r="C437" s="0" t="s">
        <v>1413</v>
      </c>
      <c r="D437" s="0" t="s">
        <v>139</v>
      </c>
      <c r="E437" s="0" t="s">
        <v>1414</v>
      </c>
      <c r="F437" s="0" t="s">
        <v>420</v>
      </c>
      <c r="G437" s="0" t="s">
        <v>421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8.1</v>
      </c>
      <c r="Q437" s="0" t="n">
        <v>0</v>
      </c>
      <c r="R437" s="0" t="n">
        <v>8.3</v>
      </c>
      <c r="S437" s="0" t="s">
        <v>4</v>
      </c>
    </row>
    <row r="438" customFormat="false" ht="14.4" hidden="true" customHeight="false" outlineLevel="0" collapsed="false">
      <c r="A438" s="0" t="s">
        <v>31</v>
      </c>
      <c r="B438" s="0" t="n">
        <v>1</v>
      </c>
      <c r="C438" s="0" t="s">
        <v>1415</v>
      </c>
      <c r="D438" s="0" t="s">
        <v>66</v>
      </c>
      <c r="E438" s="0" t="s">
        <v>1416</v>
      </c>
      <c r="F438" s="0" t="s">
        <v>1417</v>
      </c>
      <c r="G438" s="0" t="s">
        <v>1418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5.7</v>
      </c>
      <c r="Q438" s="0" t="n">
        <v>0</v>
      </c>
      <c r="R438" s="0" t="n">
        <v>0</v>
      </c>
      <c r="S438" s="0" t="s">
        <v>4</v>
      </c>
    </row>
    <row r="439" customFormat="false" ht="14.4" hidden="true" customHeight="false" outlineLevel="0" collapsed="false">
      <c r="A439" s="0" t="s">
        <v>31</v>
      </c>
      <c r="B439" s="0" t="n">
        <v>1</v>
      </c>
      <c r="C439" s="0" t="s">
        <v>1419</v>
      </c>
      <c r="D439" s="0" t="s">
        <v>61</v>
      </c>
      <c r="E439" s="0" t="s">
        <v>1420</v>
      </c>
      <c r="F439" s="0" t="s">
        <v>1421</v>
      </c>
      <c r="G439" s="0" t="s">
        <v>1422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5.3</v>
      </c>
      <c r="Q439" s="0" t="n">
        <v>0</v>
      </c>
      <c r="R439" s="0" t="n">
        <v>0</v>
      </c>
      <c r="S439" s="0" t="s">
        <v>4</v>
      </c>
    </row>
    <row r="440" customFormat="false" ht="14.4" hidden="true" customHeight="false" outlineLevel="0" collapsed="false">
      <c r="A440" s="0" t="s">
        <v>31</v>
      </c>
      <c r="B440" s="0" t="n">
        <v>1</v>
      </c>
      <c r="C440" s="0" t="s">
        <v>1423</v>
      </c>
      <c r="D440" s="0" t="s">
        <v>61</v>
      </c>
      <c r="E440" s="0" t="s">
        <v>1424</v>
      </c>
      <c r="F440" s="0" t="s">
        <v>1425</v>
      </c>
      <c r="G440" s="0" t="s">
        <v>1426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5.7</v>
      </c>
      <c r="Q440" s="0" t="n">
        <v>0</v>
      </c>
      <c r="R440" s="0" t="n">
        <v>0</v>
      </c>
      <c r="S440" s="0" t="s">
        <v>4</v>
      </c>
    </row>
    <row r="441" customFormat="false" ht="14.4" hidden="true" customHeight="false" outlineLevel="0" collapsed="false">
      <c r="A441" s="0" t="s">
        <v>31</v>
      </c>
      <c r="B441" s="0" t="n">
        <v>1</v>
      </c>
      <c r="C441" s="0" t="s">
        <v>1427</v>
      </c>
      <c r="D441" s="0" t="s">
        <v>38</v>
      </c>
      <c r="E441" s="0" t="s">
        <v>1428</v>
      </c>
      <c r="F441" s="0" t="s">
        <v>1425</v>
      </c>
      <c r="G441" s="0" t="s">
        <v>1426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5.1</v>
      </c>
      <c r="Q441" s="0" t="n">
        <v>0</v>
      </c>
      <c r="R441" s="0" t="n">
        <v>0</v>
      </c>
      <c r="S441" s="0" t="s">
        <v>4</v>
      </c>
    </row>
    <row r="442" customFormat="false" ht="14.4" hidden="true" customHeight="false" outlineLevel="0" collapsed="false">
      <c r="A442" s="0" t="s">
        <v>31</v>
      </c>
      <c r="B442" s="0" t="n">
        <v>1</v>
      </c>
      <c r="C442" s="0" t="s">
        <v>1429</v>
      </c>
      <c r="D442" s="0" t="s">
        <v>154</v>
      </c>
      <c r="E442" s="0" t="s">
        <v>1430</v>
      </c>
      <c r="F442" s="0" t="s">
        <v>1431</v>
      </c>
      <c r="G442" s="0" t="s">
        <v>1432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5.6</v>
      </c>
      <c r="Q442" s="0" t="n">
        <v>0</v>
      </c>
      <c r="R442" s="0" t="n">
        <v>0</v>
      </c>
      <c r="S442" s="0" t="s">
        <v>4</v>
      </c>
    </row>
    <row r="443" customFormat="false" ht="14.4" hidden="true" customHeight="false" outlineLevel="0" collapsed="false">
      <c r="A443" s="0" t="s">
        <v>31</v>
      </c>
      <c r="B443" s="0" t="n">
        <v>1</v>
      </c>
      <c r="C443" s="0" t="s">
        <v>1433</v>
      </c>
      <c r="D443" s="0" t="s">
        <v>38</v>
      </c>
      <c r="E443" s="0" t="s">
        <v>1434</v>
      </c>
      <c r="F443" s="0" t="s">
        <v>1435</v>
      </c>
      <c r="G443" s="0" t="s">
        <v>1436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5.7</v>
      </c>
      <c r="Q443" s="0" t="n">
        <v>0</v>
      </c>
      <c r="R443" s="0" t="n">
        <v>0</v>
      </c>
      <c r="S443" s="0" t="s">
        <v>4</v>
      </c>
    </row>
    <row r="444" customFormat="false" ht="14.4" hidden="true" customHeight="false" outlineLevel="0" collapsed="false">
      <c r="A444" s="0" t="s">
        <v>31</v>
      </c>
      <c r="B444" s="0" t="n">
        <v>1</v>
      </c>
      <c r="C444" s="0" t="s">
        <v>1437</v>
      </c>
      <c r="D444" s="0" t="s">
        <v>103</v>
      </c>
      <c r="E444" s="0" t="s">
        <v>1438</v>
      </c>
      <c r="F444" s="0" t="s">
        <v>1439</v>
      </c>
      <c r="G444" s="0" t="s">
        <v>1440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5</v>
      </c>
      <c r="Q444" s="0" t="n">
        <v>0</v>
      </c>
      <c r="R444" s="0" t="n">
        <v>0</v>
      </c>
      <c r="S444" s="0" t="s">
        <v>4</v>
      </c>
    </row>
    <row r="445" customFormat="false" ht="14.4" hidden="true" customHeight="false" outlineLevel="0" collapsed="false">
      <c r="A445" s="0" t="s">
        <v>31</v>
      </c>
      <c r="B445" s="0" t="n">
        <v>1</v>
      </c>
      <c r="C445" s="0" t="s">
        <v>1441</v>
      </c>
      <c r="D445" s="0" t="s">
        <v>33</v>
      </c>
      <c r="E445" s="0" t="s">
        <v>1442</v>
      </c>
      <c r="F445" s="0" t="s">
        <v>1439</v>
      </c>
      <c r="G445" s="0" t="s">
        <v>1440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5.6</v>
      </c>
      <c r="Q445" s="0" t="n">
        <v>0</v>
      </c>
      <c r="R445" s="0" t="n">
        <v>0</v>
      </c>
      <c r="S445" s="0" t="s">
        <v>4</v>
      </c>
    </row>
    <row r="446" customFormat="false" ht="14.4" hidden="true" customHeight="false" outlineLevel="0" collapsed="false">
      <c r="A446" s="0" t="s">
        <v>548</v>
      </c>
      <c r="B446" s="0" t="n">
        <v>1</v>
      </c>
      <c r="C446" s="0" t="s">
        <v>1443</v>
      </c>
      <c r="D446" s="0" t="s">
        <v>1444</v>
      </c>
      <c r="E446" s="0" t="s">
        <v>1445</v>
      </c>
      <c r="F446" s="0" t="s">
        <v>1446</v>
      </c>
      <c r="G446" s="0" t="s">
        <v>1447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8.2</v>
      </c>
      <c r="Q446" s="0" t="n">
        <v>0</v>
      </c>
      <c r="R446" s="0" t="n">
        <v>0</v>
      </c>
      <c r="S446" s="0" t="s">
        <v>4</v>
      </c>
    </row>
    <row r="447" customFormat="false" ht="14.4" hidden="true" customHeight="false" outlineLevel="0" collapsed="false">
      <c r="A447" s="0" t="s">
        <v>31</v>
      </c>
      <c r="B447" s="0" t="n">
        <v>1</v>
      </c>
      <c r="C447" s="0" t="s">
        <v>1448</v>
      </c>
      <c r="D447" s="0" t="s">
        <v>38</v>
      </c>
      <c r="E447" s="0" t="s">
        <v>1449</v>
      </c>
      <c r="F447" s="0" t="s">
        <v>1450</v>
      </c>
      <c r="G447" s="0" t="s">
        <v>1451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6.2</v>
      </c>
      <c r="Q447" s="0" t="n">
        <v>0</v>
      </c>
      <c r="R447" s="0" t="n">
        <v>0</v>
      </c>
      <c r="S447" s="0" t="s">
        <v>4</v>
      </c>
    </row>
    <row r="448" customFormat="false" ht="14.4" hidden="true" customHeight="false" outlineLevel="0" collapsed="false">
      <c r="A448" s="0" t="s">
        <v>31</v>
      </c>
      <c r="B448" s="0" t="n">
        <v>1</v>
      </c>
      <c r="C448" s="0" t="s">
        <v>1452</v>
      </c>
      <c r="D448" s="0" t="s">
        <v>33</v>
      </c>
      <c r="E448" s="0" t="s">
        <v>1453</v>
      </c>
      <c r="F448" s="0" t="s">
        <v>1454</v>
      </c>
      <c r="G448" s="0" t="s">
        <v>157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5.7</v>
      </c>
      <c r="Q448" s="0" t="n">
        <v>0</v>
      </c>
      <c r="R448" s="0" t="n">
        <v>0</v>
      </c>
      <c r="S448" s="0" t="s">
        <v>4</v>
      </c>
    </row>
    <row r="449" customFormat="false" ht="14.4" hidden="true" customHeight="false" outlineLevel="0" collapsed="false">
      <c r="A449" s="0" t="s">
        <v>31</v>
      </c>
      <c r="B449" s="0" t="n">
        <v>1</v>
      </c>
      <c r="C449" s="0" t="s">
        <v>1455</v>
      </c>
      <c r="D449" s="0" t="s">
        <v>38</v>
      </c>
      <c r="E449" s="0" t="s">
        <v>1456</v>
      </c>
      <c r="F449" s="0" t="s">
        <v>1454</v>
      </c>
      <c r="G449" s="0" t="s">
        <v>157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5.9</v>
      </c>
      <c r="Q449" s="0" t="n">
        <v>0</v>
      </c>
      <c r="R449" s="0" t="n">
        <v>0</v>
      </c>
      <c r="S449" s="0" t="s">
        <v>4</v>
      </c>
    </row>
    <row r="450" customFormat="false" ht="14.4" hidden="true" customHeight="false" outlineLevel="0" collapsed="false">
      <c r="A450" s="0" t="s">
        <v>31</v>
      </c>
      <c r="B450" s="0" t="n">
        <v>1</v>
      </c>
      <c r="C450" s="0" t="s">
        <v>1457</v>
      </c>
      <c r="D450" s="0" t="s">
        <v>38</v>
      </c>
      <c r="E450" s="0" t="s">
        <v>1458</v>
      </c>
      <c r="F450" s="0" t="s">
        <v>1459</v>
      </c>
      <c r="G450" s="0" t="s">
        <v>1460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5.4</v>
      </c>
      <c r="Q450" s="0" t="n">
        <v>0</v>
      </c>
      <c r="R450" s="0" t="n">
        <v>0</v>
      </c>
      <c r="S450" s="0" t="s">
        <v>4</v>
      </c>
    </row>
    <row r="451" customFormat="false" ht="14.4" hidden="true" customHeight="false" outlineLevel="0" collapsed="false">
      <c r="A451" s="0" t="s">
        <v>31</v>
      </c>
      <c r="B451" s="0" t="n">
        <v>1</v>
      </c>
      <c r="C451" s="0" t="s">
        <v>1461</v>
      </c>
      <c r="D451" s="0" t="s">
        <v>38</v>
      </c>
      <c r="E451" s="0" t="s">
        <v>1462</v>
      </c>
      <c r="F451" s="0" t="s">
        <v>1459</v>
      </c>
      <c r="G451" s="0" t="s">
        <v>1460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5.5</v>
      </c>
      <c r="Q451" s="0" t="n">
        <v>0</v>
      </c>
      <c r="R451" s="0" t="n">
        <v>0</v>
      </c>
      <c r="S451" s="0" t="s">
        <v>4</v>
      </c>
    </row>
    <row r="452" customFormat="false" ht="14.4" hidden="true" customHeight="false" outlineLevel="0" collapsed="false">
      <c r="A452" s="0" t="s">
        <v>31</v>
      </c>
      <c r="B452" s="0" t="n">
        <v>1</v>
      </c>
      <c r="C452" s="0" t="s">
        <v>1463</v>
      </c>
      <c r="D452" s="0" t="s">
        <v>38</v>
      </c>
      <c r="E452" s="0" t="s">
        <v>1464</v>
      </c>
      <c r="F452" s="0" t="s">
        <v>1465</v>
      </c>
      <c r="G452" s="0" t="s">
        <v>1466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6.1</v>
      </c>
      <c r="Q452" s="0" t="n">
        <v>0</v>
      </c>
      <c r="R452" s="0" t="n">
        <v>0</v>
      </c>
      <c r="S452" s="0" t="s">
        <v>4</v>
      </c>
    </row>
    <row r="453" customFormat="false" ht="14.4" hidden="true" customHeight="false" outlineLevel="0" collapsed="false">
      <c r="A453" s="0" t="s">
        <v>31</v>
      </c>
      <c r="B453" s="0" t="n">
        <v>1</v>
      </c>
      <c r="C453" s="0" t="s">
        <v>1467</v>
      </c>
      <c r="D453" s="0" t="s">
        <v>33</v>
      </c>
      <c r="E453" s="0" t="s">
        <v>1468</v>
      </c>
      <c r="F453" s="0" t="s">
        <v>1469</v>
      </c>
      <c r="G453" s="0" t="s">
        <v>1470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5.7</v>
      </c>
      <c r="Q453" s="0" t="n">
        <v>0</v>
      </c>
      <c r="R453" s="0" t="n">
        <v>0</v>
      </c>
      <c r="S453" s="0" t="s">
        <v>4</v>
      </c>
    </row>
    <row r="454" customFormat="false" ht="14.4" hidden="true" customHeight="false" outlineLevel="0" collapsed="false">
      <c r="A454" s="0" t="s">
        <v>31</v>
      </c>
      <c r="B454" s="0" t="n">
        <v>1</v>
      </c>
      <c r="C454" s="0" t="s">
        <v>1471</v>
      </c>
      <c r="D454" s="0" t="s">
        <v>66</v>
      </c>
      <c r="E454" s="0" t="s">
        <v>1472</v>
      </c>
      <c r="F454" s="0" t="s">
        <v>1473</v>
      </c>
      <c r="G454" s="0" t="s">
        <v>1474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5.1</v>
      </c>
      <c r="Q454" s="0" t="n">
        <v>0</v>
      </c>
      <c r="R454" s="0" t="n">
        <v>0</v>
      </c>
      <c r="S454" s="0" t="s">
        <v>4</v>
      </c>
    </row>
    <row r="455" customFormat="false" ht="14.4" hidden="true" customHeight="false" outlineLevel="0" collapsed="false">
      <c r="A455" s="0" t="s">
        <v>31</v>
      </c>
      <c r="B455" s="0" t="n">
        <v>1</v>
      </c>
      <c r="C455" s="0" t="s">
        <v>1475</v>
      </c>
      <c r="D455" s="0" t="s">
        <v>139</v>
      </c>
      <c r="E455" s="0" t="s">
        <v>1476</v>
      </c>
      <c r="F455" s="0" t="s">
        <v>614</v>
      </c>
      <c r="G455" s="0" t="s">
        <v>615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5.1</v>
      </c>
      <c r="Q455" s="0" t="n">
        <v>0</v>
      </c>
      <c r="R455" s="0" t="n">
        <v>0</v>
      </c>
      <c r="S455" s="0" t="s">
        <v>4</v>
      </c>
    </row>
    <row r="456" customFormat="false" ht="14.4" hidden="true" customHeight="false" outlineLevel="0" collapsed="false">
      <c r="A456" s="0" t="s">
        <v>31</v>
      </c>
      <c r="B456" s="0" t="n">
        <v>1</v>
      </c>
      <c r="C456" s="0" t="s">
        <v>1477</v>
      </c>
      <c r="D456" s="0" t="s">
        <v>41</v>
      </c>
      <c r="E456" s="0" t="s">
        <v>1478</v>
      </c>
      <c r="F456" s="0" t="s">
        <v>614</v>
      </c>
      <c r="G456" s="0" t="s">
        <v>615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5.8</v>
      </c>
      <c r="Q456" s="0" t="n">
        <v>0</v>
      </c>
      <c r="R456" s="0" t="n">
        <v>0</v>
      </c>
      <c r="S456" s="0" t="s">
        <v>4</v>
      </c>
    </row>
    <row r="457" customFormat="false" ht="14.4" hidden="true" customHeight="false" outlineLevel="0" collapsed="false">
      <c r="A457" s="0" t="s">
        <v>31</v>
      </c>
      <c r="B457" s="0" t="n">
        <v>1</v>
      </c>
      <c r="C457" s="0" t="s">
        <v>1479</v>
      </c>
      <c r="D457" s="0" t="s">
        <v>66</v>
      </c>
      <c r="E457" s="0" t="s">
        <v>1480</v>
      </c>
      <c r="F457" s="0" t="s">
        <v>1481</v>
      </c>
      <c r="G457" s="0" t="s">
        <v>1482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12.9</v>
      </c>
      <c r="Q457" s="0" t="n">
        <v>0</v>
      </c>
      <c r="R457" s="0" t="n">
        <v>0</v>
      </c>
      <c r="S457" s="0" t="s">
        <v>4</v>
      </c>
    </row>
    <row r="458" customFormat="false" ht="14.4" hidden="true" customHeight="false" outlineLevel="0" collapsed="false">
      <c r="A458" s="0" t="s">
        <v>31</v>
      </c>
      <c r="B458" s="0" t="n">
        <v>1</v>
      </c>
      <c r="C458" s="0" t="s">
        <v>1483</v>
      </c>
      <c r="D458" s="0" t="s">
        <v>122</v>
      </c>
      <c r="E458" s="0" t="s">
        <v>1484</v>
      </c>
      <c r="F458" s="0" t="s">
        <v>1485</v>
      </c>
      <c r="G458" s="0" t="s">
        <v>1486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8.1</v>
      </c>
      <c r="Q458" s="0" t="n">
        <v>0</v>
      </c>
      <c r="R458" s="0" t="n">
        <v>0</v>
      </c>
      <c r="S458" s="0" t="s">
        <v>4</v>
      </c>
    </row>
    <row r="459" customFormat="false" ht="14.4" hidden="true" customHeight="false" outlineLevel="0" collapsed="false">
      <c r="A459" s="0" t="s">
        <v>31</v>
      </c>
      <c r="B459" s="0" t="n">
        <v>1</v>
      </c>
      <c r="C459" s="0" t="s">
        <v>1487</v>
      </c>
      <c r="D459" s="0" t="s">
        <v>38</v>
      </c>
      <c r="E459" s="0" t="s">
        <v>1488</v>
      </c>
      <c r="F459" s="0" t="s">
        <v>1489</v>
      </c>
      <c r="G459" s="0" t="s">
        <v>1490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5.3</v>
      </c>
      <c r="Q459" s="0" t="n">
        <v>0</v>
      </c>
      <c r="R459" s="0" t="n">
        <v>0</v>
      </c>
      <c r="S459" s="0" t="s">
        <v>4</v>
      </c>
    </row>
    <row r="460" customFormat="false" ht="14.4" hidden="true" customHeight="false" outlineLevel="0" collapsed="false">
      <c r="A460" s="0" t="s">
        <v>31</v>
      </c>
      <c r="B460" s="0" t="n">
        <v>1</v>
      </c>
      <c r="C460" s="0" t="s">
        <v>1491</v>
      </c>
      <c r="D460" s="0" t="s">
        <v>66</v>
      </c>
      <c r="E460" s="0" t="s">
        <v>1492</v>
      </c>
      <c r="F460" s="0" t="s">
        <v>1493</v>
      </c>
      <c r="G460" s="0" t="s">
        <v>1494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6.3</v>
      </c>
      <c r="Q460" s="0" t="n">
        <v>0</v>
      </c>
      <c r="R460" s="0" t="n">
        <v>0</v>
      </c>
      <c r="S460" s="0" t="s">
        <v>4</v>
      </c>
    </row>
    <row r="461" customFormat="false" ht="14.4" hidden="true" customHeight="false" outlineLevel="0" collapsed="false">
      <c r="A461" s="0" t="s">
        <v>31</v>
      </c>
      <c r="B461" s="0" t="n">
        <v>1</v>
      </c>
      <c r="C461" s="0" t="s">
        <v>1495</v>
      </c>
      <c r="D461" s="0" t="s">
        <v>38</v>
      </c>
      <c r="E461" s="0" t="s">
        <v>1496</v>
      </c>
      <c r="F461" s="0" t="s">
        <v>1493</v>
      </c>
      <c r="G461" s="0" t="s">
        <v>1494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6</v>
      </c>
      <c r="Q461" s="0" t="n">
        <v>0</v>
      </c>
      <c r="R461" s="0" t="n">
        <v>0</v>
      </c>
      <c r="S461" s="0" t="s">
        <v>4</v>
      </c>
    </row>
    <row r="462" customFormat="false" ht="14.4" hidden="true" customHeight="false" outlineLevel="0" collapsed="false">
      <c r="A462" s="0" t="s">
        <v>31</v>
      </c>
      <c r="B462" s="0" t="n">
        <v>1</v>
      </c>
      <c r="C462" s="0" t="s">
        <v>1497</v>
      </c>
      <c r="D462" s="0" t="s">
        <v>33</v>
      </c>
      <c r="E462" s="0" t="s">
        <v>1498</v>
      </c>
      <c r="F462" s="0" t="s">
        <v>1499</v>
      </c>
      <c r="G462" s="0" t="s">
        <v>1500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5.1</v>
      </c>
      <c r="Q462" s="0" t="n">
        <v>0</v>
      </c>
      <c r="R462" s="0" t="n">
        <v>0</v>
      </c>
      <c r="S462" s="0" t="s">
        <v>4</v>
      </c>
    </row>
    <row r="463" customFormat="false" ht="14.4" hidden="true" customHeight="false" outlineLevel="0" collapsed="false">
      <c r="A463" s="0" t="s">
        <v>31</v>
      </c>
      <c r="B463" s="0" t="n">
        <v>1</v>
      </c>
      <c r="C463" s="0" t="s">
        <v>1501</v>
      </c>
      <c r="D463" s="0" t="s">
        <v>38</v>
      </c>
      <c r="E463" s="0" t="s">
        <v>1502</v>
      </c>
      <c r="F463" s="0" t="s">
        <v>1503</v>
      </c>
      <c r="G463" s="0" t="s">
        <v>1504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5.3</v>
      </c>
      <c r="Q463" s="0" t="n">
        <v>0</v>
      </c>
      <c r="R463" s="0" t="n">
        <v>0</v>
      </c>
      <c r="S463" s="0" t="s">
        <v>4</v>
      </c>
    </row>
    <row r="464" customFormat="false" ht="14.4" hidden="true" customHeight="false" outlineLevel="0" collapsed="false">
      <c r="A464" s="0" t="s">
        <v>31</v>
      </c>
      <c r="B464" s="0" t="n">
        <v>1</v>
      </c>
      <c r="C464" s="0" t="s">
        <v>1505</v>
      </c>
      <c r="D464" s="0" t="s">
        <v>38</v>
      </c>
      <c r="E464" s="0" t="s">
        <v>1506</v>
      </c>
      <c r="F464" s="0" t="s">
        <v>1503</v>
      </c>
      <c r="G464" s="0" t="s">
        <v>1504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6</v>
      </c>
      <c r="Q464" s="0" t="n">
        <v>0</v>
      </c>
      <c r="R464" s="0" t="n">
        <v>0</v>
      </c>
      <c r="S464" s="0" t="s">
        <v>4</v>
      </c>
    </row>
    <row r="465" customFormat="false" ht="14.4" hidden="true" customHeight="false" outlineLevel="0" collapsed="false">
      <c r="A465" s="0" t="s">
        <v>31</v>
      </c>
      <c r="B465" s="0" t="n">
        <v>1</v>
      </c>
      <c r="C465" s="0" t="s">
        <v>1507</v>
      </c>
      <c r="D465" s="0" t="s">
        <v>33</v>
      </c>
      <c r="E465" s="0" t="s">
        <v>1508</v>
      </c>
      <c r="F465" s="0" t="s">
        <v>1509</v>
      </c>
      <c r="G465" s="0" t="s">
        <v>1510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6.4</v>
      </c>
      <c r="Q465" s="0" t="n">
        <v>0</v>
      </c>
      <c r="R465" s="0" t="n">
        <v>0</v>
      </c>
      <c r="S465" s="0" t="s">
        <v>4</v>
      </c>
    </row>
    <row r="466" customFormat="false" ht="14.4" hidden="true" customHeight="false" outlineLevel="0" collapsed="false">
      <c r="A466" s="0" t="s">
        <v>31</v>
      </c>
      <c r="B466" s="0" t="n">
        <v>1</v>
      </c>
      <c r="C466" s="0" t="s">
        <v>1511</v>
      </c>
      <c r="D466" s="0" t="s">
        <v>139</v>
      </c>
      <c r="E466" s="0" t="s">
        <v>1512</v>
      </c>
      <c r="F466" s="0" t="s">
        <v>1509</v>
      </c>
      <c r="G466" s="0" t="s">
        <v>1510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6.8</v>
      </c>
      <c r="Q466" s="0" t="n">
        <v>0</v>
      </c>
      <c r="R466" s="0" t="n">
        <v>0</v>
      </c>
      <c r="S466" s="0" t="s">
        <v>4</v>
      </c>
    </row>
    <row r="467" customFormat="false" ht="14.4" hidden="true" customHeight="false" outlineLevel="0" collapsed="false">
      <c r="A467" s="0" t="s">
        <v>31</v>
      </c>
      <c r="B467" s="0" t="n">
        <v>1</v>
      </c>
      <c r="C467" s="0" t="s">
        <v>1513</v>
      </c>
      <c r="D467" s="0" t="s">
        <v>139</v>
      </c>
      <c r="E467" s="0" t="s">
        <v>1514</v>
      </c>
      <c r="F467" s="0" t="s">
        <v>1509</v>
      </c>
      <c r="G467" s="0" t="s">
        <v>1510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6.7</v>
      </c>
      <c r="Q467" s="0" t="n">
        <v>0</v>
      </c>
      <c r="R467" s="0" t="n">
        <v>0</v>
      </c>
      <c r="S467" s="0" t="s">
        <v>4</v>
      </c>
    </row>
    <row r="468" customFormat="false" ht="14.4" hidden="true" customHeight="false" outlineLevel="0" collapsed="false">
      <c r="A468" s="0" t="s">
        <v>31</v>
      </c>
      <c r="B468" s="0" t="n">
        <v>1</v>
      </c>
      <c r="C468" s="0" t="s">
        <v>1515</v>
      </c>
      <c r="D468" s="0" t="s">
        <v>61</v>
      </c>
      <c r="E468" s="0" t="s">
        <v>1516</v>
      </c>
      <c r="F468" s="0" t="s">
        <v>1509</v>
      </c>
      <c r="G468" s="0" t="s">
        <v>1510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6.8</v>
      </c>
      <c r="Q468" s="0" t="n">
        <v>0</v>
      </c>
      <c r="R468" s="0" t="n">
        <v>0</v>
      </c>
      <c r="S468" s="0" t="s">
        <v>4</v>
      </c>
    </row>
    <row r="469" customFormat="false" ht="14.4" hidden="true" customHeight="false" outlineLevel="0" collapsed="false">
      <c r="A469" s="0" t="s">
        <v>31</v>
      </c>
      <c r="B469" s="0" t="n">
        <v>1</v>
      </c>
      <c r="C469" s="0" t="s">
        <v>1517</v>
      </c>
      <c r="D469" s="0" t="s">
        <v>307</v>
      </c>
      <c r="E469" s="0" t="s">
        <v>1518</v>
      </c>
      <c r="F469" s="0" t="s">
        <v>1519</v>
      </c>
      <c r="G469" s="0" t="s">
        <v>1520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9.3</v>
      </c>
      <c r="Q469" s="0" t="n">
        <v>0</v>
      </c>
      <c r="R469" s="0" t="n">
        <v>0</v>
      </c>
      <c r="S469" s="0" t="s">
        <v>4</v>
      </c>
    </row>
    <row r="470" customFormat="false" ht="14.4" hidden="true" customHeight="false" outlineLevel="0" collapsed="false">
      <c r="A470" s="0" t="s">
        <v>31</v>
      </c>
      <c r="B470" s="0" t="n">
        <v>1</v>
      </c>
      <c r="C470" s="0" t="s">
        <v>1521</v>
      </c>
      <c r="D470" s="0" t="s">
        <v>38</v>
      </c>
      <c r="E470" s="0" t="s">
        <v>1522</v>
      </c>
      <c r="F470" s="0" t="s">
        <v>1523</v>
      </c>
      <c r="G470" s="0" t="s">
        <v>1524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5.7</v>
      </c>
      <c r="Q470" s="0" t="n">
        <v>0</v>
      </c>
      <c r="R470" s="0" t="n">
        <v>0</v>
      </c>
      <c r="S470" s="0" t="s">
        <v>4</v>
      </c>
    </row>
    <row r="471" customFormat="false" ht="14.4" hidden="true" customHeight="false" outlineLevel="0" collapsed="false">
      <c r="A471" s="0" t="s">
        <v>31</v>
      </c>
      <c r="B471" s="0" t="n">
        <v>1</v>
      </c>
      <c r="C471" s="0" t="s">
        <v>1525</v>
      </c>
      <c r="D471" s="0" t="s">
        <v>103</v>
      </c>
      <c r="E471" s="0" t="s">
        <v>1526</v>
      </c>
      <c r="F471" s="0" t="s">
        <v>1527</v>
      </c>
      <c r="G471" s="0" t="s">
        <v>1528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5.8</v>
      </c>
      <c r="Q471" s="0" t="n">
        <v>0</v>
      </c>
      <c r="R471" s="0" t="n">
        <v>0</v>
      </c>
      <c r="S471" s="0" t="s">
        <v>4</v>
      </c>
    </row>
    <row r="472" customFormat="false" ht="14.4" hidden="true" customHeight="false" outlineLevel="0" collapsed="false">
      <c r="A472" s="0" t="s">
        <v>31</v>
      </c>
      <c r="B472" s="0" t="n">
        <v>1</v>
      </c>
      <c r="C472" s="0" t="s">
        <v>1529</v>
      </c>
      <c r="D472" s="0" t="s">
        <v>61</v>
      </c>
      <c r="E472" s="0" t="s">
        <v>1530</v>
      </c>
      <c r="F472" s="0" t="s">
        <v>1531</v>
      </c>
      <c r="G472" s="0" t="s">
        <v>1532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6.5</v>
      </c>
      <c r="Q472" s="0" t="n">
        <v>0</v>
      </c>
      <c r="R472" s="0" t="n">
        <v>0</v>
      </c>
      <c r="S472" s="0" t="s">
        <v>4</v>
      </c>
    </row>
    <row r="473" customFormat="false" ht="14.4" hidden="true" customHeight="false" outlineLevel="0" collapsed="false">
      <c r="A473" s="0" t="s">
        <v>31</v>
      </c>
      <c r="B473" s="0" t="n">
        <v>1</v>
      </c>
      <c r="C473" s="0" t="s">
        <v>1533</v>
      </c>
      <c r="D473" s="0" t="s">
        <v>38</v>
      </c>
      <c r="E473" s="0" t="s">
        <v>1534</v>
      </c>
      <c r="F473" s="0" t="s">
        <v>1535</v>
      </c>
      <c r="G473" s="0" t="s">
        <v>1217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5.5</v>
      </c>
      <c r="Q473" s="0" t="n">
        <v>0</v>
      </c>
      <c r="R473" s="0" t="n">
        <v>0</v>
      </c>
      <c r="S473" s="0" t="s">
        <v>4</v>
      </c>
    </row>
    <row r="474" customFormat="false" ht="14.4" hidden="true" customHeight="false" outlineLevel="0" collapsed="false">
      <c r="A474" s="0" t="s">
        <v>31</v>
      </c>
      <c r="B474" s="0" t="n">
        <v>1</v>
      </c>
      <c r="C474" s="0" t="s">
        <v>1536</v>
      </c>
      <c r="D474" s="0" t="s">
        <v>307</v>
      </c>
      <c r="E474" s="0" t="s">
        <v>1537</v>
      </c>
      <c r="F474" s="0" t="s">
        <v>1535</v>
      </c>
      <c r="G474" s="0" t="s">
        <v>1217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6.1</v>
      </c>
      <c r="Q474" s="0" t="n">
        <v>0</v>
      </c>
      <c r="R474" s="0" t="n">
        <v>0</v>
      </c>
      <c r="S474" s="0" t="s">
        <v>4</v>
      </c>
    </row>
    <row r="475" customFormat="false" ht="14.4" hidden="true" customHeight="false" outlineLevel="0" collapsed="false">
      <c r="A475" s="0" t="s">
        <v>31</v>
      </c>
      <c r="B475" s="0" t="n">
        <v>1</v>
      </c>
      <c r="C475" s="0" t="s">
        <v>1538</v>
      </c>
      <c r="D475" s="0" t="s">
        <v>61</v>
      </c>
      <c r="E475" s="0" t="s">
        <v>1539</v>
      </c>
      <c r="F475" s="0" t="s">
        <v>898</v>
      </c>
      <c r="G475" s="0" t="s">
        <v>899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6.9</v>
      </c>
      <c r="Q475" s="0" t="n">
        <v>0</v>
      </c>
      <c r="R475" s="0" t="n">
        <v>0</v>
      </c>
      <c r="S475" s="0" t="s">
        <v>4</v>
      </c>
    </row>
    <row r="476" customFormat="false" ht="14.4" hidden="true" customHeight="false" outlineLevel="0" collapsed="false">
      <c r="A476" s="0" t="s">
        <v>31</v>
      </c>
      <c r="B476" s="0" t="n">
        <v>1</v>
      </c>
      <c r="C476" s="0" t="s">
        <v>1540</v>
      </c>
      <c r="D476" s="0" t="s">
        <v>38</v>
      </c>
      <c r="E476" s="0" t="s">
        <v>1541</v>
      </c>
      <c r="F476" s="0" t="s">
        <v>898</v>
      </c>
      <c r="G476" s="0" t="s">
        <v>899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5.7</v>
      </c>
      <c r="Q476" s="0" t="n">
        <v>0</v>
      </c>
      <c r="R476" s="0" t="n">
        <v>0</v>
      </c>
      <c r="S476" s="0" t="s">
        <v>4</v>
      </c>
    </row>
    <row r="477" customFormat="false" ht="14.4" hidden="true" customHeight="false" outlineLevel="0" collapsed="false">
      <c r="A477" s="0" t="s">
        <v>31</v>
      </c>
      <c r="B477" s="0" t="n">
        <v>1</v>
      </c>
      <c r="C477" s="0" t="s">
        <v>1542</v>
      </c>
      <c r="D477" s="0" t="s">
        <v>61</v>
      </c>
      <c r="E477" s="0" t="s">
        <v>1543</v>
      </c>
      <c r="F477" s="0" t="s">
        <v>898</v>
      </c>
      <c r="G477" s="0" t="s">
        <v>899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5.3</v>
      </c>
      <c r="Q477" s="0" t="n">
        <v>0</v>
      </c>
      <c r="R477" s="0" t="n">
        <v>0</v>
      </c>
      <c r="S477" s="0" t="s">
        <v>4</v>
      </c>
    </row>
    <row r="478" customFormat="false" ht="14.4" hidden="true" customHeight="false" outlineLevel="0" collapsed="false">
      <c r="A478" s="0" t="s">
        <v>31</v>
      </c>
      <c r="B478" s="0" t="n">
        <v>1</v>
      </c>
      <c r="C478" s="0" t="s">
        <v>1544</v>
      </c>
      <c r="D478" s="0" t="s">
        <v>61</v>
      </c>
      <c r="E478" s="0" t="s">
        <v>1545</v>
      </c>
      <c r="F478" s="0" t="s">
        <v>1546</v>
      </c>
      <c r="G478" s="0" t="s">
        <v>1547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5.7</v>
      </c>
      <c r="Q478" s="0" t="n">
        <v>0</v>
      </c>
      <c r="R478" s="0" t="n">
        <v>0</v>
      </c>
      <c r="S478" s="0" t="s">
        <v>4</v>
      </c>
    </row>
    <row r="479" customFormat="false" ht="14.4" hidden="true" customHeight="false" outlineLevel="0" collapsed="false">
      <c r="A479" s="0" t="s">
        <v>31</v>
      </c>
      <c r="B479" s="0" t="n">
        <v>1</v>
      </c>
      <c r="C479" s="0" t="s">
        <v>1548</v>
      </c>
      <c r="D479" s="0" t="s">
        <v>48</v>
      </c>
      <c r="E479" s="0" t="s">
        <v>1549</v>
      </c>
      <c r="F479" s="0" t="s">
        <v>1550</v>
      </c>
      <c r="G479" s="0" t="s">
        <v>1551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6.7</v>
      </c>
      <c r="Q479" s="0" t="n">
        <v>0</v>
      </c>
      <c r="R479" s="0" t="n">
        <v>0</v>
      </c>
      <c r="S479" s="0" t="s">
        <v>4</v>
      </c>
    </row>
    <row r="480" customFormat="false" ht="14.4" hidden="true" customHeight="false" outlineLevel="0" collapsed="false">
      <c r="A480" s="0" t="s">
        <v>31</v>
      </c>
      <c r="B480" s="0" t="n">
        <v>1</v>
      </c>
      <c r="C480" s="0" t="s">
        <v>1552</v>
      </c>
      <c r="D480" s="0" t="s">
        <v>33</v>
      </c>
      <c r="E480" s="0" t="s">
        <v>1553</v>
      </c>
      <c r="F480" s="0" t="s">
        <v>1554</v>
      </c>
      <c r="G480" s="0" t="s">
        <v>1555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5.4</v>
      </c>
      <c r="Q480" s="0" t="n">
        <v>0</v>
      </c>
      <c r="R480" s="0" t="n">
        <v>0</v>
      </c>
      <c r="S480" s="0" t="s">
        <v>4</v>
      </c>
    </row>
    <row r="481" customFormat="false" ht="14.4" hidden="true" customHeight="false" outlineLevel="0" collapsed="false">
      <c r="A481" s="0" t="s">
        <v>31</v>
      </c>
      <c r="B481" s="0" t="n">
        <v>1</v>
      </c>
      <c r="C481" s="0" t="s">
        <v>1556</v>
      </c>
      <c r="D481" s="0" t="s">
        <v>33</v>
      </c>
      <c r="E481" s="0" t="s">
        <v>1557</v>
      </c>
      <c r="F481" s="0" t="s">
        <v>1558</v>
      </c>
      <c r="G481" s="0" t="s">
        <v>1559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6.3</v>
      </c>
      <c r="Q481" s="0" t="n">
        <v>0</v>
      </c>
      <c r="R481" s="0" t="n">
        <v>0</v>
      </c>
      <c r="S481" s="0" t="s">
        <v>4</v>
      </c>
    </row>
    <row r="482" customFormat="false" ht="14.4" hidden="true" customHeight="false" outlineLevel="0" collapsed="false">
      <c r="A482" s="0" t="s">
        <v>31</v>
      </c>
      <c r="B482" s="0" t="n">
        <v>1</v>
      </c>
      <c r="C482" s="0" t="s">
        <v>1560</v>
      </c>
      <c r="D482" s="0" t="s">
        <v>33</v>
      </c>
      <c r="E482" s="0" t="s">
        <v>1561</v>
      </c>
      <c r="F482" s="0" t="s">
        <v>1558</v>
      </c>
      <c r="G482" s="0" t="s">
        <v>1559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5.7</v>
      </c>
      <c r="Q482" s="0" t="n">
        <v>0</v>
      </c>
      <c r="R482" s="0" t="n">
        <v>0</v>
      </c>
      <c r="S482" s="0" t="s">
        <v>4</v>
      </c>
    </row>
    <row r="483" customFormat="false" ht="14.4" hidden="true" customHeight="false" outlineLevel="0" collapsed="false">
      <c r="A483" s="0" t="s">
        <v>31</v>
      </c>
      <c r="B483" s="0" t="n">
        <v>1</v>
      </c>
      <c r="C483" s="0" t="s">
        <v>1562</v>
      </c>
      <c r="D483" s="0" t="s">
        <v>61</v>
      </c>
      <c r="E483" s="0" t="s">
        <v>1563</v>
      </c>
      <c r="F483" s="0" t="s">
        <v>1564</v>
      </c>
      <c r="G483" s="0" t="s">
        <v>1565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6.1</v>
      </c>
      <c r="Q483" s="0" t="n">
        <v>0</v>
      </c>
      <c r="R483" s="0" t="n">
        <v>0</v>
      </c>
      <c r="S483" s="0" t="s">
        <v>4</v>
      </c>
    </row>
    <row r="484" customFormat="false" ht="14.4" hidden="true" customHeight="false" outlineLevel="0" collapsed="false">
      <c r="A484" s="0" t="s">
        <v>31</v>
      </c>
      <c r="B484" s="0" t="n">
        <v>1</v>
      </c>
      <c r="C484" s="0" t="s">
        <v>1566</v>
      </c>
      <c r="D484" s="0" t="s">
        <v>33</v>
      </c>
      <c r="E484" s="0" t="s">
        <v>1567</v>
      </c>
      <c r="F484" s="0" t="s">
        <v>1568</v>
      </c>
      <c r="G484" s="0" t="s">
        <v>1569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5.1</v>
      </c>
      <c r="Q484" s="0" t="n">
        <v>0</v>
      </c>
      <c r="R484" s="0" t="n">
        <v>0</v>
      </c>
      <c r="S484" s="0" t="s">
        <v>4</v>
      </c>
    </row>
    <row r="485" customFormat="false" ht="14.4" hidden="true" customHeight="false" outlineLevel="0" collapsed="false">
      <c r="A485" s="0" t="s">
        <v>31</v>
      </c>
      <c r="B485" s="0" t="n">
        <v>1</v>
      </c>
      <c r="C485" s="0" t="s">
        <v>1570</v>
      </c>
      <c r="D485" s="0" t="s">
        <v>33</v>
      </c>
      <c r="E485" s="0" t="s">
        <v>1571</v>
      </c>
      <c r="F485" s="0" t="s">
        <v>1572</v>
      </c>
      <c r="G485" s="0" t="s">
        <v>1573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5.4</v>
      </c>
      <c r="Q485" s="0" t="n">
        <v>0</v>
      </c>
      <c r="R485" s="0" t="n">
        <v>0</v>
      </c>
      <c r="S485" s="0" t="s">
        <v>4</v>
      </c>
    </row>
    <row r="486" customFormat="false" ht="14.4" hidden="true" customHeight="false" outlineLevel="0" collapsed="false">
      <c r="A486" s="0" t="s">
        <v>31</v>
      </c>
      <c r="B486" s="0" t="n">
        <v>1</v>
      </c>
      <c r="C486" s="0" t="s">
        <v>1574</v>
      </c>
      <c r="D486" s="0" t="s">
        <v>38</v>
      </c>
      <c r="E486" s="0" t="s">
        <v>1575</v>
      </c>
      <c r="F486" s="0" t="s">
        <v>1572</v>
      </c>
      <c r="G486" s="0" t="s">
        <v>1573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5.3</v>
      </c>
      <c r="Q486" s="0" t="n">
        <v>0</v>
      </c>
      <c r="R486" s="0" t="n">
        <v>0</v>
      </c>
      <c r="S486" s="0" t="s">
        <v>4</v>
      </c>
    </row>
    <row r="487" customFormat="false" ht="14.4" hidden="true" customHeight="false" outlineLevel="0" collapsed="false">
      <c r="A487" s="0" t="s">
        <v>31</v>
      </c>
      <c r="B487" s="0" t="n">
        <v>1</v>
      </c>
      <c r="C487" s="0" t="s">
        <v>1576</v>
      </c>
      <c r="D487" s="0" t="s">
        <v>41</v>
      </c>
      <c r="E487" s="0" t="s">
        <v>1577</v>
      </c>
      <c r="F487" s="0" t="s">
        <v>1572</v>
      </c>
      <c r="G487" s="0" t="s">
        <v>1573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5.9</v>
      </c>
      <c r="Q487" s="0" t="n">
        <v>0</v>
      </c>
      <c r="R487" s="0" t="n">
        <v>0</v>
      </c>
      <c r="S487" s="0" t="s">
        <v>4</v>
      </c>
    </row>
    <row r="488" customFormat="false" ht="14.4" hidden="true" customHeight="false" outlineLevel="0" collapsed="false">
      <c r="A488" s="0" t="s">
        <v>31</v>
      </c>
      <c r="B488" s="0" t="n">
        <v>1</v>
      </c>
      <c r="C488" s="0" t="s">
        <v>1578</v>
      </c>
      <c r="D488" s="0" t="s">
        <v>33</v>
      </c>
      <c r="E488" s="0" t="s">
        <v>1579</v>
      </c>
      <c r="F488" s="0" t="s">
        <v>1572</v>
      </c>
      <c r="G488" s="0" t="s">
        <v>1573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5.1</v>
      </c>
      <c r="Q488" s="0" t="n">
        <v>0</v>
      </c>
      <c r="R488" s="0" t="n">
        <v>0</v>
      </c>
      <c r="S488" s="0" t="s">
        <v>4</v>
      </c>
    </row>
    <row r="489" customFormat="false" ht="14.4" hidden="true" customHeight="false" outlineLevel="0" collapsed="false">
      <c r="A489" s="0" t="s">
        <v>31</v>
      </c>
      <c r="B489" s="0" t="n">
        <v>1</v>
      </c>
      <c r="C489" s="0" t="s">
        <v>1580</v>
      </c>
      <c r="D489" s="0" t="s">
        <v>61</v>
      </c>
      <c r="E489" s="0" t="s">
        <v>1581</v>
      </c>
      <c r="F489" s="0" t="s">
        <v>1572</v>
      </c>
      <c r="G489" s="0" t="s">
        <v>1573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5.5</v>
      </c>
      <c r="Q489" s="0" t="n">
        <v>0</v>
      </c>
      <c r="R489" s="0" t="n">
        <v>0</v>
      </c>
      <c r="S489" s="0" t="s">
        <v>4</v>
      </c>
    </row>
    <row r="490" customFormat="false" ht="14.4" hidden="true" customHeight="false" outlineLevel="0" collapsed="false">
      <c r="A490" s="0" t="s">
        <v>31</v>
      </c>
      <c r="B490" s="0" t="n">
        <v>1</v>
      </c>
      <c r="C490" s="0" t="s">
        <v>1582</v>
      </c>
      <c r="D490" s="0" t="s">
        <v>103</v>
      </c>
      <c r="E490" s="0" t="s">
        <v>1583</v>
      </c>
      <c r="F490" s="0" t="s">
        <v>1572</v>
      </c>
      <c r="G490" s="0" t="s">
        <v>1573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5.5</v>
      </c>
      <c r="Q490" s="0" t="n">
        <v>0</v>
      </c>
      <c r="R490" s="0" t="n">
        <v>0</v>
      </c>
      <c r="S490" s="0" t="s">
        <v>4</v>
      </c>
    </row>
    <row r="491" customFormat="false" ht="14.4" hidden="true" customHeight="false" outlineLevel="0" collapsed="false">
      <c r="A491" s="0" t="s">
        <v>31</v>
      </c>
      <c r="B491" s="0" t="n">
        <v>1</v>
      </c>
      <c r="C491" s="0" t="s">
        <v>1584</v>
      </c>
      <c r="D491" s="0" t="s">
        <v>61</v>
      </c>
      <c r="E491" s="0" t="s">
        <v>1585</v>
      </c>
      <c r="F491" s="0" t="s">
        <v>1586</v>
      </c>
      <c r="G491" s="0" t="s">
        <v>1587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5.9</v>
      </c>
      <c r="Q491" s="0" t="n">
        <v>0</v>
      </c>
      <c r="R491" s="0" t="n">
        <v>0</v>
      </c>
      <c r="S491" s="0" t="s">
        <v>4</v>
      </c>
    </row>
    <row r="492" customFormat="false" ht="14.4" hidden="true" customHeight="false" outlineLevel="0" collapsed="false">
      <c r="A492" s="0" t="s">
        <v>31</v>
      </c>
      <c r="B492" s="0" t="n">
        <v>1</v>
      </c>
      <c r="C492" s="0" t="s">
        <v>1588</v>
      </c>
      <c r="D492" s="0" t="s">
        <v>122</v>
      </c>
      <c r="E492" s="0" t="s">
        <v>1589</v>
      </c>
      <c r="F492" s="0" t="s">
        <v>1586</v>
      </c>
      <c r="G492" s="0" t="s">
        <v>1587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5.9</v>
      </c>
      <c r="Q492" s="0" t="n">
        <v>0</v>
      </c>
      <c r="R492" s="0" t="n">
        <v>0</v>
      </c>
      <c r="S492" s="0" t="s">
        <v>4</v>
      </c>
    </row>
    <row r="493" customFormat="false" ht="14.4" hidden="true" customHeight="false" outlineLevel="0" collapsed="false">
      <c r="A493" s="0" t="s">
        <v>31</v>
      </c>
      <c r="B493" s="0" t="n">
        <v>1</v>
      </c>
      <c r="C493" s="0" t="s">
        <v>1590</v>
      </c>
      <c r="D493" s="0" t="s">
        <v>38</v>
      </c>
      <c r="E493" s="0" t="s">
        <v>1591</v>
      </c>
      <c r="F493" s="0" t="s">
        <v>1592</v>
      </c>
      <c r="G493" s="0" t="s">
        <v>1593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6</v>
      </c>
      <c r="Q493" s="0" t="n">
        <v>0</v>
      </c>
      <c r="R493" s="0" t="n">
        <v>0</v>
      </c>
      <c r="S493" s="0" t="s">
        <v>4</v>
      </c>
    </row>
    <row r="494" customFormat="false" ht="14.4" hidden="true" customHeight="false" outlineLevel="0" collapsed="false">
      <c r="A494" s="0" t="s">
        <v>31</v>
      </c>
      <c r="B494" s="0" t="n">
        <v>1</v>
      </c>
      <c r="C494" s="0" t="s">
        <v>1594</v>
      </c>
      <c r="D494" s="0" t="s">
        <v>61</v>
      </c>
      <c r="E494" s="0" t="s">
        <v>1595</v>
      </c>
      <c r="F494" s="0" t="s">
        <v>1596</v>
      </c>
      <c r="G494" s="0" t="s">
        <v>1597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8.8</v>
      </c>
      <c r="Q494" s="0" t="n">
        <v>0</v>
      </c>
      <c r="R494" s="0" t="n">
        <v>0</v>
      </c>
      <c r="S494" s="0" t="s">
        <v>4</v>
      </c>
    </row>
    <row r="495" customFormat="false" ht="14.4" hidden="true" customHeight="false" outlineLevel="0" collapsed="false">
      <c r="A495" s="0" t="s">
        <v>31</v>
      </c>
      <c r="B495" s="0" t="n">
        <v>1</v>
      </c>
      <c r="C495" s="0" t="s">
        <v>1598</v>
      </c>
      <c r="D495" s="0" t="s">
        <v>33</v>
      </c>
      <c r="E495" s="0" t="s">
        <v>1599</v>
      </c>
      <c r="F495" s="0" t="s">
        <v>1596</v>
      </c>
      <c r="G495" s="0" t="s">
        <v>1597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8.7</v>
      </c>
      <c r="Q495" s="0" t="n">
        <v>0</v>
      </c>
      <c r="R495" s="0" t="n">
        <v>0</v>
      </c>
      <c r="S495" s="0" t="s">
        <v>4</v>
      </c>
    </row>
    <row r="496" customFormat="false" ht="14.4" hidden="true" customHeight="false" outlineLevel="0" collapsed="false">
      <c r="A496" s="0" t="s">
        <v>31</v>
      </c>
      <c r="B496" s="0" t="n">
        <v>1</v>
      </c>
      <c r="C496" s="0" t="s">
        <v>1600</v>
      </c>
      <c r="D496" s="0" t="s">
        <v>61</v>
      </c>
      <c r="E496" s="0" t="s">
        <v>1601</v>
      </c>
      <c r="F496" s="0" t="s">
        <v>1596</v>
      </c>
      <c r="G496" s="0" t="s">
        <v>1597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7.4</v>
      </c>
      <c r="Q496" s="0" t="n">
        <v>0</v>
      </c>
      <c r="R496" s="0" t="n">
        <v>0</v>
      </c>
      <c r="S496" s="0" t="s">
        <v>4</v>
      </c>
    </row>
    <row r="497" customFormat="false" ht="14.4" hidden="true" customHeight="false" outlineLevel="0" collapsed="false">
      <c r="A497" s="0" t="s">
        <v>31</v>
      </c>
      <c r="B497" s="0" t="n">
        <v>1</v>
      </c>
      <c r="C497" s="0" t="s">
        <v>1602</v>
      </c>
      <c r="D497" s="0" t="s">
        <v>61</v>
      </c>
      <c r="E497" s="0" t="s">
        <v>1603</v>
      </c>
      <c r="F497" s="0" t="s">
        <v>1596</v>
      </c>
      <c r="G497" s="0" t="s">
        <v>1597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5.2</v>
      </c>
      <c r="Q497" s="0" t="n">
        <v>0</v>
      </c>
      <c r="R497" s="0" t="n">
        <v>0</v>
      </c>
      <c r="S497" s="0" t="s">
        <v>4</v>
      </c>
    </row>
    <row r="498" customFormat="false" ht="14.4" hidden="true" customHeight="false" outlineLevel="0" collapsed="false">
      <c r="A498" s="0" t="s">
        <v>31</v>
      </c>
      <c r="B498" s="0" t="n">
        <v>1</v>
      </c>
      <c r="C498" s="0" t="s">
        <v>1604</v>
      </c>
      <c r="D498" s="0" t="s">
        <v>41</v>
      </c>
      <c r="E498" s="0" t="s">
        <v>1605</v>
      </c>
      <c r="F498" s="0" t="s">
        <v>1606</v>
      </c>
      <c r="G498" s="0" t="s">
        <v>1607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6.7</v>
      </c>
      <c r="Q498" s="0" t="n">
        <v>0</v>
      </c>
      <c r="R498" s="0" t="n">
        <v>0</v>
      </c>
      <c r="S498" s="0" t="s">
        <v>4</v>
      </c>
    </row>
    <row r="499" customFormat="false" ht="14.4" hidden="true" customHeight="false" outlineLevel="0" collapsed="false">
      <c r="A499" s="0" t="s">
        <v>31</v>
      </c>
      <c r="B499" s="0" t="n">
        <v>1</v>
      </c>
      <c r="C499" s="0" t="s">
        <v>1608</v>
      </c>
      <c r="D499" s="0" t="s">
        <v>48</v>
      </c>
      <c r="E499" s="0" t="s">
        <v>1609</v>
      </c>
      <c r="F499" s="0" t="s">
        <v>1606</v>
      </c>
      <c r="G499" s="0" t="s">
        <v>1607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5.3</v>
      </c>
      <c r="Q499" s="0" t="n">
        <v>0</v>
      </c>
      <c r="R499" s="0" t="n">
        <v>0</v>
      </c>
      <c r="S499" s="0" t="s">
        <v>4</v>
      </c>
    </row>
    <row r="500" customFormat="false" ht="14.4" hidden="true" customHeight="false" outlineLevel="0" collapsed="false">
      <c r="A500" s="0" t="s">
        <v>31</v>
      </c>
      <c r="B500" s="0" t="n">
        <v>1</v>
      </c>
      <c r="C500" s="0" t="s">
        <v>1610</v>
      </c>
      <c r="D500" s="0" t="s">
        <v>66</v>
      </c>
      <c r="E500" s="0" t="s">
        <v>1611</v>
      </c>
      <c r="F500" s="0" t="s">
        <v>1612</v>
      </c>
      <c r="G500" s="0" t="s">
        <v>1613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6.6</v>
      </c>
      <c r="Q500" s="0" t="n">
        <v>0</v>
      </c>
      <c r="R500" s="0" t="n">
        <v>0</v>
      </c>
      <c r="S500" s="0" t="s">
        <v>4</v>
      </c>
    </row>
    <row r="501" customFormat="false" ht="14.4" hidden="true" customHeight="false" outlineLevel="0" collapsed="false">
      <c r="A501" s="0" t="s">
        <v>31</v>
      </c>
      <c r="B501" s="0" t="n">
        <v>1</v>
      </c>
      <c r="C501" s="0" t="s">
        <v>1614</v>
      </c>
      <c r="D501" s="0" t="s">
        <v>33</v>
      </c>
      <c r="E501" s="0" t="s">
        <v>1615</v>
      </c>
      <c r="F501" s="0" t="s">
        <v>1616</v>
      </c>
      <c r="G501" s="0" t="s">
        <v>1617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5.4</v>
      </c>
      <c r="Q501" s="0" t="n">
        <v>0</v>
      </c>
      <c r="R501" s="0" t="n">
        <v>0</v>
      </c>
      <c r="S501" s="0" t="s">
        <v>4</v>
      </c>
    </row>
    <row r="502" customFormat="false" ht="14.4" hidden="true" customHeight="false" outlineLevel="0" collapsed="false">
      <c r="A502" s="0" t="s">
        <v>31</v>
      </c>
      <c r="B502" s="0" t="n">
        <v>1</v>
      </c>
      <c r="C502" s="0" t="s">
        <v>1618</v>
      </c>
      <c r="D502" s="0" t="s">
        <v>38</v>
      </c>
      <c r="E502" s="0" t="s">
        <v>1619</v>
      </c>
      <c r="F502" s="0" t="s">
        <v>1620</v>
      </c>
      <c r="G502" s="0" t="s">
        <v>1217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7.1</v>
      </c>
      <c r="Q502" s="0" t="n">
        <v>0</v>
      </c>
      <c r="R502" s="0" t="n">
        <v>0</v>
      </c>
      <c r="S502" s="0" t="s">
        <v>4</v>
      </c>
    </row>
    <row r="503" customFormat="false" ht="14.4" hidden="true" customHeight="false" outlineLevel="0" collapsed="false">
      <c r="A503" s="0" t="s">
        <v>31</v>
      </c>
      <c r="B503" s="0" t="n">
        <v>1</v>
      </c>
      <c r="C503" s="0" t="s">
        <v>1621</v>
      </c>
      <c r="D503" s="0" t="s">
        <v>48</v>
      </c>
      <c r="E503" s="0" t="s">
        <v>1622</v>
      </c>
      <c r="F503" s="0" t="s">
        <v>1623</v>
      </c>
      <c r="G503" s="0" t="s">
        <v>1624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5.7</v>
      </c>
      <c r="Q503" s="0" t="n">
        <v>0</v>
      </c>
      <c r="R503" s="0" t="n">
        <v>0</v>
      </c>
      <c r="S503" s="0" t="s">
        <v>4</v>
      </c>
    </row>
    <row r="504" customFormat="false" ht="14.4" hidden="true" customHeight="false" outlineLevel="0" collapsed="false">
      <c r="A504" s="0" t="s">
        <v>31</v>
      </c>
      <c r="B504" s="0" t="n">
        <v>1</v>
      </c>
      <c r="C504" s="0" t="s">
        <v>1625</v>
      </c>
      <c r="D504" s="0" t="s">
        <v>139</v>
      </c>
      <c r="E504" s="0" t="s">
        <v>1626</v>
      </c>
      <c r="F504" s="0" t="s">
        <v>1627</v>
      </c>
      <c r="G504" s="0" t="s">
        <v>1628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5.7</v>
      </c>
      <c r="Q504" s="0" t="n">
        <v>0</v>
      </c>
      <c r="R504" s="0" t="n">
        <v>0</v>
      </c>
      <c r="S504" s="0" t="s">
        <v>4</v>
      </c>
    </row>
    <row r="505" customFormat="false" ht="14.4" hidden="true" customHeight="false" outlineLevel="0" collapsed="false">
      <c r="A505" s="0" t="s">
        <v>31</v>
      </c>
      <c r="B505" s="0" t="n">
        <v>1</v>
      </c>
      <c r="C505" s="0" t="s">
        <v>1629</v>
      </c>
      <c r="D505" s="0" t="s">
        <v>61</v>
      </c>
      <c r="E505" s="0" t="s">
        <v>1630</v>
      </c>
      <c r="F505" s="0" t="s">
        <v>88</v>
      </c>
      <c r="G505" s="0" t="s">
        <v>89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5.8</v>
      </c>
      <c r="Q505" s="0" t="n">
        <v>0</v>
      </c>
      <c r="R505" s="0" t="n">
        <v>0</v>
      </c>
      <c r="S505" s="0" t="s">
        <v>4</v>
      </c>
    </row>
    <row r="506" customFormat="false" ht="14.4" hidden="true" customHeight="false" outlineLevel="0" collapsed="false">
      <c r="A506" s="0" t="s">
        <v>31</v>
      </c>
      <c r="B506" s="0" t="n">
        <v>1</v>
      </c>
      <c r="C506" s="0" t="s">
        <v>1631</v>
      </c>
      <c r="D506" s="0" t="s">
        <v>154</v>
      </c>
      <c r="E506" s="0" t="s">
        <v>1632</v>
      </c>
      <c r="F506" s="0" t="s">
        <v>88</v>
      </c>
      <c r="G506" s="0" t="s">
        <v>89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5.7</v>
      </c>
      <c r="Q506" s="0" t="n">
        <v>0</v>
      </c>
      <c r="R506" s="0" t="n">
        <v>0</v>
      </c>
      <c r="S506" s="0" t="s">
        <v>4</v>
      </c>
    </row>
    <row r="507" customFormat="false" ht="14.4" hidden="true" customHeight="false" outlineLevel="0" collapsed="false">
      <c r="A507" s="0" t="s">
        <v>31</v>
      </c>
      <c r="B507" s="0" t="n">
        <v>1</v>
      </c>
      <c r="C507" s="0" t="s">
        <v>1633</v>
      </c>
      <c r="D507" s="0" t="s">
        <v>33</v>
      </c>
      <c r="E507" s="0" t="s">
        <v>1634</v>
      </c>
      <c r="F507" s="0" t="s">
        <v>1635</v>
      </c>
      <c r="G507" s="0" t="s">
        <v>1636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5</v>
      </c>
      <c r="Q507" s="0" t="n">
        <v>0</v>
      </c>
      <c r="R507" s="0" t="n">
        <v>0</v>
      </c>
      <c r="S507" s="0" t="s">
        <v>4</v>
      </c>
    </row>
    <row r="508" customFormat="false" ht="14.4" hidden="true" customHeight="false" outlineLevel="0" collapsed="false">
      <c r="A508" s="0" t="s">
        <v>31</v>
      </c>
      <c r="B508" s="0" t="n">
        <v>1</v>
      </c>
      <c r="C508" s="0" t="s">
        <v>1637</v>
      </c>
      <c r="D508" s="0" t="s">
        <v>33</v>
      </c>
      <c r="E508" s="0" t="s">
        <v>1638</v>
      </c>
      <c r="F508" s="0" t="s">
        <v>1639</v>
      </c>
      <c r="G508" s="0" t="s">
        <v>1640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5.2</v>
      </c>
      <c r="Q508" s="0" t="n">
        <v>0</v>
      </c>
      <c r="R508" s="0" t="n">
        <v>0</v>
      </c>
      <c r="S508" s="0" t="s">
        <v>4</v>
      </c>
    </row>
    <row r="509" customFormat="false" ht="14.4" hidden="true" customHeight="false" outlineLevel="0" collapsed="false">
      <c r="A509" s="0" t="s">
        <v>31</v>
      </c>
      <c r="B509" s="0" t="n">
        <v>1</v>
      </c>
      <c r="C509" s="0" t="s">
        <v>1641</v>
      </c>
      <c r="D509" s="0" t="s">
        <v>61</v>
      </c>
      <c r="E509" s="0" t="s">
        <v>1642</v>
      </c>
      <c r="F509" s="0" t="s">
        <v>1639</v>
      </c>
      <c r="G509" s="0" t="s">
        <v>1640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5</v>
      </c>
      <c r="Q509" s="0" t="n">
        <v>0</v>
      </c>
      <c r="R509" s="0" t="n">
        <v>0</v>
      </c>
      <c r="S509" s="0" t="s">
        <v>4</v>
      </c>
    </row>
    <row r="510" customFormat="false" ht="14.4" hidden="true" customHeight="false" outlineLevel="0" collapsed="false">
      <c r="A510" s="0" t="s">
        <v>31</v>
      </c>
      <c r="B510" s="0" t="n">
        <v>1</v>
      </c>
      <c r="C510" s="0" t="s">
        <v>1643</v>
      </c>
      <c r="D510" s="0" t="s">
        <v>163</v>
      </c>
      <c r="E510" s="0" t="s">
        <v>1644</v>
      </c>
      <c r="F510" s="0" t="s">
        <v>1639</v>
      </c>
      <c r="G510" s="0" t="s">
        <v>1640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9.5</v>
      </c>
      <c r="Q510" s="0" t="n">
        <v>0</v>
      </c>
      <c r="R510" s="0" t="n">
        <v>0</v>
      </c>
      <c r="S510" s="0" t="s">
        <v>4</v>
      </c>
    </row>
    <row r="511" customFormat="false" ht="14.4" hidden="true" customHeight="false" outlineLevel="0" collapsed="false">
      <c r="A511" s="0" t="s">
        <v>31</v>
      </c>
      <c r="B511" s="0" t="n">
        <v>1</v>
      </c>
      <c r="C511" s="0" t="s">
        <v>1645</v>
      </c>
      <c r="D511" s="0" t="s">
        <v>33</v>
      </c>
      <c r="E511" s="0" t="s">
        <v>1646</v>
      </c>
      <c r="F511" s="0" t="s">
        <v>1647</v>
      </c>
      <c r="G511" s="0" t="s">
        <v>1648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5.6</v>
      </c>
      <c r="Q511" s="0" t="n">
        <v>0</v>
      </c>
      <c r="R511" s="0" t="n">
        <v>0</v>
      </c>
      <c r="S511" s="0" t="s">
        <v>4</v>
      </c>
    </row>
    <row r="512" customFormat="false" ht="14.4" hidden="true" customHeight="false" outlineLevel="0" collapsed="false">
      <c r="A512" s="0" t="s">
        <v>31</v>
      </c>
      <c r="B512" s="0" t="n">
        <v>1</v>
      </c>
      <c r="C512" s="0" t="s">
        <v>1649</v>
      </c>
      <c r="D512" s="0" t="s">
        <v>66</v>
      </c>
      <c r="E512" s="0" t="s">
        <v>1650</v>
      </c>
      <c r="F512" s="0" t="s">
        <v>1651</v>
      </c>
      <c r="G512" s="0" t="s">
        <v>1652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6.2</v>
      </c>
      <c r="Q512" s="0" t="n">
        <v>0</v>
      </c>
      <c r="R512" s="0" t="n">
        <v>0</v>
      </c>
      <c r="S512" s="0" t="s">
        <v>4</v>
      </c>
    </row>
    <row r="513" customFormat="false" ht="14.4" hidden="true" customHeight="false" outlineLevel="0" collapsed="false">
      <c r="A513" s="0" t="s">
        <v>31</v>
      </c>
      <c r="B513" s="0" t="n">
        <v>1</v>
      </c>
      <c r="C513" s="0" t="s">
        <v>1653</v>
      </c>
      <c r="D513" s="0" t="s">
        <v>66</v>
      </c>
      <c r="E513" s="0" t="s">
        <v>1654</v>
      </c>
      <c r="F513" s="0" t="s">
        <v>1651</v>
      </c>
      <c r="G513" s="0" t="s">
        <v>1652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5.4</v>
      </c>
      <c r="Q513" s="0" t="n">
        <v>0</v>
      </c>
      <c r="R513" s="0" t="n">
        <v>0</v>
      </c>
      <c r="S513" s="0" t="s">
        <v>4</v>
      </c>
    </row>
    <row r="514" customFormat="false" ht="14.4" hidden="true" customHeight="false" outlineLevel="0" collapsed="false">
      <c r="A514" s="0" t="s">
        <v>31</v>
      </c>
      <c r="B514" s="0" t="n">
        <v>1</v>
      </c>
      <c r="C514" s="0" t="s">
        <v>1655</v>
      </c>
      <c r="D514" s="0" t="s">
        <v>66</v>
      </c>
      <c r="E514" s="0" t="s">
        <v>1656</v>
      </c>
      <c r="F514" s="0" t="s">
        <v>1657</v>
      </c>
      <c r="G514" s="0" t="s">
        <v>1658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5.8</v>
      </c>
      <c r="Q514" s="0" t="n">
        <v>0</v>
      </c>
      <c r="R514" s="0" t="n">
        <v>0</v>
      </c>
      <c r="S514" s="0" t="s">
        <v>4</v>
      </c>
    </row>
    <row r="515" customFormat="false" ht="14.4" hidden="true" customHeight="false" outlineLevel="0" collapsed="false">
      <c r="A515" s="0" t="s">
        <v>31</v>
      </c>
      <c r="B515" s="0" t="n">
        <v>1</v>
      </c>
      <c r="C515" s="0" t="s">
        <v>1659</v>
      </c>
      <c r="D515" s="0" t="s">
        <v>38</v>
      </c>
      <c r="E515" s="0" t="s">
        <v>1660</v>
      </c>
      <c r="F515" s="0" t="s">
        <v>1657</v>
      </c>
      <c r="G515" s="0" t="s">
        <v>1658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5.8</v>
      </c>
      <c r="Q515" s="0" t="n">
        <v>0</v>
      </c>
      <c r="R515" s="0" t="n">
        <v>0</v>
      </c>
      <c r="S515" s="0" t="s">
        <v>4</v>
      </c>
    </row>
    <row r="516" customFormat="false" ht="14.4" hidden="true" customHeight="false" outlineLevel="0" collapsed="false">
      <c r="A516" s="0" t="s">
        <v>31</v>
      </c>
      <c r="B516" s="0" t="n">
        <v>1</v>
      </c>
      <c r="C516" s="0" t="s">
        <v>1661</v>
      </c>
      <c r="D516" s="0" t="s">
        <v>66</v>
      </c>
      <c r="E516" s="0" t="s">
        <v>1662</v>
      </c>
      <c r="F516" s="0" t="s">
        <v>1663</v>
      </c>
      <c r="G516" s="0" t="s">
        <v>64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6.5</v>
      </c>
      <c r="Q516" s="0" t="n">
        <v>0</v>
      </c>
      <c r="R516" s="0" t="n">
        <v>0</v>
      </c>
      <c r="S516" s="0" t="s">
        <v>4</v>
      </c>
    </row>
    <row r="517" customFormat="false" ht="14.4" hidden="true" customHeight="false" outlineLevel="0" collapsed="false">
      <c r="A517" s="0" t="s">
        <v>31</v>
      </c>
      <c r="B517" s="0" t="n">
        <v>1</v>
      </c>
      <c r="C517" s="0" t="s">
        <v>1664</v>
      </c>
      <c r="D517" s="0" t="s">
        <v>48</v>
      </c>
      <c r="E517" s="0" t="s">
        <v>1665</v>
      </c>
      <c r="F517" s="0" t="s">
        <v>1663</v>
      </c>
      <c r="G517" s="0" t="s">
        <v>64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6.5</v>
      </c>
      <c r="Q517" s="0" t="n">
        <v>0</v>
      </c>
      <c r="R517" s="0" t="n">
        <v>0</v>
      </c>
      <c r="S517" s="0" t="s">
        <v>4</v>
      </c>
    </row>
    <row r="518" customFormat="false" ht="14.4" hidden="true" customHeight="false" outlineLevel="0" collapsed="false">
      <c r="A518" s="0" t="s">
        <v>31</v>
      </c>
      <c r="B518" s="0" t="n">
        <v>1</v>
      </c>
      <c r="C518" s="0" t="s">
        <v>1666</v>
      </c>
      <c r="D518" s="0" t="s">
        <v>61</v>
      </c>
      <c r="E518" s="0" t="s">
        <v>1667</v>
      </c>
      <c r="F518" s="0" t="s">
        <v>1668</v>
      </c>
      <c r="G518" s="0" t="s">
        <v>1669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6</v>
      </c>
      <c r="Q518" s="0" t="n">
        <v>0</v>
      </c>
      <c r="R518" s="0" t="n">
        <v>0</v>
      </c>
      <c r="S518" s="0" t="s">
        <v>4</v>
      </c>
    </row>
    <row r="519" customFormat="false" ht="14.4" hidden="true" customHeight="false" outlineLevel="0" collapsed="false">
      <c r="A519" s="0" t="s">
        <v>31</v>
      </c>
      <c r="B519" s="0" t="n">
        <v>1</v>
      </c>
      <c r="C519" s="0" t="s">
        <v>1670</v>
      </c>
      <c r="D519" s="0" t="s">
        <v>41</v>
      </c>
      <c r="E519" s="0" t="s">
        <v>1671</v>
      </c>
      <c r="F519" s="0" t="s">
        <v>1668</v>
      </c>
      <c r="G519" s="0" t="s">
        <v>1669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5.9</v>
      </c>
      <c r="Q519" s="0" t="n">
        <v>0</v>
      </c>
      <c r="R519" s="0" t="n">
        <v>0</v>
      </c>
      <c r="S519" s="0" t="s">
        <v>4</v>
      </c>
    </row>
    <row r="520" customFormat="false" ht="14.4" hidden="true" customHeight="false" outlineLevel="0" collapsed="false">
      <c r="A520" s="0" t="s">
        <v>31</v>
      </c>
      <c r="B520" s="0" t="n">
        <v>1</v>
      </c>
      <c r="C520" s="0" t="s">
        <v>1672</v>
      </c>
      <c r="D520" s="0" t="s">
        <v>38</v>
      </c>
      <c r="E520" s="0" t="s">
        <v>1673</v>
      </c>
      <c r="F520" s="0" t="s">
        <v>1668</v>
      </c>
      <c r="G520" s="0" t="s">
        <v>1669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6</v>
      </c>
      <c r="Q520" s="0" t="n">
        <v>0</v>
      </c>
      <c r="R520" s="0" t="n">
        <v>0</v>
      </c>
      <c r="S520" s="0" t="s">
        <v>4</v>
      </c>
    </row>
    <row r="521" customFormat="false" ht="14.4" hidden="true" customHeight="false" outlineLevel="0" collapsed="false">
      <c r="A521" s="0" t="s">
        <v>31</v>
      </c>
      <c r="B521" s="0" t="n">
        <v>1</v>
      </c>
      <c r="C521" s="0" t="s">
        <v>1674</v>
      </c>
      <c r="D521" s="0" t="s">
        <v>66</v>
      </c>
      <c r="E521" s="0" t="s">
        <v>1675</v>
      </c>
      <c r="F521" s="0" t="s">
        <v>1668</v>
      </c>
      <c r="G521" s="0" t="s">
        <v>1669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5.4</v>
      </c>
      <c r="Q521" s="0" t="n">
        <v>0</v>
      </c>
      <c r="R521" s="0" t="n">
        <v>0</v>
      </c>
      <c r="S521" s="0" t="s">
        <v>4</v>
      </c>
    </row>
    <row r="522" customFormat="false" ht="14.4" hidden="true" customHeight="false" outlineLevel="0" collapsed="false">
      <c r="A522" s="0" t="s">
        <v>31</v>
      </c>
      <c r="B522" s="0" t="n">
        <v>1</v>
      </c>
      <c r="C522" s="0" t="s">
        <v>1676</v>
      </c>
      <c r="D522" s="0" t="s">
        <v>66</v>
      </c>
      <c r="E522" s="0" t="s">
        <v>1677</v>
      </c>
      <c r="F522" s="0" t="s">
        <v>1668</v>
      </c>
      <c r="G522" s="0" t="s">
        <v>1669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5.5</v>
      </c>
      <c r="Q522" s="0" t="n">
        <v>0</v>
      </c>
      <c r="R522" s="0" t="n">
        <v>0</v>
      </c>
      <c r="S522" s="0" t="s">
        <v>4</v>
      </c>
    </row>
    <row r="523" customFormat="false" ht="14.4" hidden="true" customHeight="false" outlineLevel="0" collapsed="false">
      <c r="A523" s="0" t="s">
        <v>31</v>
      </c>
      <c r="B523" s="0" t="n">
        <v>1</v>
      </c>
      <c r="C523" s="0" t="s">
        <v>1678</v>
      </c>
      <c r="D523" s="0" t="s">
        <v>66</v>
      </c>
      <c r="E523" s="0" t="s">
        <v>1679</v>
      </c>
      <c r="F523" s="0" t="s">
        <v>1680</v>
      </c>
      <c r="G523" s="0" t="s">
        <v>157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6</v>
      </c>
      <c r="Q523" s="0" t="n">
        <v>0</v>
      </c>
      <c r="R523" s="0" t="n">
        <v>0</v>
      </c>
      <c r="S523" s="0" t="s">
        <v>4</v>
      </c>
    </row>
    <row r="524" customFormat="false" ht="14.4" hidden="true" customHeight="false" outlineLevel="0" collapsed="false">
      <c r="A524" s="0" t="s">
        <v>31</v>
      </c>
      <c r="B524" s="0" t="n">
        <v>1</v>
      </c>
      <c r="C524" s="0" t="s">
        <v>1681</v>
      </c>
      <c r="D524" s="0" t="s">
        <v>33</v>
      </c>
      <c r="E524" s="0" t="s">
        <v>1682</v>
      </c>
      <c r="F524" s="0" t="s">
        <v>1683</v>
      </c>
      <c r="G524" s="0" t="s">
        <v>1684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6.2</v>
      </c>
      <c r="Q524" s="0" t="n">
        <v>0</v>
      </c>
      <c r="R524" s="0" t="n">
        <v>0</v>
      </c>
      <c r="S524" s="0" t="s">
        <v>4</v>
      </c>
    </row>
    <row r="525" customFormat="false" ht="14.4" hidden="true" customHeight="false" outlineLevel="0" collapsed="false">
      <c r="A525" s="0" t="s">
        <v>31</v>
      </c>
      <c r="B525" s="0" t="n">
        <v>1</v>
      </c>
      <c r="C525" s="0" t="s">
        <v>1685</v>
      </c>
      <c r="D525" s="0" t="s">
        <v>38</v>
      </c>
      <c r="E525" s="0" t="s">
        <v>1686</v>
      </c>
      <c r="F525" s="0" t="s">
        <v>1687</v>
      </c>
      <c r="G525" s="0" t="s">
        <v>1688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6</v>
      </c>
      <c r="Q525" s="0" t="n">
        <v>0</v>
      </c>
      <c r="R525" s="0" t="n">
        <v>0</v>
      </c>
      <c r="S525" s="0" t="s">
        <v>4</v>
      </c>
    </row>
    <row r="526" customFormat="false" ht="14.4" hidden="true" customHeight="false" outlineLevel="0" collapsed="false">
      <c r="A526" s="0" t="s">
        <v>31</v>
      </c>
      <c r="B526" s="0" t="n">
        <v>1</v>
      </c>
      <c r="C526" s="0" t="s">
        <v>1689</v>
      </c>
      <c r="D526" s="0" t="s">
        <v>139</v>
      </c>
      <c r="E526" s="0" t="s">
        <v>1690</v>
      </c>
      <c r="F526" s="0" t="s">
        <v>1691</v>
      </c>
      <c r="G526" s="0" t="s">
        <v>1692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5.1</v>
      </c>
      <c r="Q526" s="0" t="n">
        <v>0</v>
      </c>
      <c r="R526" s="0" t="n">
        <v>0</v>
      </c>
      <c r="S526" s="0" t="s">
        <v>4</v>
      </c>
    </row>
    <row r="527" customFormat="false" ht="14.4" hidden="true" customHeight="false" outlineLevel="0" collapsed="false">
      <c r="A527" s="0" t="s">
        <v>31</v>
      </c>
      <c r="B527" s="0" t="n">
        <v>1</v>
      </c>
      <c r="C527" s="0" t="s">
        <v>1693</v>
      </c>
      <c r="D527" s="0" t="s">
        <v>33</v>
      </c>
      <c r="E527" s="0" t="s">
        <v>1694</v>
      </c>
      <c r="F527" s="0" t="s">
        <v>1691</v>
      </c>
      <c r="G527" s="0" t="s">
        <v>1692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6.6</v>
      </c>
      <c r="Q527" s="0" t="n">
        <v>0</v>
      </c>
      <c r="R527" s="0" t="n">
        <v>0</v>
      </c>
      <c r="S527" s="0" t="s">
        <v>4</v>
      </c>
    </row>
    <row r="528" customFormat="false" ht="14.4" hidden="true" customHeight="false" outlineLevel="0" collapsed="false">
      <c r="A528" s="0" t="s">
        <v>31</v>
      </c>
      <c r="B528" s="0" t="n">
        <v>1</v>
      </c>
      <c r="C528" s="0" t="s">
        <v>1695</v>
      </c>
      <c r="D528" s="0" t="s">
        <v>307</v>
      </c>
      <c r="E528" s="0" t="s">
        <v>1696</v>
      </c>
      <c r="F528" s="0" t="s">
        <v>1691</v>
      </c>
      <c r="G528" s="0" t="s">
        <v>1692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6.6</v>
      </c>
      <c r="Q528" s="0" t="n">
        <v>0</v>
      </c>
      <c r="R528" s="0" t="n">
        <v>0</v>
      </c>
      <c r="S528" s="0" t="s">
        <v>4</v>
      </c>
    </row>
    <row r="529" customFormat="false" ht="14.4" hidden="true" customHeight="false" outlineLevel="0" collapsed="false">
      <c r="A529" s="0" t="s">
        <v>31</v>
      </c>
      <c r="B529" s="0" t="n">
        <v>1</v>
      </c>
      <c r="C529" s="0" t="s">
        <v>1697</v>
      </c>
      <c r="D529" s="0" t="s">
        <v>33</v>
      </c>
      <c r="E529" s="0" t="s">
        <v>1698</v>
      </c>
      <c r="F529" s="0" t="s">
        <v>1691</v>
      </c>
      <c r="G529" s="0" t="s">
        <v>1692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5.4</v>
      </c>
      <c r="Q529" s="0" t="n">
        <v>0</v>
      </c>
      <c r="R529" s="0" t="n">
        <v>0</v>
      </c>
      <c r="S529" s="0" t="s">
        <v>4</v>
      </c>
    </row>
    <row r="530" customFormat="false" ht="14.4" hidden="true" customHeight="false" outlineLevel="0" collapsed="false">
      <c r="A530" s="0" t="s">
        <v>31</v>
      </c>
      <c r="B530" s="0" t="n">
        <v>1</v>
      </c>
      <c r="C530" s="0" t="s">
        <v>1699</v>
      </c>
      <c r="D530" s="0" t="s">
        <v>33</v>
      </c>
      <c r="E530" s="0" t="s">
        <v>1700</v>
      </c>
      <c r="F530" s="0" t="s">
        <v>1691</v>
      </c>
      <c r="G530" s="0" t="s">
        <v>1692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5.5</v>
      </c>
      <c r="Q530" s="0" t="n">
        <v>0</v>
      </c>
      <c r="R530" s="0" t="n">
        <v>0</v>
      </c>
      <c r="S530" s="0" t="s">
        <v>4</v>
      </c>
    </row>
    <row r="531" customFormat="false" ht="14.4" hidden="true" customHeight="false" outlineLevel="0" collapsed="false">
      <c r="A531" s="0" t="s">
        <v>31</v>
      </c>
      <c r="B531" s="0" t="n">
        <v>1</v>
      </c>
      <c r="C531" s="0" t="s">
        <v>1701</v>
      </c>
      <c r="D531" s="0" t="s">
        <v>163</v>
      </c>
      <c r="E531" s="0" t="s">
        <v>1702</v>
      </c>
      <c r="F531" s="0" t="s">
        <v>1691</v>
      </c>
      <c r="G531" s="0" t="s">
        <v>1692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5.5</v>
      </c>
      <c r="Q531" s="0" t="n">
        <v>0</v>
      </c>
      <c r="R531" s="0" t="n">
        <v>0</v>
      </c>
      <c r="S531" s="0" t="s">
        <v>4</v>
      </c>
    </row>
    <row r="532" customFormat="false" ht="14.4" hidden="true" customHeight="false" outlineLevel="0" collapsed="false">
      <c r="A532" s="0" t="s">
        <v>31</v>
      </c>
      <c r="B532" s="0" t="n">
        <v>1</v>
      </c>
      <c r="C532" s="0" t="s">
        <v>1703</v>
      </c>
      <c r="D532" s="0" t="s">
        <v>33</v>
      </c>
      <c r="E532" s="0" t="s">
        <v>1704</v>
      </c>
      <c r="F532" s="0" t="s">
        <v>436</v>
      </c>
      <c r="G532" s="0" t="s">
        <v>437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6.3</v>
      </c>
      <c r="Q532" s="0" t="n">
        <v>0</v>
      </c>
      <c r="R532" s="0" t="n">
        <v>0</v>
      </c>
      <c r="S532" s="0" t="s">
        <v>4</v>
      </c>
    </row>
    <row r="533" customFormat="false" ht="14.4" hidden="true" customHeight="false" outlineLevel="0" collapsed="false">
      <c r="A533" s="0" t="s">
        <v>31</v>
      </c>
      <c r="B533" s="0" t="n">
        <v>1</v>
      </c>
      <c r="C533" s="0" t="s">
        <v>1705</v>
      </c>
      <c r="D533" s="0" t="s">
        <v>66</v>
      </c>
      <c r="E533" s="0" t="s">
        <v>1706</v>
      </c>
      <c r="F533" s="0" t="s">
        <v>1707</v>
      </c>
      <c r="G533" s="0" t="s">
        <v>1708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5.6</v>
      </c>
      <c r="Q533" s="0" t="n">
        <v>0</v>
      </c>
      <c r="R533" s="0" t="n">
        <v>0</v>
      </c>
      <c r="S533" s="0" t="s">
        <v>4</v>
      </c>
    </row>
    <row r="534" customFormat="false" ht="14.4" hidden="true" customHeight="false" outlineLevel="0" collapsed="false">
      <c r="A534" s="0" t="s">
        <v>31</v>
      </c>
      <c r="B534" s="0" t="n">
        <v>1</v>
      </c>
      <c r="C534" s="0" t="s">
        <v>1709</v>
      </c>
      <c r="D534" s="0" t="s">
        <v>66</v>
      </c>
      <c r="E534" s="0" t="s">
        <v>1710</v>
      </c>
      <c r="F534" s="0" t="s">
        <v>1707</v>
      </c>
      <c r="G534" s="0" t="s">
        <v>1708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6.1</v>
      </c>
      <c r="Q534" s="0" t="n">
        <v>0</v>
      </c>
      <c r="R534" s="0" t="n">
        <v>0</v>
      </c>
      <c r="S534" s="0" t="s">
        <v>4</v>
      </c>
    </row>
    <row r="535" customFormat="false" ht="14.4" hidden="true" customHeight="false" outlineLevel="0" collapsed="false">
      <c r="A535" s="0" t="s">
        <v>31</v>
      </c>
      <c r="B535" s="0" t="n">
        <v>1</v>
      </c>
      <c r="C535" s="0" t="s">
        <v>1711</v>
      </c>
      <c r="D535" s="0" t="s">
        <v>33</v>
      </c>
      <c r="E535" s="0" t="s">
        <v>1712</v>
      </c>
      <c r="F535" s="0" t="s">
        <v>1713</v>
      </c>
      <c r="G535" s="0" t="s">
        <v>1714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5.3</v>
      </c>
      <c r="Q535" s="0" t="n">
        <v>0</v>
      </c>
      <c r="R535" s="0" t="n">
        <v>0</v>
      </c>
      <c r="S535" s="0" t="s">
        <v>4</v>
      </c>
    </row>
    <row r="536" customFormat="false" ht="14.4" hidden="true" customHeight="false" outlineLevel="0" collapsed="false">
      <c r="A536" s="0" t="s">
        <v>31</v>
      </c>
      <c r="B536" s="0" t="n">
        <v>1</v>
      </c>
      <c r="C536" s="0" t="s">
        <v>1715</v>
      </c>
      <c r="D536" s="0" t="s">
        <v>61</v>
      </c>
      <c r="E536" s="0" t="s">
        <v>1716</v>
      </c>
      <c r="F536" s="0" t="s">
        <v>1717</v>
      </c>
      <c r="G536" s="0" t="s">
        <v>1718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5.2</v>
      </c>
      <c r="Q536" s="0" t="n">
        <v>0</v>
      </c>
      <c r="R536" s="0" t="n">
        <v>0</v>
      </c>
      <c r="S536" s="0" t="s">
        <v>4</v>
      </c>
    </row>
    <row r="537" customFormat="false" ht="14.4" hidden="true" customHeight="false" outlineLevel="0" collapsed="false">
      <c r="A537" s="0" t="s">
        <v>31</v>
      </c>
      <c r="B537" s="0" t="n">
        <v>1</v>
      </c>
      <c r="C537" s="0" t="s">
        <v>1719</v>
      </c>
      <c r="D537" s="0" t="s">
        <v>66</v>
      </c>
      <c r="E537" s="0" t="s">
        <v>1720</v>
      </c>
      <c r="F537" s="0" t="s">
        <v>1721</v>
      </c>
      <c r="G537" s="0" t="s">
        <v>1722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7.9</v>
      </c>
      <c r="Q537" s="0" t="n">
        <v>0</v>
      </c>
      <c r="R537" s="0" t="n">
        <v>0</v>
      </c>
      <c r="S537" s="0" t="s">
        <v>4</v>
      </c>
    </row>
    <row r="538" customFormat="false" ht="14.4" hidden="true" customHeight="false" outlineLevel="0" collapsed="false">
      <c r="A538" s="0" t="s">
        <v>31</v>
      </c>
      <c r="B538" s="0" t="n">
        <v>1</v>
      </c>
      <c r="C538" s="0" t="s">
        <v>1723</v>
      </c>
      <c r="D538" s="0" t="s">
        <v>66</v>
      </c>
      <c r="E538" s="0" t="s">
        <v>1724</v>
      </c>
      <c r="F538" s="0" t="s">
        <v>1725</v>
      </c>
      <c r="G538" s="0" t="s">
        <v>1726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5.2</v>
      </c>
      <c r="Q538" s="0" t="n">
        <v>0</v>
      </c>
      <c r="R538" s="0" t="n">
        <v>0</v>
      </c>
      <c r="S538" s="0" t="s">
        <v>4</v>
      </c>
    </row>
    <row r="539" customFormat="false" ht="14.4" hidden="true" customHeight="false" outlineLevel="0" collapsed="false">
      <c r="A539" s="0" t="s">
        <v>31</v>
      </c>
      <c r="B539" s="0" t="n">
        <v>1</v>
      </c>
      <c r="C539" s="0" t="s">
        <v>1727</v>
      </c>
      <c r="D539" s="0" t="s">
        <v>38</v>
      </c>
      <c r="E539" s="0" t="s">
        <v>1728</v>
      </c>
      <c r="F539" s="0" t="s">
        <v>1729</v>
      </c>
      <c r="G539" s="0" t="s">
        <v>1440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5.2</v>
      </c>
      <c r="Q539" s="0" t="n">
        <v>0</v>
      </c>
      <c r="R539" s="0" t="n">
        <v>0</v>
      </c>
      <c r="S539" s="0" t="s">
        <v>4</v>
      </c>
    </row>
    <row r="540" customFormat="false" ht="14.4" hidden="true" customHeight="false" outlineLevel="0" collapsed="false">
      <c r="A540" s="0" t="s">
        <v>31</v>
      </c>
      <c r="B540" s="0" t="n">
        <v>1</v>
      </c>
      <c r="C540" s="0" t="s">
        <v>1730</v>
      </c>
      <c r="D540" s="0" t="s">
        <v>66</v>
      </c>
      <c r="E540" s="0" t="s">
        <v>1731</v>
      </c>
      <c r="F540" s="0" t="s">
        <v>1729</v>
      </c>
      <c r="G540" s="0" t="s">
        <v>1440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5.6</v>
      </c>
      <c r="Q540" s="0" t="n">
        <v>0</v>
      </c>
      <c r="R540" s="0" t="n">
        <v>0</v>
      </c>
      <c r="S540" s="0" t="s">
        <v>4</v>
      </c>
    </row>
    <row r="541" customFormat="false" ht="14.4" hidden="true" customHeight="false" outlineLevel="0" collapsed="false">
      <c r="A541" s="0" t="s">
        <v>31</v>
      </c>
      <c r="B541" s="0" t="n">
        <v>1</v>
      </c>
      <c r="C541" s="0" t="s">
        <v>1732</v>
      </c>
      <c r="D541" s="0" t="s">
        <v>38</v>
      </c>
      <c r="E541" s="0" t="s">
        <v>1733</v>
      </c>
      <c r="F541" s="0" t="s">
        <v>1729</v>
      </c>
      <c r="G541" s="0" t="s">
        <v>1440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5.7</v>
      </c>
      <c r="Q541" s="0" t="n">
        <v>0</v>
      </c>
      <c r="R541" s="0" t="n">
        <v>0</v>
      </c>
      <c r="S541" s="0" t="s">
        <v>4</v>
      </c>
    </row>
    <row r="542" customFormat="false" ht="14.4" hidden="true" customHeight="false" outlineLevel="0" collapsed="false">
      <c r="A542" s="0" t="s">
        <v>31</v>
      </c>
      <c r="B542" s="0" t="n">
        <v>1</v>
      </c>
      <c r="C542" s="0" t="s">
        <v>1734</v>
      </c>
      <c r="D542" s="0" t="s">
        <v>139</v>
      </c>
      <c r="E542" s="0" t="s">
        <v>1735</v>
      </c>
      <c r="F542" s="0" t="s">
        <v>1729</v>
      </c>
      <c r="G542" s="0" t="s">
        <v>1440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7.5</v>
      </c>
      <c r="Q542" s="0" t="n">
        <v>0</v>
      </c>
      <c r="R542" s="0" t="n">
        <v>0</v>
      </c>
      <c r="S542" s="0" t="s">
        <v>4</v>
      </c>
    </row>
    <row r="543" customFormat="false" ht="14.4" hidden="true" customHeight="false" outlineLevel="0" collapsed="false">
      <c r="A543" s="0" t="s">
        <v>31</v>
      </c>
      <c r="B543" s="0" t="n">
        <v>1</v>
      </c>
      <c r="C543" s="0" t="s">
        <v>1736</v>
      </c>
      <c r="D543" s="0" t="s">
        <v>38</v>
      </c>
      <c r="E543" s="0" t="s">
        <v>1737</v>
      </c>
      <c r="F543" s="0" t="s">
        <v>1729</v>
      </c>
      <c r="G543" s="0" t="s">
        <v>1440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6.4</v>
      </c>
      <c r="Q543" s="0" t="n">
        <v>0</v>
      </c>
      <c r="R543" s="0" t="n">
        <v>0</v>
      </c>
      <c r="S543" s="0" t="s">
        <v>4</v>
      </c>
    </row>
    <row r="544" customFormat="false" ht="14.4" hidden="true" customHeight="false" outlineLevel="0" collapsed="false">
      <c r="A544" s="0" t="s">
        <v>31</v>
      </c>
      <c r="B544" s="0" t="n">
        <v>1</v>
      </c>
      <c r="C544" s="0" t="s">
        <v>1738</v>
      </c>
      <c r="D544" s="0" t="s">
        <v>122</v>
      </c>
      <c r="E544" s="0" t="s">
        <v>1739</v>
      </c>
      <c r="F544" s="0" t="s">
        <v>1729</v>
      </c>
      <c r="G544" s="0" t="s">
        <v>1440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5.1</v>
      </c>
      <c r="Q544" s="0" t="n">
        <v>0</v>
      </c>
      <c r="R544" s="0" t="n">
        <v>0</v>
      </c>
      <c r="S544" s="0" t="s">
        <v>4</v>
      </c>
    </row>
    <row r="545" customFormat="false" ht="14.4" hidden="true" customHeight="false" outlineLevel="0" collapsed="false">
      <c r="A545" s="0" t="s">
        <v>31</v>
      </c>
      <c r="B545" s="0" t="n">
        <v>1</v>
      </c>
      <c r="C545" s="0" t="s">
        <v>1740</v>
      </c>
      <c r="D545" s="0" t="s">
        <v>139</v>
      </c>
      <c r="E545" s="0" t="s">
        <v>1741</v>
      </c>
      <c r="F545" s="0" t="s">
        <v>1742</v>
      </c>
      <c r="G545" s="0" t="s">
        <v>1743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5.6</v>
      </c>
      <c r="Q545" s="0" t="n">
        <v>0</v>
      </c>
      <c r="R545" s="0" t="n">
        <v>0</v>
      </c>
      <c r="S545" s="0" t="s">
        <v>4</v>
      </c>
    </row>
    <row r="546" customFormat="false" ht="14.4" hidden="true" customHeight="false" outlineLevel="0" collapsed="false">
      <c r="A546" s="0" t="s">
        <v>31</v>
      </c>
      <c r="B546" s="0" t="n">
        <v>1</v>
      </c>
      <c r="C546" s="0" t="s">
        <v>1744</v>
      </c>
      <c r="D546" s="0" t="s">
        <v>61</v>
      </c>
      <c r="E546" s="0" t="s">
        <v>1745</v>
      </c>
      <c r="F546" s="0" t="s">
        <v>1746</v>
      </c>
      <c r="G546" s="0" t="s">
        <v>1747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6</v>
      </c>
      <c r="Q546" s="0" t="n">
        <v>0</v>
      </c>
      <c r="R546" s="0" t="n">
        <v>0</v>
      </c>
      <c r="S546" s="0" t="s">
        <v>4</v>
      </c>
    </row>
    <row r="547" customFormat="false" ht="14.4" hidden="true" customHeight="false" outlineLevel="0" collapsed="false">
      <c r="A547" s="0" t="s">
        <v>31</v>
      </c>
      <c r="B547" s="0" t="n">
        <v>1</v>
      </c>
      <c r="C547" s="0" t="s">
        <v>1748</v>
      </c>
      <c r="D547" s="0" t="s">
        <v>48</v>
      </c>
      <c r="E547" s="0" t="s">
        <v>1749</v>
      </c>
      <c r="F547" s="0" t="s">
        <v>1750</v>
      </c>
      <c r="G547" s="0" t="s">
        <v>1751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5.1</v>
      </c>
      <c r="Q547" s="0" t="n">
        <v>0</v>
      </c>
      <c r="R547" s="0" t="n">
        <v>0</v>
      </c>
      <c r="S547" s="0" t="s">
        <v>4</v>
      </c>
    </row>
    <row r="548" customFormat="false" ht="14.4" hidden="true" customHeight="false" outlineLevel="0" collapsed="false">
      <c r="A548" s="0" t="s">
        <v>31</v>
      </c>
      <c r="B548" s="0" t="n">
        <v>1</v>
      </c>
      <c r="C548" s="0" t="s">
        <v>1752</v>
      </c>
      <c r="D548" s="0" t="s">
        <v>38</v>
      </c>
      <c r="E548" s="0" t="s">
        <v>1753</v>
      </c>
      <c r="F548" s="0" t="s">
        <v>1750</v>
      </c>
      <c r="G548" s="0" t="s">
        <v>1751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8.5</v>
      </c>
      <c r="Q548" s="0" t="n">
        <v>0</v>
      </c>
      <c r="R548" s="0" t="n">
        <v>0</v>
      </c>
      <c r="S548" s="0" t="s">
        <v>4</v>
      </c>
    </row>
    <row r="549" customFormat="false" ht="14.4" hidden="true" customHeight="false" outlineLevel="0" collapsed="false">
      <c r="A549" s="0" t="s">
        <v>31</v>
      </c>
      <c r="B549" s="0" t="n">
        <v>1</v>
      </c>
      <c r="C549" s="0" t="s">
        <v>1754</v>
      </c>
      <c r="D549" s="0" t="s">
        <v>38</v>
      </c>
      <c r="E549" s="0" t="s">
        <v>1755</v>
      </c>
      <c r="F549" s="0" t="s">
        <v>1756</v>
      </c>
      <c r="G549" s="0" t="s">
        <v>1757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5.1</v>
      </c>
      <c r="Q549" s="0" t="n">
        <v>0</v>
      </c>
      <c r="R549" s="0" t="n">
        <v>0</v>
      </c>
      <c r="S549" s="0" t="s">
        <v>4</v>
      </c>
    </row>
    <row r="550" customFormat="false" ht="14.4" hidden="true" customHeight="false" outlineLevel="0" collapsed="false">
      <c r="A550" s="0" t="s">
        <v>31</v>
      </c>
      <c r="B550" s="0" t="n">
        <v>1</v>
      </c>
      <c r="C550" s="0" t="s">
        <v>1758</v>
      </c>
      <c r="D550" s="0" t="s">
        <v>38</v>
      </c>
      <c r="E550" s="0" t="s">
        <v>1759</v>
      </c>
      <c r="F550" s="0" t="s">
        <v>847</v>
      </c>
      <c r="G550" s="0" t="s">
        <v>848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5.4</v>
      </c>
      <c r="Q550" s="0" t="n">
        <v>0</v>
      </c>
      <c r="R550" s="0" t="n">
        <v>0</v>
      </c>
      <c r="S550" s="0" t="s">
        <v>4</v>
      </c>
    </row>
    <row r="551" customFormat="false" ht="14.4" hidden="true" customHeight="false" outlineLevel="0" collapsed="false">
      <c r="A551" s="0" t="s">
        <v>31</v>
      </c>
      <c r="B551" s="0" t="n">
        <v>1</v>
      </c>
      <c r="C551" s="0" t="s">
        <v>1760</v>
      </c>
      <c r="D551" s="0" t="s">
        <v>38</v>
      </c>
      <c r="E551" s="0" t="s">
        <v>1761</v>
      </c>
      <c r="F551" s="0" t="s">
        <v>847</v>
      </c>
      <c r="G551" s="0" t="s">
        <v>848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6.5</v>
      </c>
      <c r="Q551" s="0" t="n">
        <v>0</v>
      </c>
      <c r="R551" s="0" t="n">
        <v>0</v>
      </c>
      <c r="S551" s="0" t="s">
        <v>4</v>
      </c>
    </row>
    <row r="552" customFormat="false" ht="14.4" hidden="true" customHeight="false" outlineLevel="0" collapsed="false">
      <c r="A552" s="0" t="s">
        <v>31</v>
      </c>
      <c r="B552" s="0" t="n">
        <v>1</v>
      </c>
      <c r="C552" s="0" t="s">
        <v>1762</v>
      </c>
      <c r="D552" s="0" t="s">
        <v>38</v>
      </c>
      <c r="E552" s="0" t="s">
        <v>1763</v>
      </c>
      <c r="F552" s="0" t="s">
        <v>847</v>
      </c>
      <c r="G552" s="0" t="s">
        <v>848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6.7</v>
      </c>
      <c r="Q552" s="0" t="n">
        <v>0</v>
      </c>
      <c r="R552" s="0" t="n">
        <v>0</v>
      </c>
      <c r="S552" s="0" t="s">
        <v>4</v>
      </c>
    </row>
    <row r="553" customFormat="false" ht="14.4" hidden="true" customHeight="false" outlineLevel="0" collapsed="false">
      <c r="A553" s="0" t="s">
        <v>31</v>
      </c>
      <c r="B553" s="0" t="n">
        <v>1</v>
      </c>
      <c r="C553" s="0" t="s">
        <v>1764</v>
      </c>
      <c r="D553" s="0" t="s">
        <v>61</v>
      </c>
      <c r="E553" s="0" t="s">
        <v>1765</v>
      </c>
      <c r="F553" s="0" t="s">
        <v>847</v>
      </c>
      <c r="G553" s="0" t="s">
        <v>848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6.7</v>
      </c>
      <c r="Q553" s="0" t="n">
        <v>0</v>
      </c>
      <c r="R553" s="0" t="n">
        <v>0</v>
      </c>
      <c r="S553" s="0" t="s">
        <v>4</v>
      </c>
    </row>
    <row r="554" customFormat="false" ht="14.4" hidden="true" customHeight="false" outlineLevel="0" collapsed="false">
      <c r="A554" s="0" t="s">
        <v>31</v>
      </c>
      <c r="B554" s="0" t="n">
        <v>1</v>
      </c>
      <c r="C554" s="0" t="s">
        <v>1766</v>
      </c>
      <c r="D554" s="0" t="s">
        <v>139</v>
      </c>
      <c r="E554" s="0" t="s">
        <v>1767</v>
      </c>
      <c r="F554" s="0" t="s">
        <v>847</v>
      </c>
      <c r="G554" s="0" t="s">
        <v>848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8.8</v>
      </c>
      <c r="Q554" s="0" t="n">
        <v>0</v>
      </c>
      <c r="R554" s="0" t="n">
        <v>0</v>
      </c>
      <c r="S554" s="0" t="s">
        <v>4</v>
      </c>
    </row>
    <row r="555" customFormat="false" ht="14.4" hidden="true" customHeight="false" outlineLevel="0" collapsed="false">
      <c r="A555" s="0" t="s">
        <v>31</v>
      </c>
      <c r="B555" s="0" t="n">
        <v>1</v>
      </c>
      <c r="C555" s="0" t="s">
        <v>1768</v>
      </c>
      <c r="D555" s="0" t="s">
        <v>41</v>
      </c>
      <c r="E555" s="0" t="s">
        <v>1769</v>
      </c>
      <c r="F555" s="0" t="s">
        <v>1770</v>
      </c>
      <c r="G555" s="0" t="s">
        <v>1771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6.2</v>
      </c>
      <c r="Q555" s="0" t="n">
        <v>0</v>
      </c>
      <c r="R555" s="0" t="n">
        <v>0</v>
      </c>
      <c r="S555" s="0" t="s">
        <v>4</v>
      </c>
    </row>
    <row r="556" customFormat="false" ht="14.4" hidden="true" customHeight="false" outlineLevel="0" collapsed="false">
      <c r="A556" s="0" t="s">
        <v>31</v>
      </c>
      <c r="B556" s="0" t="n">
        <v>1</v>
      </c>
      <c r="C556" s="0" t="s">
        <v>1772</v>
      </c>
      <c r="D556" s="0" t="s">
        <v>154</v>
      </c>
      <c r="E556" s="0" t="s">
        <v>1773</v>
      </c>
      <c r="F556" s="0" t="s">
        <v>92</v>
      </c>
      <c r="G556" s="0" t="s">
        <v>93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5.1</v>
      </c>
      <c r="Q556" s="0" t="n">
        <v>0</v>
      </c>
      <c r="R556" s="0" t="n">
        <v>0</v>
      </c>
      <c r="S556" s="0" t="s">
        <v>4</v>
      </c>
    </row>
    <row r="557" customFormat="false" ht="14.4" hidden="true" customHeight="false" outlineLevel="0" collapsed="false">
      <c r="A557" s="0" t="s">
        <v>31</v>
      </c>
      <c r="B557" s="0" t="n">
        <v>1</v>
      </c>
      <c r="C557" s="0" t="s">
        <v>1774</v>
      </c>
      <c r="D557" s="0" t="s">
        <v>38</v>
      </c>
      <c r="E557" s="0" t="s">
        <v>1775</v>
      </c>
      <c r="F557" s="0" t="s">
        <v>1776</v>
      </c>
      <c r="G557" s="0" t="s">
        <v>1777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5.6</v>
      </c>
      <c r="Q557" s="0" t="n">
        <v>0</v>
      </c>
      <c r="R557" s="0" t="n">
        <v>0</v>
      </c>
      <c r="S557" s="0" t="s">
        <v>4</v>
      </c>
    </row>
    <row r="558" customFormat="false" ht="14.4" hidden="true" customHeight="false" outlineLevel="0" collapsed="false">
      <c r="A558" s="0" t="s">
        <v>31</v>
      </c>
      <c r="B558" s="0" t="n">
        <v>1</v>
      </c>
      <c r="C558" s="0" t="s">
        <v>1778</v>
      </c>
      <c r="D558" s="0" t="s">
        <v>33</v>
      </c>
      <c r="E558" s="0" t="s">
        <v>1779</v>
      </c>
      <c r="F558" s="0" t="s">
        <v>1776</v>
      </c>
      <c r="G558" s="0" t="s">
        <v>1777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5.4</v>
      </c>
      <c r="Q558" s="0" t="n">
        <v>0</v>
      </c>
      <c r="R558" s="0" t="n">
        <v>0</v>
      </c>
      <c r="S558" s="0" t="s">
        <v>4</v>
      </c>
    </row>
    <row r="559" customFormat="false" ht="14.4" hidden="true" customHeight="false" outlineLevel="0" collapsed="false">
      <c r="A559" s="0" t="s">
        <v>31</v>
      </c>
      <c r="B559" s="0" t="n">
        <v>1</v>
      </c>
      <c r="C559" s="0" t="s">
        <v>1780</v>
      </c>
      <c r="D559" s="0" t="s">
        <v>66</v>
      </c>
      <c r="E559" s="0" t="s">
        <v>1781</v>
      </c>
      <c r="F559" s="0" t="s">
        <v>1782</v>
      </c>
      <c r="G559" s="0" t="s">
        <v>1783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5.4</v>
      </c>
      <c r="Q559" s="0" t="n">
        <v>0</v>
      </c>
      <c r="R559" s="0" t="n">
        <v>0</v>
      </c>
      <c r="S559" s="0" t="s">
        <v>4</v>
      </c>
    </row>
    <row r="560" customFormat="false" ht="14.4" hidden="true" customHeight="false" outlineLevel="0" collapsed="false">
      <c r="A560" s="0" t="s">
        <v>31</v>
      </c>
      <c r="B560" s="0" t="n">
        <v>1</v>
      </c>
      <c r="C560" s="0" t="s">
        <v>1784</v>
      </c>
      <c r="D560" s="0" t="s">
        <v>103</v>
      </c>
      <c r="E560" s="0" t="s">
        <v>1785</v>
      </c>
      <c r="F560" s="0" t="s">
        <v>618</v>
      </c>
      <c r="G560" s="0" t="s">
        <v>619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14.1</v>
      </c>
      <c r="Q560" s="0" t="n">
        <v>0</v>
      </c>
      <c r="R560" s="0" t="n">
        <v>0</v>
      </c>
      <c r="S560" s="0" t="s">
        <v>4</v>
      </c>
    </row>
    <row r="561" customFormat="false" ht="14.4" hidden="true" customHeight="false" outlineLevel="0" collapsed="false">
      <c r="A561" s="0" t="s">
        <v>31</v>
      </c>
      <c r="B561" s="0" t="n">
        <v>1</v>
      </c>
      <c r="C561" s="0" t="s">
        <v>1786</v>
      </c>
      <c r="D561" s="0" t="s">
        <v>103</v>
      </c>
      <c r="E561" s="0" t="s">
        <v>1787</v>
      </c>
      <c r="F561" s="0" t="s">
        <v>1788</v>
      </c>
      <c r="G561" s="0" t="s">
        <v>1789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5.2</v>
      </c>
      <c r="Q561" s="0" t="n">
        <v>0</v>
      </c>
      <c r="R561" s="0" t="n">
        <v>0</v>
      </c>
      <c r="S561" s="0" t="s">
        <v>4</v>
      </c>
    </row>
    <row r="562" customFormat="false" ht="14.4" hidden="true" customHeight="false" outlineLevel="0" collapsed="false">
      <c r="A562" s="0" t="s">
        <v>31</v>
      </c>
      <c r="B562" s="0" t="n">
        <v>1</v>
      </c>
      <c r="C562" s="0" t="s">
        <v>1790</v>
      </c>
      <c r="D562" s="0" t="s">
        <v>41</v>
      </c>
      <c r="E562" s="0" t="s">
        <v>1791</v>
      </c>
      <c r="F562" s="0" t="s">
        <v>1792</v>
      </c>
      <c r="G562" s="0" t="s">
        <v>1793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6.1</v>
      </c>
      <c r="Q562" s="0" t="n">
        <v>0</v>
      </c>
      <c r="R562" s="0" t="n">
        <v>0</v>
      </c>
      <c r="S562" s="0" t="s">
        <v>4</v>
      </c>
    </row>
    <row r="563" customFormat="false" ht="14.4" hidden="true" customHeight="false" outlineLevel="0" collapsed="false">
      <c r="A563" s="0" t="s">
        <v>31</v>
      </c>
      <c r="B563" s="0" t="n">
        <v>1</v>
      </c>
      <c r="C563" s="0" t="s">
        <v>1794</v>
      </c>
      <c r="D563" s="0" t="s">
        <v>66</v>
      </c>
      <c r="E563" s="0" t="s">
        <v>1795</v>
      </c>
      <c r="F563" s="0" t="s">
        <v>1792</v>
      </c>
      <c r="G563" s="0" t="s">
        <v>1793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6.2</v>
      </c>
      <c r="Q563" s="0" t="n">
        <v>0</v>
      </c>
      <c r="R563" s="0" t="n">
        <v>0</v>
      </c>
      <c r="S563" s="0" t="s">
        <v>4</v>
      </c>
    </row>
    <row r="564" customFormat="false" ht="14.4" hidden="true" customHeight="false" outlineLevel="0" collapsed="false">
      <c r="A564" s="0" t="s">
        <v>31</v>
      </c>
      <c r="B564" s="0" t="n">
        <v>1</v>
      </c>
      <c r="C564" s="0" t="s">
        <v>1796</v>
      </c>
      <c r="D564" s="0" t="s">
        <v>61</v>
      </c>
      <c r="E564" s="0" t="s">
        <v>1797</v>
      </c>
      <c r="F564" s="0" t="s">
        <v>1792</v>
      </c>
      <c r="G564" s="0" t="s">
        <v>1793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6.2</v>
      </c>
      <c r="Q564" s="0" t="n">
        <v>0</v>
      </c>
      <c r="R564" s="0" t="n">
        <v>0</v>
      </c>
      <c r="S564" s="0" t="s">
        <v>4</v>
      </c>
    </row>
    <row r="565" customFormat="false" ht="14.4" hidden="true" customHeight="false" outlineLevel="0" collapsed="false">
      <c r="A565" s="0" t="s">
        <v>31</v>
      </c>
      <c r="B565" s="0" t="n">
        <v>1</v>
      </c>
      <c r="C565" s="0" t="s">
        <v>1798</v>
      </c>
      <c r="D565" s="0" t="s">
        <v>66</v>
      </c>
      <c r="E565" s="0" t="s">
        <v>1799</v>
      </c>
      <c r="F565" s="0" t="s">
        <v>1792</v>
      </c>
      <c r="G565" s="0" t="s">
        <v>1793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5.7</v>
      </c>
      <c r="Q565" s="0" t="n">
        <v>0</v>
      </c>
      <c r="R565" s="0" t="n">
        <v>0</v>
      </c>
      <c r="S565" s="0" t="s">
        <v>4</v>
      </c>
    </row>
    <row r="566" customFormat="false" ht="14.4" hidden="true" customHeight="false" outlineLevel="0" collapsed="false">
      <c r="A566" s="0" t="s">
        <v>31</v>
      </c>
      <c r="B566" s="0" t="n">
        <v>1</v>
      </c>
      <c r="C566" s="0" t="s">
        <v>1800</v>
      </c>
      <c r="D566" s="0" t="s">
        <v>33</v>
      </c>
      <c r="E566" s="0" t="s">
        <v>1801</v>
      </c>
      <c r="F566" s="0" t="s">
        <v>1802</v>
      </c>
      <c r="G566" s="0" t="s">
        <v>1803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5.8</v>
      </c>
      <c r="Q566" s="0" t="n">
        <v>0</v>
      </c>
      <c r="R566" s="0" t="n">
        <v>0</v>
      </c>
      <c r="S566" s="0" t="s">
        <v>4</v>
      </c>
    </row>
    <row r="567" customFormat="false" ht="14.4" hidden="true" customHeight="false" outlineLevel="0" collapsed="false">
      <c r="A567" s="0" t="s">
        <v>31</v>
      </c>
      <c r="B567" s="0" t="n">
        <v>1</v>
      </c>
      <c r="C567" s="0" t="s">
        <v>1804</v>
      </c>
      <c r="D567" s="0" t="s">
        <v>61</v>
      </c>
      <c r="E567" s="0" t="s">
        <v>1805</v>
      </c>
      <c r="F567" s="0" t="s">
        <v>1806</v>
      </c>
      <c r="G567" s="0" t="s">
        <v>1807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6.1</v>
      </c>
      <c r="Q567" s="0" t="n">
        <v>0</v>
      </c>
      <c r="R567" s="0" t="n">
        <v>0</v>
      </c>
      <c r="S567" s="0" t="s">
        <v>4</v>
      </c>
    </row>
    <row r="568" customFormat="false" ht="14.4" hidden="true" customHeight="false" outlineLevel="0" collapsed="false">
      <c r="A568" s="0" t="s">
        <v>31</v>
      </c>
      <c r="B568" s="0" t="n">
        <v>1</v>
      </c>
      <c r="C568" s="0" t="s">
        <v>1808</v>
      </c>
      <c r="D568" s="0" t="s">
        <v>38</v>
      </c>
      <c r="E568" s="0" t="s">
        <v>1809</v>
      </c>
      <c r="F568" s="0" t="s">
        <v>1806</v>
      </c>
      <c r="G568" s="0" t="s">
        <v>1807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5.3</v>
      </c>
      <c r="Q568" s="0" t="n">
        <v>0</v>
      </c>
      <c r="R568" s="0" t="n">
        <v>0</v>
      </c>
      <c r="S568" s="0" t="s">
        <v>4</v>
      </c>
    </row>
    <row r="569" customFormat="false" ht="14.4" hidden="true" customHeight="false" outlineLevel="0" collapsed="false">
      <c r="A569" s="0" t="s">
        <v>31</v>
      </c>
      <c r="B569" s="0" t="n">
        <v>1</v>
      </c>
      <c r="C569" s="0" t="s">
        <v>1810</v>
      </c>
      <c r="D569" s="0" t="s">
        <v>33</v>
      </c>
      <c r="E569" s="0" t="s">
        <v>1811</v>
      </c>
      <c r="F569" s="0" t="s">
        <v>1806</v>
      </c>
      <c r="G569" s="0" t="s">
        <v>1807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5.3</v>
      </c>
      <c r="Q569" s="0" t="n">
        <v>0</v>
      </c>
      <c r="R569" s="0" t="n">
        <v>0</v>
      </c>
      <c r="S569" s="0" t="s">
        <v>4</v>
      </c>
    </row>
    <row r="570" customFormat="false" ht="14.4" hidden="true" customHeight="false" outlineLevel="0" collapsed="false">
      <c r="A570" s="0" t="s">
        <v>31</v>
      </c>
      <c r="B570" s="0" t="n">
        <v>1</v>
      </c>
      <c r="C570" s="0" t="s">
        <v>1812</v>
      </c>
      <c r="D570" s="0" t="s">
        <v>307</v>
      </c>
      <c r="E570" s="0" t="s">
        <v>1813</v>
      </c>
      <c r="F570" s="0" t="s">
        <v>1806</v>
      </c>
      <c r="G570" s="0" t="s">
        <v>1807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5.3</v>
      </c>
      <c r="Q570" s="0" t="n">
        <v>0</v>
      </c>
      <c r="R570" s="0" t="n">
        <v>0</v>
      </c>
      <c r="S570" s="0" t="s">
        <v>4</v>
      </c>
    </row>
    <row r="571" customFormat="false" ht="14.4" hidden="true" customHeight="false" outlineLevel="0" collapsed="false">
      <c r="A571" s="0" t="s">
        <v>31</v>
      </c>
      <c r="B571" s="0" t="n">
        <v>1</v>
      </c>
      <c r="C571" s="0" t="s">
        <v>1814</v>
      </c>
      <c r="D571" s="0" t="s">
        <v>66</v>
      </c>
      <c r="E571" s="0" t="s">
        <v>1815</v>
      </c>
      <c r="F571" s="0" t="s">
        <v>1806</v>
      </c>
      <c r="G571" s="0" t="s">
        <v>1807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5.6</v>
      </c>
      <c r="Q571" s="0" t="n">
        <v>0</v>
      </c>
      <c r="R571" s="0" t="n">
        <v>0</v>
      </c>
      <c r="S571" s="0" t="s">
        <v>4</v>
      </c>
    </row>
    <row r="572" customFormat="false" ht="14.4" hidden="true" customHeight="false" outlineLevel="0" collapsed="false">
      <c r="A572" s="0" t="s">
        <v>31</v>
      </c>
      <c r="B572" s="0" t="n">
        <v>1</v>
      </c>
      <c r="C572" s="0" t="s">
        <v>1816</v>
      </c>
      <c r="D572" s="0" t="s">
        <v>33</v>
      </c>
      <c r="E572" s="0" t="s">
        <v>1817</v>
      </c>
      <c r="F572" s="0" t="s">
        <v>1818</v>
      </c>
      <c r="G572" s="0" t="s">
        <v>1217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7.7</v>
      </c>
      <c r="Q572" s="0" t="n">
        <v>0</v>
      </c>
      <c r="R572" s="0" t="n">
        <v>0</v>
      </c>
      <c r="S572" s="0" t="s">
        <v>4</v>
      </c>
    </row>
    <row r="573" customFormat="false" ht="14.4" hidden="true" customHeight="false" outlineLevel="0" collapsed="false">
      <c r="A573" s="0" t="s">
        <v>31</v>
      </c>
      <c r="B573" s="0" t="n">
        <v>1</v>
      </c>
      <c r="C573" s="0" t="s">
        <v>1819</v>
      </c>
      <c r="D573" s="0" t="s">
        <v>33</v>
      </c>
      <c r="E573" s="0" t="s">
        <v>1820</v>
      </c>
      <c r="F573" s="0" t="s">
        <v>1821</v>
      </c>
      <c r="G573" s="0" t="s">
        <v>1822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5.4</v>
      </c>
      <c r="Q573" s="0" t="n">
        <v>0</v>
      </c>
      <c r="R573" s="0" t="n">
        <v>0</v>
      </c>
      <c r="S573" s="0" t="s">
        <v>4</v>
      </c>
    </row>
    <row r="574" customFormat="false" ht="14.4" hidden="true" customHeight="false" outlineLevel="0" collapsed="false">
      <c r="A574" s="0" t="s">
        <v>31</v>
      </c>
      <c r="B574" s="0" t="n">
        <v>1</v>
      </c>
      <c r="C574" s="0" t="s">
        <v>1823</v>
      </c>
      <c r="D574" s="0" t="s">
        <v>66</v>
      </c>
      <c r="E574" s="0" t="s">
        <v>1824</v>
      </c>
      <c r="F574" s="0" t="s">
        <v>1825</v>
      </c>
      <c r="G574" s="0" t="s">
        <v>224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6.2</v>
      </c>
      <c r="Q574" s="0" t="n">
        <v>0</v>
      </c>
      <c r="R574" s="0" t="n">
        <v>0</v>
      </c>
      <c r="S574" s="0" t="s">
        <v>4</v>
      </c>
    </row>
    <row r="575" customFormat="false" ht="14.4" hidden="true" customHeight="false" outlineLevel="0" collapsed="false">
      <c r="A575" s="0" t="s">
        <v>31</v>
      </c>
      <c r="B575" s="0" t="n">
        <v>1</v>
      </c>
      <c r="C575" s="0" t="s">
        <v>1826</v>
      </c>
      <c r="D575" s="0" t="s">
        <v>33</v>
      </c>
      <c r="E575" s="0" t="s">
        <v>1827</v>
      </c>
      <c r="F575" s="0" t="s">
        <v>1825</v>
      </c>
      <c r="G575" s="0" t="s">
        <v>224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6.4</v>
      </c>
      <c r="Q575" s="0" t="n">
        <v>0</v>
      </c>
      <c r="R575" s="0" t="n">
        <v>0</v>
      </c>
      <c r="S575" s="0" t="s">
        <v>4</v>
      </c>
    </row>
    <row r="576" customFormat="false" ht="14.4" hidden="true" customHeight="false" outlineLevel="0" collapsed="false">
      <c r="A576" s="0" t="s">
        <v>31</v>
      </c>
      <c r="B576" s="0" t="n">
        <v>1</v>
      </c>
      <c r="C576" s="0" t="s">
        <v>1828</v>
      </c>
      <c r="D576" s="0" t="s">
        <v>61</v>
      </c>
      <c r="E576" s="0" t="s">
        <v>1829</v>
      </c>
      <c r="F576" s="0" t="s">
        <v>1825</v>
      </c>
      <c r="G576" s="0" t="s">
        <v>224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6.1</v>
      </c>
      <c r="Q576" s="0" t="n">
        <v>0</v>
      </c>
      <c r="R576" s="0" t="n">
        <v>0</v>
      </c>
      <c r="S576" s="0" t="s">
        <v>4</v>
      </c>
    </row>
    <row r="577" customFormat="false" ht="14.4" hidden="true" customHeight="false" outlineLevel="0" collapsed="false">
      <c r="A577" s="0" t="s">
        <v>31</v>
      </c>
      <c r="B577" s="0" t="n">
        <v>1</v>
      </c>
      <c r="C577" s="0" t="s">
        <v>1830</v>
      </c>
      <c r="D577" s="0" t="s">
        <v>139</v>
      </c>
      <c r="E577" s="0" t="s">
        <v>1831</v>
      </c>
      <c r="F577" s="0" t="s">
        <v>1825</v>
      </c>
      <c r="G577" s="0" t="s">
        <v>224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6.1</v>
      </c>
      <c r="Q577" s="0" t="n">
        <v>0</v>
      </c>
      <c r="R577" s="0" t="n">
        <v>0</v>
      </c>
      <c r="S577" s="0" t="s">
        <v>4</v>
      </c>
    </row>
    <row r="578" customFormat="false" ht="14.4" hidden="true" customHeight="false" outlineLevel="0" collapsed="false">
      <c r="A578" s="0" t="s">
        <v>31</v>
      </c>
      <c r="B578" s="0" t="n">
        <v>1</v>
      </c>
      <c r="C578" s="0" t="s">
        <v>1832</v>
      </c>
      <c r="D578" s="0" t="s">
        <v>48</v>
      </c>
      <c r="E578" s="0" t="s">
        <v>1833</v>
      </c>
      <c r="F578" s="0" t="s">
        <v>1825</v>
      </c>
      <c r="G578" s="0" t="s">
        <v>224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7.1</v>
      </c>
      <c r="Q578" s="0" t="n">
        <v>0</v>
      </c>
      <c r="R578" s="0" t="n">
        <v>0</v>
      </c>
      <c r="S578" s="0" t="s">
        <v>4</v>
      </c>
    </row>
    <row r="579" customFormat="false" ht="14.4" hidden="true" customHeight="false" outlineLevel="0" collapsed="false">
      <c r="A579" s="0" t="s">
        <v>31</v>
      </c>
      <c r="B579" s="0" t="n">
        <v>1</v>
      </c>
      <c r="C579" s="0" t="s">
        <v>1834</v>
      </c>
      <c r="D579" s="0" t="s">
        <v>61</v>
      </c>
      <c r="E579" s="0" t="s">
        <v>1835</v>
      </c>
      <c r="F579" s="0" t="s">
        <v>1825</v>
      </c>
      <c r="G579" s="0" t="s">
        <v>224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7.3</v>
      </c>
      <c r="Q579" s="0" t="n">
        <v>0</v>
      </c>
      <c r="R579" s="0" t="n">
        <v>0</v>
      </c>
      <c r="S579" s="0" t="s">
        <v>4</v>
      </c>
    </row>
    <row r="580" customFormat="false" ht="14.4" hidden="true" customHeight="false" outlineLevel="0" collapsed="false">
      <c r="A580" s="0" t="s">
        <v>31</v>
      </c>
      <c r="B580" s="0" t="n">
        <v>1</v>
      </c>
      <c r="C580" s="0" t="s">
        <v>1836</v>
      </c>
      <c r="D580" s="0" t="s">
        <v>61</v>
      </c>
      <c r="E580" s="0" t="s">
        <v>1837</v>
      </c>
      <c r="F580" s="0" t="s">
        <v>1825</v>
      </c>
      <c r="G580" s="0" t="s">
        <v>224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6.6</v>
      </c>
      <c r="Q580" s="0" t="n">
        <v>0</v>
      </c>
      <c r="R580" s="0" t="n">
        <v>0</v>
      </c>
      <c r="S580" s="0" t="s">
        <v>4</v>
      </c>
    </row>
    <row r="581" customFormat="false" ht="14.4" hidden="true" customHeight="false" outlineLevel="0" collapsed="false">
      <c r="A581" s="0" t="s">
        <v>31</v>
      </c>
      <c r="B581" s="0" t="n">
        <v>1</v>
      </c>
      <c r="C581" s="0" t="s">
        <v>1838</v>
      </c>
      <c r="D581" s="0" t="s">
        <v>38</v>
      </c>
      <c r="E581" s="0" t="s">
        <v>1839</v>
      </c>
      <c r="F581" s="0" t="s">
        <v>1840</v>
      </c>
      <c r="G581" s="0" t="s">
        <v>1841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5.5</v>
      </c>
      <c r="Q581" s="0" t="n">
        <v>0</v>
      </c>
      <c r="R581" s="0" t="n">
        <v>0</v>
      </c>
      <c r="S581" s="0" t="s">
        <v>4</v>
      </c>
    </row>
    <row r="582" customFormat="false" ht="14.4" hidden="true" customHeight="false" outlineLevel="0" collapsed="false">
      <c r="A582" s="0" t="s">
        <v>31</v>
      </c>
      <c r="B582" s="0" t="n">
        <v>1</v>
      </c>
      <c r="C582" s="0" t="s">
        <v>1842</v>
      </c>
      <c r="D582" s="0" t="s">
        <v>33</v>
      </c>
      <c r="E582" s="0" t="s">
        <v>1843</v>
      </c>
      <c r="F582" s="0" t="s">
        <v>1844</v>
      </c>
      <c r="G582" s="0" t="s">
        <v>1845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5.9</v>
      </c>
      <c r="Q582" s="0" t="n">
        <v>0</v>
      </c>
      <c r="R582" s="0" t="n">
        <v>0</v>
      </c>
      <c r="S582" s="0" t="s">
        <v>4</v>
      </c>
    </row>
    <row r="583" customFormat="false" ht="14.4" hidden="true" customHeight="false" outlineLevel="0" collapsed="false">
      <c r="A583" s="0" t="s">
        <v>31</v>
      </c>
      <c r="B583" s="0" t="n">
        <v>1</v>
      </c>
      <c r="C583" s="0" t="s">
        <v>1846</v>
      </c>
      <c r="D583" s="0" t="s">
        <v>66</v>
      </c>
      <c r="E583" s="0" t="s">
        <v>1847</v>
      </c>
      <c r="F583" s="0" t="s">
        <v>1848</v>
      </c>
      <c r="G583" s="0" t="s">
        <v>1849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5.3</v>
      </c>
      <c r="Q583" s="0" t="n">
        <v>0</v>
      </c>
      <c r="R583" s="0" t="n">
        <v>0</v>
      </c>
      <c r="S583" s="0" t="s">
        <v>4</v>
      </c>
    </row>
    <row r="584" customFormat="false" ht="14.4" hidden="true" customHeight="false" outlineLevel="0" collapsed="false">
      <c r="A584" s="0" t="s">
        <v>31</v>
      </c>
      <c r="B584" s="0" t="n">
        <v>1</v>
      </c>
      <c r="C584" s="0" t="s">
        <v>1850</v>
      </c>
      <c r="D584" s="0" t="s">
        <v>154</v>
      </c>
      <c r="E584" s="0" t="s">
        <v>1851</v>
      </c>
      <c r="F584" s="0" t="s">
        <v>1852</v>
      </c>
      <c r="G584" s="0" t="s">
        <v>1217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5.8</v>
      </c>
      <c r="Q584" s="0" t="n">
        <v>0</v>
      </c>
      <c r="R584" s="0" t="n">
        <v>0</v>
      </c>
      <c r="S584" s="0" t="s">
        <v>4</v>
      </c>
    </row>
    <row r="585" customFormat="false" ht="14.4" hidden="true" customHeight="false" outlineLevel="0" collapsed="false">
      <c r="A585" s="0" t="s">
        <v>31</v>
      </c>
      <c r="B585" s="0" t="n">
        <v>1</v>
      </c>
      <c r="C585" s="0" t="s">
        <v>1853</v>
      </c>
      <c r="D585" s="0" t="s">
        <v>33</v>
      </c>
      <c r="E585" s="0" t="s">
        <v>1854</v>
      </c>
      <c r="F585" s="0" t="s">
        <v>1852</v>
      </c>
      <c r="G585" s="0" t="s">
        <v>1217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7.5</v>
      </c>
      <c r="Q585" s="0" t="n">
        <v>0</v>
      </c>
      <c r="R585" s="0" t="n">
        <v>0</v>
      </c>
      <c r="S585" s="0" t="s">
        <v>4</v>
      </c>
    </row>
    <row r="586" customFormat="false" ht="14.4" hidden="true" customHeight="false" outlineLevel="0" collapsed="false">
      <c r="A586" s="0" t="s">
        <v>31</v>
      </c>
      <c r="B586" s="0" t="n">
        <v>1</v>
      </c>
      <c r="C586" s="0" t="s">
        <v>1855</v>
      </c>
      <c r="D586" s="0" t="s">
        <v>41</v>
      </c>
      <c r="E586" s="0" t="s">
        <v>1856</v>
      </c>
      <c r="F586" s="0" t="s">
        <v>1852</v>
      </c>
      <c r="G586" s="0" t="s">
        <v>1217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5.3</v>
      </c>
      <c r="Q586" s="0" t="n">
        <v>0</v>
      </c>
      <c r="R586" s="0" t="n">
        <v>0</v>
      </c>
      <c r="S586" s="0" t="s">
        <v>4</v>
      </c>
    </row>
    <row r="587" customFormat="false" ht="14.4" hidden="true" customHeight="false" outlineLevel="0" collapsed="false">
      <c r="A587" s="0" t="s">
        <v>31</v>
      </c>
      <c r="B587" s="0" t="n">
        <v>1</v>
      </c>
      <c r="C587" s="0" t="s">
        <v>1857</v>
      </c>
      <c r="D587" s="0" t="s">
        <v>61</v>
      </c>
      <c r="E587" s="0" t="s">
        <v>1858</v>
      </c>
      <c r="F587" s="0" t="s">
        <v>1859</v>
      </c>
      <c r="G587" s="0" t="s">
        <v>64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5.1</v>
      </c>
      <c r="Q587" s="0" t="n">
        <v>0</v>
      </c>
      <c r="R587" s="0" t="n">
        <v>0</v>
      </c>
      <c r="S587" s="0" t="s">
        <v>4</v>
      </c>
    </row>
    <row r="588" customFormat="false" ht="14.4" hidden="true" customHeight="false" outlineLevel="0" collapsed="false">
      <c r="A588" s="0" t="s">
        <v>31</v>
      </c>
      <c r="B588" s="0" t="n">
        <v>1</v>
      </c>
      <c r="C588" s="0" t="s">
        <v>1860</v>
      </c>
      <c r="D588" s="0" t="s">
        <v>61</v>
      </c>
      <c r="E588" s="0" t="s">
        <v>1861</v>
      </c>
      <c r="F588" s="0" t="s">
        <v>1862</v>
      </c>
      <c r="G588" s="0" t="s">
        <v>1863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6.4</v>
      </c>
      <c r="Q588" s="0" t="n">
        <v>0</v>
      </c>
      <c r="R588" s="0" t="n">
        <v>0</v>
      </c>
      <c r="S588" s="0" t="s">
        <v>4</v>
      </c>
    </row>
    <row r="589" customFormat="false" ht="14.4" hidden="true" customHeight="false" outlineLevel="0" collapsed="false">
      <c r="A589" s="0" t="s">
        <v>31</v>
      </c>
      <c r="B589" s="0" t="n">
        <v>1</v>
      </c>
      <c r="C589" s="0" t="s">
        <v>1864</v>
      </c>
      <c r="D589" s="0" t="s">
        <v>66</v>
      </c>
      <c r="E589" s="0" t="s">
        <v>1865</v>
      </c>
      <c r="F589" s="0" t="s">
        <v>1866</v>
      </c>
      <c r="G589" s="0" t="s">
        <v>1867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7</v>
      </c>
      <c r="Q589" s="0" t="n">
        <v>0</v>
      </c>
      <c r="R589" s="0" t="n">
        <v>0</v>
      </c>
      <c r="S589" s="0" t="s">
        <v>4</v>
      </c>
    </row>
    <row r="590" customFormat="false" ht="14.4" hidden="true" customHeight="false" outlineLevel="0" collapsed="false">
      <c r="A590" s="0" t="s">
        <v>31</v>
      </c>
      <c r="B590" s="0" t="n">
        <v>1</v>
      </c>
      <c r="C590" s="0" t="s">
        <v>1868</v>
      </c>
      <c r="D590" s="0" t="s">
        <v>66</v>
      </c>
      <c r="E590" s="0" t="s">
        <v>1869</v>
      </c>
      <c r="F590" s="0" t="s">
        <v>1866</v>
      </c>
      <c r="G590" s="0" t="s">
        <v>1867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5.7</v>
      </c>
      <c r="Q590" s="0" t="n">
        <v>0</v>
      </c>
      <c r="R590" s="0" t="n">
        <v>0</v>
      </c>
      <c r="S590" s="0" t="s">
        <v>4</v>
      </c>
    </row>
    <row r="591" customFormat="false" ht="14.4" hidden="true" customHeight="false" outlineLevel="0" collapsed="false">
      <c r="A591" s="0" t="s">
        <v>31</v>
      </c>
      <c r="B591" s="0" t="n">
        <v>1</v>
      </c>
      <c r="C591" s="0" t="s">
        <v>1870</v>
      </c>
      <c r="D591" s="0" t="s">
        <v>38</v>
      </c>
      <c r="E591" s="0" t="s">
        <v>1871</v>
      </c>
      <c r="F591" s="0" t="s">
        <v>111</v>
      </c>
      <c r="G591" s="0" t="s">
        <v>112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5.5</v>
      </c>
      <c r="Q591" s="0" t="n">
        <v>0</v>
      </c>
      <c r="R591" s="0" t="n">
        <v>0</v>
      </c>
      <c r="S591" s="0" t="s">
        <v>4</v>
      </c>
    </row>
    <row r="592" customFormat="false" ht="14.4" hidden="true" customHeight="false" outlineLevel="0" collapsed="false">
      <c r="A592" s="0" t="s">
        <v>31</v>
      </c>
      <c r="B592" s="0" t="n">
        <v>1</v>
      </c>
      <c r="C592" s="0" t="s">
        <v>1872</v>
      </c>
      <c r="D592" s="0" t="s">
        <v>33</v>
      </c>
      <c r="E592" s="0" t="s">
        <v>1873</v>
      </c>
      <c r="F592" s="0" t="s">
        <v>111</v>
      </c>
      <c r="G592" s="0" t="s">
        <v>112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6.1</v>
      </c>
      <c r="Q592" s="0" t="n">
        <v>0</v>
      </c>
      <c r="R592" s="0" t="n">
        <v>0</v>
      </c>
      <c r="S592" s="0" t="s">
        <v>4</v>
      </c>
    </row>
    <row r="593" customFormat="false" ht="14.4" hidden="true" customHeight="false" outlineLevel="0" collapsed="false">
      <c r="A593" s="0" t="s">
        <v>31</v>
      </c>
      <c r="B593" s="0" t="n">
        <v>1</v>
      </c>
      <c r="C593" s="0" t="s">
        <v>1874</v>
      </c>
      <c r="D593" s="0" t="s">
        <v>66</v>
      </c>
      <c r="E593" s="0" t="s">
        <v>1875</v>
      </c>
      <c r="F593" s="0" t="s">
        <v>111</v>
      </c>
      <c r="G593" s="0" t="s">
        <v>112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6.3</v>
      </c>
      <c r="Q593" s="0" t="n">
        <v>0</v>
      </c>
      <c r="R593" s="0" t="n">
        <v>0</v>
      </c>
      <c r="S593" s="0" t="s">
        <v>4</v>
      </c>
    </row>
    <row r="594" customFormat="false" ht="14.4" hidden="true" customHeight="false" outlineLevel="0" collapsed="false">
      <c r="A594" s="0" t="s">
        <v>31</v>
      </c>
      <c r="B594" s="0" t="n">
        <v>1</v>
      </c>
      <c r="C594" s="0" t="s">
        <v>1876</v>
      </c>
      <c r="D594" s="0" t="s">
        <v>66</v>
      </c>
      <c r="E594" s="0" t="s">
        <v>1877</v>
      </c>
      <c r="F594" s="0" t="s">
        <v>111</v>
      </c>
      <c r="G594" s="0" t="s">
        <v>112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6.6</v>
      </c>
      <c r="Q594" s="0" t="n">
        <v>0</v>
      </c>
      <c r="R594" s="0" t="n">
        <v>0</v>
      </c>
      <c r="S594" s="0" t="s">
        <v>4</v>
      </c>
    </row>
    <row r="595" customFormat="false" ht="14.4" hidden="true" customHeight="false" outlineLevel="0" collapsed="false">
      <c r="A595" s="0" t="s">
        <v>31</v>
      </c>
      <c r="B595" s="0" t="n">
        <v>1</v>
      </c>
      <c r="C595" s="0" t="s">
        <v>1878</v>
      </c>
      <c r="D595" s="0" t="s">
        <v>66</v>
      </c>
      <c r="E595" s="0" t="s">
        <v>1879</v>
      </c>
      <c r="F595" s="0" t="s">
        <v>111</v>
      </c>
      <c r="G595" s="0" t="s">
        <v>112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6.1</v>
      </c>
      <c r="Q595" s="0" t="n">
        <v>0</v>
      </c>
      <c r="R595" s="0" t="n">
        <v>0</v>
      </c>
      <c r="S595" s="0" t="s">
        <v>4</v>
      </c>
    </row>
    <row r="596" customFormat="false" ht="14.4" hidden="true" customHeight="false" outlineLevel="0" collapsed="false">
      <c r="A596" s="0" t="s">
        <v>31</v>
      </c>
      <c r="B596" s="0" t="n">
        <v>1</v>
      </c>
      <c r="C596" s="0" t="s">
        <v>1880</v>
      </c>
      <c r="D596" s="0" t="s">
        <v>66</v>
      </c>
      <c r="E596" s="0" t="s">
        <v>1881</v>
      </c>
      <c r="F596" s="0" t="s">
        <v>111</v>
      </c>
      <c r="G596" s="0" t="s">
        <v>112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6.4</v>
      </c>
      <c r="Q596" s="0" t="n">
        <v>0</v>
      </c>
      <c r="R596" s="0" t="n">
        <v>0</v>
      </c>
      <c r="S596" s="0" t="s">
        <v>4</v>
      </c>
    </row>
    <row r="597" customFormat="false" ht="14.4" hidden="true" customHeight="false" outlineLevel="0" collapsed="false">
      <c r="A597" s="0" t="s">
        <v>31</v>
      </c>
      <c r="B597" s="0" t="n">
        <v>1</v>
      </c>
      <c r="C597" s="0" t="s">
        <v>1882</v>
      </c>
      <c r="D597" s="0" t="s">
        <v>41</v>
      </c>
      <c r="E597" s="0" t="s">
        <v>1883</v>
      </c>
      <c r="F597" s="0" t="s">
        <v>111</v>
      </c>
      <c r="G597" s="0" t="s">
        <v>112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5.2</v>
      </c>
      <c r="Q597" s="0" t="n">
        <v>0</v>
      </c>
      <c r="R597" s="0" t="n">
        <v>0</v>
      </c>
      <c r="S597" s="0" t="s">
        <v>4</v>
      </c>
    </row>
    <row r="598" customFormat="false" ht="14.4" hidden="true" customHeight="false" outlineLevel="0" collapsed="false">
      <c r="A598" s="0" t="s">
        <v>31</v>
      </c>
      <c r="B598" s="0" t="n">
        <v>1</v>
      </c>
      <c r="C598" s="0" t="s">
        <v>1884</v>
      </c>
      <c r="D598" s="0" t="s">
        <v>61</v>
      </c>
      <c r="E598" s="0" t="s">
        <v>1885</v>
      </c>
      <c r="F598" s="0" t="s">
        <v>111</v>
      </c>
      <c r="G598" s="0" t="s">
        <v>112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6.1</v>
      </c>
      <c r="Q598" s="0" t="n">
        <v>0</v>
      </c>
      <c r="R598" s="0" t="n">
        <v>0</v>
      </c>
      <c r="S598" s="0" t="s">
        <v>4</v>
      </c>
    </row>
    <row r="599" customFormat="false" ht="14.4" hidden="true" customHeight="false" outlineLevel="0" collapsed="false">
      <c r="A599" s="0" t="s">
        <v>31</v>
      </c>
      <c r="B599" s="0" t="n">
        <v>1</v>
      </c>
      <c r="C599" s="0" t="s">
        <v>1886</v>
      </c>
      <c r="D599" s="0" t="s">
        <v>61</v>
      </c>
      <c r="E599" s="0" t="s">
        <v>1887</v>
      </c>
      <c r="F599" s="0" t="s">
        <v>111</v>
      </c>
      <c r="G599" s="0" t="s">
        <v>112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6.2</v>
      </c>
      <c r="Q599" s="0" t="n">
        <v>0</v>
      </c>
      <c r="R599" s="0" t="n">
        <v>0</v>
      </c>
      <c r="S599" s="0" t="s">
        <v>4</v>
      </c>
    </row>
    <row r="600" customFormat="false" ht="14.4" hidden="true" customHeight="false" outlineLevel="0" collapsed="false">
      <c r="A600" s="0" t="s">
        <v>31</v>
      </c>
      <c r="B600" s="0" t="n">
        <v>1</v>
      </c>
      <c r="C600" s="0" t="s">
        <v>1888</v>
      </c>
      <c r="D600" s="0" t="s">
        <v>61</v>
      </c>
      <c r="E600" s="0" t="s">
        <v>1889</v>
      </c>
      <c r="F600" s="0" t="s">
        <v>111</v>
      </c>
      <c r="G600" s="0" t="s">
        <v>112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6.3</v>
      </c>
      <c r="Q600" s="0" t="n">
        <v>0</v>
      </c>
      <c r="R600" s="0" t="n">
        <v>0</v>
      </c>
      <c r="S600" s="0" t="s">
        <v>4</v>
      </c>
    </row>
    <row r="601" customFormat="false" ht="14.4" hidden="true" customHeight="false" outlineLevel="0" collapsed="false">
      <c r="A601" s="0" t="s">
        <v>31</v>
      </c>
      <c r="B601" s="0" t="n">
        <v>1</v>
      </c>
      <c r="C601" s="0" t="s">
        <v>1890</v>
      </c>
      <c r="D601" s="0" t="s">
        <v>41</v>
      </c>
      <c r="E601" s="0" t="s">
        <v>1891</v>
      </c>
      <c r="F601" s="0" t="s">
        <v>111</v>
      </c>
      <c r="G601" s="0" t="s">
        <v>112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5.1</v>
      </c>
      <c r="Q601" s="0" t="n">
        <v>0</v>
      </c>
      <c r="R601" s="0" t="n">
        <v>0</v>
      </c>
      <c r="S601" s="0" t="s">
        <v>4</v>
      </c>
    </row>
    <row r="602" customFormat="false" ht="14.4" hidden="true" customHeight="false" outlineLevel="0" collapsed="false">
      <c r="A602" s="0" t="s">
        <v>31</v>
      </c>
      <c r="B602" s="0" t="n">
        <v>1</v>
      </c>
      <c r="C602" s="0" t="s">
        <v>1892</v>
      </c>
      <c r="D602" s="0" t="s">
        <v>33</v>
      </c>
      <c r="E602" s="0" t="s">
        <v>1893</v>
      </c>
      <c r="F602" s="0" t="s">
        <v>1894</v>
      </c>
      <c r="G602" s="0" t="s">
        <v>1895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5.2</v>
      </c>
      <c r="Q602" s="0" t="n">
        <v>0</v>
      </c>
      <c r="R602" s="0" t="n">
        <v>0</v>
      </c>
      <c r="S602" s="0" t="s">
        <v>4</v>
      </c>
    </row>
    <row r="603" customFormat="false" ht="14.4" hidden="true" customHeight="false" outlineLevel="0" collapsed="false">
      <c r="A603" s="0" t="s">
        <v>31</v>
      </c>
      <c r="B603" s="0" t="n">
        <v>1</v>
      </c>
      <c r="C603" s="0" t="s">
        <v>1896</v>
      </c>
      <c r="D603" s="0" t="s">
        <v>61</v>
      </c>
      <c r="E603" s="0" t="s">
        <v>1897</v>
      </c>
      <c r="F603" s="0" t="s">
        <v>1898</v>
      </c>
      <c r="G603" s="0" t="s">
        <v>1899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5.7</v>
      </c>
      <c r="Q603" s="0" t="n">
        <v>0</v>
      </c>
      <c r="R603" s="0" t="n">
        <v>0</v>
      </c>
      <c r="S603" s="0" t="s">
        <v>4</v>
      </c>
    </row>
    <row r="604" customFormat="false" ht="14.4" hidden="true" customHeight="false" outlineLevel="0" collapsed="false">
      <c r="A604" s="0" t="s">
        <v>31</v>
      </c>
      <c r="B604" s="0" t="n">
        <v>1</v>
      </c>
      <c r="C604" s="0" t="s">
        <v>1900</v>
      </c>
      <c r="D604" s="0" t="s">
        <v>61</v>
      </c>
      <c r="E604" s="0" t="s">
        <v>1901</v>
      </c>
      <c r="F604" s="0" t="s">
        <v>1902</v>
      </c>
      <c r="G604" s="0" t="s">
        <v>1903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5.8</v>
      </c>
      <c r="Q604" s="0" t="n">
        <v>0</v>
      </c>
      <c r="R604" s="0" t="n">
        <v>0</v>
      </c>
      <c r="S604" s="0" t="s">
        <v>4</v>
      </c>
    </row>
    <row r="605" customFormat="false" ht="14.4" hidden="true" customHeight="false" outlineLevel="0" collapsed="false">
      <c r="A605" s="0" t="s">
        <v>31</v>
      </c>
      <c r="B605" s="0" t="n">
        <v>1</v>
      </c>
      <c r="C605" s="0" t="s">
        <v>1904</v>
      </c>
      <c r="D605" s="0" t="s">
        <v>103</v>
      </c>
      <c r="E605" s="0" t="s">
        <v>1905</v>
      </c>
      <c r="F605" s="0" t="s">
        <v>1906</v>
      </c>
      <c r="G605" s="0" t="s">
        <v>1907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6.7</v>
      </c>
      <c r="Q605" s="0" t="n">
        <v>0</v>
      </c>
      <c r="R605" s="0" t="n">
        <v>0</v>
      </c>
      <c r="S605" s="0" t="s">
        <v>4</v>
      </c>
    </row>
    <row r="606" customFormat="false" ht="14.4" hidden="true" customHeight="false" outlineLevel="0" collapsed="false">
      <c r="A606" s="0" t="s">
        <v>31</v>
      </c>
      <c r="B606" s="0" t="n">
        <v>1</v>
      </c>
      <c r="C606" s="0" t="s">
        <v>1908</v>
      </c>
      <c r="D606" s="0" t="s">
        <v>61</v>
      </c>
      <c r="E606" s="0" t="s">
        <v>1909</v>
      </c>
      <c r="F606" s="0" t="s">
        <v>1910</v>
      </c>
      <c r="G606" s="0" t="s">
        <v>1911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7.2</v>
      </c>
      <c r="Q606" s="0" t="n">
        <v>0</v>
      </c>
      <c r="R606" s="0" t="n">
        <v>0</v>
      </c>
      <c r="S606" s="0" t="s">
        <v>4</v>
      </c>
    </row>
    <row r="607" customFormat="false" ht="14.4" hidden="true" customHeight="false" outlineLevel="0" collapsed="false">
      <c r="A607" s="0" t="s">
        <v>31</v>
      </c>
      <c r="B607" s="0" t="n">
        <v>1</v>
      </c>
      <c r="C607" s="0" t="s">
        <v>1912</v>
      </c>
      <c r="D607" s="0" t="s">
        <v>33</v>
      </c>
      <c r="E607" s="0" t="s">
        <v>1913</v>
      </c>
      <c r="F607" s="0" t="s">
        <v>1914</v>
      </c>
      <c r="G607" s="0" t="s">
        <v>1915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6.5</v>
      </c>
      <c r="Q607" s="0" t="n">
        <v>0</v>
      </c>
      <c r="R607" s="0" t="n">
        <v>0</v>
      </c>
      <c r="S607" s="0" t="s">
        <v>4</v>
      </c>
    </row>
    <row r="608" customFormat="false" ht="14.4" hidden="true" customHeight="false" outlineLevel="0" collapsed="false">
      <c r="A608" s="0" t="s">
        <v>31</v>
      </c>
      <c r="B608" s="0" t="n">
        <v>1</v>
      </c>
      <c r="C608" s="0" t="s">
        <v>1916</v>
      </c>
      <c r="D608" s="0" t="s">
        <v>33</v>
      </c>
      <c r="E608" s="0" t="s">
        <v>1917</v>
      </c>
      <c r="F608" s="0" t="s">
        <v>1918</v>
      </c>
      <c r="G608" s="0" t="s">
        <v>1919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6.1</v>
      </c>
      <c r="Q608" s="0" t="n">
        <v>0</v>
      </c>
      <c r="R608" s="0" t="n">
        <v>0</v>
      </c>
      <c r="S608" s="0" t="s">
        <v>4</v>
      </c>
    </row>
    <row r="609" customFormat="false" ht="14.4" hidden="true" customHeight="false" outlineLevel="0" collapsed="false">
      <c r="A609" s="0" t="s">
        <v>31</v>
      </c>
      <c r="B609" s="0" t="n">
        <v>1</v>
      </c>
      <c r="C609" s="0" t="s">
        <v>1920</v>
      </c>
      <c r="D609" s="0" t="s">
        <v>38</v>
      </c>
      <c r="E609" s="0" t="s">
        <v>1921</v>
      </c>
      <c r="F609" s="0" t="s">
        <v>1918</v>
      </c>
      <c r="G609" s="0" t="s">
        <v>1919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6</v>
      </c>
      <c r="Q609" s="0" t="n">
        <v>0</v>
      </c>
      <c r="R609" s="0" t="n">
        <v>0</v>
      </c>
      <c r="S609" s="0" t="s">
        <v>4</v>
      </c>
    </row>
    <row r="610" customFormat="false" ht="14.4" hidden="true" customHeight="false" outlineLevel="0" collapsed="false">
      <c r="A610" s="0" t="s">
        <v>31</v>
      </c>
      <c r="B610" s="0" t="n">
        <v>1</v>
      </c>
      <c r="C610" s="0" t="s">
        <v>1922</v>
      </c>
      <c r="D610" s="0" t="s">
        <v>33</v>
      </c>
      <c r="E610" s="0" t="s">
        <v>1923</v>
      </c>
      <c r="F610" s="0" t="s">
        <v>1918</v>
      </c>
      <c r="G610" s="0" t="s">
        <v>1919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6.6</v>
      </c>
      <c r="Q610" s="0" t="n">
        <v>0</v>
      </c>
      <c r="R610" s="0" t="n">
        <v>0</v>
      </c>
      <c r="S610" s="0" t="s">
        <v>4</v>
      </c>
    </row>
    <row r="611" customFormat="false" ht="14.4" hidden="true" customHeight="false" outlineLevel="0" collapsed="false">
      <c r="A611" s="0" t="s">
        <v>31</v>
      </c>
      <c r="B611" s="0" t="n">
        <v>1</v>
      </c>
      <c r="C611" s="0" t="s">
        <v>1924</v>
      </c>
      <c r="D611" s="0" t="s">
        <v>38</v>
      </c>
      <c r="E611" s="0" t="s">
        <v>1925</v>
      </c>
      <c r="F611" s="0" t="s">
        <v>1918</v>
      </c>
      <c r="G611" s="0" t="s">
        <v>1919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6.6</v>
      </c>
      <c r="Q611" s="0" t="n">
        <v>0</v>
      </c>
      <c r="R611" s="0" t="n">
        <v>0</v>
      </c>
      <c r="S611" s="0" t="s">
        <v>4</v>
      </c>
    </row>
    <row r="612" customFormat="false" ht="14.4" hidden="true" customHeight="false" outlineLevel="0" collapsed="false">
      <c r="A612" s="0" t="s">
        <v>31</v>
      </c>
      <c r="B612" s="0" t="n">
        <v>1</v>
      </c>
      <c r="C612" s="0" t="s">
        <v>1926</v>
      </c>
      <c r="D612" s="0" t="s">
        <v>66</v>
      </c>
      <c r="E612" s="0" t="s">
        <v>1927</v>
      </c>
      <c r="F612" s="0" t="s">
        <v>1918</v>
      </c>
      <c r="G612" s="0" t="s">
        <v>1919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8.1</v>
      </c>
      <c r="Q612" s="0" t="n">
        <v>0</v>
      </c>
      <c r="R612" s="0" t="n">
        <v>0</v>
      </c>
      <c r="S612" s="0" t="s">
        <v>4</v>
      </c>
    </row>
    <row r="613" customFormat="false" ht="14.4" hidden="true" customHeight="false" outlineLevel="0" collapsed="false">
      <c r="A613" s="0" t="s">
        <v>31</v>
      </c>
      <c r="B613" s="0" t="n">
        <v>1</v>
      </c>
      <c r="C613" s="0" t="s">
        <v>1928</v>
      </c>
      <c r="D613" s="0" t="s">
        <v>61</v>
      </c>
      <c r="E613" s="0" t="s">
        <v>1929</v>
      </c>
      <c r="F613" s="0" t="s">
        <v>1930</v>
      </c>
      <c r="G613" s="0" t="s">
        <v>1931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5.3</v>
      </c>
      <c r="Q613" s="0" t="n">
        <v>0</v>
      </c>
      <c r="R613" s="0" t="n">
        <v>0</v>
      </c>
      <c r="S613" s="0" t="s">
        <v>4</v>
      </c>
    </row>
    <row r="614" customFormat="false" ht="14.4" hidden="true" customHeight="false" outlineLevel="0" collapsed="false">
      <c r="A614" s="0" t="s">
        <v>31</v>
      </c>
      <c r="B614" s="0" t="n">
        <v>1</v>
      </c>
      <c r="C614" s="0" t="s">
        <v>1932</v>
      </c>
      <c r="D614" s="0" t="s">
        <v>38</v>
      </c>
      <c r="E614" s="0" t="s">
        <v>1933</v>
      </c>
      <c r="F614" s="0" t="s">
        <v>1930</v>
      </c>
      <c r="G614" s="0" t="s">
        <v>1931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5.5</v>
      </c>
      <c r="Q614" s="0" t="n">
        <v>0</v>
      </c>
      <c r="R614" s="0" t="n">
        <v>0</v>
      </c>
      <c r="S614" s="0" t="s">
        <v>4</v>
      </c>
    </row>
    <row r="615" customFormat="false" ht="14.4" hidden="true" customHeight="false" outlineLevel="0" collapsed="false">
      <c r="A615" s="0" t="s">
        <v>31</v>
      </c>
      <c r="B615" s="0" t="n">
        <v>1</v>
      </c>
      <c r="C615" s="0" t="s">
        <v>1934</v>
      </c>
      <c r="D615" s="0" t="s">
        <v>61</v>
      </c>
      <c r="E615" s="0" t="s">
        <v>1935</v>
      </c>
      <c r="F615" s="0" t="s">
        <v>1930</v>
      </c>
      <c r="G615" s="0" t="s">
        <v>1931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6</v>
      </c>
      <c r="Q615" s="0" t="n">
        <v>0</v>
      </c>
      <c r="R615" s="0" t="n">
        <v>0</v>
      </c>
      <c r="S615" s="0" t="s">
        <v>4</v>
      </c>
    </row>
    <row r="616" customFormat="false" ht="14.4" hidden="true" customHeight="false" outlineLevel="0" collapsed="false">
      <c r="A616" s="0" t="s">
        <v>31</v>
      </c>
      <c r="B616" s="0" t="n">
        <v>1</v>
      </c>
      <c r="C616" s="0" t="s">
        <v>1936</v>
      </c>
      <c r="D616" s="0" t="s">
        <v>139</v>
      </c>
      <c r="E616" s="0" t="s">
        <v>1937</v>
      </c>
      <c r="F616" s="0" t="s">
        <v>1930</v>
      </c>
      <c r="G616" s="0" t="s">
        <v>1931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5.4</v>
      </c>
      <c r="Q616" s="0" t="n">
        <v>0</v>
      </c>
      <c r="R616" s="0" t="n">
        <v>0</v>
      </c>
      <c r="S616" s="0" t="s">
        <v>4</v>
      </c>
    </row>
    <row r="617" customFormat="false" ht="14.4" hidden="true" customHeight="false" outlineLevel="0" collapsed="false">
      <c r="A617" s="0" t="s">
        <v>31</v>
      </c>
      <c r="B617" s="0" t="n">
        <v>1</v>
      </c>
      <c r="C617" s="0" t="s">
        <v>1938</v>
      </c>
      <c r="D617" s="0" t="s">
        <v>61</v>
      </c>
      <c r="E617" s="0" t="s">
        <v>1939</v>
      </c>
      <c r="F617" s="0" t="s">
        <v>1930</v>
      </c>
      <c r="G617" s="0" t="s">
        <v>1931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6.4</v>
      </c>
      <c r="Q617" s="0" t="n">
        <v>0</v>
      </c>
      <c r="R617" s="0" t="n">
        <v>0</v>
      </c>
      <c r="S617" s="0" t="s">
        <v>4</v>
      </c>
    </row>
    <row r="618" customFormat="false" ht="14.4" hidden="true" customHeight="false" outlineLevel="0" collapsed="false">
      <c r="A618" s="0" t="s">
        <v>31</v>
      </c>
      <c r="B618" s="0" t="n">
        <v>1</v>
      </c>
      <c r="C618" s="0" t="s">
        <v>1940</v>
      </c>
      <c r="D618" s="0" t="s">
        <v>61</v>
      </c>
      <c r="E618" s="0" t="s">
        <v>1941</v>
      </c>
      <c r="F618" s="0" t="s">
        <v>1942</v>
      </c>
      <c r="G618" s="0" t="s">
        <v>1943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5.7</v>
      </c>
      <c r="Q618" s="0" t="n">
        <v>0</v>
      </c>
      <c r="R618" s="0" t="n">
        <v>0</v>
      </c>
      <c r="S618" s="0" t="s">
        <v>4</v>
      </c>
    </row>
    <row r="619" customFormat="false" ht="14.4" hidden="true" customHeight="false" outlineLevel="0" collapsed="false">
      <c r="A619" s="0" t="s">
        <v>31</v>
      </c>
      <c r="B619" s="0" t="n">
        <v>1</v>
      </c>
      <c r="C619" s="0" t="s">
        <v>1944</v>
      </c>
      <c r="D619" s="0" t="s">
        <v>61</v>
      </c>
      <c r="E619" s="0" t="s">
        <v>1945</v>
      </c>
      <c r="F619" s="0" t="s">
        <v>1946</v>
      </c>
      <c r="G619" s="0" t="s">
        <v>1947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6.2</v>
      </c>
      <c r="Q619" s="0" t="n">
        <v>0</v>
      </c>
      <c r="R619" s="0" t="n">
        <v>0</v>
      </c>
      <c r="S619" s="0" t="s">
        <v>4</v>
      </c>
    </row>
    <row r="620" customFormat="false" ht="14.4" hidden="true" customHeight="false" outlineLevel="0" collapsed="false">
      <c r="A620" s="0" t="s">
        <v>31</v>
      </c>
      <c r="B620" s="0" t="n">
        <v>1</v>
      </c>
      <c r="C620" s="0" t="s">
        <v>1948</v>
      </c>
      <c r="D620" s="0" t="s">
        <v>61</v>
      </c>
      <c r="E620" s="0" t="s">
        <v>1949</v>
      </c>
      <c r="F620" s="0" t="s">
        <v>1946</v>
      </c>
      <c r="G620" s="0" t="s">
        <v>1947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5.9</v>
      </c>
      <c r="Q620" s="0" t="n">
        <v>0</v>
      </c>
      <c r="R620" s="0" t="n">
        <v>0</v>
      </c>
      <c r="S620" s="0" t="s">
        <v>4</v>
      </c>
    </row>
    <row r="621" customFormat="false" ht="14.4" hidden="true" customHeight="false" outlineLevel="0" collapsed="false">
      <c r="A621" s="0" t="s">
        <v>31</v>
      </c>
      <c r="B621" s="0" t="n">
        <v>1</v>
      </c>
      <c r="C621" s="0" t="s">
        <v>1950</v>
      </c>
      <c r="D621" s="0" t="s">
        <v>66</v>
      </c>
      <c r="E621" s="0" t="s">
        <v>1951</v>
      </c>
      <c r="F621" s="0" t="s">
        <v>1946</v>
      </c>
      <c r="G621" s="0" t="s">
        <v>1947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5</v>
      </c>
      <c r="Q621" s="0" t="n">
        <v>0</v>
      </c>
      <c r="R621" s="0" t="n">
        <v>0</v>
      </c>
      <c r="S621" s="0" t="s">
        <v>4</v>
      </c>
    </row>
    <row r="622" customFormat="false" ht="14.4" hidden="true" customHeight="false" outlineLevel="0" collapsed="false">
      <c r="A622" s="0" t="s">
        <v>31</v>
      </c>
      <c r="B622" s="0" t="n">
        <v>1</v>
      </c>
      <c r="C622" s="0" t="s">
        <v>1952</v>
      </c>
      <c r="D622" s="0" t="s">
        <v>66</v>
      </c>
      <c r="E622" s="0" t="s">
        <v>1953</v>
      </c>
      <c r="F622" s="0" t="s">
        <v>1954</v>
      </c>
      <c r="G622" s="0" t="s">
        <v>1955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5.9</v>
      </c>
      <c r="Q622" s="0" t="n">
        <v>0</v>
      </c>
      <c r="R622" s="0" t="n">
        <v>0</v>
      </c>
      <c r="S622" s="0" t="s">
        <v>4</v>
      </c>
    </row>
    <row r="623" customFormat="false" ht="14.4" hidden="true" customHeight="false" outlineLevel="0" collapsed="false">
      <c r="A623" s="0" t="s">
        <v>31</v>
      </c>
      <c r="B623" s="0" t="n">
        <v>1</v>
      </c>
      <c r="C623" s="0" t="s">
        <v>1956</v>
      </c>
      <c r="D623" s="0" t="s">
        <v>48</v>
      </c>
      <c r="E623" s="0" t="s">
        <v>1957</v>
      </c>
      <c r="F623" s="0" t="s">
        <v>1958</v>
      </c>
      <c r="G623" s="0" t="s">
        <v>1959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5.6</v>
      </c>
      <c r="Q623" s="0" t="n">
        <v>0</v>
      </c>
      <c r="R623" s="0" t="n">
        <v>0</v>
      </c>
      <c r="S623" s="0" t="s">
        <v>4</v>
      </c>
    </row>
    <row r="624" customFormat="false" ht="14.4" hidden="true" customHeight="false" outlineLevel="0" collapsed="false">
      <c r="A624" s="0" t="s">
        <v>31</v>
      </c>
      <c r="B624" s="0" t="n">
        <v>1</v>
      </c>
      <c r="C624" s="0" t="s">
        <v>1960</v>
      </c>
      <c r="D624" s="0" t="s">
        <v>33</v>
      </c>
      <c r="E624" s="0" t="s">
        <v>1961</v>
      </c>
      <c r="F624" s="0" t="s">
        <v>1958</v>
      </c>
      <c r="G624" s="0" t="s">
        <v>1959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5.4</v>
      </c>
      <c r="Q624" s="0" t="n">
        <v>0</v>
      </c>
      <c r="R624" s="0" t="n">
        <v>0</v>
      </c>
      <c r="S624" s="0" t="s">
        <v>4</v>
      </c>
    </row>
    <row r="625" customFormat="false" ht="14.4" hidden="true" customHeight="false" outlineLevel="0" collapsed="false">
      <c r="A625" s="0" t="s">
        <v>31</v>
      </c>
      <c r="B625" s="0" t="n">
        <v>1</v>
      </c>
      <c r="C625" s="0" t="s">
        <v>1962</v>
      </c>
      <c r="D625" s="0" t="s">
        <v>38</v>
      </c>
      <c r="E625" s="0" t="s">
        <v>1963</v>
      </c>
      <c r="F625" s="0" t="s">
        <v>1964</v>
      </c>
      <c r="G625" s="0" t="s">
        <v>1965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7.1</v>
      </c>
      <c r="Q625" s="0" t="n">
        <v>0</v>
      </c>
      <c r="R625" s="0" t="n">
        <v>0</v>
      </c>
      <c r="S625" s="0" t="s">
        <v>4</v>
      </c>
    </row>
    <row r="626" customFormat="false" ht="14.4" hidden="true" customHeight="false" outlineLevel="0" collapsed="false">
      <c r="A626" s="0" t="s">
        <v>31</v>
      </c>
      <c r="B626" s="0" t="n">
        <v>1</v>
      </c>
      <c r="C626" s="0" t="s">
        <v>1966</v>
      </c>
      <c r="D626" s="0" t="s">
        <v>307</v>
      </c>
      <c r="E626" s="0" t="s">
        <v>1967</v>
      </c>
      <c r="F626" s="0" t="s">
        <v>1968</v>
      </c>
      <c r="G626" s="0" t="s">
        <v>1969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5.3</v>
      </c>
      <c r="Q626" s="0" t="n">
        <v>0</v>
      </c>
      <c r="R626" s="0" t="n">
        <v>0</v>
      </c>
      <c r="S626" s="0" t="s">
        <v>4</v>
      </c>
    </row>
    <row r="627" customFormat="false" ht="14.4" hidden="true" customHeight="false" outlineLevel="0" collapsed="false">
      <c r="A627" s="0" t="s">
        <v>31</v>
      </c>
      <c r="B627" s="0" t="n">
        <v>1</v>
      </c>
      <c r="C627" s="0" t="s">
        <v>1970</v>
      </c>
      <c r="D627" s="0" t="s">
        <v>33</v>
      </c>
      <c r="E627" s="0" t="s">
        <v>1971</v>
      </c>
      <c r="F627" s="0" t="s">
        <v>1968</v>
      </c>
      <c r="G627" s="0" t="s">
        <v>1969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7.2</v>
      </c>
      <c r="Q627" s="0" t="n">
        <v>0</v>
      </c>
      <c r="R627" s="0" t="n">
        <v>0</v>
      </c>
      <c r="S627" s="0" t="s">
        <v>4</v>
      </c>
    </row>
    <row r="628" customFormat="false" ht="14.4" hidden="true" customHeight="false" outlineLevel="0" collapsed="false">
      <c r="A628" s="0" t="s">
        <v>31</v>
      </c>
      <c r="B628" s="0" t="n">
        <v>1</v>
      </c>
      <c r="C628" s="0" t="s">
        <v>1972</v>
      </c>
      <c r="D628" s="0" t="s">
        <v>33</v>
      </c>
      <c r="E628" s="0" t="s">
        <v>1973</v>
      </c>
      <c r="F628" s="0" t="s">
        <v>1968</v>
      </c>
      <c r="G628" s="0" t="s">
        <v>1969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6.7</v>
      </c>
      <c r="Q628" s="0" t="n">
        <v>0</v>
      </c>
      <c r="R628" s="0" t="n">
        <v>0</v>
      </c>
      <c r="S628" s="0" t="s">
        <v>4</v>
      </c>
    </row>
    <row r="629" customFormat="false" ht="14.4" hidden="true" customHeight="false" outlineLevel="0" collapsed="false">
      <c r="A629" s="0" t="s">
        <v>31</v>
      </c>
      <c r="B629" s="0" t="n">
        <v>1</v>
      </c>
      <c r="C629" s="0" t="s">
        <v>1974</v>
      </c>
      <c r="D629" s="0" t="s">
        <v>103</v>
      </c>
      <c r="E629" s="0" t="s">
        <v>1975</v>
      </c>
      <c r="F629" s="0" t="s">
        <v>1976</v>
      </c>
      <c r="G629" s="0" t="s">
        <v>1977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5</v>
      </c>
      <c r="Q629" s="0" t="n">
        <v>0</v>
      </c>
      <c r="R629" s="0" t="n">
        <v>0</v>
      </c>
      <c r="S629" s="0" t="s">
        <v>4</v>
      </c>
    </row>
    <row r="630" customFormat="false" ht="14.4" hidden="true" customHeight="false" outlineLevel="0" collapsed="false">
      <c r="A630" s="0" t="s">
        <v>31</v>
      </c>
      <c r="B630" s="0" t="n">
        <v>1</v>
      </c>
      <c r="C630" s="0" t="s">
        <v>1978</v>
      </c>
      <c r="D630" s="0" t="s">
        <v>66</v>
      </c>
      <c r="E630" s="0" t="s">
        <v>1979</v>
      </c>
      <c r="F630" s="0" t="s">
        <v>1980</v>
      </c>
      <c r="G630" s="0" t="s">
        <v>1981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5.2</v>
      </c>
      <c r="Q630" s="0" t="n">
        <v>0</v>
      </c>
      <c r="R630" s="0" t="n">
        <v>0</v>
      </c>
      <c r="S630" s="0" t="s">
        <v>4</v>
      </c>
    </row>
    <row r="631" customFormat="false" ht="14.4" hidden="true" customHeight="false" outlineLevel="0" collapsed="false">
      <c r="A631" s="0" t="s">
        <v>31</v>
      </c>
      <c r="B631" s="0" t="n">
        <v>1</v>
      </c>
      <c r="C631" s="0" t="s">
        <v>1982</v>
      </c>
      <c r="D631" s="0" t="s">
        <v>61</v>
      </c>
      <c r="E631" s="0" t="s">
        <v>1983</v>
      </c>
      <c r="F631" s="0" t="s">
        <v>1980</v>
      </c>
      <c r="G631" s="0" t="s">
        <v>1981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5.2</v>
      </c>
      <c r="Q631" s="0" t="n">
        <v>0</v>
      </c>
      <c r="R631" s="0" t="n">
        <v>0</v>
      </c>
      <c r="S631" s="0" t="s">
        <v>4</v>
      </c>
    </row>
    <row r="632" customFormat="false" ht="14.4" hidden="true" customHeight="false" outlineLevel="0" collapsed="false">
      <c r="A632" s="0" t="s">
        <v>31</v>
      </c>
      <c r="B632" s="0" t="n">
        <v>1</v>
      </c>
      <c r="C632" s="0" t="s">
        <v>1984</v>
      </c>
      <c r="D632" s="0" t="s">
        <v>38</v>
      </c>
      <c r="E632" s="0" t="s">
        <v>1985</v>
      </c>
      <c r="F632" s="0" t="s">
        <v>1980</v>
      </c>
      <c r="G632" s="0" t="s">
        <v>1981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5.3</v>
      </c>
      <c r="Q632" s="0" t="n">
        <v>0</v>
      </c>
      <c r="R632" s="0" t="n">
        <v>0</v>
      </c>
      <c r="S632" s="0" t="s">
        <v>4</v>
      </c>
    </row>
    <row r="633" customFormat="false" ht="14.4" hidden="true" customHeight="false" outlineLevel="0" collapsed="false">
      <c r="A633" s="0" t="s">
        <v>31</v>
      </c>
      <c r="B633" s="0" t="n">
        <v>1</v>
      </c>
      <c r="C633" s="0" t="s">
        <v>1986</v>
      </c>
      <c r="D633" s="0" t="s">
        <v>61</v>
      </c>
      <c r="E633" s="0" t="s">
        <v>1987</v>
      </c>
      <c r="F633" s="0" t="s">
        <v>1988</v>
      </c>
      <c r="G633" s="0" t="s">
        <v>1989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5.6</v>
      </c>
      <c r="Q633" s="0" t="n">
        <v>0</v>
      </c>
      <c r="R633" s="0" t="n">
        <v>0</v>
      </c>
      <c r="S633" s="0" t="s">
        <v>4</v>
      </c>
    </row>
    <row r="634" customFormat="false" ht="14.4" hidden="true" customHeight="false" outlineLevel="0" collapsed="false">
      <c r="A634" s="0" t="s">
        <v>31</v>
      </c>
      <c r="B634" s="0" t="n">
        <v>1</v>
      </c>
      <c r="C634" s="0" t="s">
        <v>1990</v>
      </c>
      <c r="D634" s="0" t="s">
        <v>41</v>
      </c>
      <c r="E634" s="0" t="s">
        <v>1991</v>
      </c>
      <c r="F634" s="0" t="s">
        <v>1988</v>
      </c>
      <c r="G634" s="0" t="s">
        <v>1989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6.1</v>
      </c>
      <c r="Q634" s="0" t="n">
        <v>0</v>
      </c>
      <c r="R634" s="0" t="n">
        <v>0</v>
      </c>
      <c r="S634" s="0" t="s">
        <v>4</v>
      </c>
    </row>
    <row r="635" customFormat="false" ht="14.4" hidden="true" customHeight="false" outlineLevel="0" collapsed="false">
      <c r="A635" s="0" t="s">
        <v>31</v>
      </c>
      <c r="B635" s="0" t="n">
        <v>1</v>
      </c>
      <c r="C635" s="0" t="s">
        <v>1992</v>
      </c>
      <c r="D635" s="0" t="s">
        <v>163</v>
      </c>
      <c r="E635" s="0" t="s">
        <v>1993</v>
      </c>
      <c r="F635" s="0" t="s">
        <v>1994</v>
      </c>
      <c r="G635" s="0" t="s">
        <v>1995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5.3</v>
      </c>
      <c r="Q635" s="0" t="n">
        <v>0</v>
      </c>
      <c r="R635" s="0" t="n">
        <v>0</v>
      </c>
      <c r="S635" s="0" t="s">
        <v>4</v>
      </c>
    </row>
    <row r="636" customFormat="false" ht="14.4" hidden="true" customHeight="false" outlineLevel="0" collapsed="false">
      <c r="A636" s="0" t="s">
        <v>31</v>
      </c>
      <c r="B636" s="0" t="n">
        <v>1</v>
      </c>
      <c r="C636" s="0" t="s">
        <v>1996</v>
      </c>
      <c r="D636" s="0" t="s">
        <v>48</v>
      </c>
      <c r="E636" s="0" t="s">
        <v>1997</v>
      </c>
      <c r="F636" s="0" t="s">
        <v>1998</v>
      </c>
      <c r="G636" s="0" t="s">
        <v>1999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5</v>
      </c>
      <c r="Q636" s="0" t="n">
        <v>0</v>
      </c>
      <c r="R636" s="0" t="n">
        <v>0</v>
      </c>
      <c r="S636" s="0" t="s">
        <v>4</v>
      </c>
    </row>
    <row r="637" customFormat="false" ht="14.4" hidden="true" customHeight="false" outlineLevel="0" collapsed="false">
      <c r="A637" s="0" t="s">
        <v>31</v>
      </c>
      <c r="B637" s="0" t="n">
        <v>1</v>
      </c>
      <c r="C637" s="0" t="s">
        <v>2000</v>
      </c>
      <c r="D637" s="0" t="s">
        <v>154</v>
      </c>
      <c r="E637" s="0" t="s">
        <v>2001</v>
      </c>
      <c r="F637" s="0" t="s">
        <v>2002</v>
      </c>
      <c r="G637" s="0" t="s">
        <v>2003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5.1</v>
      </c>
      <c r="Q637" s="0" t="n">
        <v>0</v>
      </c>
      <c r="R637" s="0" t="n">
        <v>0</v>
      </c>
      <c r="S637" s="0" t="s">
        <v>4</v>
      </c>
    </row>
    <row r="638" customFormat="false" ht="14.4" hidden="true" customHeight="false" outlineLevel="0" collapsed="false">
      <c r="A638" s="0" t="s">
        <v>31</v>
      </c>
      <c r="B638" s="0" t="n">
        <v>1</v>
      </c>
      <c r="C638" s="0" t="s">
        <v>2004</v>
      </c>
      <c r="D638" s="0" t="s">
        <v>122</v>
      </c>
      <c r="E638" s="0" t="s">
        <v>2005</v>
      </c>
      <c r="F638" s="0" t="s">
        <v>2006</v>
      </c>
      <c r="G638" s="0" t="s">
        <v>2007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5.5</v>
      </c>
      <c r="Q638" s="0" t="n">
        <v>0</v>
      </c>
      <c r="R638" s="0" t="n">
        <v>0</v>
      </c>
      <c r="S638" s="0" t="s">
        <v>4</v>
      </c>
    </row>
    <row r="639" customFormat="false" ht="14.4" hidden="true" customHeight="false" outlineLevel="0" collapsed="false">
      <c r="A639" s="0" t="s">
        <v>31</v>
      </c>
      <c r="B639" s="0" t="n">
        <v>1</v>
      </c>
      <c r="C639" s="0" t="s">
        <v>2008</v>
      </c>
      <c r="D639" s="0" t="s">
        <v>38</v>
      </c>
      <c r="E639" s="0" t="s">
        <v>2009</v>
      </c>
      <c r="F639" s="0" t="s">
        <v>2010</v>
      </c>
      <c r="G639" s="0" t="s">
        <v>2011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5.3</v>
      </c>
      <c r="Q639" s="0" t="n">
        <v>0</v>
      </c>
      <c r="R639" s="0" t="n">
        <v>0</v>
      </c>
      <c r="S639" s="0" t="s">
        <v>4</v>
      </c>
    </row>
    <row r="640" customFormat="false" ht="14.4" hidden="true" customHeight="false" outlineLevel="0" collapsed="false">
      <c r="A640" s="0" t="s">
        <v>31</v>
      </c>
      <c r="B640" s="0" t="n">
        <v>1</v>
      </c>
      <c r="C640" s="0" t="s">
        <v>2012</v>
      </c>
      <c r="D640" s="0" t="s">
        <v>66</v>
      </c>
      <c r="E640" s="0" t="s">
        <v>2013</v>
      </c>
      <c r="F640" s="0" t="s">
        <v>2014</v>
      </c>
      <c r="G640" s="0" t="s">
        <v>2015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6.9</v>
      </c>
      <c r="Q640" s="0" t="n">
        <v>0</v>
      </c>
      <c r="R640" s="0" t="n">
        <v>0</v>
      </c>
      <c r="S640" s="0" t="s">
        <v>4</v>
      </c>
    </row>
    <row r="641" customFormat="false" ht="14.4" hidden="true" customHeight="false" outlineLevel="0" collapsed="false">
      <c r="A641" s="0" t="s">
        <v>31</v>
      </c>
      <c r="B641" s="0" t="n">
        <v>1</v>
      </c>
      <c r="C641" s="0" t="s">
        <v>2016</v>
      </c>
      <c r="D641" s="0" t="s">
        <v>163</v>
      </c>
      <c r="E641" s="0" t="s">
        <v>2017</v>
      </c>
      <c r="F641" s="0" t="s">
        <v>2014</v>
      </c>
      <c r="G641" s="0" t="s">
        <v>2015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9.6</v>
      </c>
      <c r="Q641" s="0" t="n">
        <v>0</v>
      </c>
      <c r="R641" s="0" t="n">
        <v>0</v>
      </c>
      <c r="S641" s="0" t="s">
        <v>4</v>
      </c>
    </row>
    <row r="642" customFormat="false" ht="14.4" hidden="true" customHeight="false" outlineLevel="0" collapsed="false">
      <c r="A642" s="0" t="s">
        <v>31</v>
      </c>
      <c r="B642" s="0" t="n">
        <v>1</v>
      </c>
      <c r="C642" s="0" t="s">
        <v>2018</v>
      </c>
      <c r="D642" s="0" t="s">
        <v>33</v>
      </c>
      <c r="E642" s="0" t="s">
        <v>2019</v>
      </c>
      <c r="F642" s="0" t="s">
        <v>2020</v>
      </c>
      <c r="G642" s="0" t="s">
        <v>2021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7.2</v>
      </c>
      <c r="Q642" s="0" t="n">
        <v>0</v>
      </c>
      <c r="R642" s="0" t="n">
        <v>0</v>
      </c>
      <c r="S642" s="0" t="s">
        <v>4</v>
      </c>
    </row>
    <row r="643" customFormat="false" ht="14.4" hidden="true" customHeight="false" outlineLevel="0" collapsed="false">
      <c r="A643" s="0" t="s">
        <v>31</v>
      </c>
      <c r="B643" s="0" t="n">
        <v>1</v>
      </c>
      <c r="C643" s="0" t="s">
        <v>2022</v>
      </c>
      <c r="D643" s="0" t="s">
        <v>38</v>
      </c>
      <c r="E643" s="0" t="s">
        <v>2023</v>
      </c>
      <c r="F643" s="0" t="s">
        <v>2020</v>
      </c>
      <c r="G643" s="0" t="s">
        <v>2021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7.1</v>
      </c>
      <c r="Q643" s="0" t="n">
        <v>0</v>
      </c>
      <c r="R643" s="0" t="n">
        <v>0</v>
      </c>
      <c r="S643" s="0" t="s">
        <v>4</v>
      </c>
    </row>
    <row r="644" customFormat="false" ht="14.4" hidden="true" customHeight="false" outlineLevel="0" collapsed="false">
      <c r="A644" s="0" t="s">
        <v>31</v>
      </c>
      <c r="B644" s="0" t="n">
        <v>1</v>
      </c>
      <c r="C644" s="0" t="s">
        <v>2024</v>
      </c>
      <c r="D644" s="0" t="s">
        <v>139</v>
      </c>
      <c r="E644" s="0" t="s">
        <v>2025</v>
      </c>
      <c r="F644" s="0" t="s">
        <v>2026</v>
      </c>
      <c r="G644" s="0" t="s">
        <v>2027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5.8</v>
      </c>
      <c r="Q644" s="0" t="n">
        <v>0</v>
      </c>
      <c r="R644" s="0" t="n">
        <v>0</v>
      </c>
      <c r="S644" s="0" t="s">
        <v>4</v>
      </c>
    </row>
    <row r="645" customFormat="false" ht="14.4" hidden="true" customHeight="false" outlineLevel="0" collapsed="false">
      <c r="A645" s="0" t="s">
        <v>31</v>
      </c>
      <c r="B645" s="0" t="n">
        <v>1</v>
      </c>
      <c r="C645" s="0" t="s">
        <v>2028</v>
      </c>
      <c r="D645" s="0" t="s">
        <v>38</v>
      </c>
      <c r="E645" s="0" t="s">
        <v>2029</v>
      </c>
      <c r="F645" s="0" t="s">
        <v>2026</v>
      </c>
      <c r="G645" s="0" t="s">
        <v>2027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5.2</v>
      </c>
      <c r="Q645" s="0" t="n">
        <v>0</v>
      </c>
      <c r="R645" s="0" t="n">
        <v>0</v>
      </c>
      <c r="S645" s="0" t="s">
        <v>4</v>
      </c>
    </row>
    <row r="646" customFormat="false" ht="14.4" hidden="true" customHeight="false" outlineLevel="0" collapsed="false">
      <c r="A646" s="0" t="s">
        <v>31</v>
      </c>
      <c r="B646" s="0" t="n">
        <v>1</v>
      </c>
      <c r="C646" s="0" t="s">
        <v>2030</v>
      </c>
      <c r="D646" s="0" t="s">
        <v>33</v>
      </c>
      <c r="E646" s="0" t="s">
        <v>2031</v>
      </c>
      <c r="F646" s="0" t="s">
        <v>2032</v>
      </c>
      <c r="G646" s="0" t="s">
        <v>2033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5.8</v>
      </c>
      <c r="Q646" s="0" t="n">
        <v>0</v>
      </c>
      <c r="R646" s="0" t="n">
        <v>0</v>
      </c>
      <c r="S646" s="0" t="s">
        <v>4</v>
      </c>
    </row>
    <row r="647" customFormat="false" ht="14.4" hidden="true" customHeight="false" outlineLevel="0" collapsed="false">
      <c r="A647" s="0" t="s">
        <v>31</v>
      </c>
      <c r="B647" s="0" t="n">
        <v>1</v>
      </c>
      <c r="C647" s="0" t="s">
        <v>2034</v>
      </c>
      <c r="D647" s="0" t="s">
        <v>38</v>
      </c>
      <c r="E647" s="0" t="s">
        <v>2035</v>
      </c>
      <c r="F647" s="0" t="s">
        <v>2036</v>
      </c>
      <c r="G647" s="0" t="s">
        <v>2037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5.8</v>
      </c>
      <c r="Q647" s="0" t="n">
        <v>0</v>
      </c>
      <c r="R647" s="0" t="n">
        <v>0</v>
      </c>
      <c r="S647" s="0" t="s">
        <v>4</v>
      </c>
    </row>
    <row r="648" customFormat="false" ht="14.4" hidden="true" customHeight="false" outlineLevel="0" collapsed="false">
      <c r="A648" s="0" t="s">
        <v>31</v>
      </c>
      <c r="B648" s="0" t="n">
        <v>1</v>
      </c>
      <c r="C648" s="0" t="s">
        <v>2038</v>
      </c>
      <c r="D648" s="0" t="s">
        <v>33</v>
      </c>
      <c r="E648" s="0" t="s">
        <v>2039</v>
      </c>
      <c r="F648" s="0" t="s">
        <v>2040</v>
      </c>
      <c r="G648" s="0" t="s">
        <v>2041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8.2</v>
      </c>
      <c r="Q648" s="0" t="n">
        <v>0</v>
      </c>
      <c r="R648" s="0" t="n">
        <v>0</v>
      </c>
      <c r="S648" s="0" t="s">
        <v>4</v>
      </c>
    </row>
    <row r="649" customFormat="false" ht="14.4" hidden="true" customHeight="false" outlineLevel="0" collapsed="false">
      <c r="A649" s="0" t="s">
        <v>31</v>
      </c>
      <c r="B649" s="0" t="n">
        <v>1</v>
      </c>
      <c r="C649" s="0" t="s">
        <v>2042</v>
      </c>
      <c r="D649" s="0" t="s">
        <v>66</v>
      </c>
      <c r="E649" s="0" t="s">
        <v>2043</v>
      </c>
      <c r="F649" s="0" t="s">
        <v>2044</v>
      </c>
      <c r="G649" s="0" t="s">
        <v>2045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7.4</v>
      </c>
      <c r="Q649" s="0" t="n">
        <v>0</v>
      </c>
      <c r="R649" s="0" t="n">
        <v>0</v>
      </c>
      <c r="S649" s="0" t="s">
        <v>4</v>
      </c>
    </row>
    <row r="650" customFormat="false" ht="14.4" hidden="true" customHeight="false" outlineLevel="0" collapsed="false">
      <c r="A650" s="0" t="s">
        <v>31</v>
      </c>
      <c r="B650" s="0" t="n">
        <v>1</v>
      </c>
      <c r="C650" s="0" t="s">
        <v>2046</v>
      </c>
      <c r="D650" s="0" t="s">
        <v>66</v>
      </c>
      <c r="E650" s="0" t="s">
        <v>2047</v>
      </c>
      <c r="F650" s="0" t="s">
        <v>2048</v>
      </c>
      <c r="G650" s="0" t="s">
        <v>2049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5.8</v>
      </c>
      <c r="Q650" s="0" t="n">
        <v>0</v>
      </c>
      <c r="R650" s="0" t="n">
        <v>0</v>
      </c>
      <c r="S650" s="0" t="s">
        <v>4</v>
      </c>
    </row>
    <row r="651" customFormat="false" ht="14.4" hidden="true" customHeight="false" outlineLevel="0" collapsed="false">
      <c r="A651" s="0" t="s">
        <v>31</v>
      </c>
      <c r="B651" s="0" t="n">
        <v>1</v>
      </c>
      <c r="C651" s="0" t="s">
        <v>2050</v>
      </c>
      <c r="D651" s="0" t="s">
        <v>139</v>
      </c>
      <c r="E651" s="0" t="s">
        <v>2051</v>
      </c>
      <c r="F651" s="0" t="s">
        <v>2052</v>
      </c>
      <c r="G651" s="0" t="s">
        <v>2053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7.7</v>
      </c>
      <c r="Q651" s="0" t="n">
        <v>0</v>
      </c>
      <c r="R651" s="0" t="n">
        <v>0</v>
      </c>
      <c r="S651" s="0" t="s">
        <v>4</v>
      </c>
    </row>
    <row r="652" customFormat="false" ht="14.4" hidden="true" customHeight="false" outlineLevel="0" collapsed="false">
      <c r="A652" s="0" t="s">
        <v>31</v>
      </c>
      <c r="B652" s="0" t="n">
        <v>1</v>
      </c>
      <c r="C652" s="0" t="s">
        <v>2054</v>
      </c>
      <c r="D652" s="0" t="s">
        <v>33</v>
      </c>
      <c r="E652" s="0" t="s">
        <v>2055</v>
      </c>
      <c r="F652" s="0" t="s">
        <v>2056</v>
      </c>
      <c r="G652" s="0" t="s">
        <v>2057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5.4</v>
      </c>
      <c r="Q652" s="0" t="n">
        <v>0</v>
      </c>
      <c r="R652" s="0" t="n">
        <v>0</v>
      </c>
      <c r="S652" s="0" t="s">
        <v>4</v>
      </c>
    </row>
    <row r="653" customFormat="false" ht="14.4" hidden="true" customHeight="false" outlineLevel="0" collapsed="false">
      <c r="A653" s="0" t="s">
        <v>31</v>
      </c>
      <c r="B653" s="0" t="n">
        <v>1</v>
      </c>
      <c r="C653" s="0" t="s">
        <v>2058</v>
      </c>
      <c r="D653" s="0" t="s">
        <v>38</v>
      </c>
      <c r="E653" s="0" t="s">
        <v>1775</v>
      </c>
      <c r="F653" s="0" t="s">
        <v>2056</v>
      </c>
      <c r="G653" s="0" t="s">
        <v>2057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5.5</v>
      </c>
      <c r="Q653" s="0" t="n">
        <v>0</v>
      </c>
      <c r="R653" s="0" t="n">
        <v>0</v>
      </c>
      <c r="S653" s="0" t="s">
        <v>4</v>
      </c>
    </row>
    <row r="654" customFormat="false" ht="14.4" hidden="true" customHeight="false" outlineLevel="0" collapsed="false">
      <c r="A654" s="0" t="s">
        <v>31</v>
      </c>
      <c r="B654" s="0" t="n">
        <v>1</v>
      </c>
      <c r="C654" s="0" t="s">
        <v>2059</v>
      </c>
      <c r="D654" s="0" t="s">
        <v>38</v>
      </c>
      <c r="E654" s="0" t="s">
        <v>2060</v>
      </c>
      <c r="F654" s="0" t="s">
        <v>2056</v>
      </c>
      <c r="G654" s="0" t="s">
        <v>2057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5.5</v>
      </c>
      <c r="Q654" s="0" t="n">
        <v>0</v>
      </c>
      <c r="R654" s="0" t="n">
        <v>0</v>
      </c>
      <c r="S654" s="0" t="s">
        <v>4</v>
      </c>
    </row>
    <row r="655" customFormat="false" ht="14.4" hidden="true" customHeight="false" outlineLevel="0" collapsed="false">
      <c r="A655" s="0" t="s">
        <v>31</v>
      </c>
      <c r="B655" s="0" t="n">
        <v>1</v>
      </c>
      <c r="C655" s="0" t="s">
        <v>2061</v>
      </c>
      <c r="D655" s="0" t="s">
        <v>38</v>
      </c>
      <c r="E655" s="0" t="s">
        <v>2062</v>
      </c>
      <c r="F655" s="0" t="s">
        <v>2056</v>
      </c>
      <c r="G655" s="0" t="s">
        <v>2057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5.2</v>
      </c>
      <c r="Q655" s="0" t="n">
        <v>0</v>
      </c>
      <c r="R655" s="0" t="n">
        <v>0</v>
      </c>
      <c r="S655" s="0" t="s">
        <v>4</v>
      </c>
    </row>
    <row r="656" customFormat="false" ht="14.4" hidden="true" customHeight="false" outlineLevel="0" collapsed="false">
      <c r="A656" s="0" t="s">
        <v>31</v>
      </c>
      <c r="B656" s="0" t="n">
        <v>1</v>
      </c>
      <c r="C656" s="0" t="s">
        <v>2063</v>
      </c>
      <c r="D656" s="0" t="s">
        <v>33</v>
      </c>
      <c r="E656" s="0" t="s">
        <v>2064</v>
      </c>
      <c r="F656" s="0" t="s">
        <v>2056</v>
      </c>
      <c r="G656" s="0" t="s">
        <v>2057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5.8</v>
      </c>
      <c r="Q656" s="0" t="n">
        <v>0</v>
      </c>
      <c r="R656" s="0" t="n">
        <v>0</v>
      </c>
      <c r="S656" s="0" t="s">
        <v>4</v>
      </c>
    </row>
    <row r="657" customFormat="false" ht="14.4" hidden="true" customHeight="false" outlineLevel="0" collapsed="false">
      <c r="A657" s="0" t="s">
        <v>31</v>
      </c>
      <c r="B657" s="0" t="n">
        <v>1</v>
      </c>
      <c r="C657" s="0" t="s">
        <v>2065</v>
      </c>
      <c r="D657" s="0" t="s">
        <v>154</v>
      </c>
      <c r="E657" s="0" t="s">
        <v>2066</v>
      </c>
      <c r="F657" s="0" t="s">
        <v>2056</v>
      </c>
      <c r="G657" s="0" t="s">
        <v>2057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5.3</v>
      </c>
      <c r="Q657" s="0" t="n">
        <v>0</v>
      </c>
      <c r="R657" s="0" t="n">
        <v>0</v>
      </c>
      <c r="S657" s="0" t="s">
        <v>4</v>
      </c>
    </row>
    <row r="658" customFormat="false" ht="14.4" hidden="true" customHeight="false" outlineLevel="0" collapsed="false">
      <c r="A658" s="0" t="s">
        <v>31</v>
      </c>
      <c r="B658" s="0" t="n">
        <v>1</v>
      </c>
      <c r="C658" s="0" t="s">
        <v>2067</v>
      </c>
      <c r="D658" s="0" t="s">
        <v>66</v>
      </c>
      <c r="E658" s="0" t="s">
        <v>2068</v>
      </c>
      <c r="F658" s="0" t="s">
        <v>2056</v>
      </c>
      <c r="G658" s="0" t="s">
        <v>2057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5.1</v>
      </c>
      <c r="Q658" s="0" t="n">
        <v>0</v>
      </c>
      <c r="R658" s="0" t="n">
        <v>0</v>
      </c>
      <c r="S658" s="0" t="s">
        <v>4</v>
      </c>
    </row>
    <row r="659" customFormat="false" ht="14.4" hidden="true" customHeight="false" outlineLevel="0" collapsed="false">
      <c r="A659" s="0" t="s">
        <v>31</v>
      </c>
      <c r="B659" s="0" t="n">
        <v>1</v>
      </c>
      <c r="C659" s="0" t="s">
        <v>2069</v>
      </c>
      <c r="D659" s="0" t="s">
        <v>33</v>
      </c>
      <c r="E659" s="0" t="s">
        <v>2070</v>
      </c>
      <c r="F659" s="0" t="s">
        <v>2056</v>
      </c>
      <c r="G659" s="0" t="s">
        <v>2057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5.2</v>
      </c>
      <c r="Q659" s="0" t="n">
        <v>0</v>
      </c>
      <c r="R659" s="0" t="n">
        <v>0</v>
      </c>
      <c r="S659" s="0" t="s">
        <v>4</v>
      </c>
    </row>
    <row r="660" customFormat="false" ht="14.4" hidden="true" customHeight="false" outlineLevel="0" collapsed="false">
      <c r="A660" s="0" t="s">
        <v>31</v>
      </c>
      <c r="B660" s="0" t="n">
        <v>1</v>
      </c>
      <c r="C660" s="0" t="s">
        <v>2071</v>
      </c>
      <c r="D660" s="0" t="s">
        <v>38</v>
      </c>
      <c r="E660" s="0" t="s">
        <v>2072</v>
      </c>
      <c r="F660" s="0" t="s">
        <v>2056</v>
      </c>
      <c r="G660" s="0" t="s">
        <v>2057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5.2</v>
      </c>
      <c r="Q660" s="0" t="n">
        <v>0</v>
      </c>
      <c r="R660" s="0" t="n">
        <v>0</v>
      </c>
      <c r="S660" s="0" t="s">
        <v>4</v>
      </c>
    </row>
    <row r="661" customFormat="false" ht="14.4" hidden="true" customHeight="false" outlineLevel="0" collapsed="false">
      <c r="A661" s="0" t="s">
        <v>31</v>
      </c>
      <c r="B661" s="0" t="n">
        <v>1</v>
      </c>
      <c r="C661" s="0" t="s">
        <v>2073</v>
      </c>
      <c r="D661" s="0" t="s">
        <v>41</v>
      </c>
      <c r="E661" s="0" t="s">
        <v>2074</v>
      </c>
      <c r="F661" s="0" t="s">
        <v>2056</v>
      </c>
      <c r="G661" s="0" t="s">
        <v>2057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7.5</v>
      </c>
      <c r="Q661" s="0" t="n">
        <v>0</v>
      </c>
      <c r="R661" s="0" t="n">
        <v>0</v>
      </c>
      <c r="S661" s="0" t="s">
        <v>4</v>
      </c>
    </row>
    <row r="662" customFormat="false" ht="14.4" hidden="true" customHeight="false" outlineLevel="0" collapsed="false">
      <c r="A662" s="0" t="s">
        <v>31</v>
      </c>
      <c r="B662" s="0" t="n">
        <v>1</v>
      </c>
      <c r="C662" s="0" t="s">
        <v>2075</v>
      </c>
      <c r="D662" s="0" t="s">
        <v>61</v>
      </c>
      <c r="E662" s="0" t="s">
        <v>2076</v>
      </c>
      <c r="F662" s="0" t="s">
        <v>2077</v>
      </c>
      <c r="G662" s="0" t="s">
        <v>946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5.8</v>
      </c>
      <c r="Q662" s="0" t="n">
        <v>0</v>
      </c>
      <c r="R662" s="0" t="n">
        <v>0</v>
      </c>
      <c r="S662" s="0" t="s">
        <v>4</v>
      </c>
    </row>
    <row r="663" customFormat="false" ht="14.4" hidden="true" customHeight="false" outlineLevel="0" collapsed="false">
      <c r="A663" s="0" t="s">
        <v>31</v>
      </c>
      <c r="B663" s="0" t="n">
        <v>1</v>
      </c>
      <c r="C663" s="0" t="s">
        <v>2078</v>
      </c>
      <c r="D663" s="0" t="s">
        <v>103</v>
      </c>
      <c r="E663" s="0" t="s">
        <v>2079</v>
      </c>
      <c r="F663" s="0" t="s">
        <v>2080</v>
      </c>
      <c r="G663" s="0" t="s">
        <v>2081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5.3</v>
      </c>
      <c r="Q663" s="0" t="n">
        <v>0</v>
      </c>
      <c r="R663" s="0" t="n">
        <v>0</v>
      </c>
      <c r="S663" s="0" t="s">
        <v>4</v>
      </c>
    </row>
    <row r="664" customFormat="false" ht="14.4" hidden="true" customHeight="false" outlineLevel="0" collapsed="false">
      <c r="A664" s="0" t="s">
        <v>31</v>
      </c>
      <c r="B664" s="0" t="n">
        <v>1</v>
      </c>
      <c r="C664" s="0" t="s">
        <v>2082</v>
      </c>
      <c r="D664" s="0" t="s">
        <v>61</v>
      </c>
      <c r="E664" s="0" t="s">
        <v>2083</v>
      </c>
      <c r="F664" s="0" t="s">
        <v>2080</v>
      </c>
      <c r="G664" s="0" t="s">
        <v>2081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5.8</v>
      </c>
      <c r="Q664" s="0" t="n">
        <v>0</v>
      </c>
      <c r="R664" s="0" t="n">
        <v>0</v>
      </c>
      <c r="S664" s="0" t="s">
        <v>4</v>
      </c>
    </row>
    <row r="665" customFormat="false" ht="14.4" hidden="true" customHeight="false" outlineLevel="0" collapsed="false">
      <c r="A665" s="0" t="s">
        <v>31</v>
      </c>
      <c r="B665" s="0" t="n">
        <v>1</v>
      </c>
      <c r="C665" s="0" t="s">
        <v>2084</v>
      </c>
      <c r="D665" s="0" t="s">
        <v>66</v>
      </c>
      <c r="E665" s="0" t="s">
        <v>2085</v>
      </c>
      <c r="F665" s="0" t="s">
        <v>2086</v>
      </c>
      <c r="G665" s="0" t="s">
        <v>2087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6.6</v>
      </c>
      <c r="Q665" s="0" t="n">
        <v>0</v>
      </c>
      <c r="R665" s="0" t="n">
        <v>0</v>
      </c>
      <c r="S665" s="0" t="s">
        <v>4</v>
      </c>
    </row>
    <row r="666" customFormat="false" ht="14.4" hidden="true" customHeight="false" outlineLevel="0" collapsed="false">
      <c r="A666" s="0" t="s">
        <v>31</v>
      </c>
      <c r="B666" s="0" t="n">
        <v>1</v>
      </c>
      <c r="C666" s="0" t="s">
        <v>2088</v>
      </c>
      <c r="D666" s="0" t="s">
        <v>66</v>
      </c>
      <c r="E666" s="0" t="s">
        <v>2089</v>
      </c>
      <c r="F666" s="0" t="s">
        <v>2086</v>
      </c>
      <c r="G666" s="0" t="s">
        <v>2087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5.4</v>
      </c>
      <c r="Q666" s="0" t="n">
        <v>0</v>
      </c>
      <c r="R666" s="0" t="n">
        <v>0</v>
      </c>
      <c r="S666" s="0" t="s">
        <v>4</v>
      </c>
    </row>
    <row r="667" customFormat="false" ht="14.4" hidden="true" customHeight="false" outlineLevel="0" collapsed="false">
      <c r="A667" s="0" t="s">
        <v>31</v>
      </c>
      <c r="B667" s="0" t="n">
        <v>1</v>
      </c>
      <c r="C667" s="0" t="s">
        <v>2090</v>
      </c>
      <c r="D667" s="0" t="s">
        <v>66</v>
      </c>
      <c r="E667" s="0" t="s">
        <v>2091</v>
      </c>
      <c r="F667" s="0" t="s">
        <v>2092</v>
      </c>
      <c r="G667" s="0" t="s">
        <v>2093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6.2</v>
      </c>
      <c r="Q667" s="0" t="n">
        <v>0</v>
      </c>
      <c r="R667" s="0" t="n">
        <v>0</v>
      </c>
      <c r="S667" s="0" t="s">
        <v>4</v>
      </c>
    </row>
    <row r="668" customFormat="false" ht="14.4" hidden="true" customHeight="false" outlineLevel="0" collapsed="false">
      <c r="A668" s="0" t="s">
        <v>31</v>
      </c>
      <c r="B668" s="0" t="n">
        <v>1</v>
      </c>
      <c r="C668" s="0" t="s">
        <v>2094</v>
      </c>
      <c r="D668" s="0" t="s">
        <v>163</v>
      </c>
      <c r="E668" s="0" t="s">
        <v>2095</v>
      </c>
      <c r="F668" s="0" t="s">
        <v>2096</v>
      </c>
      <c r="G668" s="0" t="s">
        <v>2097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5.9</v>
      </c>
      <c r="Q668" s="0" t="n">
        <v>0</v>
      </c>
      <c r="R668" s="0" t="n">
        <v>0</v>
      </c>
      <c r="S668" s="0" t="s">
        <v>4</v>
      </c>
    </row>
    <row r="669" customFormat="false" ht="14.4" hidden="true" customHeight="false" outlineLevel="0" collapsed="false">
      <c r="A669" s="0" t="s">
        <v>31</v>
      </c>
      <c r="B669" s="0" t="n">
        <v>1</v>
      </c>
      <c r="C669" s="0" t="s">
        <v>2098</v>
      </c>
      <c r="D669" s="0" t="s">
        <v>307</v>
      </c>
      <c r="E669" s="0" t="s">
        <v>2099</v>
      </c>
      <c r="F669" s="0" t="s">
        <v>2096</v>
      </c>
      <c r="G669" s="0" t="s">
        <v>2097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5.8</v>
      </c>
      <c r="Q669" s="0" t="n">
        <v>0</v>
      </c>
      <c r="R669" s="0" t="n">
        <v>0</v>
      </c>
      <c r="S669" s="0" t="s">
        <v>4</v>
      </c>
    </row>
    <row r="670" customFormat="false" ht="14.4" hidden="true" customHeight="false" outlineLevel="0" collapsed="false">
      <c r="A670" s="0" t="s">
        <v>31</v>
      </c>
      <c r="B670" s="0" t="n">
        <v>1</v>
      </c>
      <c r="C670" s="0" t="s">
        <v>2100</v>
      </c>
      <c r="D670" s="0" t="s">
        <v>66</v>
      </c>
      <c r="E670" s="0" t="s">
        <v>2101</v>
      </c>
      <c r="F670" s="0" t="s">
        <v>2102</v>
      </c>
      <c r="G670" s="0" t="s">
        <v>2103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6.6</v>
      </c>
      <c r="Q670" s="0" t="n">
        <v>0</v>
      </c>
      <c r="R670" s="0" t="n">
        <v>0</v>
      </c>
      <c r="S670" s="0" t="s">
        <v>4</v>
      </c>
    </row>
    <row r="671" customFormat="false" ht="14.4" hidden="true" customHeight="false" outlineLevel="0" collapsed="false">
      <c r="A671" s="0" t="s">
        <v>31</v>
      </c>
      <c r="B671" s="0" t="n">
        <v>1</v>
      </c>
      <c r="C671" s="0" t="s">
        <v>2104</v>
      </c>
      <c r="D671" s="0" t="s">
        <v>66</v>
      </c>
      <c r="E671" s="0" t="s">
        <v>2105</v>
      </c>
      <c r="F671" s="0" t="s">
        <v>2106</v>
      </c>
      <c r="G671" s="0" t="s">
        <v>2107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5.3</v>
      </c>
      <c r="Q671" s="0" t="n">
        <v>0</v>
      </c>
      <c r="R671" s="0" t="n">
        <v>0</v>
      </c>
      <c r="S671" s="0" t="s">
        <v>4</v>
      </c>
    </row>
    <row r="672" customFormat="false" ht="14.4" hidden="true" customHeight="false" outlineLevel="0" collapsed="false">
      <c r="A672" s="0" t="s">
        <v>31</v>
      </c>
      <c r="B672" s="0" t="n">
        <v>1</v>
      </c>
      <c r="C672" s="0" t="s">
        <v>2108</v>
      </c>
      <c r="D672" s="0" t="s">
        <v>41</v>
      </c>
      <c r="E672" s="0" t="s">
        <v>2109</v>
      </c>
      <c r="F672" s="0" t="s">
        <v>2110</v>
      </c>
      <c r="G672" s="0" t="s">
        <v>2111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5.5</v>
      </c>
      <c r="Q672" s="0" t="n">
        <v>0</v>
      </c>
      <c r="R672" s="0" t="n">
        <v>0</v>
      </c>
      <c r="S672" s="0" t="s">
        <v>4</v>
      </c>
    </row>
    <row r="673" customFormat="false" ht="14.4" hidden="true" customHeight="false" outlineLevel="0" collapsed="false">
      <c r="A673" s="0" t="s">
        <v>31</v>
      </c>
      <c r="B673" s="0" t="n">
        <v>1</v>
      </c>
      <c r="C673" s="0" t="s">
        <v>2112</v>
      </c>
      <c r="D673" s="0" t="s">
        <v>61</v>
      </c>
      <c r="E673" s="0" t="s">
        <v>2113</v>
      </c>
      <c r="F673" s="0" t="s">
        <v>2114</v>
      </c>
      <c r="G673" s="0" t="s">
        <v>2115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7.1</v>
      </c>
      <c r="Q673" s="0" t="n">
        <v>0</v>
      </c>
      <c r="R673" s="0" t="n">
        <v>0</v>
      </c>
      <c r="S673" s="0" t="s">
        <v>4</v>
      </c>
    </row>
    <row r="674" customFormat="false" ht="14.4" hidden="true" customHeight="false" outlineLevel="0" collapsed="false">
      <c r="A674" s="0" t="s">
        <v>31</v>
      </c>
      <c r="B674" s="0" t="n">
        <v>1</v>
      </c>
      <c r="C674" s="0" t="s">
        <v>2116</v>
      </c>
      <c r="D674" s="0" t="s">
        <v>139</v>
      </c>
      <c r="E674" s="0" t="s">
        <v>2117</v>
      </c>
      <c r="F674" s="0" t="s">
        <v>2118</v>
      </c>
      <c r="G674" s="0" t="s">
        <v>2119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6.3</v>
      </c>
      <c r="Q674" s="0" t="n">
        <v>0</v>
      </c>
      <c r="R674" s="0" t="n">
        <v>0</v>
      </c>
      <c r="S674" s="0" t="s">
        <v>4</v>
      </c>
    </row>
    <row r="675" customFormat="false" ht="14.4" hidden="true" customHeight="false" outlineLevel="0" collapsed="false">
      <c r="A675" s="0" t="s">
        <v>31</v>
      </c>
      <c r="B675" s="0" t="n">
        <v>1</v>
      </c>
      <c r="C675" s="0" t="s">
        <v>2120</v>
      </c>
      <c r="D675" s="0" t="s">
        <v>41</v>
      </c>
      <c r="E675" s="0" t="s">
        <v>2121</v>
      </c>
      <c r="F675" s="0" t="s">
        <v>2118</v>
      </c>
      <c r="G675" s="0" t="s">
        <v>2119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6.3</v>
      </c>
      <c r="Q675" s="0" t="n">
        <v>0</v>
      </c>
      <c r="R675" s="0" t="n">
        <v>0</v>
      </c>
      <c r="S675" s="0" t="s">
        <v>4</v>
      </c>
    </row>
    <row r="676" customFormat="false" ht="14.4" hidden="true" customHeight="false" outlineLevel="0" collapsed="false">
      <c r="A676" s="0" t="s">
        <v>31</v>
      </c>
      <c r="B676" s="0" t="n">
        <v>1</v>
      </c>
      <c r="C676" s="0" t="s">
        <v>2122</v>
      </c>
      <c r="D676" s="0" t="s">
        <v>38</v>
      </c>
      <c r="E676" s="0" t="s">
        <v>2123</v>
      </c>
      <c r="F676" s="0" t="s">
        <v>2124</v>
      </c>
      <c r="G676" s="0" t="s">
        <v>116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5.4</v>
      </c>
      <c r="Q676" s="0" t="n">
        <v>0</v>
      </c>
      <c r="R676" s="0" t="n">
        <v>0</v>
      </c>
      <c r="S676" s="0" t="s">
        <v>4</v>
      </c>
    </row>
    <row r="677" customFormat="false" ht="14.4" hidden="true" customHeight="false" outlineLevel="0" collapsed="false">
      <c r="A677" s="0" t="s">
        <v>31</v>
      </c>
      <c r="B677" s="0" t="n">
        <v>1</v>
      </c>
      <c r="C677" s="0" t="s">
        <v>2125</v>
      </c>
      <c r="D677" s="0" t="s">
        <v>61</v>
      </c>
      <c r="E677" s="0" t="s">
        <v>2126</v>
      </c>
      <c r="F677" s="0" t="s">
        <v>2124</v>
      </c>
      <c r="G677" s="0" t="s">
        <v>116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5.2</v>
      </c>
      <c r="Q677" s="0" t="n">
        <v>0</v>
      </c>
      <c r="R677" s="0" t="n">
        <v>0</v>
      </c>
      <c r="S677" s="0" t="s">
        <v>4</v>
      </c>
    </row>
    <row r="678" customFormat="false" ht="14.4" hidden="true" customHeight="false" outlineLevel="0" collapsed="false">
      <c r="A678" s="0" t="s">
        <v>31</v>
      </c>
      <c r="B678" s="0" t="n">
        <v>1</v>
      </c>
      <c r="C678" s="0" t="s">
        <v>2127</v>
      </c>
      <c r="D678" s="0" t="s">
        <v>163</v>
      </c>
      <c r="E678" s="0" t="s">
        <v>2128</v>
      </c>
      <c r="F678" s="0" t="s">
        <v>2129</v>
      </c>
      <c r="G678" s="0" t="s">
        <v>2130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5.2</v>
      </c>
      <c r="Q678" s="0" t="n">
        <v>0</v>
      </c>
      <c r="R678" s="0" t="n">
        <v>0</v>
      </c>
      <c r="S678" s="0" t="s">
        <v>4</v>
      </c>
    </row>
    <row r="679" customFormat="false" ht="14.4" hidden="true" customHeight="false" outlineLevel="0" collapsed="false">
      <c r="A679" s="0" t="s">
        <v>31</v>
      </c>
      <c r="B679" s="0" t="n">
        <v>1</v>
      </c>
      <c r="C679" s="0" t="s">
        <v>2131</v>
      </c>
      <c r="D679" s="0" t="s">
        <v>122</v>
      </c>
      <c r="E679" s="0" t="s">
        <v>2132</v>
      </c>
      <c r="F679" s="0" t="s">
        <v>2129</v>
      </c>
      <c r="G679" s="0" t="s">
        <v>2130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5.2</v>
      </c>
      <c r="Q679" s="0" t="n">
        <v>0</v>
      </c>
      <c r="R679" s="0" t="n">
        <v>0</v>
      </c>
      <c r="S679" s="0" t="s">
        <v>4</v>
      </c>
    </row>
    <row r="680" customFormat="false" ht="14.4" hidden="true" customHeight="false" outlineLevel="0" collapsed="false">
      <c r="A680" s="0" t="s">
        <v>31</v>
      </c>
      <c r="B680" s="0" t="n">
        <v>1</v>
      </c>
      <c r="C680" s="0" t="s">
        <v>2133</v>
      </c>
      <c r="D680" s="0" t="s">
        <v>61</v>
      </c>
      <c r="E680" s="0" t="s">
        <v>2134</v>
      </c>
      <c r="F680" s="0" t="s">
        <v>2129</v>
      </c>
      <c r="G680" s="0" t="s">
        <v>2130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5.2</v>
      </c>
      <c r="Q680" s="0" t="n">
        <v>0</v>
      </c>
      <c r="R680" s="0" t="n">
        <v>0</v>
      </c>
      <c r="S680" s="0" t="s">
        <v>4</v>
      </c>
    </row>
    <row r="681" customFormat="false" ht="14.4" hidden="true" customHeight="false" outlineLevel="0" collapsed="false">
      <c r="A681" s="0" t="s">
        <v>31</v>
      </c>
      <c r="B681" s="0" t="n">
        <v>1</v>
      </c>
      <c r="C681" s="0" t="s">
        <v>2135</v>
      </c>
      <c r="D681" s="0" t="s">
        <v>61</v>
      </c>
      <c r="E681" s="0" t="s">
        <v>2136</v>
      </c>
      <c r="F681" s="0" t="s">
        <v>2129</v>
      </c>
      <c r="G681" s="0" t="s">
        <v>2130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5.9</v>
      </c>
      <c r="Q681" s="0" t="n">
        <v>0</v>
      </c>
      <c r="R681" s="0" t="n">
        <v>0</v>
      </c>
      <c r="S681" s="0" t="s">
        <v>4</v>
      </c>
    </row>
    <row r="682" customFormat="false" ht="14.4" hidden="true" customHeight="false" outlineLevel="0" collapsed="false">
      <c r="A682" s="0" t="s">
        <v>31</v>
      </c>
      <c r="B682" s="0" t="n">
        <v>1</v>
      </c>
      <c r="C682" s="0" t="s">
        <v>2137</v>
      </c>
      <c r="D682" s="0" t="s">
        <v>41</v>
      </c>
      <c r="E682" s="0" t="s">
        <v>2138</v>
      </c>
      <c r="F682" s="0" t="s">
        <v>2129</v>
      </c>
      <c r="G682" s="0" t="s">
        <v>2130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6.8</v>
      </c>
      <c r="Q682" s="0" t="n">
        <v>0</v>
      </c>
      <c r="R682" s="0" t="n">
        <v>0</v>
      </c>
      <c r="S682" s="0" t="s">
        <v>4</v>
      </c>
    </row>
    <row r="683" customFormat="false" ht="14.4" hidden="true" customHeight="false" outlineLevel="0" collapsed="false">
      <c r="A683" s="0" t="s">
        <v>31</v>
      </c>
      <c r="B683" s="0" t="n">
        <v>1</v>
      </c>
      <c r="C683" s="0" t="s">
        <v>2139</v>
      </c>
      <c r="D683" s="0" t="s">
        <v>38</v>
      </c>
      <c r="E683" s="0" t="s">
        <v>2140</v>
      </c>
      <c r="F683" s="0" t="s">
        <v>2129</v>
      </c>
      <c r="G683" s="0" t="s">
        <v>2130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5.6</v>
      </c>
      <c r="Q683" s="0" t="n">
        <v>0</v>
      </c>
      <c r="R683" s="0" t="n">
        <v>0</v>
      </c>
      <c r="S683" s="0" t="s">
        <v>4</v>
      </c>
    </row>
    <row r="684" customFormat="false" ht="14.4" hidden="true" customHeight="false" outlineLevel="0" collapsed="false">
      <c r="A684" s="0" t="s">
        <v>31</v>
      </c>
      <c r="B684" s="0" t="n">
        <v>1</v>
      </c>
      <c r="C684" s="0" t="s">
        <v>2141</v>
      </c>
      <c r="D684" s="0" t="s">
        <v>61</v>
      </c>
      <c r="E684" s="0" t="s">
        <v>2142</v>
      </c>
      <c r="F684" s="0" t="s">
        <v>115</v>
      </c>
      <c r="G684" s="0" t="s">
        <v>116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5.2</v>
      </c>
      <c r="Q684" s="0" t="n">
        <v>0</v>
      </c>
      <c r="R684" s="0" t="n">
        <v>0</v>
      </c>
      <c r="S684" s="0" t="s">
        <v>4</v>
      </c>
    </row>
    <row r="685" customFormat="false" ht="14.4" hidden="true" customHeight="false" outlineLevel="0" collapsed="false">
      <c r="A685" s="0" t="s">
        <v>31</v>
      </c>
      <c r="B685" s="0" t="n">
        <v>1</v>
      </c>
      <c r="C685" s="0" t="s">
        <v>2143</v>
      </c>
      <c r="D685" s="0" t="s">
        <v>38</v>
      </c>
      <c r="E685" s="0" t="s">
        <v>2144</v>
      </c>
      <c r="F685" s="0" t="s">
        <v>2145</v>
      </c>
      <c r="G685" s="0" t="s">
        <v>2146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7.6</v>
      </c>
      <c r="Q685" s="0" t="n">
        <v>0</v>
      </c>
      <c r="R685" s="0" t="n">
        <v>0</v>
      </c>
      <c r="S685" s="0" t="s">
        <v>4</v>
      </c>
    </row>
    <row r="686" customFormat="false" ht="14.4" hidden="true" customHeight="false" outlineLevel="0" collapsed="false">
      <c r="A686" s="0" t="s">
        <v>31</v>
      </c>
      <c r="B686" s="0" t="n">
        <v>1</v>
      </c>
      <c r="C686" s="0" t="s">
        <v>2147</v>
      </c>
      <c r="D686" s="0" t="s">
        <v>38</v>
      </c>
      <c r="E686" s="0" t="s">
        <v>2148</v>
      </c>
      <c r="F686" s="0" t="s">
        <v>2145</v>
      </c>
      <c r="G686" s="0" t="s">
        <v>2146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7.6</v>
      </c>
      <c r="Q686" s="0" t="n">
        <v>0</v>
      </c>
      <c r="R686" s="0" t="n">
        <v>0</v>
      </c>
      <c r="S686" s="0" t="s">
        <v>4</v>
      </c>
    </row>
    <row r="687" customFormat="false" ht="14.4" hidden="true" customHeight="false" outlineLevel="0" collapsed="false">
      <c r="A687" s="0" t="s">
        <v>31</v>
      </c>
      <c r="B687" s="0" t="n">
        <v>1</v>
      </c>
      <c r="C687" s="0" t="s">
        <v>2149</v>
      </c>
      <c r="D687" s="0" t="s">
        <v>61</v>
      </c>
      <c r="E687" s="0" t="s">
        <v>2150</v>
      </c>
      <c r="F687" s="0" t="s">
        <v>2145</v>
      </c>
      <c r="G687" s="0" t="s">
        <v>2146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7.6</v>
      </c>
      <c r="Q687" s="0" t="n">
        <v>0</v>
      </c>
      <c r="R687" s="0" t="n">
        <v>0</v>
      </c>
      <c r="S687" s="0" t="s">
        <v>4</v>
      </c>
    </row>
    <row r="688" customFormat="false" ht="14.4" hidden="true" customHeight="false" outlineLevel="0" collapsed="false">
      <c r="A688" s="0" t="s">
        <v>31</v>
      </c>
      <c r="B688" s="0" t="n">
        <v>1</v>
      </c>
      <c r="C688" s="0" t="s">
        <v>2151</v>
      </c>
      <c r="D688" s="0" t="s">
        <v>38</v>
      </c>
      <c r="E688" s="0" t="s">
        <v>2152</v>
      </c>
      <c r="F688" s="0" t="s">
        <v>2145</v>
      </c>
      <c r="G688" s="0" t="s">
        <v>2146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7.4</v>
      </c>
      <c r="Q688" s="0" t="n">
        <v>0</v>
      </c>
      <c r="R688" s="0" t="n">
        <v>0</v>
      </c>
      <c r="S688" s="0" t="s">
        <v>4</v>
      </c>
    </row>
    <row r="689" customFormat="false" ht="14.4" hidden="true" customHeight="false" outlineLevel="0" collapsed="false">
      <c r="A689" s="0" t="s">
        <v>31</v>
      </c>
      <c r="B689" s="0" t="n">
        <v>1</v>
      </c>
      <c r="C689" s="0" t="s">
        <v>2153</v>
      </c>
      <c r="D689" s="0" t="s">
        <v>66</v>
      </c>
      <c r="E689" s="0" t="s">
        <v>2154</v>
      </c>
      <c r="F689" s="0" t="s">
        <v>2145</v>
      </c>
      <c r="G689" s="0" t="s">
        <v>2146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5.3</v>
      </c>
      <c r="Q689" s="0" t="n">
        <v>0</v>
      </c>
      <c r="R689" s="0" t="n">
        <v>0</v>
      </c>
      <c r="S689" s="0" t="s">
        <v>4</v>
      </c>
    </row>
    <row r="690" customFormat="false" ht="14.4" hidden="true" customHeight="false" outlineLevel="0" collapsed="false">
      <c r="A690" s="0" t="s">
        <v>31</v>
      </c>
      <c r="B690" s="0" t="n">
        <v>1</v>
      </c>
      <c r="C690" s="0" t="s">
        <v>2155</v>
      </c>
      <c r="D690" s="0" t="s">
        <v>38</v>
      </c>
      <c r="E690" s="0" t="s">
        <v>2156</v>
      </c>
      <c r="F690" s="0" t="s">
        <v>2145</v>
      </c>
      <c r="G690" s="0" t="s">
        <v>2146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5.3</v>
      </c>
      <c r="Q690" s="0" t="n">
        <v>0</v>
      </c>
      <c r="R690" s="0" t="n">
        <v>0</v>
      </c>
      <c r="S690" s="0" t="s">
        <v>4</v>
      </c>
    </row>
    <row r="691" customFormat="false" ht="14.4" hidden="true" customHeight="false" outlineLevel="0" collapsed="false">
      <c r="A691" s="0" t="s">
        <v>31</v>
      </c>
      <c r="B691" s="0" t="n">
        <v>1</v>
      </c>
      <c r="C691" s="0" t="s">
        <v>2157</v>
      </c>
      <c r="D691" s="0" t="s">
        <v>33</v>
      </c>
      <c r="E691" s="0" t="s">
        <v>2158</v>
      </c>
      <c r="F691" s="0" t="s">
        <v>2159</v>
      </c>
      <c r="G691" s="0" t="s">
        <v>2160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5.8</v>
      </c>
      <c r="Q691" s="0" t="n">
        <v>0</v>
      </c>
      <c r="R691" s="0" t="n">
        <v>0</v>
      </c>
      <c r="S691" s="0" t="s">
        <v>4</v>
      </c>
    </row>
    <row r="692" customFormat="false" ht="14.4" hidden="true" customHeight="false" outlineLevel="0" collapsed="false">
      <c r="A692" s="0" t="s">
        <v>31</v>
      </c>
      <c r="B692" s="0" t="n">
        <v>1</v>
      </c>
      <c r="C692" s="0" t="s">
        <v>2161</v>
      </c>
      <c r="D692" s="0" t="s">
        <v>61</v>
      </c>
      <c r="E692" s="0" t="s">
        <v>2162</v>
      </c>
      <c r="F692" s="0" t="s">
        <v>2163</v>
      </c>
      <c r="G692" s="0" t="s">
        <v>2164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5.4</v>
      </c>
      <c r="Q692" s="0" t="n">
        <v>0</v>
      </c>
      <c r="R692" s="0" t="n">
        <v>0</v>
      </c>
      <c r="S692" s="0" t="s">
        <v>4</v>
      </c>
    </row>
    <row r="693" customFormat="false" ht="14.4" hidden="true" customHeight="false" outlineLevel="0" collapsed="false">
      <c r="A693" s="0" t="s">
        <v>31</v>
      </c>
      <c r="B693" s="0" t="n">
        <v>1</v>
      </c>
      <c r="C693" s="0" t="s">
        <v>2165</v>
      </c>
      <c r="D693" s="0" t="s">
        <v>38</v>
      </c>
      <c r="E693" s="0" t="s">
        <v>2166</v>
      </c>
      <c r="F693" s="0" t="s">
        <v>2163</v>
      </c>
      <c r="G693" s="0" t="s">
        <v>2164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6.1</v>
      </c>
      <c r="Q693" s="0" t="n">
        <v>0</v>
      </c>
      <c r="R693" s="0" t="n">
        <v>0</v>
      </c>
      <c r="S693" s="0" t="s">
        <v>4</v>
      </c>
    </row>
    <row r="694" customFormat="false" ht="14.4" hidden="true" customHeight="false" outlineLevel="0" collapsed="false">
      <c r="A694" s="0" t="s">
        <v>31</v>
      </c>
      <c r="B694" s="0" t="n">
        <v>1</v>
      </c>
      <c r="C694" s="0" t="s">
        <v>2167</v>
      </c>
      <c r="D694" s="0" t="s">
        <v>38</v>
      </c>
      <c r="E694" s="0" t="s">
        <v>2168</v>
      </c>
      <c r="F694" s="0" t="s">
        <v>2163</v>
      </c>
      <c r="G694" s="0" t="s">
        <v>2164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6.2</v>
      </c>
      <c r="Q694" s="0" t="n">
        <v>0</v>
      </c>
      <c r="R694" s="0" t="n">
        <v>0</v>
      </c>
      <c r="S694" s="0" t="s">
        <v>4</v>
      </c>
    </row>
    <row r="695" customFormat="false" ht="14.4" hidden="true" customHeight="false" outlineLevel="0" collapsed="false">
      <c r="A695" s="0" t="s">
        <v>31</v>
      </c>
      <c r="B695" s="0" t="n">
        <v>1</v>
      </c>
      <c r="C695" s="0" t="s">
        <v>2169</v>
      </c>
      <c r="D695" s="0" t="s">
        <v>38</v>
      </c>
      <c r="E695" s="0" t="s">
        <v>2170</v>
      </c>
      <c r="F695" s="0" t="s">
        <v>2163</v>
      </c>
      <c r="G695" s="0" t="s">
        <v>2164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6</v>
      </c>
      <c r="Q695" s="0" t="n">
        <v>0</v>
      </c>
      <c r="R695" s="0" t="n">
        <v>0</v>
      </c>
      <c r="S695" s="0" t="s">
        <v>4</v>
      </c>
    </row>
    <row r="696" customFormat="false" ht="14.4" hidden="true" customHeight="false" outlineLevel="0" collapsed="false">
      <c r="A696" s="0" t="s">
        <v>31</v>
      </c>
      <c r="B696" s="0" t="n">
        <v>1</v>
      </c>
      <c r="C696" s="0" t="s">
        <v>2171</v>
      </c>
      <c r="D696" s="0" t="s">
        <v>66</v>
      </c>
      <c r="E696" s="0" t="s">
        <v>2172</v>
      </c>
      <c r="F696" s="0" t="s">
        <v>2163</v>
      </c>
      <c r="G696" s="0" t="s">
        <v>2164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5.1</v>
      </c>
      <c r="Q696" s="0" t="n">
        <v>0</v>
      </c>
      <c r="R696" s="0" t="n">
        <v>0</v>
      </c>
      <c r="S696" s="0" t="s">
        <v>4</v>
      </c>
    </row>
    <row r="697" customFormat="false" ht="14.4" hidden="true" customHeight="false" outlineLevel="0" collapsed="false">
      <c r="A697" s="0" t="s">
        <v>31</v>
      </c>
      <c r="B697" s="0" t="n">
        <v>1</v>
      </c>
      <c r="C697" s="0" t="s">
        <v>2173</v>
      </c>
      <c r="D697" s="0" t="s">
        <v>61</v>
      </c>
      <c r="E697" s="0" t="s">
        <v>2174</v>
      </c>
      <c r="F697" s="0" t="s">
        <v>2175</v>
      </c>
      <c r="G697" s="0" t="s">
        <v>2176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5.3</v>
      </c>
      <c r="Q697" s="0" t="n">
        <v>0</v>
      </c>
      <c r="R697" s="0" t="n">
        <v>0</v>
      </c>
      <c r="S697" s="0" t="s">
        <v>4</v>
      </c>
    </row>
    <row r="698" customFormat="false" ht="14.4" hidden="true" customHeight="false" outlineLevel="0" collapsed="false">
      <c r="A698" s="0" t="s">
        <v>31</v>
      </c>
      <c r="B698" s="0" t="n">
        <v>1</v>
      </c>
      <c r="C698" s="0" t="s">
        <v>2177</v>
      </c>
      <c r="D698" s="0" t="s">
        <v>66</v>
      </c>
      <c r="E698" s="0" t="s">
        <v>2178</v>
      </c>
      <c r="F698" s="0" t="s">
        <v>2179</v>
      </c>
      <c r="G698" s="0" t="s">
        <v>2180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5.1</v>
      </c>
      <c r="Q698" s="0" t="n">
        <v>0</v>
      </c>
      <c r="R698" s="0" t="n">
        <v>0</v>
      </c>
      <c r="S698" s="0" t="s">
        <v>4</v>
      </c>
    </row>
    <row r="699" customFormat="false" ht="14.4" hidden="true" customHeight="false" outlineLevel="0" collapsed="false">
      <c r="A699" s="0" t="s">
        <v>31</v>
      </c>
      <c r="B699" s="0" t="n">
        <v>1</v>
      </c>
      <c r="C699" s="0" t="s">
        <v>2181</v>
      </c>
      <c r="D699" s="0" t="s">
        <v>61</v>
      </c>
      <c r="E699" s="0" t="s">
        <v>2182</v>
      </c>
      <c r="F699" s="0" t="s">
        <v>2183</v>
      </c>
      <c r="G699" s="0" t="s">
        <v>2184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6.6</v>
      </c>
      <c r="Q699" s="0" t="n">
        <v>0</v>
      </c>
      <c r="R699" s="0" t="n">
        <v>0</v>
      </c>
      <c r="S699" s="0" t="s">
        <v>4</v>
      </c>
    </row>
    <row r="700" customFormat="false" ht="14.4" hidden="true" customHeight="false" outlineLevel="0" collapsed="false">
      <c r="A700" s="0" t="s">
        <v>31</v>
      </c>
      <c r="B700" s="0" t="n">
        <v>1</v>
      </c>
      <c r="C700" s="0" t="s">
        <v>2185</v>
      </c>
      <c r="D700" s="0" t="s">
        <v>61</v>
      </c>
      <c r="E700" s="0" t="s">
        <v>2186</v>
      </c>
      <c r="F700" s="0" t="s">
        <v>2187</v>
      </c>
      <c r="G700" s="0" t="s">
        <v>2188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5.2</v>
      </c>
      <c r="Q700" s="0" t="n">
        <v>0</v>
      </c>
      <c r="R700" s="0" t="n">
        <v>0</v>
      </c>
      <c r="S700" s="0" t="s">
        <v>4</v>
      </c>
    </row>
    <row r="701" customFormat="false" ht="14.4" hidden="true" customHeight="false" outlineLevel="0" collapsed="false">
      <c r="A701" s="0" t="s">
        <v>31</v>
      </c>
      <c r="B701" s="0" t="n">
        <v>1</v>
      </c>
      <c r="C701" s="0" t="s">
        <v>2189</v>
      </c>
      <c r="D701" s="0" t="s">
        <v>33</v>
      </c>
      <c r="E701" s="0" t="s">
        <v>2190</v>
      </c>
      <c r="F701" s="0" t="s">
        <v>2191</v>
      </c>
      <c r="G701" s="0" t="s">
        <v>64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5.8</v>
      </c>
      <c r="Q701" s="0" t="n">
        <v>0</v>
      </c>
      <c r="R701" s="0" t="n">
        <v>0</v>
      </c>
      <c r="S701" s="0" t="s">
        <v>4</v>
      </c>
    </row>
    <row r="702" customFormat="false" ht="14.4" hidden="true" customHeight="false" outlineLevel="0" collapsed="false">
      <c r="A702" s="0" t="s">
        <v>31</v>
      </c>
      <c r="B702" s="0" t="n">
        <v>1</v>
      </c>
      <c r="C702" s="0" t="s">
        <v>2192</v>
      </c>
      <c r="D702" s="0" t="s">
        <v>61</v>
      </c>
      <c r="E702" s="0" t="s">
        <v>2193</v>
      </c>
      <c r="F702" s="0" t="s">
        <v>2194</v>
      </c>
      <c r="G702" s="0" t="s">
        <v>2195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5.1</v>
      </c>
      <c r="Q702" s="0" t="n">
        <v>0</v>
      </c>
      <c r="R702" s="0" t="n">
        <v>0</v>
      </c>
      <c r="S702" s="0" t="s">
        <v>4</v>
      </c>
    </row>
    <row r="703" customFormat="false" ht="14.4" hidden="true" customHeight="false" outlineLevel="0" collapsed="false">
      <c r="A703" s="0" t="s">
        <v>31</v>
      </c>
      <c r="B703" s="0" t="n">
        <v>1</v>
      </c>
      <c r="C703" s="0" t="s">
        <v>2196</v>
      </c>
      <c r="D703" s="0" t="s">
        <v>154</v>
      </c>
      <c r="E703" s="0" t="s">
        <v>2197</v>
      </c>
      <c r="F703" s="0" t="s">
        <v>2198</v>
      </c>
      <c r="G703" s="0" t="s">
        <v>2199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5.3</v>
      </c>
      <c r="Q703" s="0" t="n">
        <v>0</v>
      </c>
      <c r="R703" s="0" t="n">
        <v>0</v>
      </c>
      <c r="S703" s="0" t="s">
        <v>4</v>
      </c>
    </row>
    <row r="704" customFormat="false" ht="14.4" hidden="true" customHeight="false" outlineLevel="0" collapsed="false">
      <c r="A704" s="0" t="s">
        <v>31</v>
      </c>
      <c r="B704" s="0" t="n">
        <v>1</v>
      </c>
      <c r="C704" s="0" t="s">
        <v>2200</v>
      </c>
      <c r="D704" s="0" t="s">
        <v>66</v>
      </c>
      <c r="E704" s="0" t="s">
        <v>2201</v>
      </c>
      <c r="F704" s="0" t="s">
        <v>994</v>
      </c>
      <c r="G704" s="0" t="s">
        <v>995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6.4</v>
      </c>
      <c r="Q704" s="0" t="n">
        <v>0</v>
      </c>
      <c r="R704" s="0" t="n">
        <v>0</v>
      </c>
      <c r="S704" s="0" t="s">
        <v>4</v>
      </c>
    </row>
    <row r="705" customFormat="false" ht="14.4" hidden="true" customHeight="false" outlineLevel="0" collapsed="false">
      <c r="A705" s="0" t="s">
        <v>31</v>
      </c>
      <c r="B705" s="0" t="n">
        <v>1</v>
      </c>
      <c r="C705" s="0" t="s">
        <v>2202</v>
      </c>
      <c r="D705" s="0" t="s">
        <v>38</v>
      </c>
      <c r="E705" s="0" t="s">
        <v>2203</v>
      </c>
      <c r="F705" s="0" t="s">
        <v>994</v>
      </c>
      <c r="G705" s="0" t="s">
        <v>995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7</v>
      </c>
      <c r="Q705" s="0" t="n">
        <v>0</v>
      </c>
      <c r="R705" s="0" t="n">
        <v>0</v>
      </c>
      <c r="S705" s="0" t="s">
        <v>4</v>
      </c>
    </row>
    <row r="706" customFormat="false" ht="14.4" hidden="true" customHeight="false" outlineLevel="0" collapsed="false">
      <c r="A706" s="0" t="s">
        <v>31</v>
      </c>
      <c r="B706" s="0" t="n">
        <v>1</v>
      </c>
      <c r="C706" s="0" t="s">
        <v>2204</v>
      </c>
      <c r="D706" s="0" t="s">
        <v>33</v>
      </c>
      <c r="E706" s="0" t="s">
        <v>2205</v>
      </c>
      <c r="F706" s="0" t="s">
        <v>994</v>
      </c>
      <c r="G706" s="0" t="s">
        <v>995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8.7</v>
      </c>
      <c r="Q706" s="0" t="n">
        <v>0</v>
      </c>
      <c r="R706" s="0" t="n">
        <v>0</v>
      </c>
      <c r="S706" s="0" t="s">
        <v>4</v>
      </c>
    </row>
    <row r="707" customFormat="false" ht="14.4" hidden="true" customHeight="false" outlineLevel="0" collapsed="false">
      <c r="A707" s="0" t="s">
        <v>31</v>
      </c>
      <c r="B707" s="0" t="n">
        <v>1</v>
      </c>
      <c r="C707" s="0" t="s">
        <v>2206</v>
      </c>
      <c r="D707" s="0" t="s">
        <v>66</v>
      </c>
      <c r="E707" s="0" t="s">
        <v>2207</v>
      </c>
      <c r="F707" s="0" t="s">
        <v>994</v>
      </c>
      <c r="G707" s="0" t="s">
        <v>995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5.4</v>
      </c>
      <c r="Q707" s="0" t="n">
        <v>0</v>
      </c>
      <c r="R707" s="0" t="n">
        <v>0</v>
      </c>
      <c r="S707" s="0" t="s">
        <v>4</v>
      </c>
    </row>
    <row r="708" customFormat="false" ht="14.4" hidden="true" customHeight="false" outlineLevel="0" collapsed="false">
      <c r="A708" s="0" t="s">
        <v>31</v>
      </c>
      <c r="B708" s="0" t="n">
        <v>1</v>
      </c>
      <c r="C708" s="0" t="s">
        <v>2208</v>
      </c>
      <c r="D708" s="0" t="s">
        <v>38</v>
      </c>
      <c r="E708" s="0" t="s">
        <v>2209</v>
      </c>
      <c r="F708" s="0" t="s">
        <v>2210</v>
      </c>
      <c r="G708" s="0" t="s">
        <v>745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5.9</v>
      </c>
      <c r="Q708" s="0" t="n">
        <v>0</v>
      </c>
      <c r="R708" s="0" t="n">
        <v>0</v>
      </c>
      <c r="S708" s="0" t="s">
        <v>4</v>
      </c>
    </row>
    <row r="709" customFormat="false" ht="14.4" hidden="true" customHeight="false" outlineLevel="0" collapsed="false">
      <c r="A709" s="0" t="s">
        <v>31</v>
      </c>
      <c r="B709" s="0" t="n">
        <v>1</v>
      </c>
      <c r="C709" s="0" t="s">
        <v>2211</v>
      </c>
      <c r="D709" s="0" t="s">
        <v>61</v>
      </c>
      <c r="E709" s="0" t="s">
        <v>2212</v>
      </c>
      <c r="F709" s="0" t="s">
        <v>2213</v>
      </c>
      <c r="G709" s="0" t="s">
        <v>2214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7.3</v>
      </c>
      <c r="Q709" s="0" t="n">
        <v>0</v>
      </c>
      <c r="R709" s="0" t="n">
        <v>0</v>
      </c>
      <c r="S709" s="0" t="s">
        <v>4</v>
      </c>
    </row>
    <row r="710" customFormat="false" ht="14.4" hidden="true" customHeight="false" outlineLevel="0" collapsed="false">
      <c r="A710" s="0" t="s">
        <v>31</v>
      </c>
      <c r="B710" s="0" t="n">
        <v>1</v>
      </c>
      <c r="C710" s="0" t="s">
        <v>2215</v>
      </c>
      <c r="D710" s="0" t="s">
        <v>103</v>
      </c>
      <c r="E710" s="0" t="s">
        <v>2216</v>
      </c>
      <c r="F710" s="0" t="s">
        <v>2217</v>
      </c>
      <c r="G710" s="0" t="s">
        <v>2218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6.1</v>
      </c>
      <c r="Q710" s="0" t="n">
        <v>0</v>
      </c>
      <c r="R710" s="0" t="n">
        <v>0</v>
      </c>
      <c r="S710" s="0" t="s">
        <v>4</v>
      </c>
    </row>
    <row r="711" customFormat="false" ht="14.4" hidden="true" customHeight="false" outlineLevel="0" collapsed="false">
      <c r="A711" s="0" t="s">
        <v>31</v>
      </c>
      <c r="B711" s="0" t="n">
        <v>1</v>
      </c>
      <c r="C711" s="0" t="s">
        <v>2219</v>
      </c>
      <c r="D711" s="0" t="s">
        <v>61</v>
      </c>
      <c r="E711" s="0" t="s">
        <v>2220</v>
      </c>
      <c r="F711" s="0" t="s">
        <v>2221</v>
      </c>
      <c r="G711" s="0" t="s">
        <v>2222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5.2</v>
      </c>
      <c r="Q711" s="0" t="n">
        <v>0</v>
      </c>
      <c r="R711" s="0" t="n">
        <v>0</v>
      </c>
      <c r="S711" s="0" t="s">
        <v>4</v>
      </c>
    </row>
    <row r="712" customFormat="false" ht="14.4" hidden="true" customHeight="false" outlineLevel="0" collapsed="false">
      <c r="A712" s="0" t="s">
        <v>31</v>
      </c>
      <c r="B712" s="0" t="n">
        <v>1</v>
      </c>
      <c r="C712" s="0" t="s">
        <v>2223</v>
      </c>
      <c r="D712" s="0" t="s">
        <v>61</v>
      </c>
      <c r="E712" s="0" t="s">
        <v>2224</v>
      </c>
      <c r="F712" s="0" t="s">
        <v>2225</v>
      </c>
      <c r="G712" s="0" t="s">
        <v>2226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5.7</v>
      </c>
      <c r="Q712" s="0" t="n">
        <v>0</v>
      </c>
      <c r="R712" s="0" t="n">
        <v>0</v>
      </c>
      <c r="S712" s="0" t="s">
        <v>4</v>
      </c>
    </row>
    <row r="713" customFormat="false" ht="14.4" hidden="true" customHeight="false" outlineLevel="0" collapsed="false">
      <c r="A713" s="0" t="s">
        <v>31</v>
      </c>
      <c r="B713" s="0" t="n">
        <v>1</v>
      </c>
      <c r="C713" s="0" t="s">
        <v>2227</v>
      </c>
      <c r="D713" s="0" t="s">
        <v>66</v>
      </c>
      <c r="E713" s="0" t="s">
        <v>2228</v>
      </c>
      <c r="F713" s="0" t="s">
        <v>2225</v>
      </c>
      <c r="G713" s="0" t="s">
        <v>2226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5.1</v>
      </c>
      <c r="Q713" s="0" t="n">
        <v>0</v>
      </c>
      <c r="R713" s="0" t="n">
        <v>0</v>
      </c>
      <c r="S713" s="0" t="s">
        <v>4</v>
      </c>
    </row>
    <row r="714" customFormat="false" ht="14.4" hidden="true" customHeight="false" outlineLevel="0" collapsed="false">
      <c r="A714" s="0" t="s">
        <v>31</v>
      </c>
      <c r="B714" s="0" t="n">
        <v>1</v>
      </c>
      <c r="C714" s="0" t="s">
        <v>2229</v>
      </c>
      <c r="D714" s="0" t="s">
        <v>38</v>
      </c>
      <c r="E714" s="0" t="s">
        <v>2230</v>
      </c>
      <c r="F714" s="0" t="s">
        <v>2231</v>
      </c>
      <c r="G714" s="0" t="s">
        <v>2232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5.5</v>
      </c>
      <c r="Q714" s="0" t="n">
        <v>0</v>
      </c>
      <c r="R714" s="0" t="n">
        <v>0</v>
      </c>
      <c r="S714" s="0" t="s">
        <v>4</v>
      </c>
    </row>
    <row r="715" customFormat="false" ht="14.4" hidden="true" customHeight="false" outlineLevel="0" collapsed="false">
      <c r="A715" s="0" t="s">
        <v>31</v>
      </c>
      <c r="B715" s="0" t="n">
        <v>1</v>
      </c>
      <c r="C715" s="0" t="s">
        <v>2233</v>
      </c>
      <c r="D715" s="0" t="s">
        <v>33</v>
      </c>
      <c r="E715" s="0" t="s">
        <v>2234</v>
      </c>
      <c r="F715" s="0" t="s">
        <v>2235</v>
      </c>
      <c r="G715" s="0" t="s">
        <v>2236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9.5</v>
      </c>
      <c r="Q715" s="0" t="n">
        <v>0</v>
      </c>
      <c r="R715" s="0" t="n">
        <v>0</v>
      </c>
      <c r="S715" s="0" t="s">
        <v>4</v>
      </c>
    </row>
    <row r="716" customFormat="false" ht="14.4" hidden="true" customHeight="false" outlineLevel="0" collapsed="false">
      <c r="A716" s="0" t="s">
        <v>31</v>
      </c>
      <c r="B716" s="0" t="n">
        <v>1</v>
      </c>
      <c r="C716" s="0" t="s">
        <v>2237</v>
      </c>
      <c r="D716" s="0" t="s">
        <v>307</v>
      </c>
      <c r="E716" s="0" t="s">
        <v>2238</v>
      </c>
      <c r="F716" s="0" t="s">
        <v>2239</v>
      </c>
      <c r="G716" s="0" t="s">
        <v>2240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5.6</v>
      </c>
      <c r="Q716" s="0" t="n">
        <v>0</v>
      </c>
      <c r="R716" s="0" t="n">
        <v>0</v>
      </c>
      <c r="S716" s="0" t="s">
        <v>4</v>
      </c>
    </row>
    <row r="717" customFormat="false" ht="14.4" hidden="true" customHeight="false" outlineLevel="0" collapsed="false">
      <c r="A717" s="0" t="s">
        <v>31</v>
      </c>
      <c r="B717" s="0" t="n">
        <v>1</v>
      </c>
      <c r="C717" s="0" t="s">
        <v>2241</v>
      </c>
      <c r="D717" s="0" t="s">
        <v>103</v>
      </c>
      <c r="E717" s="0" t="s">
        <v>2242</v>
      </c>
      <c r="F717" s="0" t="s">
        <v>2239</v>
      </c>
      <c r="G717" s="0" t="s">
        <v>2240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7.4</v>
      </c>
      <c r="Q717" s="0" t="n">
        <v>0</v>
      </c>
      <c r="R717" s="0" t="n">
        <v>0</v>
      </c>
      <c r="S717" s="0" t="s">
        <v>4</v>
      </c>
    </row>
    <row r="718" customFormat="false" ht="14.4" hidden="true" customHeight="false" outlineLevel="0" collapsed="false">
      <c r="A718" s="0" t="s">
        <v>31</v>
      </c>
      <c r="B718" s="0" t="n">
        <v>1</v>
      </c>
      <c r="C718" s="0" t="s">
        <v>2243</v>
      </c>
      <c r="D718" s="0" t="s">
        <v>139</v>
      </c>
      <c r="E718" s="0" t="s">
        <v>2244</v>
      </c>
      <c r="F718" s="0" t="s">
        <v>2245</v>
      </c>
      <c r="G718" s="0" t="s">
        <v>2246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6.4</v>
      </c>
      <c r="Q718" s="0" t="n">
        <v>0</v>
      </c>
      <c r="R718" s="0" t="n">
        <v>0</v>
      </c>
      <c r="S718" s="0" t="s">
        <v>4</v>
      </c>
    </row>
    <row r="719" customFormat="false" ht="14.4" hidden="true" customHeight="false" outlineLevel="0" collapsed="false">
      <c r="A719" s="0" t="s">
        <v>31</v>
      </c>
      <c r="B719" s="0" t="n">
        <v>1</v>
      </c>
      <c r="C719" s="0" t="s">
        <v>2247</v>
      </c>
      <c r="D719" s="0" t="s">
        <v>66</v>
      </c>
      <c r="E719" s="0" t="s">
        <v>2248</v>
      </c>
      <c r="F719" s="0" t="s">
        <v>2245</v>
      </c>
      <c r="G719" s="0" t="s">
        <v>2246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6.3</v>
      </c>
      <c r="Q719" s="0" t="n">
        <v>0</v>
      </c>
      <c r="R719" s="0" t="n">
        <v>0</v>
      </c>
      <c r="S719" s="0" t="s">
        <v>4</v>
      </c>
    </row>
    <row r="720" customFormat="false" ht="14.4" hidden="true" customHeight="false" outlineLevel="0" collapsed="false">
      <c r="A720" s="0" t="s">
        <v>31</v>
      </c>
      <c r="B720" s="0" t="n">
        <v>1</v>
      </c>
      <c r="C720" s="0" t="s">
        <v>2249</v>
      </c>
      <c r="D720" s="0" t="s">
        <v>61</v>
      </c>
      <c r="E720" s="0" t="s">
        <v>2250</v>
      </c>
      <c r="F720" s="0" t="s">
        <v>2251</v>
      </c>
      <c r="G720" s="0" t="s">
        <v>2252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5.9</v>
      </c>
      <c r="Q720" s="0" t="n">
        <v>0</v>
      </c>
      <c r="R720" s="0" t="n">
        <v>0</v>
      </c>
      <c r="S720" s="0" t="s">
        <v>4</v>
      </c>
    </row>
    <row r="721" customFormat="false" ht="14.4" hidden="true" customHeight="false" outlineLevel="0" collapsed="false">
      <c r="A721" s="0" t="s">
        <v>31</v>
      </c>
      <c r="B721" s="0" t="n">
        <v>1</v>
      </c>
      <c r="C721" s="0" t="s">
        <v>2253</v>
      </c>
      <c r="D721" s="0" t="s">
        <v>61</v>
      </c>
      <c r="E721" s="0" t="s">
        <v>2254</v>
      </c>
      <c r="F721" s="0" t="s">
        <v>2255</v>
      </c>
      <c r="G721" s="0" t="s">
        <v>2256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5.1</v>
      </c>
      <c r="Q721" s="0" t="n">
        <v>0</v>
      </c>
      <c r="R721" s="0" t="n">
        <v>0</v>
      </c>
      <c r="S721" s="0" t="s">
        <v>4</v>
      </c>
    </row>
    <row r="722" customFormat="false" ht="14.4" hidden="true" customHeight="false" outlineLevel="0" collapsed="false">
      <c r="A722" s="0" t="s">
        <v>31</v>
      </c>
      <c r="B722" s="0" t="n">
        <v>1</v>
      </c>
      <c r="C722" s="0" t="s">
        <v>2257</v>
      </c>
      <c r="D722" s="0" t="s">
        <v>122</v>
      </c>
      <c r="E722" s="0" t="s">
        <v>2258</v>
      </c>
      <c r="F722" s="0" t="s">
        <v>2259</v>
      </c>
      <c r="G722" s="0" t="s">
        <v>2260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6</v>
      </c>
      <c r="Q722" s="0" t="n">
        <v>0</v>
      </c>
      <c r="R722" s="0" t="n">
        <v>0</v>
      </c>
      <c r="S722" s="0" t="s">
        <v>4</v>
      </c>
    </row>
    <row r="723" customFormat="false" ht="14.4" hidden="true" customHeight="false" outlineLevel="0" collapsed="false">
      <c r="A723" s="0" t="s">
        <v>31</v>
      </c>
      <c r="B723" s="0" t="n">
        <v>1</v>
      </c>
      <c r="C723" s="0" t="s">
        <v>2261</v>
      </c>
      <c r="D723" s="0" t="s">
        <v>307</v>
      </c>
      <c r="E723" s="0" t="s">
        <v>2262</v>
      </c>
      <c r="F723" s="0" t="s">
        <v>2259</v>
      </c>
      <c r="G723" s="0" t="s">
        <v>2260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5.3</v>
      </c>
      <c r="Q723" s="0" t="n">
        <v>0</v>
      </c>
      <c r="R723" s="0" t="n">
        <v>0</v>
      </c>
      <c r="S723" s="0" t="s">
        <v>4</v>
      </c>
    </row>
    <row r="724" customFormat="false" ht="14.4" hidden="true" customHeight="false" outlineLevel="0" collapsed="false">
      <c r="A724" s="0" t="s">
        <v>31</v>
      </c>
      <c r="B724" s="0" t="n">
        <v>1</v>
      </c>
      <c r="C724" s="0" t="s">
        <v>2263</v>
      </c>
      <c r="D724" s="0" t="s">
        <v>41</v>
      </c>
      <c r="E724" s="0" t="s">
        <v>2264</v>
      </c>
      <c r="F724" s="0" t="s">
        <v>2259</v>
      </c>
      <c r="G724" s="0" t="s">
        <v>2260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5.5</v>
      </c>
      <c r="Q724" s="0" t="n">
        <v>0</v>
      </c>
      <c r="R724" s="0" t="n">
        <v>0</v>
      </c>
      <c r="S724" s="0" t="s">
        <v>4</v>
      </c>
    </row>
    <row r="725" customFormat="false" ht="14.4" hidden="true" customHeight="false" outlineLevel="0" collapsed="false">
      <c r="A725" s="0" t="s">
        <v>31</v>
      </c>
      <c r="B725" s="0" t="n">
        <v>1</v>
      </c>
      <c r="C725" s="0" t="s">
        <v>2265</v>
      </c>
      <c r="D725" s="0" t="s">
        <v>38</v>
      </c>
      <c r="E725" s="0" t="s">
        <v>2266</v>
      </c>
      <c r="F725" s="0" t="s">
        <v>2267</v>
      </c>
      <c r="G725" s="0" t="s">
        <v>2268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6.3</v>
      </c>
      <c r="Q725" s="0" t="n">
        <v>0</v>
      </c>
      <c r="R725" s="0" t="n">
        <v>0</v>
      </c>
      <c r="S725" s="0" t="s">
        <v>4</v>
      </c>
    </row>
    <row r="726" customFormat="false" ht="14.4" hidden="true" customHeight="false" outlineLevel="0" collapsed="false">
      <c r="A726" s="0" t="s">
        <v>31</v>
      </c>
      <c r="B726" s="0" t="n">
        <v>1</v>
      </c>
      <c r="C726" s="0" t="s">
        <v>2269</v>
      </c>
      <c r="D726" s="0" t="s">
        <v>38</v>
      </c>
      <c r="E726" s="0" t="s">
        <v>2270</v>
      </c>
      <c r="F726" s="0" t="s">
        <v>2267</v>
      </c>
      <c r="G726" s="0" t="s">
        <v>2268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6.2</v>
      </c>
      <c r="Q726" s="0" t="n">
        <v>0</v>
      </c>
      <c r="R726" s="0" t="n">
        <v>0</v>
      </c>
      <c r="S726" s="0" t="s">
        <v>4</v>
      </c>
    </row>
    <row r="727" customFormat="false" ht="14.4" hidden="true" customHeight="false" outlineLevel="0" collapsed="false">
      <c r="A727" s="0" t="s">
        <v>31</v>
      </c>
      <c r="B727" s="0" t="n">
        <v>1</v>
      </c>
      <c r="C727" s="0" t="s">
        <v>2271</v>
      </c>
      <c r="D727" s="0" t="s">
        <v>38</v>
      </c>
      <c r="E727" s="0" t="s">
        <v>2272</v>
      </c>
      <c r="F727" s="0" t="s">
        <v>2267</v>
      </c>
      <c r="G727" s="0" t="s">
        <v>2268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6.2</v>
      </c>
      <c r="Q727" s="0" t="n">
        <v>0</v>
      </c>
      <c r="R727" s="0" t="n">
        <v>0</v>
      </c>
      <c r="S727" s="0" t="s">
        <v>4</v>
      </c>
    </row>
    <row r="728" customFormat="false" ht="14.4" hidden="true" customHeight="false" outlineLevel="0" collapsed="false">
      <c r="A728" s="0" t="s">
        <v>31</v>
      </c>
      <c r="B728" s="0" t="n">
        <v>1</v>
      </c>
      <c r="C728" s="0" t="s">
        <v>2273</v>
      </c>
      <c r="D728" s="0" t="s">
        <v>61</v>
      </c>
      <c r="E728" s="0" t="s">
        <v>2274</v>
      </c>
      <c r="F728" s="0" t="s">
        <v>2267</v>
      </c>
      <c r="G728" s="0" t="s">
        <v>2268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6.4</v>
      </c>
      <c r="Q728" s="0" t="n">
        <v>0</v>
      </c>
      <c r="R728" s="0" t="n">
        <v>0</v>
      </c>
      <c r="S728" s="0" t="s">
        <v>4</v>
      </c>
    </row>
    <row r="729" customFormat="false" ht="14.4" hidden="true" customHeight="false" outlineLevel="0" collapsed="false">
      <c r="A729" s="0" t="s">
        <v>31</v>
      </c>
      <c r="B729" s="0" t="n">
        <v>1</v>
      </c>
      <c r="C729" s="0" t="s">
        <v>2275</v>
      </c>
      <c r="D729" s="0" t="s">
        <v>38</v>
      </c>
      <c r="E729" s="0" t="s">
        <v>2276</v>
      </c>
      <c r="F729" s="0" t="s">
        <v>2267</v>
      </c>
      <c r="G729" s="0" t="s">
        <v>2268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6.8</v>
      </c>
      <c r="Q729" s="0" t="n">
        <v>0</v>
      </c>
      <c r="R729" s="0" t="n">
        <v>0</v>
      </c>
      <c r="S729" s="0" t="s">
        <v>4</v>
      </c>
    </row>
    <row r="730" customFormat="false" ht="14.4" hidden="true" customHeight="false" outlineLevel="0" collapsed="false">
      <c r="A730" s="0" t="s">
        <v>31</v>
      </c>
      <c r="B730" s="0" t="n">
        <v>1</v>
      </c>
      <c r="C730" s="0" t="s">
        <v>2277</v>
      </c>
      <c r="D730" s="0" t="s">
        <v>38</v>
      </c>
      <c r="E730" s="0" t="s">
        <v>2278</v>
      </c>
      <c r="F730" s="0" t="s">
        <v>2267</v>
      </c>
      <c r="G730" s="0" t="s">
        <v>2268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7.3</v>
      </c>
      <c r="Q730" s="0" t="n">
        <v>0</v>
      </c>
      <c r="R730" s="0" t="n">
        <v>0</v>
      </c>
      <c r="S730" s="0" t="s">
        <v>4</v>
      </c>
    </row>
    <row r="731" customFormat="false" ht="14.4" hidden="true" customHeight="false" outlineLevel="0" collapsed="false">
      <c r="A731" s="0" t="s">
        <v>31</v>
      </c>
      <c r="B731" s="0" t="n">
        <v>1</v>
      </c>
      <c r="C731" s="0" t="s">
        <v>2279</v>
      </c>
      <c r="D731" s="0" t="s">
        <v>66</v>
      </c>
      <c r="E731" s="0" t="s">
        <v>2280</v>
      </c>
      <c r="F731" s="0" t="s">
        <v>2267</v>
      </c>
      <c r="G731" s="0" t="s">
        <v>2268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5.5</v>
      </c>
      <c r="Q731" s="0" t="n">
        <v>0</v>
      </c>
      <c r="R731" s="0" t="n">
        <v>0</v>
      </c>
      <c r="S731" s="0" t="s">
        <v>4</v>
      </c>
    </row>
    <row r="732" customFormat="false" ht="14.4" hidden="true" customHeight="false" outlineLevel="0" collapsed="false">
      <c r="A732" s="0" t="s">
        <v>31</v>
      </c>
      <c r="B732" s="0" t="n">
        <v>1</v>
      </c>
      <c r="C732" s="0" t="s">
        <v>2281</v>
      </c>
      <c r="D732" s="0" t="s">
        <v>122</v>
      </c>
      <c r="E732" s="0" t="s">
        <v>2282</v>
      </c>
      <c r="F732" s="0" t="s">
        <v>2283</v>
      </c>
      <c r="G732" s="0" t="s">
        <v>2284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5.1</v>
      </c>
      <c r="Q732" s="0" t="n">
        <v>0</v>
      </c>
      <c r="R732" s="0" t="n">
        <v>0</v>
      </c>
      <c r="S732" s="0" t="s">
        <v>4</v>
      </c>
    </row>
    <row r="733" customFormat="false" ht="14.4" hidden="true" customHeight="false" outlineLevel="0" collapsed="false">
      <c r="A733" s="0" t="s">
        <v>31</v>
      </c>
      <c r="B733" s="0" t="n">
        <v>1</v>
      </c>
      <c r="C733" s="0" t="s">
        <v>2285</v>
      </c>
      <c r="D733" s="0" t="s">
        <v>41</v>
      </c>
      <c r="E733" s="0" t="s">
        <v>2286</v>
      </c>
      <c r="F733" s="0" t="s">
        <v>2287</v>
      </c>
      <c r="G733" s="0" t="s">
        <v>2288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5.7</v>
      </c>
      <c r="Q733" s="0" t="n">
        <v>0</v>
      </c>
      <c r="R733" s="0" t="n">
        <v>0</v>
      </c>
      <c r="S733" s="0" t="s">
        <v>4</v>
      </c>
    </row>
    <row r="734" customFormat="false" ht="14.4" hidden="true" customHeight="false" outlineLevel="0" collapsed="false">
      <c r="A734" s="0" t="s">
        <v>31</v>
      </c>
      <c r="B734" s="0" t="n">
        <v>1</v>
      </c>
      <c r="C734" s="0" t="s">
        <v>2289</v>
      </c>
      <c r="D734" s="0" t="s">
        <v>66</v>
      </c>
      <c r="E734" s="0" t="s">
        <v>2290</v>
      </c>
      <c r="F734" s="0" t="s">
        <v>2287</v>
      </c>
      <c r="G734" s="0" t="s">
        <v>2288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5.6</v>
      </c>
      <c r="Q734" s="0" t="n">
        <v>0</v>
      </c>
      <c r="R734" s="0" t="n">
        <v>0</v>
      </c>
      <c r="S734" s="0" t="s">
        <v>4</v>
      </c>
    </row>
    <row r="735" customFormat="false" ht="14.4" hidden="true" customHeight="false" outlineLevel="0" collapsed="false">
      <c r="A735" s="0" t="s">
        <v>31</v>
      </c>
      <c r="B735" s="0" t="n">
        <v>1</v>
      </c>
      <c r="C735" s="0" t="s">
        <v>2291</v>
      </c>
      <c r="D735" s="0" t="s">
        <v>103</v>
      </c>
      <c r="E735" s="0" t="s">
        <v>2292</v>
      </c>
      <c r="F735" s="0" t="s">
        <v>2293</v>
      </c>
      <c r="G735" s="0" t="s">
        <v>2294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5.1</v>
      </c>
      <c r="Q735" s="0" t="n">
        <v>0</v>
      </c>
      <c r="R735" s="0" t="n">
        <v>0</v>
      </c>
      <c r="S735" s="0" t="s">
        <v>4</v>
      </c>
    </row>
    <row r="736" customFormat="false" ht="14.4" hidden="true" customHeight="false" outlineLevel="0" collapsed="false">
      <c r="A736" s="0" t="s">
        <v>31</v>
      </c>
      <c r="B736" s="0" t="n">
        <v>1</v>
      </c>
      <c r="C736" s="0" t="s">
        <v>2295</v>
      </c>
      <c r="D736" s="0" t="s">
        <v>41</v>
      </c>
      <c r="E736" s="0" t="s">
        <v>2296</v>
      </c>
      <c r="F736" s="0" t="s">
        <v>2297</v>
      </c>
      <c r="G736" s="0" t="s">
        <v>2298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10.6</v>
      </c>
      <c r="Q736" s="0" t="n">
        <v>0</v>
      </c>
      <c r="R736" s="0" t="n">
        <v>0</v>
      </c>
      <c r="S736" s="0" t="s">
        <v>4</v>
      </c>
    </row>
    <row r="737" customFormat="false" ht="14.4" hidden="true" customHeight="false" outlineLevel="0" collapsed="false">
      <c r="A737" s="0" t="s">
        <v>31</v>
      </c>
      <c r="B737" s="0" t="n">
        <v>1</v>
      </c>
      <c r="C737" s="0" t="s">
        <v>2299</v>
      </c>
      <c r="D737" s="0" t="s">
        <v>139</v>
      </c>
      <c r="E737" s="0" t="s">
        <v>2300</v>
      </c>
      <c r="F737" s="0" t="s">
        <v>2301</v>
      </c>
      <c r="G737" s="0" t="s">
        <v>2302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5.1</v>
      </c>
      <c r="Q737" s="0" t="n">
        <v>0</v>
      </c>
      <c r="R737" s="0" t="n">
        <v>0</v>
      </c>
      <c r="S737" s="0" t="s">
        <v>4</v>
      </c>
    </row>
    <row r="738" customFormat="false" ht="14.4" hidden="true" customHeight="false" outlineLevel="0" collapsed="false">
      <c r="A738" s="0" t="s">
        <v>31</v>
      </c>
      <c r="B738" s="0" t="n">
        <v>1</v>
      </c>
      <c r="C738" s="0" t="s">
        <v>2303</v>
      </c>
      <c r="D738" s="0" t="s">
        <v>38</v>
      </c>
      <c r="E738" s="0" t="s">
        <v>2304</v>
      </c>
      <c r="F738" s="0" t="s">
        <v>2305</v>
      </c>
      <c r="G738" s="0" t="s">
        <v>2306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5.1</v>
      </c>
      <c r="Q738" s="0" t="n">
        <v>0</v>
      </c>
      <c r="R738" s="0" t="n">
        <v>0</v>
      </c>
      <c r="S738" s="0" t="s">
        <v>4</v>
      </c>
    </row>
    <row r="739" customFormat="false" ht="14.4" hidden="true" customHeight="false" outlineLevel="0" collapsed="false">
      <c r="A739" s="0" t="s">
        <v>31</v>
      </c>
      <c r="B739" s="0" t="n">
        <v>1</v>
      </c>
      <c r="C739" s="0" t="s">
        <v>2307</v>
      </c>
      <c r="D739" s="0" t="s">
        <v>307</v>
      </c>
      <c r="E739" s="0" t="s">
        <v>2308</v>
      </c>
      <c r="F739" s="0" t="s">
        <v>2309</v>
      </c>
      <c r="G739" s="0" t="s">
        <v>2310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6.1</v>
      </c>
      <c r="Q739" s="0" t="n">
        <v>0</v>
      </c>
      <c r="R739" s="0" t="n">
        <v>0</v>
      </c>
      <c r="S739" s="0" t="s">
        <v>4</v>
      </c>
    </row>
    <row r="740" customFormat="false" ht="14.4" hidden="true" customHeight="false" outlineLevel="0" collapsed="false">
      <c r="A740" s="0" t="s">
        <v>31</v>
      </c>
      <c r="B740" s="0" t="n">
        <v>1</v>
      </c>
      <c r="C740" s="0" t="s">
        <v>2311</v>
      </c>
      <c r="D740" s="0" t="s">
        <v>307</v>
      </c>
      <c r="E740" s="0" t="s">
        <v>2312</v>
      </c>
      <c r="F740" s="0" t="s">
        <v>2313</v>
      </c>
      <c r="G740" s="0" t="s">
        <v>2314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5.3</v>
      </c>
      <c r="Q740" s="0" t="n">
        <v>0</v>
      </c>
      <c r="R740" s="0" t="n">
        <v>0</v>
      </c>
      <c r="S740" s="0" t="s">
        <v>4</v>
      </c>
    </row>
    <row r="741" customFormat="false" ht="14.4" hidden="true" customHeight="false" outlineLevel="0" collapsed="false">
      <c r="A741" s="0" t="s">
        <v>31</v>
      </c>
      <c r="B741" s="0" t="n">
        <v>1</v>
      </c>
      <c r="C741" s="0" t="s">
        <v>2315</v>
      </c>
      <c r="D741" s="0" t="s">
        <v>38</v>
      </c>
      <c r="E741" s="0" t="s">
        <v>2316</v>
      </c>
      <c r="F741" s="0" t="s">
        <v>2313</v>
      </c>
      <c r="G741" s="0" t="s">
        <v>2314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5.8</v>
      </c>
      <c r="Q741" s="0" t="n">
        <v>0</v>
      </c>
      <c r="R741" s="0" t="n">
        <v>0</v>
      </c>
      <c r="S741" s="0" t="s">
        <v>4</v>
      </c>
    </row>
    <row r="742" customFormat="false" ht="14.4" hidden="true" customHeight="false" outlineLevel="0" collapsed="false">
      <c r="A742" s="0" t="s">
        <v>31</v>
      </c>
      <c r="B742" s="0" t="n">
        <v>1</v>
      </c>
      <c r="C742" s="0" t="s">
        <v>2317</v>
      </c>
      <c r="D742" s="0" t="s">
        <v>33</v>
      </c>
      <c r="E742" s="0" t="s">
        <v>2318</v>
      </c>
      <c r="F742" s="0" t="s">
        <v>2313</v>
      </c>
      <c r="G742" s="0" t="s">
        <v>2314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7</v>
      </c>
      <c r="Q742" s="0" t="n">
        <v>0</v>
      </c>
      <c r="R742" s="0" t="n">
        <v>0</v>
      </c>
      <c r="S742" s="0" t="s">
        <v>4</v>
      </c>
    </row>
    <row r="743" customFormat="false" ht="14.4" hidden="true" customHeight="false" outlineLevel="0" collapsed="false">
      <c r="A743" s="0" t="s">
        <v>31</v>
      </c>
      <c r="B743" s="0" t="n">
        <v>1</v>
      </c>
      <c r="C743" s="0" t="s">
        <v>2319</v>
      </c>
      <c r="D743" s="0" t="s">
        <v>38</v>
      </c>
      <c r="E743" s="0" t="s">
        <v>2320</v>
      </c>
      <c r="F743" s="0" t="s">
        <v>2313</v>
      </c>
      <c r="G743" s="0" t="s">
        <v>2314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6.1</v>
      </c>
      <c r="Q743" s="0" t="n">
        <v>0</v>
      </c>
      <c r="R743" s="0" t="n">
        <v>0</v>
      </c>
      <c r="S743" s="0" t="s">
        <v>4</v>
      </c>
    </row>
    <row r="744" customFormat="false" ht="14.4" hidden="true" customHeight="false" outlineLevel="0" collapsed="false">
      <c r="A744" s="0" t="s">
        <v>31</v>
      </c>
      <c r="B744" s="0" t="n">
        <v>1</v>
      </c>
      <c r="C744" s="0" t="s">
        <v>2321</v>
      </c>
      <c r="D744" s="0" t="s">
        <v>61</v>
      </c>
      <c r="E744" s="0" t="s">
        <v>2322</v>
      </c>
      <c r="F744" s="0" t="s">
        <v>2323</v>
      </c>
      <c r="G744" s="0" t="s">
        <v>157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5</v>
      </c>
      <c r="Q744" s="0" t="n">
        <v>0</v>
      </c>
      <c r="R744" s="0" t="n">
        <v>0</v>
      </c>
      <c r="S744" s="0" t="s">
        <v>4</v>
      </c>
    </row>
    <row r="745" customFormat="false" ht="14.4" hidden="true" customHeight="false" outlineLevel="0" collapsed="false">
      <c r="A745" s="0" t="s">
        <v>31</v>
      </c>
      <c r="B745" s="0" t="n">
        <v>1</v>
      </c>
      <c r="C745" s="0" t="s">
        <v>2324</v>
      </c>
      <c r="D745" s="0" t="s">
        <v>2325</v>
      </c>
      <c r="E745" s="0" t="s">
        <v>2326</v>
      </c>
      <c r="F745" s="0" t="s">
        <v>2327</v>
      </c>
      <c r="G745" s="0" t="s">
        <v>2328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7.1</v>
      </c>
      <c r="Q745" s="0" t="n">
        <v>0</v>
      </c>
      <c r="R745" s="0" t="n">
        <v>0</v>
      </c>
      <c r="S745" s="0" t="s">
        <v>4</v>
      </c>
    </row>
    <row r="746" customFormat="false" ht="14.4" hidden="true" customHeight="false" outlineLevel="0" collapsed="false">
      <c r="A746" s="0" t="s">
        <v>31</v>
      </c>
      <c r="B746" s="0" t="n">
        <v>1</v>
      </c>
      <c r="C746" s="0" t="s">
        <v>2329</v>
      </c>
      <c r="D746" s="0" t="s">
        <v>33</v>
      </c>
      <c r="E746" s="0" t="s">
        <v>2330</v>
      </c>
      <c r="F746" s="0" t="s">
        <v>2327</v>
      </c>
      <c r="G746" s="0" t="s">
        <v>2328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7.7</v>
      </c>
      <c r="Q746" s="0" t="n">
        <v>0</v>
      </c>
      <c r="R746" s="0" t="n">
        <v>0</v>
      </c>
      <c r="S746" s="0" t="s">
        <v>4</v>
      </c>
    </row>
    <row r="747" customFormat="false" ht="14.4" hidden="true" customHeight="false" outlineLevel="0" collapsed="false">
      <c r="A747" s="0" t="s">
        <v>31</v>
      </c>
      <c r="B747" s="0" t="n">
        <v>1</v>
      </c>
      <c r="C747" s="0" t="s">
        <v>2331</v>
      </c>
      <c r="D747" s="0" t="s">
        <v>33</v>
      </c>
      <c r="E747" s="0" t="s">
        <v>2332</v>
      </c>
      <c r="F747" s="0" t="s">
        <v>2333</v>
      </c>
      <c r="G747" s="0" t="s">
        <v>2334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6.7</v>
      </c>
      <c r="Q747" s="0" t="n">
        <v>0</v>
      </c>
      <c r="R747" s="0" t="n">
        <v>0</v>
      </c>
      <c r="S747" s="0" t="s">
        <v>4</v>
      </c>
    </row>
    <row r="748" customFormat="false" ht="14.4" hidden="true" customHeight="false" outlineLevel="0" collapsed="false">
      <c r="A748" s="0" t="s">
        <v>31</v>
      </c>
      <c r="B748" s="0" t="n">
        <v>1</v>
      </c>
      <c r="C748" s="0" t="s">
        <v>2335</v>
      </c>
      <c r="D748" s="0" t="s">
        <v>66</v>
      </c>
      <c r="E748" s="0" t="s">
        <v>2336</v>
      </c>
      <c r="F748" s="0" t="s">
        <v>128</v>
      </c>
      <c r="G748" s="0" t="s">
        <v>129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5.9</v>
      </c>
      <c r="Q748" s="0" t="n">
        <v>0</v>
      </c>
      <c r="R748" s="0" t="n">
        <v>0</v>
      </c>
      <c r="S748" s="0" t="s">
        <v>4</v>
      </c>
    </row>
    <row r="749" customFormat="false" ht="14.4" hidden="true" customHeight="false" outlineLevel="0" collapsed="false">
      <c r="A749" s="0" t="s">
        <v>31</v>
      </c>
      <c r="B749" s="0" t="n">
        <v>1</v>
      </c>
      <c r="C749" s="0" t="s">
        <v>2337</v>
      </c>
      <c r="D749" s="0" t="s">
        <v>41</v>
      </c>
      <c r="E749" s="0" t="s">
        <v>2338</v>
      </c>
      <c r="F749" s="0" t="s">
        <v>2339</v>
      </c>
      <c r="G749" s="0" t="s">
        <v>2340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8.2</v>
      </c>
      <c r="Q749" s="0" t="n">
        <v>0</v>
      </c>
      <c r="R749" s="0" t="n">
        <v>0</v>
      </c>
      <c r="S749" s="0" t="s">
        <v>4</v>
      </c>
    </row>
    <row r="750" customFormat="false" ht="14.4" hidden="true" customHeight="false" outlineLevel="0" collapsed="false">
      <c r="A750" s="0" t="s">
        <v>31</v>
      </c>
      <c r="B750" s="0" t="n">
        <v>1</v>
      </c>
      <c r="C750" s="0" t="s">
        <v>2341</v>
      </c>
      <c r="D750" s="0" t="s">
        <v>307</v>
      </c>
      <c r="E750" s="0" t="s">
        <v>2342</v>
      </c>
      <c r="F750" s="0" t="s">
        <v>2343</v>
      </c>
      <c r="G750" s="0" t="s">
        <v>2344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6.1</v>
      </c>
      <c r="Q750" s="0" t="n">
        <v>0</v>
      </c>
      <c r="R750" s="0" t="n">
        <v>0</v>
      </c>
      <c r="S750" s="0" t="s">
        <v>4</v>
      </c>
    </row>
    <row r="751" customFormat="false" ht="14.4" hidden="true" customHeight="false" outlineLevel="0" collapsed="false">
      <c r="A751" s="0" t="s">
        <v>31</v>
      </c>
      <c r="B751" s="0" t="n">
        <v>1</v>
      </c>
      <c r="C751" s="0" t="s">
        <v>2345</v>
      </c>
      <c r="D751" s="0" t="s">
        <v>66</v>
      </c>
      <c r="E751" s="0" t="s">
        <v>2346</v>
      </c>
      <c r="F751" s="0" t="s">
        <v>2347</v>
      </c>
      <c r="G751" s="0" t="s">
        <v>711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6.1</v>
      </c>
      <c r="Q751" s="0" t="n">
        <v>0</v>
      </c>
      <c r="R751" s="0" t="n">
        <v>0</v>
      </c>
      <c r="S751" s="0" t="s">
        <v>4</v>
      </c>
    </row>
    <row r="752" customFormat="false" ht="14.4" hidden="true" customHeight="false" outlineLevel="0" collapsed="false">
      <c r="A752" s="0" t="s">
        <v>31</v>
      </c>
      <c r="B752" s="0" t="n">
        <v>1</v>
      </c>
      <c r="C752" s="0" t="s">
        <v>2348</v>
      </c>
      <c r="D752" s="0" t="s">
        <v>38</v>
      </c>
      <c r="E752" s="0" t="s">
        <v>2349</v>
      </c>
      <c r="F752" s="0" t="s">
        <v>2350</v>
      </c>
      <c r="G752" s="0" t="s">
        <v>2351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5.1</v>
      </c>
      <c r="Q752" s="0" t="n">
        <v>0</v>
      </c>
      <c r="R752" s="0" t="n">
        <v>0</v>
      </c>
      <c r="S752" s="0" t="s">
        <v>4</v>
      </c>
    </row>
    <row r="753" customFormat="false" ht="14.4" hidden="true" customHeight="false" outlineLevel="0" collapsed="false">
      <c r="A753" s="0" t="s">
        <v>31</v>
      </c>
      <c r="B753" s="0" t="n">
        <v>1</v>
      </c>
      <c r="C753" s="0" t="s">
        <v>2352</v>
      </c>
      <c r="D753" s="0" t="s">
        <v>38</v>
      </c>
      <c r="E753" s="0" t="s">
        <v>2353</v>
      </c>
      <c r="F753" s="0" t="s">
        <v>2354</v>
      </c>
      <c r="G753" s="0" t="s">
        <v>2355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5.2</v>
      </c>
      <c r="Q753" s="0" t="n">
        <v>0</v>
      </c>
      <c r="R753" s="0" t="n">
        <v>0</v>
      </c>
      <c r="S753" s="0" t="s">
        <v>4</v>
      </c>
    </row>
    <row r="754" customFormat="false" ht="14.4" hidden="true" customHeight="false" outlineLevel="0" collapsed="false">
      <c r="A754" s="0" t="s">
        <v>31</v>
      </c>
      <c r="B754" s="0" t="n">
        <v>1</v>
      </c>
      <c r="C754" s="0" t="s">
        <v>2356</v>
      </c>
      <c r="D754" s="0" t="s">
        <v>61</v>
      </c>
      <c r="E754" s="0" t="s">
        <v>2357</v>
      </c>
      <c r="F754" s="0" t="s">
        <v>2358</v>
      </c>
      <c r="G754" s="0" t="s">
        <v>2359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5</v>
      </c>
      <c r="Q754" s="0" t="n">
        <v>0</v>
      </c>
      <c r="R754" s="0" t="n">
        <v>0</v>
      </c>
      <c r="S754" s="0" t="s">
        <v>4</v>
      </c>
    </row>
    <row r="755" customFormat="false" ht="14.4" hidden="true" customHeight="false" outlineLevel="0" collapsed="false">
      <c r="A755" s="0" t="s">
        <v>31</v>
      </c>
      <c r="B755" s="0" t="n">
        <v>1</v>
      </c>
      <c r="C755" s="0" t="s">
        <v>2360</v>
      </c>
      <c r="D755" s="0" t="s">
        <v>61</v>
      </c>
      <c r="E755" s="0" t="s">
        <v>2361</v>
      </c>
      <c r="F755" s="0" t="s">
        <v>2358</v>
      </c>
      <c r="G755" s="0" t="s">
        <v>2359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5.6</v>
      </c>
      <c r="Q755" s="0" t="n">
        <v>0</v>
      </c>
      <c r="R755" s="0" t="n">
        <v>0</v>
      </c>
      <c r="S755" s="0" t="s">
        <v>4</v>
      </c>
    </row>
    <row r="756" customFormat="false" ht="14.4" hidden="true" customHeight="false" outlineLevel="0" collapsed="false">
      <c r="A756" s="0" t="s">
        <v>31</v>
      </c>
      <c r="B756" s="0" t="n">
        <v>1</v>
      </c>
      <c r="C756" s="0" t="s">
        <v>2362</v>
      </c>
      <c r="D756" s="0" t="s">
        <v>38</v>
      </c>
      <c r="E756" s="0" t="s">
        <v>2363</v>
      </c>
      <c r="F756" s="0" t="s">
        <v>2364</v>
      </c>
      <c r="G756" s="0" t="s">
        <v>1217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7.6</v>
      </c>
      <c r="Q756" s="0" t="n">
        <v>0</v>
      </c>
      <c r="R756" s="0" t="n">
        <v>0</v>
      </c>
      <c r="S756" s="0" t="s">
        <v>4</v>
      </c>
    </row>
    <row r="757" customFormat="false" ht="14.4" hidden="true" customHeight="false" outlineLevel="0" collapsed="false">
      <c r="A757" s="0" t="s">
        <v>31</v>
      </c>
      <c r="B757" s="0" t="n">
        <v>1</v>
      </c>
      <c r="C757" s="0" t="s">
        <v>2365</v>
      </c>
      <c r="D757" s="0" t="s">
        <v>66</v>
      </c>
      <c r="E757" s="0" t="s">
        <v>2366</v>
      </c>
      <c r="F757" s="0" t="s">
        <v>2367</v>
      </c>
      <c r="G757" s="0" t="s">
        <v>64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6.3</v>
      </c>
      <c r="Q757" s="0" t="n">
        <v>0</v>
      </c>
      <c r="R757" s="0" t="n">
        <v>0</v>
      </c>
      <c r="S757" s="0" t="s">
        <v>4</v>
      </c>
    </row>
    <row r="758" customFormat="false" ht="14.4" hidden="true" customHeight="false" outlineLevel="0" collapsed="false">
      <c r="A758" s="0" t="s">
        <v>31</v>
      </c>
      <c r="B758" s="0" t="n">
        <v>1</v>
      </c>
      <c r="C758" s="0" t="s">
        <v>2368</v>
      </c>
      <c r="D758" s="0" t="s">
        <v>41</v>
      </c>
      <c r="E758" s="0" t="s">
        <v>2369</v>
      </c>
      <c r="F758" s="0" t="s">
        <v>2370</v>
      </c>
      <c r="G758" s="0" t="s">
        <v>2371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5</v>
      </c>
      <c r="Q758" s="0" t="n">
        <v>0</v>
      </c>
      <c r="R758" s="0" t="n">
        <v>0</v>
      </c>
      <c r="S758" s="0" t="s">
        <v>4</v>
      </c>
    </row>
    <row r="759" customFormat="false" ht="14.4" hidden="true" customHeight="false" outlineLevel="0" collapsed="false">
      <c r="A759" s="0" t="s">
        <v>31</v>
      </c>
      <c r="B759" s="0" t="n">
        <v>1</v>
      </c>
      <c r="C759" s="0" t="s">
        <v>2372</v>
      </c>
      <c r="D759" s="0" t="s">
        <v>41</v>
      </c>
      <c r="E759" s="0" t="s">
        <v>2373</v>
      </c>
      <c r="F759" s="0" t="s">
        <v>2370</v>
      </c>
      <c r="G759" s="0" t="s">
        <v>2371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5.1</v>
      </c>
      <c r="Q759" s="0" t="n">
        <v>0</v>
      </c>
      <c r="R759" s="0" t="n">
        <v>0</v>
      </c>
      <c r="S759" s="0" t="s">
        <v>4</v>
      </c>
    </row>
    <row r="760" customFormat="false" ht="14.4" hidden="true" customHeight="false" outlineLevel="0" collapsed="false">
      <c r="A760" s="0" t="s">
        <v>31</v>
      </c>
      <c r="B760" s="0" t="n">
        <v>1</v>
      </c>
      <c r="C760" s="0" t="s">
        <v>2374</v>
      </c>
      <c r="D760" s="0" t="s">
        <v>61</v>
      </c>
      <c r="E760" s="0" t="s">
        <v>2375</v>
      </c>
      <c r="F760" s="0" t="s">
        <v>2370</v>
      </c>
      <c r="G760" s="0" t="s">
        <v>2371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8.6</v>
      </c>
      <c r="Q760" s="0" t="n">
        <v>0</v>
      </c>
      <c r="R760" s="0" t="n">
        <v>0</v>
      </c>
      <c r="S760" s="0" t="s">
        <v>4</v>
      </c>
    </row>
    <row r="761" customFormat="false" ht="14.4" hidden="true" customHeight="false" outlineLevel="0" collapsed="false">
      <c r="A761" s="0" t="s">
        <v>31</v>
      </c>
      <c r="B761" s="0" t="n">
        <v>1</v>
      </c>
      <c r="C761" s="0" t="s">
        <v>2376</v>
      </c>
      <c r="D761" s="0" t="s">
        <v>33</v>
      </c>
      <c r="E761" s="0" t="s">
        <v>2377</v>
      </c>
      <c r="F761" s="0" t="s">
        <v>2378</v>
      </c>
      <c r="G761" s="0" t="s">
        <v>2379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6.1</v>
      </c>
      <c r="Q761" s="0" t="n">
        <v>0</v>
      </c>
      <c r="R761" s="0" t="n">
        <v>0</v>
      </c>
      <c r="S761" s="0" t="s">
        <v>4</v>
      </c>
    </row>
    <row r="762" customFormat="false" ht="14.4" hidden="true" customHeight="false" outlineLevel="0" collapsed="false">
      <c r="A762" s="0" t="s">
        <v>31</v>
      </c>
      <c r="B762" s="0" t="n">
        <v>1</v>
      </c>
      <c r="C762" s="0" t="s">
        <v>2380</v>
      </c>
      <c r="D762" s="0" t="s">
        <v>61</v>
      </c>
      <c r="E762" s="0" t="s">
        <v>2381</v>
      </c>
      <c r="F762" s="0" t="s">
        <v>2382</v>
      </c>
      <c r="G762" s="0" t="s">
        <v>2383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5.5</v>
      </c>
      <c r="Q762" s="0" t="n">
        <v>0</v>
      </c>
      <c r="R762" s="0" t="n">
        <v>0</v>
      </c>
      <c r="S762" s="0" t="s">
        <v>4</v>
      </c>
    </row>
    <row r="763" customFormat="false" ht="14.4" hidden="true" customHeight="false" outlineLevel="0" collapsed="false">
      <c r="A763" s="0" t="s">
        <v>31</v>
      </c>
      <c r="B763" s="0" t="n">
        <v>1</v>
      </c>
      <c r="C763" s="0" t="s">
        <v>2384</v>
      </c>
      <c r="D763" s="0" t="s">
        <v>38</v>
      </c>
      <c r="E763" s="0" t="s">
        <v>2385</v>
      </c>
      <c r="F763" s="0" t="s">
        <v>2386</v>
      </c>
      <c r="G763" s="0" t="s">
        <v>2387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7.6</v>
      </c>
      <c r="Q763" s="0" t="n">
        <v>0</v>
      </c>
      <c r="R763" s="0" t="n">
        <v>0</v>
      </c>
      <c r="S763" s="0" t="s">
        <v>4</v>
      </c>
    </row>
    <row r="764" customFormat="false" ht="14.4" hidden="true" customHeight="false" outlineLevel="0" collapsed="false">
      <c r="A764" s="0" t="s">
        <v>31</v>
      </c>
      <c r="B764" s="0" t="n">
        <v>1</v>
      </c>
      <c r="C764" s="0" t="s">
        <v>2388</v>
      </c>
      <c r="D764" s="0" t="s">
        <v>33</v>
      </c>
      <c r="E764" s="0" t="s">
        <v>2389</v>
      </c>
      <c r="F764" s="0" t="s">
        <v>2386</v>
      </c>
      <c r="G764" s="0" t="s">
        <v>2387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8.4</v>
      </c>
      <c r="Q764" s="0" t="n">
        <v>0</v>
      </c>
      <c r="R764" s="0" t="n">
        <v>0</v>
      </c>
      <c r="S764" s="0" t="s">
        <v>4</v>
      </c>
    </row>
    <row r="765" customFormat="false" ht="14.4" hidden="true" customHeight="false" outlineLevel="0" collapsed="false">
      <c r="A765" s="0" t="s">
        <v>31</v>
      </c>
      <c r="B765" s="0" t="n">
        <v>1</v>
      </c>
      <c r="C765" s="0" t="s">
        <v>2390</v>
      </c>
      <c r="D765" s="0" t="s">
        <v>66</v>
      </c>
      <c r="E765" s="0" t="s">
        <v>2391</v>
      </c>
      <c r="F765" s="0" t="s">
        <v>2392</v>
      </c>
      <c r="G765" s="0" t="s">
        <v>2393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6.2</v>
      </c>
      <c r="Q765" s="0" t="n">
        <v>0</v>
      </c>
      <c r="R765" s="0" t="n">
        <v>0</v>
      </c>
      <c r="S765" s="0" t="s">
        <v>4</v>
      </c>
    </row>
    <row r="766" customFormat="false" ht="14.4" hidden="true" customHeight="false" outlineLevel="0" collapsed="false">
      <c r="A766" s="0" t="s">
        <v>31</v>
      </c>
      <c r="B766" s="0" t="n">
        <v>1</v>
      </c>
      <c r="C766" s="0" t="s">
        <v>2394</v>
      </c>
      <c r="D766" s="0" t="s">
        <v>61</v>
      </c>
      <c r="E766" s="0" t="s">
        <v>2395</v>
      </c>
      <c r="F766" s="0" t="s">
        <v>2396</v>
      </c>
      <c r="G766" s="0" t="s">
        <v>589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5.8</v>
      </c>
      <c r="Q766" s="0" t="n">
        <v>0</v>
      </c>
      <c r="R766" s="0" t="n">
        <v>0</v>
      </c>
      <c r="S766" s="0" t="s">
        <v>4</v>
      </c>
    </row>
    <row r="767" customFormat="false" ht="14.4" hidden="true" customHeight="false" outlineLevel="0" collapsed="false">
      <c r="A767" s="0" t="s">
        <v>31</v>
      </c>
      <c r="B767" s="0" t="n">
        <v>1</v>
      </c>
      <c r="C767" s="0" t="s">
        <v>2397</v>
      </c>
      <c r="D767" s="0" t="s">
        <v>41</v>
      </c>
      <c r="E767" s="0" t="s">
        <v>2398</v>
      </c>
      <c r="F767" s="0" t="s">
        <v>2396</v>
      </c>
      <c r="G767" s="0" t="s">
        <v>589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5.7</v>
      </c>
      <c r="Q767" s="0" t="n">
        <v>0</v>
      </c>
      <c r="R767" s="0" t="n">
        <v>0</v>
      </c>
      <c r="S767" s="0" t="s">
        <v>4</v>
      </c>
    </row>
    <row r="768" customFormat="false" ht="14.4" hidden="true" customHeight="false" outlineLevel="0" collapsed="false">
      <c r="A768" s="0" t="s">
        <v>31</v>
      </c>
      <c r="B768" s="0" t="n">
        <v>1</v>
      </c>
      <c r="C768" s="0" t="s">
        <v>2399</v>
      </c>
      <c r="D768" s="0" t="s">
        <v>33</v>
      </c>
      <c r="E768" s="0" t="s">
        <v>2400</v>
      </c>
      <c r="F768" s="0" t="s">
        <v>2401</v>
      </c>
      <c r="G768" s="0" t="s">
        <v>2402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5.9</v>
      </c>
      <c r="Q768" s="0" t="n">
        <v>0</v>
      </c>
      <c r="R768" s="0" t="n">
        <v>0</v>
      </c>
      <c r="S768" s="0" t="s">
        <v>4</v>
      </c>
    </row>
    <row r="769" customFormat="false" ht="14.4" hidden="true" customHeight="false" outlineLevel="0" collapsed="false">
      <c r="A769" s="0" t="s">
        <v>31</v>
      </c>
      <c r="B769" s="0" t="n">
        <v>1</v>
      </c>
      <c r="C769" s="0" t="s">
        <v>2403</v>
      </c>
      <c r="D769" s="0" t="s">
        <v>33</v>
      </c>
      <c r="E769" s="0" t="s">
        <v>2404</v>
      </c>
      <c r="F769" s="0" t="s">
        <v>2401</v>
      </c>
      <c r="G769" s="0" t="s">
        <v>2402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6.5</v>
      </c>
      <c r="Q769" s="0" t="n">
        <v>0</v>
      </c>
      <c r="R769" s="0" t="n">
        <v>0</v>
      </c>
      <c r="S769" s="0" t="s">
        <v>4</v>
      </c>
    </row>
    <row r="770" customFormat="false" ht="14.4" hidden="true" customHeight="false" outlineLevel="0" collapsed="false">
      <c r="A770" s="0" t="s">
        <v>31</v>
      </c>
      <c r="B770" s="0" t="n">
        <v>1</v>
      </c>
      <c r="C770" s="0" t="s">
        <v>2405</v>
      </c>
      <c r="D770" s="0" t="s">
        <v>48</v>
      </c>
      <c r="E770" s="0" t="s">
        <v>2406</v>
      </c>
      <c r="F770" s="0" t="s">
        <v>2407</v>
      </c>
      <c r="G770" s="0" t="s">
        <v>2408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5.3</v>
      </c>
      <c r="Q770" s="0" t="n">
        <v>0</v>
      </c>
      <c r="R770" s="0" t="n">
        <v>0</v>
      </c>
      <c r="S770" s="0" t="s">
        <v>4</v>
      </c>
    </row>
    <row r="771" customFormat="false" ht="14.4" hidden="true" customHeight="false" outlineLevel="0" collapsed="false">
      <c r="A771" s="0" t="s">
        <v>31</v>
      </c>
      <c r="B771" s="0" t="n">
        <v>1</v>
      </c>
      <c r="C771" s="0" t="s">
        <v>2409</v>
      </c>
      <c r="D771" s="0" t="s">
        <v>154</v>
      </c>
      <c r="E771" s="0" t="s">
        <v>2410</v>
      </c>
      <c r="F771" s="0" t="s">
        <v>2407</v>
      </c>
      <c r="G771" s="0" t="s">
        <v>2408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5.6</v>
      </c>
      <c r="Q771" s="0" t="n">
        <v>0</v>
      </c>
      <c r="R771" s="0" t="n">
        <v>0</v>
      </c>
      <c r="S771" s="0" t="s">
        <v>4</v>
      </c>
    </row>
    <row r="772" customFormat="false" ht="14.4" hidden="true" customHeight="false" outlineLevel="0" collapsed="false">
      <c r="A772" s="0" t="s">
        <v>31</v>
      </c>
      <c r="B772" s="0" t="n">
        <v>1</v>
      </c>
      <c r="C772" s="0" t="s">
        <v>2411</v>
      </c>
      <c r="D772" s="0" t="s">
        <v>61</v>
      </c>
      <c r="E772" s="0" t="s">
        <v>2412</v>
      </c>
      <c r="F772" s="0" t="s">
        <v>2413</v>
      </c>
      <c r="G772" s="0" t="s">
        <v>2414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5.4</v>
      </c>
      <c r="Q772" s="0" t="n">
        <v>0</v>
      </c>
      <c r="R772" s="0" t="n">
        <v>0</v>
      </c>
      <c r="S772" s="0" t="s">
        <v>4</v>
      </c>
    </row>
    <row r="773" customFormat="false" ht="14.4" hidden="true" customHeight="false" outlineLevel="0" collapsed="false">
      <c r="A773" s="0" t="s">
        <v>31</v>
      </c>
      <c r="B773" s="0" t="n">
        <v>1</v>
      </c>
      <c r="C773" s="0" t="s">
        <v>2415</v>
      </c>
      <c r="D773" s="0" t="s">
        <v>38</v>
      </c>
      <c r="E773" s="0" t="s">
        <v>2416</v>
      </c>
      <c r="F773" s="0" t="s">
        <v>2413</v>
      </c>
      <c r="G773" s="0" t="s">
        <v>2414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5.9</v>
      </c>
      <c r="Q773" s="0" t="n">
        <v>0</v>
      </c>
      <c r="R773" s="0" t="n">
        <v>0</v>
      </c>
      <c r="S773" s="0" t="s">
        <v>4</v>
      </c>
    </row>
    <row r="774" customFormat="false" ht="14.4" hidden="true" customHeight="false" outlineLevel="0" collapsed="false">
      <c r="A774" s="0" t="s">
        <v>31</v>
      </c>
      <c r="B774" s="0" t="n">
        <v>1</v>
      </c>
      <c r="C774" s="0" t="s">
        <v>2417</v>
      </c>
      <c r="D774" s="0" t="s">
        <v>66</v>
      </c>
      <c r="E774" s="0" t="s">
        <v>2418</v>
      </c>
      <c r="F774" s="0" t="s">
        <v>2413</v>
      </c>
      <c r="G774" s="0" t="s">
        <v>2414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6</v>
      </c>
      <c r="Q774" s="0" t="n">
        <v>0</v>
      </c>
      <c r="R774" s="0" t="n">
        <v>0</v>
      </c>
      <c r="S774" s="0" t="s">
        <v>4</v>
      </c>
    </row>
    <row r="775" customFormat="false" ht="14.4" hidden="true" customHeight="false" outlineLevel="0" collapsed="false">
      <c r="A775" s="0" t="s">
        <v>31</v>
      </c>
      <c r="B775" s="0" t="n">
        <v>1</v>
      </c>
      <c r="C775" s="0" t="s">
        <v>2419</v>
      </c>
      <c r="D775" s="0" t="s">
        <v>48</v>
      </c>
      <c r="E775" s="0" t="s">
        <v>2420</v>
      </c>
      <c r="F775" s="0" t="s">
        <v>2421</v>
      </c>
      <c r="G775" s="0" t="s">
        <v>2422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5.1</v>
      </c>
      <c r="Q775" s="0" t="n">
        <v>0</v>
      </c>
      <c r="R775" s="0" t="n">
        <v>0</v>
      </c>
      <c r="S775" s="0" t="s">
        <v>4</v>
      </c>
    </row>
    <row r="776" customFormat="false" ht="14.4" hidden="true" customHeight="false" outlineLevel="0" collapsed="false">
      <c r="A776" s="0" t="s">
        <v>31</v>
      </c>
      <c r="B776" s="0" t="n">
        <v>1</v>
      </c>
      <c r="C776" s="0" t="s">
        <v>2423</v>
      </c>
      <c r="D776" s="0" t="s">
        <v>61</v>
      </c>
      <c r="E776" s="0" t="s">
        <v>2424</v>
      </c>
      <c r="F776" s="0" t="s">
        <v>2425</v>
      </c>
      <c r="G776" s="0" t="s">
        <v>2426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8.1</v>
      </c>
      <c r="Q776" s="0" t="n">
        <v>0</v>
      </c>
      <c r="R776" s="0" t="n">
        <v>0</v>
      </c>
      <c r="S776" s="0" t="s">
        <v>4</v>
      </c>
    </row>
    <row r="777" customFormat="false" ht="14.4" hidden="true" customHeight="false" outlineLevel="0" collapsed="false">
      <c r="A777" s="0" t="s">
        <v>31</v>
      </c>
      <c r="B777" s="0" t="n">
        <v>1</v>
      </c>
      <c r="C777" s="0" t="s">
        <v>2427</v>
      </c>
      <c r="D777" s="0" t="s">
        <v>66</v>
      </c>
      <c r="E777" s="0" t="s">
        <v>2428</v>
      </c>
      <c r="F777" s="0" t="s">
        <v>2429</v>
      </c>
      <c r="G777" s="0" t="s">
        <v>2430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5.7</v>
      </c>
      <c r="Q777" s="0" t="n">
        <v>0</v>
      </c>
      <c r="R777" s="0" t="n">
        <v>0</v>
      </c>
      <c r="S777" s="0" t="s">
        <v>4</v>
      </c>
    </row>
    <row r="778" customFormat="false" ht="14.4" hidden="true" customHeight="false" outlineLevel="0" collapsed="false">
      <c r="A778" s="0" t="s">
        <v>31</v>
      </c>
      <c r="B778" s="0" t="n">
        <v>1</v>
      </c>
      <c r="C778" s="0" t="s">
        <v>2431</v>
      </c>
      <c r="D778" s="0" t="s">
        <v>66</v>
      </c>
      <c r="E778" s="0" t="s">
        <v>2432</v>
      </c>
      <c r="F778" s="0" t="s">
        <v>2433</v>
      </c>
      <c r="G778" s="0" t="s">
        <v>2434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7.7</v>
      </c>
      <c r="Q778" s="0" t="n">
        <v>0</v>
      </c>
      <c r="R778" s="0" t="n">
        <v>0</v>
      </c>
      <c r="S778" s="0" t="s">
        <v>4</v>
      </c>
    </row>
    <row r="779" customFormat="false" ht="14.4" hidden="true" customHeight="false" outlineLevel="0" collapsed="false">
      <c r="A779" s="0" t="s">
        <v>31</v>
      </c>
      <c r="B779" s="0" t="n">
        <v>1</v>
      </c>
      <c r="C779" s="0" t="s">
        <v>2435</v>
      </c>
      <c r="D779" s="0" t="s">
        <v>33</v>
      </c>
      <c r="E779" s="0" t="s">
        <v>2436</v>
      </c>
      <c r="F779" s="0" t="s">
        <v>2437</v>
      </c>
      <c r="G779" s="0" t="s">
        <v>2438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5.7</v>
      </c>
      <c r="Q779" s="0" t="n">
        <v>0</v>
      </c>
      <c r="R779" s="0" t="n">
        <v>0</v>
      </c>
      <c r="S779" s="0" t="s">
        <v>4</v>
      </c>
    </row>
    <row r="780" customFormat="false" ht="14.4" hidden="true" customHeight="false" outlineLevel="0" collapsed="false">
      <c r="A780" s="0" t="s">
        <v>31</v>
      </c>
      <c r="B780" s="0" t="n">
        <v>1</v>
      </c>
      <c r="C780" s="0" t="s">
        <v>2439</v>
      </c>
      <c r="D780" s="0" t="s">
        <v>33</v>
      </c>
      <c r="E780" s="0" t="s">
        <v>2440</v>
      </c>
      <c r="F780" s="0" t="s">
        <v>2437</v>
      </c>
      <c r="G780" s="0" t="s">
        <v>2438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5.5</v>
      </c>
      <c r="Q780" s="0" t="n">
        <v>0</v>
      </c>
      <c r="R780" s="0" t="n">
        <v>0</v>
      </c>
      <c r="S780" s="0" t="s">
        <v>4</v>
      </c>
    </row>
    <row r="781" customFormat="false" ht="14.4" hidden="true" customHeight="false" outlineLevel="0" collapsed="false">
      <c r="A781" s="0" t="s">
        <v>31</v>
      </c>
      <c r="B781" s="0" t="n">
        <v>1</v>
      </c>
      <c r="C781" s="0" t="s">
        <v>2441</v>
      </c>
      <c r="D781" s="0" t="s">
        <v>38</v>
      </c>
      <c r="E781" s="0" t="s">
        <v>2442</v>
      </c>
      <c r="F781" s="0" t="s">
        <v>2443</v>
      </c>
      <c r="G781" s="0" t="s">
        <v>2444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7.4</v>
      </c>
      <c r="Q781" s="0" t="n">
        <v>0</v>
      </c>
      <c r="R781" s="0" t="n">
        <v>0</v>
      </c>
      <c r="S781" s="0" t="s">
        <v>4</v>
      </c>
    </row>
    <row r="782" customFormat="false" ht="14.4" hidden="true" customHeight="false" outlineLevel="0" collapsed="false">
      <c r="A782" s="0" t="s">
        <v>31</v>
      </c>
      <c r="B782" s="0" t="n">
        <v>1</v>
      </c>
      <c r="C782" s="0" t="s">
        <v>2445</v>
      </c>
      <c r="D782" s="0" t="s">
        <v>122</v>
      </c>
      <c r="E782" s="0" t="s">
        <v>2446</v>
      </c>
      <c r="F782" s="0" t="s">
        <v>2447</v>
      </c>
      <c r="G782" s="0" t="s">
        <v>2448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5.5</v>
      </c>
      <c r="Q782" s="0" t="n">
        <v>0</v>
      </c>
      <c r="R782" s="0" t="n">
        <v>0</v>
      </c>
      <c r="S782" s="0" t="s">
        <v>4</v>
      </c>
    </row>
    <row r="783" customFormat="false" ht="14.4" hidden="true" customHeight="false" outlineLevel="0" collapsed="false">
      <c r="A783" s="0" t="s">
        <v>31</v>
      </c>
      <c r="B783" s="0" t="n">
        <v>1</v>
      </c>
      <c r="C783" s="0" t="s">
        <v>2449</v>
      </c>
      <c r="D783" s="0" t="s">
        <v>61</v>
      </c>
      <c r="E783" s="0" t="s">
        <v>2450</v>
      </c>
      <c r="F783" s="0" t="s">
        <v>2451</v>
      </c>
      <c r="G783" s="0" t="s">
        <v>2452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5.3</v>
      </c>
      <c r="Q783" s="0" t="n">
        <v>0</v>
      </c>
      <c r="R783" s="0" t="n">
        <v>0</v>
      </c>
      <c r="S783" s="0" t="s">
        <v>4</v>
      </c>
    </row>
    <row r="784" customFormat="false" ht="14.4" hidden="true" customHeight="false" outlineLevel="0" collapsed="false">
      <c r="A784" s="0" t="s">
        <v>31</v>
      </c>
      <c r="B784" s="0" t="n">
        <v>1</v>
      </c>
      <c r="C784" s="0" t="s">
        <v>2453</v>
      </c>
      <c r="D784" s="0" t="s">
        <v>154</v>
      </c>
      <c r="E784" s="0" t="s">
        <v>2454</v>
      </c>
      <c r="F784" s="0" t="s">
        <v>2455</v>
      </c>
      <c r="G784" s="0" t="s">
        <v>2456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5</v>
      </c>
      <c r="Q784" s="0" t="n">
        <v>0</v>
      </c>
      <c r="R784" s="0" t="n">
        <v>0</v>
      </c>
      <c r="S784" s="0" t="s">
        <v>4</v>
      </c>
    </row>
    <row r="785" customFormat="false" ht="14.4" hidden="true" customHeight="false" outlineLevel="0" collapsed="false">
      <c r="A785" s="0" t="s">
        <v>31</v>
      </c>
      <c r="B785" s="0" t="n">
        <v>1</v>
      </c>
      <c r="C785" s="0" t="s">
        <v>2457</v>
      </c>
      <c r="D785" s="0" t="s">
        <v>61</v>
      </c>
      <c r="E785" s="0" t="s">
        <v>2458</v>
      </c>
      <c r="F785" s="0" t="s">
        <v>2455</v>
      </c>
      <c r="G785" s="0" t="s">
        <v>2456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5</v>
      </c>
      <c r="Q785" s="0" t="n">
        <v>0</v>
      </c>
      <c r="R785" s="0" t="n">
        <v>0</v>
      </c>
      <c r="S785" s="0" t="s">
        <v>4</v>
      </c>
    </row>
    <row r="786" customFormat="false" ht="14.4" hidden="true" customHeight="false" outlineLevel="0" collapsed="false">
      <c r="A786" s="0" t="s">
        <v>31</v>
      </c>
      <c r="B786" s="0" t="n">
        <v>1</v>
      </c>
      <c r="C786" s="0" t="s">
        <v>2459</v>
      </c>
      <c r="D786" s="0" t="s">
        <v>33</v>
      </c>
      <c r="E786" s="0" t="s">
        <v>2460</v>
      </c>
      <c r="F786" s="0" t="s">
        <v>2461</v>
      </c>
      <c r="G786" s="0" t="s">
        <v>2462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5.5</v>
      </c>
      <c r="Q786" s="0" t="n">
        <v>0</v>
      </c>
      <c r="R786" s="0" t="n">
        <v>0</v>
      </c>
      <c r="S786" s="0" t="s">
        <v>4</v>
      </c>
    </row>
    <row r="787" customFormat="false" ht="14.4" hidden="true" customHeight="false" outlineLevel="0" collapsed="false">
      <c r="A787" s="0" t="s">
        <v>31</v>
      </c>
      <c r="B787" s="0" t="n">
        <v>1</v>
      </c>
      <c r="C787" s="0" t="s">
        <v>2463</v>
      </c>
      <c r="D787" s="0" t="s">
        <v>38</v>
      </c>
      <c r="E787" s="0" t="s">
        <v>2464</v>
      </c>
      <c r="F787" s="0" t="s">
        <v>2465</v>
      </c>
      <c r="G787" s="0" t="s">
        <v>2466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5.2</v>
      </c>
      <c r="Q787" s="0" t="n">
        <v>0</v>
      </c>
      <c r="R787" s="0" t="n">
        <v>0</v>
      </c>
      <c r="S787" s="0" t="s">
        <v>4</v>
      </c>
    </row>
    <row r="788" customFormat="false" ht="14.4" hidden="true" customHeight="false" outlineLevel="0" collapsed="false">
      <c r="A788" s="0" t="s">
        <v>31</v>
      </c>
      <c r="B788" s="0" t="n">
        <v>1</v>
      </c>
      <c r="C788" s="0" t="s">
        <v>2467</v>
      </c>
      <c r="D788" s="0" t="s">
        <v>103</v>
      </c>
      <c r="E788" s="0" t="s">
        <v>2468</v>
      </c>
      <c r="F788" s="0" t="s">
        <v>2469</v>
      </c>
      <c r="G788" s="0" t="s">
        <v>2470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6.3</v>
      </c>
      <c r="Q788" s="0" t="n">
        <v>0</v>
      </c>
      <c r="R788" s="0" t="n">
        <v>0</v>
      </c>
      <c r="S788" s="0" t="s">
        <v>4</v>
      </c>
    </row>
    <row r="789" customFormat="false" ht="14.4" hidden="true" customHeight="false" outlineLevel="0" collapsed="false">
      <c r="A789" s="0" t="s">
        <v>31</v>
      </c>
      <c r="B789" s="0" t="n">
        <v>1</v>
      </c>
      <c r="C789" s="0" t="s">
        <v>2471</v>
      </c>
      <c r="D789" s="0" t="s">
        <v>61</v>
      </c>
      <c r="E789" s="0" t="s">
        <v>2472</v>
      </c>
      <c r="F789" s="0" t="s">
        <v>2469</v>
      </c>
      <c r="G789" s="0" t="s">
        <v>2470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5.1</v>
      </c>
      <c r="Q789" s="0" t="n">
        <v>0</v>
      </c>
      <c r="R789" s="0" t="n">
        <v>0</v>
      </c>
      <c r="S789" s="0" t="s">
        <v>4</v>
      </c>
    </row>
    <row r="790" customFormat="false" ht="14.4" hidden="true" customHeight="false" outlineLevel="0" collapsed="false">
      <c r="A790" s="0" t="s">
        <v>31</v>
      </c>
      <c r="B790" s="0" t="n">
        <v>1</v>
      </c>
      <c r="C790" s="0" t="s">
        <v>2473</v>
      </c>
      <c r="D790" s="0" t="s">
        <v>307</v>
      </c>
      <c r="E790" s="0" t="s">
        <v>2474</v>
      </c>
      <c r="F790" s="0" t="s">
        <v>2469</v>
      </c>
      <c r="G790" s="0" t="s">
        <v>2470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5.8</v>
      </c>
      <c r="Q790" s="0" t="n">
        <v>0</v>
      </c>
      <c r="R790" s="0" t="n">
        <v>0</v>
      </c>
      <c r="S790" s="0" t="s">
        <v>4</v>
      </c>
    </row>
    <row r="791" customFormat="false" ht="14.4" hidden="true" customHeight="false" outlineLevel="0" collapsed="false">
      <c r="A791" s="0" t="s">
        <v>31</v>
      </c>
      <c r="B791" s="0" t="n">
        <v>1</v>
      </c>
      <c r="C791" s="0" t="s">
        <v>2475</v>
      </c>
      <c r="D791" s="0" t="s">
        <v>41</v>
      </c>
      <c r="E791" s="0" t="s">
        <v>2476</v>
      </c>
      <c r="F791" s="0" t="s">
        <v>2469</v>
      </c>
      <c r="G791" s="0" t="s">
        <v>2470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5</v>
      </c>
      <c r="Q791" s="0" t="n">
        <v>0</v>
      </c>
      <c r="R791" s="0" t="n">
        <v>0</v>
      </c>
      <c r="S791" s="0" t="s">
        <v>4</v>
      </c>
    </row>
    <row r="792" customFormat="false" ht="14.4" hidden="true" customHeight="false" outlineLevel="0" collapsed="false">
      <c r="A792" s="0" t="s">
        <v>31</v>
      </c>
      <c r="B792" s="0" t="n">
        <v>1</v>
      </c>
      <c r="C792" s="0" t="s">
        <v>2477</v>
      </c>
      <c r="D792" s="0" t="s">
        <v>61</v>
      </c>
      <c r="E792" s="0" t="s">
        <v>2478</v>
      </c>
      <c r="F792" s="0" t="s">
        <v>2479</v>
      </c>
      <c r="G792" s="0" t="s">
        <v>157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6</v>
      </c>
      <c r="Q792" s="0" t="n">
        <v>0</v>
      </c>
      <c r="R792" s="0" t="n">
        <v>0</v>
      </c>
      <c r="S792" s="0" t="s">
        <v>4</v>
      </c>
    </row>
    <row r="793" customFormat="false" ht="14.4" hidden="true" customHeight="false" outlineLevel="0" collapsed="false">
      <c r="A793" s="0" t="s">
        <v>31</v>
      </c>
      <c r="B793" s="0" t="n">
        <v>1</v>
      </c>
      <c r="C793" s="0" t="s">
        <v>2480</v>
      </c>
      <c r="D793" s="0" t="s">
        <v>163</v>
      </c>
      <c r="E793" s="0" t="s">
        <v>2481</v>
      </c>
      <c r="F793" s="0" t="s">
        <v>2482</v>
      </c>
      <c r="G793" s="0" t="s">
        <v>2483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5</v>
      </c>
      <c r="Q793" s="0" t="n">
        <v>0</v>
      </c>
      <c r="R793" s="0" t="n">
        <v>0</v>
      </c>
      <c r="S793" s="0" t="s">
        <v>4</v>
      </c>
    </row>
    <row r="794" customFormat="false" ht="14.4" hidden="true" customHeight="false" outlineLevel="0" collapsed="false">
      <c r="A794" s="0" t="s">
        <v>31</v>
      </c>
      <c r="B794" s="0" t="n">
        <v>1</v>
      </c>
      <c r="C794" s="0" t="s">
        <v>2484</v>
      </c>
      <c r="D794" s="0" t="s">
        <v>61</v>
      </c>
      <c r="E794" s="0" t="s">
        <v>2485</v>
      </c>
      <c r="F794" s="0" t="s">
        <v>2482</v>
      </c>
      <c r="G794" s="0" t="s">
        <v>2483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5.2</v>
      </c>
      <c r="Q794" s="0" t="n">
        <v>0</v>
      </c>
      <c r="R794" s="0" t="n">
        <v>0</v>
      </c>
      <c r="S794" s="0" t="s">
        <v>4</v>
      </c>
    </row>
    <row r="795" customFormat="false" ht="14.4" hidden="true" customHeight="false" outlineLevel="0" collapsed="false">
      <c r="A795" s="0" t="s">
        <v>31</v>
      </c>
      <c r="B795" s="0" t="n">
        <v>1</v>
      </c>
      <c r="C795" s="0" t="s">
        <v>2486</v>
      </c>
      <c r="D795" s="0" t="s">
        <v>163</v>
      </c>
      <c r="E795" s="0" t="s">
        <v>2487</v>
      </c>
      <c r="F795" s="0" t="s">
        <v>2488</v>
      </c>
      <c r="G795" s="0" t="s">
        <v>157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5.7</v>
      </c>
      <c r="Q795" s="0" t="n">
        <v>0</v>
      </c>
      <c r="R795" s="0" t="n">
        <v>0</v>
      </c>
      <c r="S795" s="0" t="s">
        <v>4</v>
      </c>
    </row>
    <row r="796" customFormat="false" ht="14.4" hidden="true" customHeight="false" outlineLevel="0" collapsed="false">
      <c r="A796" s="0" t="s">
        <v>31</v>
      </c>
      <c r="B796" s="0" t="n">
        <v>1</v>
      </c>
      <c r="C796" s="0" t="s">
        <v>2489</v>
      </c>
      <c r="D796" s="0" t="s">
        <v>154</v>
      </c>
      <c r="E796" s="0" t="s">
        <v>2490</v>
      </c>
      <c r="F796" s="0" t="s">
        <v>2488</v>
      </c>
      <c r="G796" s="0" t="s">
        <v>157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5.3</v>
      </c>
      <c r="Q796" s="0" t="n">
        <v>0</v>
      </c>
      <c r="R796" s="0" t="n">
        <v>0</v>
      </c>
      <c r="S796" s="0" t="s">
        <v>4</v>
      </c>
    </row>
    <row r="797" customFormat="false" ht="14.4" hidden="true" customHeight="false" outlineLevel="0" collapsed="false">
      <c r="A797" s="0" t="s">
        <v>31</v>
      </c>
      <c r="B797" s="0" t="n">
        <v>1</v>
      </c>
      <c r="C797" s="0" t="s">
        <v>2491</v>
      </c>
      <c r="D797" s="0" t="s">
        <v>61</v>
      </c>
      <c r="E797" s="0" t="s">
        <v>2492</v>
      </c>
      <c r="F797" s="0" t="s">
        <v>2493</v>
      </c>
      <c r="G797" s="0" t="s">
        <v>1014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11.8</v>
      </c>
      <c r="Q797" s="0" t="n">
        <v>0</v>
      </c>
      <c r="R797" s="0" t="n">
        <v>0</v>
      </c>
      <c r="S797" s="0" t="s">
        <v>4</v>
      </c>
    </row>
    <row r="798" customFormat="false" ht="14.4" hidden="true" customHeight="false" outlineLevel="0" collapsed="false">
      <c r="A798" s="0" t="s">
        <v>31</v>
      </c>
      <c r="B798" s="0" t="n">
        <v>1</v>
      </c>
      <c r="C798" s="0" t="s">
        <v>2494</v>
      </c>
      <c r="D798" s="0" t="s">
        <v>33</v>
      </c>
      <c r="E798" s="0" t="s">
        <v>2495</v>
      </c>
      <c r="F798" s="0" t="s">
        <v>2493</v>
      </c>
      <c r="G798" s="0" t="s">
        <v>1014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8.4</v>
      </c>
      <c r="Q798" s="0" t="n">
        <v>0</v>
      </c>
      <c r="R798" s="0" t="n">
        <v>0</v>
      </c>
      <c r="S798" s="0" t="s">
        <v>4</v>
      </c>
    </row>
    <row r="799" customFormat="false" ht="14.4" hidden="true" customHeight="false" outlineLevel="0" collapsed="false">
      <c r="A799" s="0" t="s">
        <v>31</v>
      </c>
      <c r="B799" s="0" t="n">
        <v>1</v>
      </c>
      <c r="C799" s="0" t="s">
        <v>2496</v>
      </c>
      <c r="D799" s="0" t="s">
        <v>33</v>
      </c>
      <c r="E799" s="0" t="s">
        <v>2497</v>
      </c>
      <c r="F799" s="0" t="s">
        <v>2498</v>
      </c>
      <c r="G799" s="0" t="s">
        <v>2499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5.4</v>
      </c>
      <c r="Q799" s="0" t="n">
        <v>0</v>
      </c>
      <c r="R799" s="0" t="n">
        <v>0</v>
      </c>
      <c r="S799" s="0" t="s">
        <v>4</v>
      </c>
    </row>
    <row r="800" customFormat="false" ht="14.4" hidden="true" customHeight="false" outlineLevel="0" collapsed="false">
      <c r="A800" s="0" t="s">
        <v>31</v>
      </c>
      <c r="B800" s="0" t="n">
        <v>1</v>
      </c>
      <c r="C800" s="0" t="s">
        <v>2500</v>
      </c>
      <c r="D800" s="0" t="s">
        <v>66</v>
      </c>
      <c r="E800" s="0" t="s">
        <v>2501</v>
      </c>
      <c r="F800" s="0" t="s">
        <v>2498</v>
      </c>
      <c r="G800" s="0" t="s">
        <v>2499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5.5</v>
      </c>
      <c r="Q800" s="0" t="n">
        <v>0</v>
      </c>
      <c r="R800" s="0" t="n">
        <v>0</v>
      </c>
      <c r="S800" s="0" t="s">
        <v>4</v>
      </c>
    </row>
    <row r="801" customFormat="false" ht="14.4" hidden="true" customHeight="false" outlineLevel="0" collapsed="false">
      <c r="A801" s="0" t="s">
        <v>31</v>
      </c>
      <c r="B801" s="0" t="n">
        <v>1</v>
      </c>
      <c r="C801" s="0" t="s">
        <v>2502</v>
      </c>
      <c r="D801" s="0" t="s">
        <v>38</v>
      </c>
      <c r="E801" s="0" t="s">
        <v>2503</v>
      </c>
      <c r="F801" s="0" t="s">
        <v>2504</v>
      </c>
      <c r="G801" s="0" t="s">
        <v>2505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6</v>
      </c>
      <c r="Q801" s="0" t="n">
        <v>0</v>
      </c>
      <c r="R801" s="0" t="n">
        <v>0</v>
      </c>
      <c r="S801" s="0" t="s">
        <v>4</v>
      </c>
    </row>
    <row r="802" customFormat="false" ht="14.4" hidden="true" customHeight="false" outlineLevel="0" collapsed="false">
      <c r="A802" s="0" t="s">
        <v>31</v>
      </c>
      <c r="B802" s="0" t="n">
        <v>1</v>
      </c>
      <c r="C802" s="0" t="s">
        <v>2506</v>
      </c>
      <c r="D802" s="0" t="s">
        <v>38</v>
      </c>
      <c r="E802" s="0" t="s">
        <v>2507</v>
      </c>
      <c r="F802" s="0" t="s">
        <v>2504</v>
      </c>
      <c r="G802" s="0" t="s">
        <v>2505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5.1</v>
      </c>
      <c r="Q802" s="0" t="n">
        <v>0</v>
      </c>
      <c r="R802" s="0" t="n">
        <v>0</v>
      </c>
      <c r="S802" s="0" t="s">
        <v>4</v>
      </c>
    </row>
    <row r="803" customFormat="false" ht="14.4" hidden="true" customHeight="false" outlineLevel="0" collapsed="false">
      <c r="A803" s="0" t="s">
        <v>31</v>
      </c>
      <c r="B803" s="0" t="n">
        <v>1</v>
      </c>
      <c r="C803" s="0" t="s">
        <v>2508</v>
      </c>
      <c r="D803" s="0" t="s">
        <v>66</v>
      </c>
      <c r="E803" s="0" t="s">
        <v>2509</v>
      </c>
      <c r="F803" s="0" t="s">
        <v>2510</v>
      </c>
      <c r="G803" s="0" t="s">
        <v>2511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5.6</v>
      </c>
      <c r="Q803" s="0" t="n">
        <v>0</v>
      </c>
      <c r="R803" s="0" t="n">
        <v>0</v>
      </c>
      <c r="S803" s="0" t="s">
        <v>4</v>
      </c>
    </row>
    <row r="804" customFormat="false" ht="14.4" hidden="true" customHeight="false" outlineLevel="0" collapsed="false">
      <c r="A804" s="0" t="s">
        <v>31</v>
      </c>
      <c r="B804" s="0" t="n">
        <v>1</v>
      </c>
      <c r="C804" s="0" t="s">
        <v>2512</v>
      </c>
      <c r="D804" s="0" t="s">
        <v>38</v>
      </c>
      <c r="E804" s="0" t="s">
        <v>2513</v>
      </c>
      <c r="F804" s="0" t="s">
        <v>2514</v>
      </c>
      <c r="G804" s="0" t="s">
        <v>2515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5.3</v>
      </c>
      <c r="Q804" s="0" t="n">
        <v>0</v>
      </c>
      <c r="R804" s="0" t="n">
        <v>0</v>
      </c>
      <c r="S804" s="0" t="s">
        <v>4</v>
      </c>
    </row>
    <row r="805" customFormat="false" ht="14.4" hidden="true" customHeight="false" outlineLevel="0" collapsed="false">
      <c r="A805" s="0" t="s">
        <v>31</v>
      </c>
      <c r="B805" s="0" t="n">
        <v>1</v>
      </c>
      <c r="C805" s="0" t="s">
        <v>2516</v>
      </c>
      <c r="D805" s="0" t="s">
        <v>154</v>
      </c>
      <c r="E805" s="0" t="s">
        <v>2517</v>
      </c>
      <c r="F805" s="0" t="s">
        <v>2518</v>
      </c>
      <c r="G805" s="0" t="s">
        <v>2519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5.5</v>
      </c>
      <c r="Q805" s="0" t="n">
        <v>0</v>
      </c>
      <c r="R805" s="0" t="n">
        <v>0</v>
      </c>
      <c r="S805" s="0" t="s">
        <v>4</v>
      </c>
    </row>
    <row r="806" customFormat="false" ht="14.4" hidden="true" customHeight="false" outlineLevel="0" collapsed="false">
      <c r="A806" s="0" t="s">
        <v>31</v>
      </c>
      <c r="B806" s="0" t="n">
        <v>1</v>
      </c>
      <c r="C806" s="0" t="s">
        <v>2520</v>
      </c>
      <c r="D806" s="0" t="s">
        <v>38</v>
      </c>
      <c r="E806" s="0" t="s">
        <v>2521</v>
      </c>
      <c r="F806" s="0" t="s">
        <v>2522</v>
      </c>
      <c r="G806" s="0" t="s">
        <v>2523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6.4</v>
      </c>
      <c r="Q806" s="0" t="n">
        <v>0</v>
      </c>
      <c r="R806" s="0" t="n">
        <v>0</v>
      </c>
      <c r="S806" s="0" t="s">
        <v>4</v>
      </c>
    </row>
    <row r="807" customFormat="false" ht="14.4" hidden="true" customHeight="false" outlineLevel="0" collapsed="false">
      <c r="A807" s="0" t="s">
        <v>31</v>
      </c>
      <c r="B807" s="0" t="n">
        <v>1</v>
      </c>
      <c r="C807" s="0" t="s">
        <v>2524</v>
      </c>
      <c r="D807" s="0" t="s">
        <v>38</v>
      </c>
      <c r="E807" s="0" t="s">
        <v>2525</v>
      </c>
      <c r="F807" s="0" t="s">
        <v>2522</v>
      </c>
      <c r="G807" s="0" t="s">
        <v>2523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5.3</v>
      </c>
      <c r="Q807" s="0" t="n">
        <v>0</v>
      </c>
      <c r="R807" s="0" t="n">
        <v>0</v>
      </c>
      <c r="S807" s="0" t="s">
        <v>4</v>
      </c>
    </row>
    <row r="808" customFormat="false" ht="14.4" hidden="true" customHeight="false" outlineLevel="0" collapsed="false">
      <c r="A808" s="0" t="s">
        <v>31</v>
      </c>
      <c r="B808" s="0" t="n">
        <v>1</v>
      </c>
      <c r="C808" s="0" t="s">
        <v>2526</v>
      </c>
      <c r="D808" s="0" t="s">
        <v>103</v>
      </c>
      <c r="E808" s="0" t="s">
        <v>2527</v>
      </c>
      <c r="F808" s="0" t="s">
        <v>2528</v>
      </c>
      <c r="G808" s="0" t="s">
        <v>2529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6</v>
      </c>
      <c r="Q808" s="0" t="n">
        <v>0</v>
      </c>
      <c r="R808" s="0" t="n">
        <v>0</v>
      </c>
      <c r="S808" s="0" t="s">
        <v>4</v>
      </c>
    </row>
    <row r="809" customFormat="false" ht="14.4" hidden="true" customHeight="false" outlineLevel="0" collapsed="false">
      <c r="A809" s="0" t="s">
        <v>31</v>
      </c>
      <c r="B809" s="0" t="n">
        <v>1</v>
      </c>
      <c r="C809" s="0" t="s">
        <v>2530</v>
      </c>
      <c r="D809" s="0" t="s">
        <v>38</v>
      </c>
      <c r="E809" s="0" t="s">
        <v>2531</v>
      </c>
      <c r="F809" s="0" t="s">
        <v>2528</v>
      </c>
      <c r="G809" s="0" t="s">
        <v>2529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7.3</v>
      </c>
      <c r="Q809" s="0" t="n">
        <v>0</v>
      </c>
      <c r="R809" s="0" t="n">
        <v>0</v>
      </c>
      <c r="S809" s="0" t="s">
        <v>4</v>
      </c>
    </row>
    <row r="810" customFormat="false" ht="14.4" hidden="true" customHeight="false" outlineLevel="0" collapsed="false">
      <c r="A810" s="0" t="s">
        <v>31</v>
      </c>
      <c r="B810" s="0" t="n">
        <v>1</v>
      </c>
      <c r="C810" s="0" t="s">
        <v>2532</v>
      </c>
      <c r="D810" s="0" t="s">
        <v>103</v>
      </c>
      <c r="E810" s="0" t="s">
        <v>2533</v>
      </c>
      <c r="F810" s="0" t="s">
        <v>2528</v>
      </c>
      <c r="G810" s="0" t="s">
        <v>2529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6.7</v>
      </c>
      <c r="Q810" s="0" t="n">
        <v>0</v>
      </c>
      <c r="R810" s="0" t="n">
        <v>0</v>
      </c>
      <c r="S810" s="0" t="s">
        <v>4</v>
      </c>
    </row>
    <row r="811" customFormat="false" ht="14.4" hidden="true" customHeight="false" outlineLevel="0" collapsed="false">
      <c r="A811" s="0" t="s">
        <v>31</v>
      </c>
      <c r="B811" s="0" t="n">
        <v>1</v>
      </c>
      <c r="C811" s="0" t="s">
        <v>2534</v>
      </c>
      <c r="D811" s="0" t="s">
        <v>163</v>
      </c>
      <c r="E811" s="0" t="s">
        <v>2535</v>
      </c>
      <c r="F811" s="0" t="s">
        <v>2536</v>
      </c>
      <c r="G811" s="0" t="s">
        <v>2537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5.9</v>
      </c>
      <c r="Q811" s="0" t="n">
        <v>0</v>
      </c>
      <c r="R811" s="0" t="n">
        <v>0</v>
      </c>
      <c r="S811" s="0" t="s">
        <v>4</v>
      </c>
    </row>
    <row r="812" customFormat="false" ht="14.4" hidden="true" customHeight="false" outlineLevel="0" collapsed="false">
      <c r="A812" s="0" t="s">
        <v>31</v>
      </c>
      <c r="B812" s="0" t="n">
        <v>1</v>
      </c>
      <c r="C812" s="0" t="s">
        <v>2538</v>
      </c>
      <c r="D812" s="0" t="s">
        <v>139</v>
      </c>
      <c r="E812" s="0" t="s">
        <v>2539</v>
      </c>
      <c r="F812" s="0" t="s">
        <v>2536</v>
      </c>
      <c r="G812" s="0" t="s">
        <v>2537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6.4</v>
      </c>
      <c r="Q812" s="0" t="n">
        <v>0</v>
      </c>
      <c r="R812" s="0" t="n">
        <v>0</v>
      </c>
      <c r="S812" s="0" t="s">
        <v>4</v>
      </c>
    </row>
    <row r="813" customFormat="false" ht="14.4" hidden="true" customHeight="false" outlineLevel="0" collapsed="false">
      <c r="A813" s="0" t="s">
        <v>31</v>
      </c>
      <c r="B813" s="0" t="n">
        <v>1</v>
      </c>
      <c r="C813" s="0" t="s">
        <v>2540</v>
      </c>
      <c r="D813" s="0" t="s">
        <v>33</v>
      </c>
      <c r="E813" s="0" t="s">
        <v>2541</v>
      </c>
      <c r="F813" s="0" t="s">
        <v>2536</v>
      </c>
      <c r="G813" s="0" t="s">
        <v>2537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6.5</v>
      </c>
      <c r="Q813" s="0" t="n">
        <v>0</v>
      </c>
      <c r="R813" s="0" t="n">
        <v>0</v>
      </c>
      <c r="S813" s="0" t="s">
        <v>4</v>
      </c>
    </row>
    <row r="814" customFormat="false" ht="14.4" hidden="true" customHeight="false" outlineLevel="0" collapsed="false">
      <c r="A814" s="0" t="s">
        <v>31</v>
      </c>
      <c r="B814" s="0" t="n">
        <v>1</v>
      </c>
      <c r="C814" s="0" t="s">
        <v>2542</v>
      </c>
      <c r="D814" s="0" t="s">
        <v>33</v>
      </c>
      <c r="E814" s="0" t="s">
        <v>2543</v>
      </c>
      <c r="F814" s="0" t="s">
        <v>2536</v>
      </c>
      <c r="G814" s="0" t="s">
        <v>2537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5.2</v>
      </c>
      <c r="Q814" s="0" t="n">
        <v>0</v>
      </c>
      <c r="R814" s="0" t="n">
        <v>0</v>
      </c>
      <c r="S814" s="0" t="s">
        <v>4</v>
      </c>
    </row>
    <row r="815" customFormat="false" ht="14.4" hidden="true" customHeight="false" outlineLevel="0" collapsed="false">
      <c r="A815" s="0" t="s">
        <v>548</v>
      </c>
      <c r="B815" s="0" t="n">
        <v>1</v>
      </c>
      <c r="C815" s="0" t="s">
        <v>2544</v>
      </c>
      <c r="D815" s="0" t="s">
        <v>968</v>
      </c>
      <c r="E815" s="0" t="s">
        <v>2545</v>
      </c>
      <c r="F815" s="0" t="s">
        <v>2546</v>
      </c>
      <c r="G815" s="0" t="s">
        <v>2547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6.8</v>
      </c>
      <c r="Q815" s="0" t="n">
        <v>0</v>
      </c>
      <c r="R815" s="0" t="n">
        <v>0</v>
      </c>
      <c r="S815" s="0" t="s">
        <v>4</v>
      </c>
    </row>
    <row r="816" customFormat="false" ht="14.4" hidden="true" customHeight="false" outlineLevel="0" collapsed="false">
      <c r="A816" s="0" t="s">
        <v>31</v>
      </c>
      <c r="B816" s="0" t="n">
        <v>1</v>
      </c>
      <c r="C816" s="0" t="s">
        <v>2548</v>
      </c>
      <c r="D816" s="0" t="s">
        <v>61</v>
      </c>
      <c r="E816" s="0" t="s">
        <v>2549</v>
      </c>
      <c r="F816" s="0" t="s">
        <v>2546</v>
      </c>
      <c r="G816" s="0" t="s">
        <v>2547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8.1</v>
      </c>
      <c r="Q816" s="0" t="n">
        <v>0</v>
      </c>
      <c r="R816" s="0" t="n">
        <v>0</v>
      </c>
      <c r="S816" s="0" t="s">
        <v>4</v>
      </c>
    </row>
    <row r="817" customFormat="false" ht="14.4" hidden="true" customHeight="false" outlineLevel="0" collapsed="false">
      <c r="A817" s="0" t="s">
        <v>31</v>
      </c>
      <c r="B817" s="0" t="n">
        <v>1</v>
      </c>
      <c r="C817" s="0" t="s">
        <v>2550</v>
      </c>
      <c r="D817" s="0" t="s">
        <v>154</v>
      </c>
      <c r="E817" s="0" t="s">
        <v>2551</v>
      </c>
      <c r="F817" s="0" t="s">
        <v>2552</v>
      </c>
      <c r="G817" s="0" t="s">
        <v>2553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5.3</v>
      </c>
      <c r="Q817" s="0" t="n">
        <v>0</v>
      </c>
      <c r="R817" s="0" t="n">
        <v>0</v>
      </c>
      <c r="S817" s="0" t="s">
        <v>4</v>
      </c>
    </row>
    <row r="818" customFormat="false" ht="14.4" hidden="true" customHeight="false" outlineLevel="0" collapsed="false">
      <c r="A818" s="0" t="s">
        <v>31</v>
      </c>
      <c r="B818" s="0" t="n">
        <v>1</v>
      </c>
      <c r="C818" s="0" t="s">
        <v>2554</v>
      </c>
      <c r="D818" s="0" t="s">
        <v>61</v>
      </c>
      <c r="E818" s="0" t="s">
        <v>2555</v>
      </c>
      <c r="F818" s="0" t="s">
        <v>2556</v>
      </c>
      <c r="G818" s="0" t="s">
        <v>2557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5.1</v>
      </c>
      <c r="Q818" s="0" t="n">
        <v>0</v>
      </c>
      <c r="R818" s="0" t="n">
        <v>0</v>
      </c>
      <c r="S818" s="0" t="s">
        <v>4</v>
      </c>
    </row>
    <row r="819" customFormat="false" ht="14.4" hidden="true" customHeight="false" outlineLevel="0" collapsed="false">
      <c r="A819" s="0" t="s">
        <v>31</v>
      </c>
      <c r="B819" s="0" t="n">
        <v>1</v>
      </c>
      <c r="C819" s="0" t="s">
        <v>2558</v>
      </c>
      <c r="D819" s="0" t="s">
        <v>41</v>
      </c>
      <c r="E819" s="0" t="s">
        <v>2559</v>
      </c>
      <c r="F819" s="0" t="s">
        <v>2560</v>
      </c>
      <c r="G819" s="0" t="s">
        <v>2561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5.3</v>
      </c>
      <c r="Q819" s="0" t="n">
        <v>0</v>
      </c>
      <c r="R819" s="0" t="n">
        <v>0</v>
      </c>
      <c r="S819" s="0" t="s">
        <v>4</v>
      </c>
    </row>
    <row r="820" customFormat="false" ht="14.4" hidden="true" customHeight="false" outlineLevel="0" collapsed="false">
      <c r="A820" s="0" t="s">
        <v>31</v>
      </c>
      <c r="B820" s="0" t="n">
        <v>1</v>
      </c>
      <c r="C820" s="0" t="s">
        <v>2562</v>
      </c>
      <c r="D820" s="0" t="s">
        <v>163</v>
      </c>
      <c r="E820" s="0" t="s">
        <v>2563</v>
      </c>
      <c r="F820" s="0" t="s">
        <v>2560</v>
      </c>
      <c r="G820" s="0" t="s">
        <v>2561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6.1</v>
      </c>
      <c r="Q820" s="0" t="n">
        <v>0</v>
      </c>
      <c r="R820" s="0" t="n">
        <v>0</v>
      </c>
      <c r="S820" s="0" t="s">
        <v>4</v>
      </c>
    </row>
    <row r="821" customFormat="false" ht="14.4" hidden="true" customHeight="false" outlineLevel="0" collapsed="false">
      <c r="A821" s="0" t="s">
        <v>31</v>
      </c>
      <c r="B821" s="0" t="n">
        <v>1</v>
      </c>
      <c r="C821" s="0" t="s">
        <v>2564</v>
      </c>
      <c r="D821" s="0" t="s">
        <v>139</v>
      </c>
      <c r="E821" s="0" t="s">
        <v>2565</v>
      </c>
      <c r="F821" s="0" t="s">
        <v>2566</v>
      </c>
      <c r="G821" s="0" t="s">
        <v>2567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6.1</v>
      </c>
      <c r="Q821" s="0" t="n">
        <v>0</v>
      </c>
      <c r="R821" s="0" t="n">
        <v>0</v>
      </c>
      <c r="S821" s="0" t="s">
        <v>4</v>
      </c>
    </row>
    <row r="822" customFormat="false" ht="14.4" hidden="true" customHeight="false" outlineLevel="0" collapsed="false">
      <c r="A822" s="0" t="s">
        <v>31</v>
      </c>
      <c r="B822" s="0" t="n">
        <v>1</v>
      </c>
      <c r="C822" s="0" t="s">
        <v>2568</v>
      </c>
      <c r="D822" s="0" t="s">
        <v>41</v>
      </c>
      <c r="E822" s="0" t="s">
        <v>2569</v>
      </c>
      <c r="F822" s="0" t="s">
        <v>2566</v>
      </c>
      <c r="G822" s="0" t="s">
        <v>2567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7.8</v>
      </c>
      <c r="Q822" s="0" t="n">
        <v>0</v>
      </c>
      <c r="R822" s="0" t="n">
        <v>0</v>
      </c>
      <c r="S822" s="0" t="s">
        <v>4</v>
      </c>
    </row>
    <row r="823" customFormat="false" ht="14.4" hidden="true" customHeight="false" outlineLevel="0" collapsed="false">
      <c r="A823" s="0" t="s">
        <v>31</v>
      </c>
      <c r="B823" s="0" t="n">
        <v>1</v>
      </c>
      <c r="C823" s="0" t="s">
        <v>2570</v>
      </c>
      <c r="D823" s="0" t="s">
        <v>103</v>
      </c>
      <c r="E823" s="0" t="s">
        <v>2571</v>
      </c>
      <c r="F823" s="0" t="s">
        <v>2566</v>
      </c>
      <c r="G823" s="0" t="s">
        <v>2567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6.7</v>
      </c>
      <c r="Q823" s="0" t="n">
        <v>0</v>
      </c>
      <c r="R823" s="0" t="n">
        <v>0</v>
      </c>
      <c r="S823" s="0" t="s">
        <v>4</v>
      </c>
    </row>
    <row r="824" customFormat="false" ht="14.4" hidden="true" customHeight="false" outlineLevel="0" collapsed="false">
      <c r="A824" s="0" t="s">
        <v>31</v>
      </c>
      <c r="B824" s="0" t="n">
        <v>1</v>
      </c>
      <c r="C824" s="0" t="s">
        <v>2572</v>
      </c>
      <c r="D824" s="0" t="s">
        <v>33</v>
      </c>
      <c r="E824" s="0" t="s">
        <v>2573</v>
      </c>
      <c r="F824" s="0" t="s">
        <v>2566</v>
      </c>
      <c r="G824" s="0" t="s">
        <v>2567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5.6</v>
      </c>
      <c r="Q824" s="0" t="n">
        <v>0</v>
      </c>
      <c r="R824" s="0" t="n">
        <v>0</v>
      </c>
      <c r="S824" s="0" t="s">
        <v>4</v>
      </c>
    </row>
    <row r="825" customFormat="false" ht="14.4" hidden="true" customHeight="false" outlineLevel="0" collapsed="false">
      <c r="A825" s="0" t="s">
        <v>31</v>
      </c>
      <c r="B825" s="0" t="n">
        <v>1</v>
      </c>
      <c r="C825" s="0" t="s">
        <v>2574</v>
      </c>
      <c r="D825" s="0" t="s">
        <v>38</v>
      </c>
      <c r="E825" s="0" t="s">
        <v>2575</v>
      </c>
      <c r="F825" s="0" t="s">
        <v>2566</v>
      </c>
      <c r="G825" s="0" t="s">
        <v>2567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5.7</v>
      </c>
      <c r="Q825" s="0" t="n">
        <v>0</v>
      </c>
      <c r="R825" s="0" t="n">
        <v>0</v>
      </c>
      <c r="S825" s="0" t="s">
        <v>4</v>
      </c>
    </row>
    <row r="826" customFormat="false" ht="14.4" hidden="true" customHeight="false" outlineLevel="0" collapsed="false">
      <c r="A826" s="0" t="s">
        <v>31</v>
      </c>
      <c r="B826" s="0" t="n">
        <v>1</v>
      </c>
      <c r="C826" s="0" t="s">
        <v>2576</v>
      </c>
      <c r="D826" s="0" t="s">
        <v>33</v>
      </c>
      <c r="E826" s="0" t="s">
        <v>2577</v>
      </c>
      <c r="F826" s="0" t="s">
        <v>2566</v>
      </c>
      <c r="G826" s="0" t="s">
        <v>2567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5.4</v>
      </c>
      <c r="Q826" s="0" t="n">
        <v>0</v>
      </c>
      <c r="R826" s="0" t="n">
        <v>0</v>
      </c>
      <c r="S826" s="0" t="s">
        <v>4</v>
      </c>
    </row>
    <row r="827" customFormat="false" ht="14.4" hidden="true" customHeight="false" outlineLevel="0" collapsed="false">
      <c r="A827" s="0" t="s">
        <v>31</v>
      </c>
      <c r="B827" s="0" t="n">
        <v>1</v>
      </c>
      <c r="C827" s="0" t="s">
        <v>2578</v>
      </c>
      <c r="D827" s="0" t="s">
        <v>38</v>
      </c>
      <c r="E827" s="0" t="s">
        <v>2579</v>
      </c>
      <c r="F827" s="0" t="s">
        <v>2566</v>
      </c>
      <c r="G827" s="0" t="s">
        <v>2567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5.4</v>
      </c>
      <c r="Q827" s="0" t="n">
        <v>0</v>
      </c>
      <c r="R827" s="0" t="n">
        <v>0</v>
      </c>
      <c r="S827" s="0" t="s">
        <v>4</v>
      </c>
    </row>
    <row r="828" customFormat="false" ht="14.4" hidden="true" customHeight="false" outlineLevel="0" collapsed="false">
      <c r="A828" s="0" t="s">
        <v>31</v>
      </c>
      <c r="B828" s="0" t="n">
        <v>1</v>
      </c>
      <c r="C828" s="0" t="s">
        <v>2580</v>
      </c>
      <c r="D828" s="0" t="s">
        <v>33</v>
      </c>
      <c r="E828" s="0" t="s">
        <v>2581</v>
      </c>
      <c r="F828" s="0" t="s">
        <v>2566</v>
      </c>
      <c r="G828" s="0" t="s">
        <v>2567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5.3</v>
      </c>
      <c r="Q828" s="0" t="n">
        <v>0</v>
      </c>
      <c r="R828" s="0" t="n">
        <v>0</v>
      </c>
      <c r="S828" s="0" t="s">
        <v>4</v>
      </c>
    </row>
    <row r="829" customFormat="false" ht="14.4" hidden="true" customHeight="false" outlineLevel="0" collapsed="false">
      <c r="A829" s="0" t="s">
        <v>31</v>
      </c>
      <c r="B829" s="0" t="n">
        <v>1</v>
      </c>
      <c r="C829" s="0" t="s">
        <v>2582</v>
      </c>
      <c r="D829" s="0" t="s">
        <v>61</v>
      </c>
      <c r="E829" s="0" t="s">
        <v>2583</v>
      </c>
      <c r="F829" s="0" t="s">
        <v>2566</v>
      </c>
      <c r="G829" s="0" t="s">
        <v>2567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5.1</v>
      </c>
      <c r="Q829" s="0" t="n">
        <v>0</v>
      </c>
      <c r="R829" s="0" t="n">
        <v>0</v>
      </c>
      <c r="S829" s="0" t="s">
        <v>4</v>
      </c>
    </row>
    <row r="830" customFormat="false" ht="14.4" hidden="true" customHeight="false" outlineLevel="0" collapsed="false">
      <c r="A830" s="0" t="s">
        <v>31</v>
      </c>
      <c r="B830" s="0" t="n">
        <v>1</v>
      </c>
      <c r="C830" s="0" t="s">
        <v>2584</v>
      </c>
      <c r="D830" s="0" t="s">
        <v>154</v>
      </c>
      <c r="E830" s="0" t="s">
        <v>2585</v>
      </c>
      <c r="F830" s="0" t="s">
        <v>2566</v>
      </c>
      <c r="G830" s="0" t="s">
        <v>2567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5.6</v>
      </c>
      <c r="Q830" s="0" t="n">
        <v>0</v>
      </c>
      <c r="R830" s="0" t="n">
        <v>0</v>
      </c>
      <c r="S830" s="0" t="s">
        <v>4</v>
      </c>
    </row>
    <row r="831" customFormat="false" ht="14.4" hidden="true" customHeight="false" outlineLevel="0" collapsed="false">
      <c r="A831" s="0" t="s">
        <v>31</v>
      </c>
      <c r="B831" s="0" t="n">
        <v>1</v>
      </c>
      <c r="C831" s="0" t="s">
        <v>2586</v>
      </c>
      <c r="D831" s="0" t="s">
        <v>38</v>
      </c>
      <c r="E831" s="0" t="s">
        <v>2587</v>
      </c>
      <c r="F831" s="0" t="s">
        <v>2566</v>
      </c>
      <c r="G831" s="0" t="s">
        <v>2567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5.9</v>
      </c>
      <c r="Q831" s="0" t="n">
        <v>0</v>
      </c>
      <c r="R831" s="0" t="n">
        <v>0</v>
      </c>
      <c r="S831" s="0" t="s">
        <v>4</v>
      </c>
    </row>
    <row r="832" customFormat="false" ht="14.4" hidden="true" customHeight="false" outlineLevel="0" collapsed="false">
      <c r="A832" s="0" t="s">
        <v>31</v>
      </c>
      <c r="B832" s="0" t="n">
        <v>1</v>
      </c>
      <c r="C832" s="0" t="s">
        <v>2588</v>
      </c>
      <c r="D832" s="0" t="s">
        <v>103</v>
      </c>
      <c r="E832" s="0" t="s">
        <v>2589</v>
      </c>
      <c r="F832" s="0" t="s">
        <v>2566</v>
      </c>
      <c r="G832" s="0" t="s">
        <v>2567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5.8</v>
      </c>
      <c r="Q832" s="0" t="n">
        <v>0</v>
      </c>
      <c r="R832" s="0" t="n">
        <v>0</v>
      </c>
      <c r="S832" s="0" t="s">
        <v>4</v>
      </c>
    </row>
    <row r="833" customFormat="false" ht="14.4" hidden="true" customHeight="false" outlineLevel="0" collapsed="false">
      <c r="A833" s="0" t="s">
        <v>31</v>
      </c>
      <c r="B833" s="0" t="n">
        <v>1</v>
      </c>
      <c r="C833" s="0" t="s">
        <v>2590</v>
      </c>
      <c r="D833" s="0" t="s">
        <v>38</v>
      </c>
      <c r="E833" s="0" t="s">
        <v>2591</v>
      </c>
      <c r="F833" s="0" t="s">
        <v>2592</v>
      </c>
      <c r="G833" s="0" t="s">
        <v>2593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5.1</v>
      </c>
      <c r="Q833" s="0" t="n">
        <v>0</v>
      </c>
      <c r="R833" s="0" t="n">
        <v>0</v>
      </c>
      <c r="S833" s="0" t="s">
        <v>4</v>
      </c>
    </row>
    <row r="834" customFormat="false" ht="14.4" hidden="true" customHeight="false" outlineLevel="0" collapsed="false">
      <c r="A834" s="0" t="s">
        <v>31</v>
      </c>
      <c r="B834" s="0" t="n">
        <v>1</v>
      </c>
      <c r="C834" s="0" t="s">
        <v>2594</v>
      </c>
      <c r="D834" s="0" t="s">
        <v>61</v>
      </c>
      <c r="E834" s="0" t="s">
        <v>2595</v>
      </c>
      <c r="F834" s="0" t="s">
        <v>2596</v>
      </c>
      <c r="G834" s="0" t="s">
        <v>2597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5.5</v>
      </c>
      <c r="Q834" s="0" t="n">
        <v>0</v>
      </c>
      <c r="R834" s="0" t="n">
        <v>0</v>
      </c>
      <c r="S834" s="0" t="s">
        <v>4</v>
      </c>
    </row>
    <row r="835" customFormat="false" ht="14.4" hidden="true" customHeight="false" outlineLevel="0" collapsed="false">
      <c r="A835" s="0" t="s">
        <v>31</v>
      </c>
      <c r="B835" s="0" t="n">
        <v>1</v>
      </c>
      <c r="C835" s="0" t="s">
        <v>2598</v>
      </c>
      <c r="D835" s="0" t="s">
        <v>33</v>
      </c>
      <c r="E835" s="0" t="s">
        <v>2599</v>
      </c>
      <c r="F835" s="0" t="s">
        <v>2600</v>
      </c>
      <c r="G835" s="0" t="s">
        <v>2601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5</v>
      </c>
      <c r="Q835" s="0" t="n">
        <v>0</v>
      </c>
      <c r="R835" s="0" t="n">
        <v>0</v>
      </c>
      <c r="S835" s="0" t="s">
        <v>4</v>
      </c>
    </row>
    <row r="836" customFormat="false" ht="14.4" hidden="true" customHeight="false" outlineLevel="0" collapsed="false">
      <c r="A836" s="0" t="s">
        <v>31</v>
      </c>
      <c r="B836" s="0" t="n">
        <v>1</v>
      </c>
      <c r="C836" s="0" t="s">
        <v>2602</v>
      </c>
      <c r="D836" s="0" t="s">
        <v>154</v>
      </c>
      <c r="E836" s="0" t="s">
        <v>2603</v>
      </c>
      <c r="F836" s="0" t="s">
        <v>2604</v>
      </c>
      <c r="G836" s="0" t="s">
        <v>2605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5.1</v>
      </c>
      <c r="Q836" s="0" t="n">
        <v>0</v>
      </c>
      <c r="R836" s="0" t="n">
        <v>0</v>
      </c>
      <c r="S836" s="0" t="s">
        <v>4</v>
      </c>
    </row>
    <row r="837" customFormat="false" ht="14.4" hidden="true" customHeight="false" outlineLevel="0" collapsed="false">
      <c r="A837" s="0" t="s">
        <v>31</v>
      </c>
      <c r="B837" s="0" t="n">
        <v>1</v>
      </c>
      <c r="C837" s="0" t="s">
        <v>2606</v>
      </c>
      <c r="D837" s="0" t="s">
        <v>33</v>
      </c>
      <c r="E837" s="0" t="s">
        <v>2607</v>
      </c>
      <c r="F837" s="0" t="s">
        <v>2608</v>
      </c>
      <c r="G837" s="0" t="s">
        <v>2609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6.7</v>
      </c>
      <c r="Q837" s="0" t="n">
        <v>0</v>
      </c>
      <c r="R837" s="0" t="n">
        <v>0</v>
      </c>
      <c r="S837" s="0" t="s">
        <v>4</v>
      </c>
    </row>
    <row r="838" customFormat="false" ht="14.4" hidden="true" customHeight="false" outlineLevel="0" collapsed="false">
      <c r="A838" s="0" t="s">
        <v>31</v>
      </c>
      <c r="B838" s="0" t="n">
        <v>1</v>
      </c>
      <c r="C838" s="0" t="s">
        <v>2610</v>
      </c>
      <c r="D838" s="0" t="s">
        <v>122</v>
      </c>
      <c r="E838" s="0" t="s">
        <v>2611</v>
      </c>
      <c r="F838" s="0" t="s">
        <v>2612</v>
      </c>
      <c r="G838" s="0" t="s">
        <v>2613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6.1</v>
      </c>
      <c r="Q838" s="0" t="n">
        <v>0</v>
      </c>
      <c r="R838" s="0" t="n">
        <v>0</v>
      </c>
      <c r="S838" s="0" t="s">
        <v>4</v>
      </c>
    </row>
    <row r="839" customFormat="false" ht="14.4" hidden="true" customHeight="false" outlineLevel="0" collapsed="false">
      <c r="A839" s="0" t="s">
        <v>31</v>
      </c>
      <c r="B839" s="0" t="n">
        <v>1</v>
      </c>
      <c r="C839" s="0" t="s">
        <v>2614</v>
      </c>
      <c r="D839" s="0" t="s">
        <v>33</v>
      </c>
      <c r="E839" s="0" t="s">
        <v>2615</v>
      </c>
      <c r="F839" s="0" t="s">
        <v>2616</v>
      </c>
      <c r="G839" s="0" t="s">
        <v>2617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5</v>
      </c>
      <c r="Q839" s="0" t="n">
        <v>0</v>
      </c>
      <c r="R839" s="0" t="n">
        <v>0</v>
      </c>
      <c r="S839" s="0" t="s">
        <v>4</v>
      </c>
    </row>
    <row r="840" customFormat="false" ht="14.4" hidden="true" customHeight="false" outlineLevel="0" collapsed="false">
      <c r="A840" s="0" t="s">
        <v>31</v>
      </c>
      <c r="B840" s="0" t="n">
        <v>1</v>
      </c>
      <c r="C840" s="0" t="s">
        <v>2618</v>
      </c>
      <c r="D840" s="0" t="s">
        <v>41</v>
      </c>
      <c r="E840" s="0" t="s">
        <v>2619</v>
      </c>
      <c r="F840" s="0" t="s">
        <v>136</v>
      </c>
      <c r="G840" s="0" t="s">
        <v>137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5.6</v>
      </c>
      <c r="Q840" s="0" t="n">
        <v>0</v>
      </c>
      <c r="R840" s="0" t="n">
        <v>0</v>
      </c>
      <c r="S840" s="0" t="s">
        <v>4</v>
      </c>
    </row>
    <row r="841" customFormat="false" ht="14.4" hidden="true" customHeight="false" outlineLevel="0" collapsed="false">
      <c r="A841" s="0" t="s">
        <v>31</v>
      </c>
      <c r="B841" s="0" t="n">
        <v>1</v>
      </c>
      <c r="C841" s="0" t="s">
        <v>2620</v>
      </c>
      <c r="D841" s="0" t="s">
        <v>33</v>
      </c>
      <c r="E841" s="0" t="s">
        <v>2621</v>
      </c>
      <c r="F841" s="0" t="s">
        <v>2622</v>
      </c>
      <c r="G841" s="0" t="s">
        <v>2623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6</v>
      </c>
      <c r="Q841" s="0" t="n">
        <v>0</v>
      </c>
      <c r="R841" s="0" t="n">
        <v>0</v>
      </c>
      <c r="S841" s="0" t="s">
        <v>4</v>
      </c>
    </row>
    <row r="842" customFormat="false" ht="14.4" hidden="true" customHeight="false" outlineLevel="0" collapsed="false">
      <c r="A842" s="0" t="s">
        <v>31</v>
      </c>
      <c r="B842" s="0" t="n">
        <v>1</v>
      </c>
      <c r="C842" s="0" t="s">
        <v>2624</v>
      </c>
      <c r="D842" s="0" t="s">
        <v>38</v>
      </c>
      <c r="E842" s="0" t="s">
        <v>2625</v>
      </c>
      <c r="F842" s="0" t="s">
        <v>2622</v>
      </c>
      <c r="G842" s="0" t="s">
        <v>2623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5.8</v>
      </c>
      <c r="Q842" s="0" t="n">
        <v>0</v>
      </c>
      <c r="R842" s="0" t="n">
        <v>0</v>
      </c>
      <c r="S842" s="0" t="s">
        <v>4</v>
      </c>
    </row>
    <row r="843" customFormat="false" ht="14.4" hidden="true" customHeight="false" outlineLevel="0" collapsed="false">
      <c r="A843" s="0" t="s">
        <v>31</v>
      </c>
      <c r="B843" s="0" t="n">
        <v>1</v>
      </c>
      <c r="C843" s="0" t="s">
        <v>2626</v>
      </c>
      <c r="D843" s="0" t="s">
        <v>61</v>
      </c>
      <c r="E843" s="0" t="s">
        <v>2627</v>
      </c>
      <c r="F843" s="0" t="s">
        <v>2622</v>
      </c>
      <c r="G843" s="0" t="s">
        <v>2623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5.7</v>
      </c>
      <c r="Q843" s="0" t="n">
        <v>0</v>
      </c>
      <c r="R843" s="0" t="n">
        <v>0</v>
      </c>
      <c r="S843" s="0" t="s">
        <v>4</v>
      </c>
    </row>
    <row r="844" customFormat="false" ht="14.4" hidden="true" customHeight="false" outlineLevel="0" collapsed="false">
      <c r="A844" s="0" t="s">
        <v>31</v>
      </c>
      <c r="B844" s="0" t="n">
        <v>1</v>
      </c>
      <c r="C844" s="0" t="s">
        <v>2628</v>
      </c>
      <c r="D844" s="0" t="s">
        <v>33</v>
      </c>
      <c r="E844" s="0" t="s">
        <v>2629</v>
      </c>
      <c r="F844" s="0" t="s">
        <v>2622</v>
      </c>
      <c r="G844" s="0" t="s">
        <v>2623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5.6</v>
      </c>
      <c r="Q844" s="0" t="n">
        <v>0</v>
      </c>
      <c r="R844" s="0" t="n">
        <v>0</v>
      </c>
      <c r="S844" s="0" t="s">
        <v>4</v>
      </c>
    </row>
    <row r="845" customFormat="false" ht="14.4" hidden="true" customHeight="false" outlineLevel="0" collapsed="false">
      <c r="A845" s="0" t="s">
        <v>31</v>
      </c>
      <c r="B845" s="0" t="n">
        <v>1</v>
      </c>
      <c r="C845" s="0" t="s">
        <v>2630</v>
      </c>
      <c r="D845" s="0" t="s">
        <v>33</v>
      </c>
      <c r="E845" s="0" t="s">
        <v>2631</v>
      </c>
      <c r="F845" s="0" t="s">
        <v>2622</v>
      </c>
      <c r="G845" s="0" t="s">
        <v>2623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5</v>
      </c>
      <c r="Q845" s="0" t="n">
        <v>0</v>
      </c>
      <c r="R845" s="0" t="n">
        <v>0</v>
      </c>
      <c r="S845" s="0" t="s">
        <v>4</v>
      </c>
    </row>
    <row r="846" customFormat="false" ht="14.4" hidden="true" customHeight="false" outlineLevel="0" collapsed="false">
      <c r="A846" s="0" t="s">
        <v>31</v>
      </c>
      <c r="B846" s="0" t="n">
        <v>1</v>
      </c>
      <c r="C846" s="0" t="s">
        <v>2632</v>
      </c>
      <c r="D846" s="0" t="s">
        <v>61</v>
      </c>
      <c r="E846" s="0" t="s">
        <v>2633</v>
      </c>
      <c r="F846" s="0" t="s">
        <v>2634</v>
      </c>
      <c r="G846" s="0" t="s">
        <v>2635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7.3</v>
      </c>
      <c r="Q846" s="0" t="n">
        <v>0</v>
      </c>
      <c r="R846" s="0" t="n">
        <v>0</v>
      </c>
      <c r="S846" s="0" t="s">
        <v>4</v>
      </c>
    </row>
    <row r="847" customFormat="false" ht="14.4" hidden="true" customHeight="false" outlineLevel="0" collapsed="false">
      <c r="A847" s="0" t="s">
        <v>31</v>
      </c>
      <c r="B847" s="0" t="n">
        <v>1</v>
      </c>
      <c r="C847" s="0" t="s">
        <v>2636</v>
      </c>
      <c r="D847" s="0" t="s">
        <v>38</v>
      </c>
      <c r="E847" s="0" t="s">
        <v>2637</v>
      </c>
      <c r="F847" s="0" t="s">
        <v>2638</v>
      </c>
      <c r="G847" s="0" t="s">
        <v>2639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6</v>
      </c>
      <c r="Q847" s="0" t="n">
        <v>0</v>
      </c>
      <c r="R847" s="0" t="n">
        <v>0</v>
      </c>
      <c r="S847" s="0" t="s">
        <v>4</v>
      </c>
    </row>
    <row r="848" customFormat="false" ht="14.4" hidden="true" customHeight="false" outlineLevel="0" collapsed="false">
      <c r="A848" s="0" t="s">
        <v>31</v>
      </c>
      <c r="B848" s="0" t="n">
        <v>1</v>
      </c>
      <c r="C848" s="0" t="s">
        <v>2640</v>
      </c>
      <c r="D848" s="0" t="s">
        <v>38</v>
      </c>
      <c r="E848" s="0" t="s">
        <v>2641</v>
      </c>
      <c r="F848" s="0" t="s">
        <v>2642</v>
      </c>
      <c r="G848" s="0" t="s">
        <v>2643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5.9</v>
      </c>
      <c r="Q848" s="0" t="n">
        <v>0</v>
      </c>
      <c r="R848" s="0" t="n">
        <v>0</v>
      </c>
      <c r="S848" s="0" t="s">
        <v>4</v>
      </c>
    </row>
    <row r="849" customFormat="false" ht="14.4" hidden="true" customHeight="false" outlineLevel="0" collapsed="false">
      <c r="A849" s="0" t="s">
        <v>31</v>
      </c>
      <c r="B849" s="0" t="n">
        <v>1</v>
      </c>
      <c r="C849" s="0" t="s">
        <v>2644</v>
      </c>
      <c r="D849" s="0" t="s">
        <v>307</v>
      </c>
      <c r="E849" s="0" t="s">
        <v>2645</v>
      </c>
      <c r="F849" s="0" t="s">
        <v>2642</v>
      </c>
      <c r="G849" s="0" t="s">
        <v>2643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7.1</v>
      </c>
      <c r="Q849" s="0" t="n">
        <v>0</v>
      </c>
      <c r="R849" s="0" t="n">
        <v>0</v>
      </c>
      <c r="S849" s="0" t="s">
        <v>4</v>
      </c>
    </row>
    <row r="850" customFormat="false" ht="14.4" hidden="true" customHeight="false" outlineLevel="0" collapsed="false">
      <c r="A850" s="0" t="s">
        <v>31</v>
      </c>
      <c r="B850" s="0" t="n">
        <v>1</v>
      </c>
      <c r="C850" s="0" t="s">
        <v>2646</v>
      </c>
      <c r="D850" s="0" t="s">
        <v>33</v>
      </c>
      <c r="E850" s="0" t="s">
        <v>2647</v>
      </c>
      <c r="F850" s="0" t="s">
        <v>2642</v>
      </c>
      <c r="G850" s="0" t="s">
        <v>2643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7.1</v>
      </c>
      <c r="Q850" s="0" t="n">
        <v>0</v>
      </c>
      <c r="R850" s="0" t="n">
        <v>0</v>
      </c>
      <c r="S850" s="0" t="s">
        <v>4</v>
      </c>
    </row>
    <row r="851" customFormat="false" ht="14.4" hidden="true" customHeight="false" outlineLevel="0" collapsed="false">
      <c r="A851" s="0" t="s">
        <v>31</v>
      </c>
      <c r="B851" s="0" t="n">
        <v>1</v>
      </c>
      <c r="C851" s="0" t="s">
        <v>2648</v>
      </c>
      <c r="D851" s="0" t="s">
        <v>33</v>
      </c>
      <c r="E851" s="0" t="s">
        <v>2649</v>
      </c>
      <c r="F851" s="0" t="s">
        <v>2650</v>
      </c>
      <c r="G851" s="0" t="s">
        <v>1217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5.3</v>
      </c>
      <c r="Q851" s="0" t="n">
        <v>0</v>
      </c>
      <c r="R851" s="0" t="n">
        <v>0</v>
      </c>
      <c r="S851" s="0" t="s">
        <v>4</v>
      </c>
    </row>
    <row r="852" customFormat="false" ht="14.4" hidden="true" customHeight="false" outlineLevel="0" collapsed="false">
      <c r="A852" s="0" t="s">
        <v>31</v>
      </c>
      <c r="B852" s="0" t="n">
        <v>1</v>
      </c>
      <c r="C852" s="0" t="s">
        <v>2651</v>
      </c>
      <c r="D852" s="0" t="s">
        <v>66</v>
      </c>
      <c r="E852" s="0" t="s">
        <v>2652</v>
      </c>
      <c r="F852" s="0" t="s">
        <v>2650</v>
      </c>
      <c r="G852" s="0" t="s">
        <v>1217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6.3</v>
      </c>
      <c r="Q852" s="0" t="n">
        <v>0</v>
      </c>
      <c r="R852" s="0" t="n">
        <v>0</v>
      </c>
      <c r="S852" s="0" t="s">
        <v>4</v>
      </c>
    </row>
    <row r="853" customFormat="false" ht="14.4" hidden="true" customHeight="false" outlineLevel="0" collapsed="false">
      <c r="A853" s="0" t="s">
        <v>31</v>
      </c>
      <c r="B853" s="0" t="n">
        <v>1</v>
      </c>
      <c r="C853" s="0" t="s">
        <v>2653</v>
      </c>
      <c r="D853" s="0" t="s">
        <v>38</v>
      </c>
      <c r="E853" s="0" t="s">
        <v>2654</v>
      </c>
      <c r="F853" s="0" t="s">
        <v>2655</v>
      </c>
      <c r="G853" s="0" t="s">
        <v>2656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5.1</v>
      </c>
      <c r="Q853" s="0" t="n">
        <v>0</v>
      </c>
      <c r="R853" s="0" t="n">
        <v>0</v>
      </c>
      <c r="S853" s="0" t="s">
        <v>4</v>
      </c>
    </row>
    <row r="854" customFormat="false" ht="14.4" hidden="true" customHeight="false" outlineLevel="0" collapsed="false">
      <c r="A854" s="0" t="s">
        <v>31</v>
      </c>
      <c r="B854" s="0" t="n">
        <v>1</v>
      </c>
      <c r="C854" s="0" t="s">
        <v>2657</v>
      </c>
      <c r="D854" s="0" t="s">
        <v>38</v>
      </c>
      <c r="E854" s="0" t="s">
        <v>2658</v>
      </c>
      <c r="F854" s="0" t="s">
        <v>2655</v>
      </c>
      <c r="G854" s="0" t="s">
        <v>2656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6.1</v>
      </c>
      <c r="Q854" s="0" t="n">
        <v>0</v>
      </c>
      <c r="R854" s="0" t="n">
        <v>0</v>
      </c>
      <c r="S854" s="0" t="s">
        <v>4</v>
      </c>
    </row>
    <row r="855" customFormat="false" ht="14.4" hidden="true" customHeight="false" outlineLevel="0" collapsed="false">
      <c r="A855" s="0" t="s">
        <v>31</v>
      </c>
      <c r="B855" s="0" t="n">
        <v>1</v>
      </c>
      <c r="C855" s="0" t="s">
        <v>2659</v>
      </c>
      <c r="D855" s="0" t="s">
        <v>122</v>
      </c>
      <c r="E855" s="0" t="s">
        <v>2660</v>
      </c>
      <c r="F855" s="0" t="s">
        <v>2661</v>
      </c>
      <c r="G855" s="0" t="s">
        <v>2662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5.8</v>
      </c>
      <c r="Q855" s="0" t="n">
        <v>0</v>
      </c>
      <c r="R855" s="0" t="n">
        <v>0</v>
      </c>
      <c r="S855" s="0" t="s">
        <v>4</v>
      </c>
    </row>
    <row r="856" customFormat="false" ht="14.4" hidden="true" customHeight="false" outlineLevel="0" collapsed="false">
      <c r="A856" s="0" t="s">
        <v>31</v>
      </c>
      <c r="B856" s="0" t="n">
        <v>1</v>
      </c>
      <c r="C856" s="0" t="s">
        <v>2663</v>
      </c>
      <c r="D856" s="0" t="s">
        <v>38</v>
      </c>
      <c r="E856" s="0" t="s">
        <v>2664</v>
      </c>
      <c r="F856" s="0" t="s">
        <v>2661</v>
      </c>
      <c r="G856" s="0" t="s">
        <v>2662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5.5</v>
      </c>
      <c r="Q856" s="0" t="n">
        <v>0</v>
      </c>
      <c r="R856" s="0" t="n">
        <v>0</v>
      </c>
      <c r="S856" s="0" t="s">
        <v>4</v>
      </c>
    </row>
    <row r="857" customFormat="false" ht="14.4" hidden="true" customHeight="false" outlineLevel="0" collapsed="false">
      <c r="A857" s="0" t="s">
        <v>31</v>
      </c>
      <c r="B857" s="0" t="n">
        <v>1</v>
      </c>
      <c r="C857" s="0" t="s">
        <v>2665</v>
      </c>
      <c r="D857" s="0" t="s">
        <v>66</v>
      </c>
      <c r="E857" s="0" t="s">
        <v>2666</v>
      </c>
      <c r="F857" s="0" t="s">
        <v>147</v>
      </c>
      <c r="G857" s="0" t="s">
        <v>148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6.3</v>
      </c>
      <c r="Q857" s="0" t="n">
        <v>0</v>
      </c>
      <c r="R857" s="0" t="n">
        <v>0</v>
      </c>
      <c r="S857" s="0" t="s">
        <v>4</v>
      </c>
    </row>
    <row r="858" customFormat="false" ht="14.4" hidden="true" customHeight="false" outlineLevel="0" collapsed="false">
      <c r="A858" s="0" t="s">
        <v>31</v>
      </c>
      <c r="B858" s="0" t="n">
        <v>1</v>
      </c>
      <c r="C858" s="0" t="s">
        <v>2667</v>
      </c>
      <c r="D858" s="0" t="s">
        <v>66</v>
      </c>
      <c r="E858" s="0" t="s">
        <v>2668</v>
      </c>
      <c r="F858" s="0" t="s">
        <v>2669</v>
      </c>
      <c r="G858" s="0" t="s">
        <v>2670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5.3</v>
      </c>
      <c r="Q858" s="0" t="n">
        <v>0</v>
      </c>
      <c r="R858" s="0" t="n">
        <v>0</v>
      </c>
      <c r="S858" s="0" t="s">
        <v>4</v>
      </c>
    </row>
    <row r="859" customFormat="false" ht="14.4" hidden="true" customHeight="false" outlineLevel="0" collapsed="false">
      <c r="A859" s="0" t="s">
        <v>31</v>
      </c>
      <c r="B859" s="0" t="n">
        <v>1</v>
      </c>
      <c r="C859" s="0" t="s">
        <v>2671</v>
      </c>
      <c r="D859" s="0" t="s">
        <v>38</v>
      </c>
      <c r="E859" s="0" t="s">
        <v>2672</v>
      </c>
      <c r="F859" s="0" t="s">
        <v>2673</v>
      </c>
      <c r="G859" s="0" t="s">
        <v>2674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6.8</v>
      </c>
      <c r="Q859" s="0" t="n">
        <v>0</v>
      </c>
      <c r="R859" s="0" t="n">
        <v>0</v>
      </c>
      <c r="S859" s="0" t="s">
        <v>4</v>
      </c>
    </row>
    <row r="860" customFormat="false" ht="14.4" hidden="true" customHeight="false" outlineLevel="0" collapsed="false">
      <c r="A860" s="0" t="s">
        <v>31</v>
      </c>
      <c r="B860" s="0" t="n">
        <v>1</v>
      </c>
      <c r="C860" s="0" t="s">
        <v>2675</v>
      </c>
      <c r="D860" s="0" t="s">
        <v>61</v>
      </c>
      <c r="E860" s="0" t="s">
        <v>2676</v>
      </c>
      <c r="F860" s="0" t="s">
        <v>2677</v>
      </c>
      <c r="G860" s="0" t="s">
        <v>2678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6.3</v>
      </c>
      <c r="Q860" s="0" t="n">
        <v>0</v>
      </c>
      <c r="R860" s="0" t="n">
        <v>0</v>
      </c>
      <c r="S860" s="0" t="s">
        <v>4</v>
      </c>
    </row>
    <row r="861" customFormat="false" ht="14.4" hidden="true" customHeight="false" outlineLevel="0" collapsed="false">
      <c r="A861" s="0" t="s">
        <v>31</v>
      </c>
      <c r="B861" s="0" t="n">
        <v>1</v>
      </c>
      <c r="C861" s="0" t="s">
        <v>2679</v>
      </c>
      <c r="D861" s="0" t="s">
        <v>33</v>
      </c>
      <c r="E861" s="0" t="s">
        <v>2680</v>
      </c>
      <c r="F861" s="0" t="s">
        <v>2677</v>
      </c>
      <c r="G861" s="0" t="s">
        <v>2678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5.6</v>
      </c>
      <c r="Q861" s="0" t="n">
        <v>0</v>
      </c>
      <c r="R861" s="0" t="n">
        <v>0</v>
      </c>
      <c r="S861" s="0" t="s">
        <v>4</v>
      </c>
    </row>
    <row r="862" customFormat="false" ht="14.4" hidden="true" customHeight="false" outlineLevel="0" collapsed="false">
      <c r="A862" s="0" t="s">
        <v>31</v>
      </c>
      <c r="B862" s="0" t="n">
        <v>1</v>
      </c>
      <c r="C862" s="0" t="s">
        <v>2681</v>
      </c>
      <c r="D862" s="0" t="s">
        <v>38</v>
      </c>
      <c r="E862" s="0" t="s">
        <v>2682</v>
      </c>
      <c r="F862" s="0" t="s">
        <v>2683</v>
      </c>
      <c r="G862" s="0" t="s">
        <v>2684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5</v>
      </c>
      <c r="Q862" s="0" t="n">
        <v>0</v>
      </c>
      <c r="R862" s="0" t="n">
        <v>0</v>
      </c>
      <c r="S862" s="0" t="s">
        <v>4</v>
      </c>
    </row>
    <row r="863" customFormat="false" ht="14.4" hidden="true" customHeight="false" outlineLevel="0" collapsed="false">
      <c r="A863" s="0" t="s">
        <v>31</v>
      </c>
      <c r="B863" s="0" t="n">
        <v>1</v>
      </c>
      <c r="C863" s="0" t="s">
        <v>2685</v>
      </c>
      <c r="D863" s="0" t="s">
        <v>33</v>
      </c>
      <c r="E863" s="0" t="s">
        <v>2686</v>
      </c>
      <c r="F863" s="0" t="s">
        <v>2683</v>
      </c>
      <c r="G863" s="0" t="s">
        <v>2684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6.1</v>
      </c>
      <c r="Q863" s="0" t="n">
        <v>0</v>
      </c>
      <c r="R863" s="0" t="n">
        <v>0</v>
      </c>
      <c r="S863" s="0" t="s">
        <v>4</v>
      </c>
    </row>
    <row r="864" customFormat="false" ht="14.4" hidden="true" customHeight="false" outlineLevel="0" collapsed="false">
      <c r="A864" s="0" t="s">
        <v>31</v>
      </c>
      <c r="B864" s="0" t="n">
        <v>1</v>
      </c>
      <c r="C864" s="0" t="s">
        <v>2687</v>
      </c>
      <c r="D864" s="0" t="s">
        <v>61</v>
      </c>
      <c r="E864" s="0" t="s">
        <v>2688</v>
      </c>
      <c r="F864" s="0" t="s">
        <v>2683</v>
      </c>
      <c r="G864" s="0" t="s">
        <v>2684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5.8</v>
      </c>
      <c r="Q864" s="0" t="n">
        <v>0</v>
      </c>
      <c r="R864" s="0" t="n">
        <v>0</v>
      </c>
      <c r="S864" s="0" t="s">
        <v>4</v>
      </c>
    </row>
    <row r="865" customFormat="false" ht="14.4" hidden="true" customHeight="false" outlineLevel="0" collapsed="false">
      <c r="A865" s="0" t="s">
        <v>31</v>
      </c>
      <c r="B865" s="0" t="n">
        <v>1</v>
      </c>
      <c r="C865" s="0" t="s">
        <v>2689</v>
      </c>
      <c r="D865" s="0" t="s">
        <v>66</v>
      </c>
      <c r="E865" s="0" t="s">
        <v>2690</v>
      </c>
      <c r="F865" s="0" t="s">
        <v>908</v>
      </c>
      <c r="G865" s="0" t="s">
        <v>909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6.2</v>
      </c>
      <c r="Q865" s="0" t="n">
        <v>0</v>
      </c>
      <c r="R865" s="0" t="n">
        <v>0</v>
      </c>
      <c r="S865" s="0" t="s">
        <v>4</v>
      </c>
    </row>
    <row r="866" customFormat="false" ht="14.4" hidden="true" customHeight="false" outlineLevel="0" collapsed="false">
      <c r="A866" s="0" t="s">
        <v>31</v>
      </c>
      <c r="B866" s="0" t="n">
        <v>1</v>
      </c>
      <c r="C866" s="0" t="s">
        <v>2691</v>
      </c>
      <c r="D866" s="0" t="s">
        <v>33</v>
      </c>
      <c r="E866" s="0" t="s">
        <v>2692</v>
      </c>
      <c r="F866" s="0" t="s">
        <v>908</v>
      </c>
      <c r="G866" s="0" t="s">
        <v>909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5.2</v>
      </c>
      <c r="Q866" s="0" t="n">
        <v>0</v>
      </c>
      <c r="R866" s="0" t="n">
        <v>0</v>
      </c>
      <c r="S866" s="0" t="s">
        <v>4</v>
      </c>
    </row>
    <row r="867" customFormat="false" ht="14.4" hidden="true" customHeight="false" outlineLevel="0" collapsed="false">
      <c r="A867" s="0" t="s">
        <v>31</v>
      </c>
      <c r="B867" s="0" t="n">
        <v>1</v>
      </c>
      <c r="C867" s="0" t="s">
        <v>2693</v>
      </c>
      <c r="D867" s="0" t="s">
        <v>33</v>
      </c>
      <c r="E867" s="0" t="s">
        <v>2694</v>
      </c>
      <c r="F867" s="0" t="s">
        <v>2695</v>
      </c>
      <c r="G867" s="0" t="s">
        <v>2696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5</v>
      </c>
      <c r="Q867" s="0" t="n">
        <v>0</v>
      </c>
      <c r="R867" s="0" t="n">
        <v>0</v>
      </c>
      <c r="S867" s="0" t="s">
        <v>4</v>
      </c>
    </row>
    <row r="868" customFormat="false" ht="14.4" hidden="true" customHeight="false" outlineLevel="0" collapsed="false">
      <c r="A868" s="0" t="s">
        <v>31</v>
      </c>
      <c r="B868" s="0" t="n">
        <v>1</v>
      </c>
      <c r="C868" s="0" t="s">
        <v>2697</v>
      </c>
      <c r="D868" s="0" t="s">
        <v>41</v>
      </c>
      <c r="E868" s="0" t="s">
        <v>2698</v>
      </c>
      <c r="F868" s="0" t="s">
        <v>2699</v>
      </c>
      <c r="G868" s="0" t="s">
        <v>2700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5.5</v>
      </c>
      <c r="Q868" s="0" t="n">
        <v>0</v>
      </c>
      <c r="R868" s="0" t="n">
        <v>0</v>
      </c>
      <c r="S868" s="0" t="s">
        <v>4</v>
      </c>
    </row>
    <row r="869" customFormat="false" ht="14.4" hidden="true" customHeight="false" outlineLevel="0" collapsed="false">
      <c r="A869" s="0" t="s">
        <v>31</v>
      </c>
      <c r="B869" s="0" t="n">
        <v>1</v>
      </c>
      <c r="C869" s="0" t="s">
        <v>2701</v>
      </c>
      <c r="D869" s="0" t="s">
        <v>38</v>
      </c>
      <c r="E869" s="0" t="s">
        <v>2702</v>
      </c>
      <c r="F869" s="0" t="s">
        <v>2699</v>
      </c>
      <c r="G869" s="0" t="s">
        <v>2700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5.1</v>
      </c>
      <c r="Q869" s="0" t="n">
        <v>0</v>
      </c>
      <c r="R869" s="0" t="n">
        <v>0</v>
      </c>
      <c r="S869" s="0" t="s">
        <v>4</v>
      </c>
    </row>
    <row r="870" customFormat="false" ht="14.4" hidden="true" customHeight="false" outlineLevel="0" collapsed="false">
      <c r="A870" s="0" t="s">
        <v>31</v>
      </c>
      <c r="B870" s="0" t="n">
        <v>1</v>
      </c>
      <c r="C870" s="0" t="s">
        <v>2703</v>
      </c>
      <c r="D870" s="0" t="s">
        <v>61</v>
      </c>
      <c r="E870" s="0" t="s">
        <v>2704</v>
      </c>
      <c r="F870" s="0" t="s">
        <v>2699</v>
      </c>
      <c r="G870" s="0" t="s">
        <v>2700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6.1</v>
      </c>
      <c r="Q870" s="0" t="n">
        <v>0</v>
      </c>
      <c r="R870" s="0" t="n">
        <v>0</v>
      </c>
      <c r="S870" s="0" t="s">
        <v>4</v>
      </c>
    </row>
    <row r="871" customFormat="false" ht="14.4" hidden="true" customHeight="false" outlineLevel="0" collapsed="false">
      <c r="A871" s="0" t="s">
        <v>31</v>
      </c>
      <c r="B871" s="0" t="n">
        <v>1</v>
      </c>
      <c r="C871" s="0" t="s">
        <v>2705</v>
      </c>
      <c r="D871" s="0" t="s">
        <v>33</v>
      </c>
      <c r="E871" s="0" t="s">
        <v>2706</v>
      </c>
      <c r="F871" s="0" t="s">
        <v>2699</v>
      </c>
      <c r="G871" s="0" t="s">
        <v>2700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5.3</v>
      </c>
      <c r="Q871" s="0" t="n">
        <v>0</v>
      </c>
      <c r="R871" s="0" t="n">
        <v>0</v>
      </c>
      <c r="S871" s="0" t="s">
        <v>4</v>
      </c>
    </row>
    <row r="872" customFormat="false" ht="14.4" hidden="true" customHeight="false" outlineLevel="0" collapsed="false">
      <c r="A872" s="0" t="s">
        <v>31</v>
      </c>
      <c r="B872" s="0" t="n">
        <v>1</v>
      </c>
      <c r="C872" s="0" t="s">
        <v>2707</v>
      </c>
      <c r="D872" s="0" t="s">
        <v>66</v>
      </c>
      <c r="E872" s="0" t="s">
        <v>2708</v>
      </c>
      <c r="F872" s="0" t="s">
        <v>2709</v>
      </c>
      <c r="G872" s="0" t="s">
        <v>2387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5.2</v>
      </c>
      <c r="Q872" s="0" t="n">
        <v>0</v>
      </c>
      <c r="R872" s="0" t="n">
        <v>0</v>
      </c>
      <c r="S872" s="0" t="s">
        <v>4</v>
      </c>
    </row>
    <row r="873" customFormat="false" ht="14.4" hidden="true" customHeight="false" outlineLevel="0" collapsed="false">
      <c r="A873" s="0" t="s">
        <v>31</v>
      </c>
      <c r="B873" s="0" t="n">
        <v>1</v>
      </c>
      <c r="C873" s="0" t="s">
        <v>2710</v>
      </c>
      <c r="D873" s="0" t="s">
        <v>33</v>
      </c>
      <c r="E873" s="0" t="s">
        <v>2711</v>
      </c>
      <c r="F873" s="0" t="s">
        <v>2712</v>
      </c>
      <c r="G873" s="0" t="s">
        <v>2713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5.7</v>
      </c>
      <c r="Q873" s="0" t="n">
        <v>0</v>
      </c>
      <c r="R873" s="0" t="n">
        <v>0</v>
      </c>
      <c r="S873" s="0" t="s">
        <v>4</v>
      </c>
    </row>
    <row r="874" customFormat="false" ht="14.4" hidden="true" customHeight="false" outlineLevel="0" collapsed="false">
      <c r="A874" s="0" t="s">
        <v>31</v>
      </c>
      <c r="B874" s="0" t="n">
        <v>1</v>
      </c>
      <c r="C874" s="0" t="s">
        <v>2714</v>
      </c>
      <c r="D874" s="0" t="s">
        <v>66</v>
      </c>
      <c r="E874" s="0" t="s">
        <v>2715</v>
      </c>
      <c r="F874" s="0" t="s">
        <v>2716</v>
      </c>
      <c r="G874" s="0" t="s">
        <v>2717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5.8</v>
      </c>
      <c r="Q874" s="0" t="n">
        <v>0</v>
      </c>
      <c r="R874" s="0" t="n">
        <v>0</v>
      </c>
      <c r="S874" s="0" t="s">
        <v>4</v>
      </c>
    </row>
    <row r="875" customFormat="false" ht="14.4" hidden="true" customHeight="false" outlineLevel="0" collapsed="false">
      <c r="A875" s="0" t="s">
        <v>31</v>
      </c>
      <c r="B875" s="0" t="n">
        <v>1</v>
      </c>
      <c r="C875" s="0" t="s">
        <v>2718</v>
      </c>
      <c r="D875" s="0" t="s">
        <v>38</v>
      </c>
      <c r="E875" s="0" t="s">
        <v>2719</v>
      </c>
      <c r="F875" s="0" t="s">
        <v>2720</v>
      </c>
      <c r="G875" s="0" t="s">
        <v>2721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5.8</v>
      </c>
      <c r="Q875" s="0" t="n">
        <v>0</v>
      </c>
      <c r="R875" s="0" t="n">
        <v>0</v>
      </c>
      <c r="S875" s="0" t="s">
        <v>4</v>
      </c>
    </row>
    <row r="876" customFormat="false" ht="14.4" hidden="true" customHeight="false" outlineLevel="0" collapsed="false">
      <c r="A876" s="0" t="s">
        <v>31</v>
      </c>
      <c r="B876" s="0" t="n">
        <v>1</v>
      </c>
      <c r="C876" s="0" t="s">
        <v>2722</v>
      </c>
      <c r="D876" s="0" t="s">
        <v>38</v>
      </c>
      <c r="E876" s="0" t="s">
        <v>2723</v>
      </c>
      <c r="F876" s="0" t="s">
        <v>2724</v>
      </c>
      <c r="G876" s="0" t="s">
        <v>2725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6.3</v>
      </c>
      <c r="Q876" s="0" t="n">
        <v>0</v>
      </c>
      <c r="R876" s="0" t="n">
        <v>0</v>
      </c>
      <c r="S876" s="0" t="s">
        <v>4</v>
      </c>
    </row>
    <row r="877" customFormat="false" ht="14.4" hidden="true" customHeight="false" outlineLevel="0" collapsed="false">
      <c r="A877" s="0" t="s">
        <v>31</v>
      </c>
      <c r="B877" s="0" t="n">
        <v>1</v>
      </c>
      <c r="C877" s="0" t="s">
        <v>2726</v>
      </c>
      <c r="D877" s="0" t="s">
        <v>61</v>
      </c>
      <c r="E877" s="0" t="s">
        <v>2727</v>
      </c>
      <c r="F877" s="0" t="s">
        <v>2724</v>
      </c>
      <c r="G877" s="0" t="s">
        <v>2725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6.6</v>
      </c>
      <c r="Q877" s="0" t="n">
        <v>0</v>
      </c>
      <c r="R877" s="0" t="n">
        <v>0</v>
      </c>
      <c r="S877" s="0" t="s">
        <v>4</v>
      </c>
    </row>
    <row r="878" customFormat="false" ht="14.4" hidden="true" customHeight="false" outlineLevel="0" collapsed="false">
      <c r="A878" s="0" t="s">
        <v>31</v>
      </c>
      <c r="B878" s="0" t="n">
        <v>1</v>
      </c>
      <c r="C878" s="0" t="s">
        <v>2728</v>
      </c>
      <c r="D878" s="0" t="s">
        <v>122</v>
      </c>
      <c r="E878" s="0" t="s">
        <v>2729</v>
      </c>
      <c r="F878" s="0" t="s">
        <v>2730</v>
      </c>
      <c r="G878" s="0" t="s">
        <v>2731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5.6</v>
      </c>
      <c r="Q878" s="0" t="n">
        <v>0</v>
      </c>
      <c r="R878" s="0" t="n">
        <v>0</v>
      </c>
      <c r="S878" s="0" t="s">
        <v>4</v>
      </c>
    </row>
    <row r="879" customFormat="false" ht="14.4" hidden="true" customHeight="false" outlineLevel="0" collapsed="false">
      <c r="A879" s="0" t="s">
        <v>31</v>
      </c>
      <c r="B879" s="0" t="n">
        <v>1</v>
      </c>
      <c r="C879" s="0" t="s">
        <v>2732</v>
      </c>
      <c r="D879" s="0" t="s">
        <v>38</v>
      </c>
      <c r="E879" s="0" t="s">
        <v>2733</v>
      </c>
      <c r="F879" s="0" t="s">
        <v>2730</v>
      </c>
      <c r="G879" s="0" t="s">
        <v>2731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5.5</v>
      </c>
      <c r="Q879" s="0" t="n">
        <v>0</v>
      </c>
      <c r="R879" s="0" t="n">
        <v>0</v>
      </c>
      <c r="S879" s="0" t="s">
        <v>4</v>
      </c>
    </row>
    <row r="880" customFormat="false" ht="14.4" hidden="true" customHeight="false" outlineLevel="0" collapsed="false">
      <c r="A880" s="0" t="s">
        <v>31</v>
      </c>
      <c r="B880" s="0" t="n">
        <v>1</v>
      </c>
      <c r="C880" s="0" t="s">
        <v>2734</v>
      </c>
      <c r="D880" s="0" t="s">
        <v>41</v>
      </c>
      <c r="E880" s="0" t="s">
        <v>2735</v>
      </c>
      <c r="F880" s="0" t="s">
        <v>2736</v>
      </c>
      <c r="G880" s="0" t="s">
        <v>2737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7</v>
      </c>
      <c r="Q880" s="0" t="n">
        <v>0</v>
      </c>
      <c r="R880" s="0" t="n">
        <v>0</v>
      </c>
      <c r="S880" s="0" t="s">
        <v>4</v>
      </c>
    </row>
    <row r="881" customFormat="false" ht="14.4" hidden="true" customHeight="false" outlineLevel="0" collapsed="false">
      <c r="A881" s="0" t="s">
        <v>31</v>
      </c>
      <c r="B881" s="0" t="n">
        <v>1</v>
      </c>
      <c r="C881" s="0" t="s">
        <v>2738</v>
      </c>
      <c r="D881" s="0" t="s">
        <v>66</v>
      </c>
      <c r="E881" s="0" t="s">
        <v>2739</v>
      </c>
      <c r="F881" s="0" t="s">
        <v>2736</v>
      </c>
      <c r="G881" s="0" t="s">
        <v>2737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5.9</v>
      </c>
      <c r="Q881" s="0" t="n">
        <v>0</v>
      </c>
      <c r="R881" s="0" t="n">
        <v>0</v>
      </c>
      <c r="S881" s="0" t="s">
        <v>4</v>
      </c>
    </row>
    <row r="882" customFormat="false" ht="14.4" hidden="true" customHeight="false" outlineLevel="0" collapsed="false">
      <c r="A882" s="0" t="s">
        <v>31</v>
      </c>
      <c r="B882" s="0" t="n">
        <v>1</v>
      </c>
      <c r="C882" s="0" t="s">
        <v>2740</v>
      </c>
      <c r="D882" s="0" t="s">
        <v>61</v>
      </c>
      <c r="E882" s="0" t="s">
        <v>2741</v>
      </c>
      <c r="F882" s="0" t="s">
        <v>765</v>
      </c>
      <c r="G882" s="0" t="s">
        <v>766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5.3</v>
      </c>
      <c r="Q882" s="0" t="n">
        <v>0</v>
      </c>
      <c r="R882" s="0" t="n">
        <v>0</v>
      </c>
      <c r="S882" s="0" t="s">
        <v>4</v>
      </c>
    </row>
    <row r="883" customFormat="false" ht="14.4" hidden="true" customHeight="false" outlineLevel="0" collapsed="false">
      <c r="A883" s="0" t="s">
        <v>31</v>
      </c>
      <c r="B883" s="0" t="n">
        <v>1</v>
      </c>
      <c r="C883" s="0" t="s">
        <v>2742</v>
      </c>
      <c r="D883" s="0" t="s">
        <v>66</v>
      </c>
      <c r="E883" s="0" t="s">
        <v>2743</v>
      </c>
      <c r="F883" s="0" t="s">
        <v>765</v>
      </c>
      <c r="G883" s="0" t="s">
        <v>766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5.5</v>
      </c>
      <c r="Q883" s="0" t="n">
        <v>0</v>
      </c>
      <c r="R883" s="0" t="n">
        <v>0</v>
      </c>
      <c r="S883" s="0" t="s">
        <v>4</v>
      </c>
    </row>
    <row r="884" customFormat="false" ht="14.4" hidden="true" customHeight="false" outlineLevel="0" collapsed="false">
      <c r="A884" s="0" t="s">
        <v>31</v>
      </c>
      <c r="B884" s="0" t="n">
        <v>1</v>
      </c>
      <c r="C884" s="0" t="s">
        <v>2744</v>
      </c>
      <c r="D884" s="0" t="s">
        <v>41</v>
      </c>
      <c r="E884" s="0" t="s">
        <v>2745</v>
      </c>
      <c r="F884" s="0" t="s">
        <v>2746</v>
      </c>
      <c r="G884" s="0" t="s">
        <v>2747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5.9</v>
      </c>
      <c r="Q884" s="0" t="n">
        <v>0</v>
      </c>
      <c r="R884" s="0" t="n">
        <v>0</v>
      </c>
      <c r="S884" s="0" t="s">
        <v>4</v>
      </c>
    </row>
    <row r="885" customFormat="false" ht="14.4" hidden="true" customHeight="false" outlineLevel="0" collapsed="false">
      <c r="A885" s="0" t="s">
        <v>31</v>
      </c>
      <c r="B885" s="0" t="n">
        <v>1</v>
      </c>
      <c r="C885" s="0" t="s">
        <v>2748</v>
      </c>
      <c r="D885" s="0" t="s">
        <v>33</v>
      </c>
      <c r="E885" s="0" t="s">
        <v>2749</v>
      </c>
      <c r="F885" s="0" t="s">
        <v>2750</v>
      </c>
      <c r="G885" s="0" t="s">
        <v>2751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6.5</v>
      </c>
      <c r="Q885" s="0" t="n">
        <v>0</v>
      </c>
      <c r="R885" s="0" t="n">
        <v>0</v>
      </c>
      <c r="S885" s="0" t="s">
        <v>4</v>
      </c>
    </row>
    <row r="886" customFormat="false" ht="14.4" hidden="true" customHeight="false" outlineLevel="0" collapsed="false">
      <c r="A886" s="0" t="s">
        <v>31</v>
      </c>
      <c r="B886" s="0" t="n">
        <v>1</v>
      </c>
      <c r="C886" s="0" t="s">
        <v>2752</v>
      </c>
      <c r="D886" s="0" t="s">
        <v>139</v>
      </c>
      <c r="E886" s="0" t="s">
        <v>2753</v>
      </c>
      <c r="F886" s="0" t="s">
        <v>2754</v>
      </c>
      <c r="G886" s="0" t="s">
        <v>2755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7.1</v>
      </c>
      <c r="Q886" s="0" t="n">
        <v>0</v>
      </c>
      <c r="R886" s="0" t="n">
        <v>0</v>
      </c>
      <c r="S886" s="0" t="s">
        <v>4</v>
      </c>
    </row>
    <row r="887" customFormat="false" ht="14.4" hidden="true" customHeight="false" outlineLevel="0" collapsed="false">
      <c r="A887" s="0" t="s">
        <v>31</v>
      </c>
      <c r="B887" s="0" t="n">
        <v>1</v>
      </c>
      <c r="C887" s="0" t="s">
        <v>2756</v>
      </c>
      <c r="D887" s="0" t="s">
        <v>33</v>
      </c>
      <c r="E887" s="0" t="s">
        <v>2757</v>
      </c>
      <c r="F887" s="0" t="s">
        <v>785</v>
      </c>
      <c r="G887" s="0" t="s">
        <v>786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6.7</v>
      </c>
      <c r="Q887" s="0" t="n">
        <v>0</v>
      </c>
      <c r="R887" s="0" t="n">
        <v>0</v>
      </c>
      <c r="S887" s="0" t="s">
        <v>4</v>
      </c>
    </row>
    <row r="888" customFormat="false" ht="14.4" hidden="true" customHeight="false" outlineLevel="0" collapsed="false">
      <c r="A888" s="0" t="s">
        <v>31</v>
      </c>
      <c r="B888" s="0" t="n">
        <v>1</v>
      </c>
      <c r="C888" s="0" t="s">
        <v>2758</v>
      </c>
      <c r="D888" s="0" t="s">
        <v>38</v>
      </c>
      <c r="E888" s="0" t="s">
        <v>2759</v>
      </c>
      <c r="F888" s="0" t="s">
        <v>2760</v>
      </c>
      <c r="G888" s="0" t="s">
        <v>2761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5.3</v>
      </c>
      <c r="Q888" s="0" t="n">
        <v>0</v>
      </c>
      <c r="R888" s="0" t="n">
        <v>0</v>
      </c>
      <c r="S888" s="0" t="s">
        <v>4</v>
      </c>
    </row>
    <row r="889" customFormat="false" ht="14.4" hidden="true" customHeight="false" outlineLevel="0" collapsed="false">
      <c r="A889" s="0" t="s">
        <v>31</v>
      </c>
      <c r="B889" s="0" t="n">
        <v>1</v>
      </c>
      <c r="C889" s="0" t="s">
        <v>2762</v>
      </c>
      <c r="D889" s="0" t="s">
        <v>103</v>
      </c>
      <c r="E889" s="0" t="s">
        <v>2763</v>
      </c>
      <c r="F889" s="0" t="s">
        <v>2764</v>
      </c>
      <c r="G889" s="0" t="s">
        <v>2765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5.5</v>
      </c>
      <c r="Q889" s="0" t="n">
        <v>0</v>
      </c>
      <c r="R889" s="0" t="n">
        <v>0</v>
      </c>
      <c r="S889" s="0" t="s">
        <v>4</v>
      </c>
    </row>
    <row r="890" customFormat="false" ht="14.4" hidden="true" customHeight="false" outlineLevel="0" collapsed="false">
      <c r="A890" s="0" t="s">
        <v>31</v>
      </c>
      <c r="B890" s="0" t="n">
        <v>1</v>
      </c>
      <c r="C890" s="0" t="s">
        <v>2766</v>
      </c>
      <c r="D890" s="0" t="s">
        <v>33</v>
      </c>
      <c r="E890" s="0" t="s">
        <v>2767</v>
      </c>
      <c r="F890" s="0" t="s">
        <v>2768</v>
      </c>
      <c r="G890" s="0" t="s">
        <v>2769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5.9</v>
      </c>
      <c r="Q890" s="0" t="n">
        <v>0</v>
      </c>
      <c r="R890" s="0" t="n">
        <v>0</v>
      </c>
      <c r="S890" s="0" t="s">
        <v>4</v>
      </c>
    </row>
    <row r="891" customFormat="false" ht="14.4" hidden="true" customHeight="false" outlineLevel="0" collapsed="false">
      <c r="A891" s="0" t="s">
        <v>31</v>
      </c>
      <c r="B891" s="0" t="n">
        <v>1</v>
      </c>
      <c r="C891" s="0" t="s">
        <v>2770</v>
      </c>
      <c r="D891" s="0" t="s">
        <v>38</v>
      </c>
      <c r="E891" s="0" t="s">
        <v>2771</v>
      </c>
      <c r="F891" s="0" t="s">
        <v>2772</v>
      </c>
      <c r="G891" s="0" t="s">
        <v>64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6.5</v>
      </c>
      <c r="Q891" s="0" t="n">
        <v>0</v>
      </c>
      <c r="R891" s="0" t="n">
        <v>0</v>
      </c>
      <c r="S891" s="0" t="s">
        <v>4</v>
      </c>
    </row>
    <row r="892" customFormat="false" ht="14.4" hidden="true" customHeight="false" outlineLevel="0" collapsed="false">
      <c r="A892" s="0" t="s">
        <v>31</v>
      </c>
      <c r="B892" s="0" t="n">
        <v>1</v>
      </c>
      <c r="C892" s="0" t="s">
        <v>2773</v>
      </c>
      <c r="D892" s="0" t="s">
        <v>38</v>
      </c>
      <c r="E892" s="0" t="s">
        <v>2774</v>
      </c>
      <c r="F892" s="0" t="s">
        <v>2775</v>
      </c>
      <c r="G892" s="0" t="s">
        <v>2776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5.2</v>
      </c>
      <c r="Q892" s="0" t="n">
        <v>0</v>
      </c>
      <c r="R892" s="0" t="n">
        <v>0</v>
      </c>
      <c r="S892" s="0" t="s">
        <v>4</v>
      </c>
    </row>
    <row r="893" customFormat="false" ht="14.4" hidden="true" customHeight="false" outlineLevel="0" collapsed="false">
      <c r="A893" s="0" t="s">
        <v>31</v>
      </c>
      <c r="B893" s="0" t="n">
        <v>1</v>
      </c>
      <c r="C893" s="0" t="s">
        <v>2777</v>
      </c>
      <c r="D893" s="0" t="s">
        <v>103</v>
      </c>
      <c r="E893" s="0" t="s">
        <v>2778</v>
      </c>
      <c r="F893" s="0" t="s">
        <v>2775</v>
      </c>
      <c r="G893" s="0" t="s">
        <v>2776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5.4</v>
      </c>
      <c r="Q893" s="0" t="n">
        <v>0</v>
      </c>
      <c r="R893" s="0" t="n">
        <v>0</v>
      </c>
      <c r="S893" s="0" t="s">
        <v>4</v>
      </c>
    </row>
    <row r="894" customFormat="false" ht="14.4" hidden="true" customHeight="false" outlineLevel="0" collapsed="false">
      <c r="A894" s="0" t="s">
        <v>31</v>
      </c>
      <c r="B894" s="0" t="n">
        <v>1</v>
      </c>
      <c r="C894" s="0" t="s">
        <v>2779</v>
      </c>
      <c r="D894" s="0" t="s">
        <v>38</v>
      </c>
      <c r="E894" s="0" t="s">
        <v>2780</v>
      </c>
      <c r="F894" s="0" t="s">
        <v>2781</v>
      </c>
      <c r="G894" s="0" t="s">
        <v>2782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5.7</v>
      </c>
      <c r="Q894" s="0" t="n">
        <v>0</v>
      </c>
      <c r="R894" s="0" t="n">
        <v>0</v>
      </c>
      <c r="S894" s="0" t="s">
        <v>4</v>
      </c>
    </row>
    <row r="895" customFormat="false" ht="14.4" hidden="true" customHeight="false" outlineLevel="0" collapsed="false">
      <c r="A895" s="0" t="s">
        <v>31</v>
      </c>
      <c r="B895" s="0" t="n">
        <v>1</v>
      </c>
      <c r="C895" s="0" t="s">
        <v>2783</v>
      </c>
      <c r="D895" s="0" t="s">
        <v>61</v>
      </c>
      <c r="E895" s="0" t="s">
        <v>2784</v>
      </c>
      <c r="F895" s="0" t="s">
        <v>2785</v>
      </c>
      <c r="G895" s="0" t="s">
        <v>2786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5.3</v>
      </c>
      <c r="Q895" s="0" t="n">
        <v>0</v>
      </c>
      <c r="R895" s="0" t="n">
        <v>0</v>
      </c>
      <c r="S895" s="0" t="s">
        <v>4</v>
      </c>
    </row>
    <row r="896" customFormat="false" ht="14.4" hidden="true" customHeight="false" outlineLevel="0" collapsed="false">
      <c r="A896" s="0" t="s">
        <v>31</v>
      </c>
      <c r="B896" s="0" t="n">
        <v>1</v>
      </c>
      <c r="C896" s="0" t="s">
        <v>2787</v>
      </c>
      <c r="D896" s="0" t="s">
        <v>41</v>
      </c>
      <c r="E896" s="0" t="s">
        <v>2788</v>
      </c>
      <c r="F896" s="0" t="s">
        <v>2789</v>
      </c>
      <c r="G896" s="0" t="s">
        <v>2790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5.2</v>
      </c>
      <c r="Q896" s="0" t="n">
        <v>0</v>
      </c>
      <c r="R896" s="0" t="n">
        <v>0</v>
      </c>
      <c r="S896" s="0" t="s">
        <v>4</v>
      </c>
    </row>
    <row r="897" customFormat="false" ht="14.4" hidden="true" customHeight="false" outlineLevel="0" collapsed="false">
      <c r="A897" s="0" t="s">
        <v>31</v>
      </c>
      <c r="B897" s="0" t="n">
        <v>1</v>
      </c>
      <c r="C897" s="0" t="s">
        <v>2791</v>
      </c>
      <c r="D897" s="0" t="s">
        <v>38</v>
      </c>
      <c r="E897" s="0" t="s">
        <v>2792</v>
      </c>
      <c r="F897" s="0" t="s">
        <v>2789</v>
      </c>
      <c r="G897" s="0" t="s">
        <v>2790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5.8</v>
      </c>
      <c r="Q897" s="0" t="n">
        <v>0</v>
      </c>
      <c r="R897" s="0" t="n">
        <v>0</v>
      </c>
      <c r="S897" s="0" t="s">
        <v>4</v>
      </c>
    </row>
    <row r="898" customFormat="false" ht="14.4" hidden="true" customHeight="false" outlineLevel="0" collapsed="false">
      <c r="A898" s="0" t="s">
        <v>31</v>
      </c>
      <c r="B898" s="0" t="n">
        <v>1</v>
      </c>
      <c r="C898" s="0" t="s">
        <v>2793</v>
      </c>
      <c r="D898" s="0" t="s">
        <v>61</v>
      </c>
      <c r="E898" s="0" t="s">
        <v>2794</v>
      </c>
      <c r="F898" s="0" t="s">
        <v>2795</v>
      </c>
      <c r="G898" s="0" t="s">
        <v>2796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5.7</v>
      </c>
      <c r="Q898" s="0" t="n">
        <v>0</v>
      </c>
      <c r="R898" s="0" t="n">
        <v>0</v>
      </c>
      <c r="S898" s="0" t="s">
        <v>4</v>
      </c>
    </row>
    <row r="899" customFormat="false" ht="14.4" hidden="true" customHeight="false" outlineLevel="0" collapsed="false">
      <c r="A899" s="0" t="s">
        <v>31</v>
      </c>
      <c r="B899" s="0" t="n">
        <v>1</v>
      </c>
      <c r="C899" s="0" t="s">
        <v>2797</v>
      </c>
      <c r="D899" s="0" t="s">
        <v>307</v>
      </c>
      <c r="E899" s="0" t="s">
        <v>2798</v>
      </c>
      <c r="F899" s="0" t="s">
        <v>2799</v>
      </c>
      <c r="G899" s="0" t="s">
        <v>2800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6</v>
      </c>
      <c r="Q899" s="0" t="n">
        <v>0</v>
      </c>
      <c r="R899" s="0" t="n">
        <v>0</v>
      </c>
      <c r="S899" s="0" t="s">
        <v>4</v>
      </c>
    </row>
    <row r="900" customFormat="false" ht="14.4" hidden="true" customHeight="false" outlineLevel="0" collapsed="false">
      <c r="A900" s="0" t="s">
        <v>31</v>
      </c>
      <c r="B900" s="0" t="n">
        <v>1</v>
      </c>
      <c r="C900" s="0" t="s">
        <v>2801</v>
      </c>
      <c r="D900" s="0" t="s">
        <v>33</v>
      </c>
      <c r="E900" s="0" t="s">
        <v>2802</v>
      </c>
      <c r="F900" s="0" t="s">
        <v>2799</v>
      </c>
      <c r="G900" s="0" t="s">
        <v>2800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5.7</v>
      </c>
      <c r="Q900" s="0" t="n">
        <v>0</v>
      </c>
      <c r="R900" s="0" t="n">
        <v>0</v>
      </c>
      <c r="S900" s="0" t="s">
        <v>4</v>
      </c>
    </row>
    <row r="901" customFormat="false" ht="14.4" hidden="true" customHeight="false" outlineLevel="0" collapsed="false">
      <c r="A901" s="0" t="s">
        <v>31</v>
      </c>
      <c r="B901" s="0" t="n">
        <v>1</v>
      </c>
      <c r="C901" s="0" t="s">
        <v>2803</v>
      </c>
      <c r="D901" s="0" t="s">
        <v>61</v>
      </c>
      <c r="E901" s="0" t="s">
        <v>2804</v>
      </c>
      <c r="F901" s="0" t="s">
        <v>2799</v>
      </c>
      <c r="G901" s="0" t="s">
        <v>2800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5.8</v>
      </c>
      <c r="Q901" s="0" t="n">
        <v>0</v>
      </c>
      <c r="R901" s="0" t="n">
        <v>0</v>
      </c>
      <c r="S901" s="0" t="s">
        <v>4</v>
      </c>
    </row>
    <row r="902" customFormat="false" ht="14.4" hidden="true" customHeight="false" outlineLevel="0" collapsed="false">
      <c r="A902" s="0" t="s">
        <v>31</v>
      </c>
      <c r="B902" s="0" t="n">
        <v>1</v>
      </c>
      <c r="C902" s="0" t="s">
        <v>2805</v>
      </c>
      <c r="D902" s="0" t="s">
        <v>41</v>
      </c>
      <c r="E902" s="0" t="s">
        <v>2806</v>
      </c>
      <c r="F902" s="0" t="s">
        <v>2799</v>
      </c>
      <c r="G902" s="0" t="s">
        <v>2800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9.4</v>
      </c>
      <c r="Q902" s="0" t="n">
        <v>0</v>
      </c>
      <c r="R902" s="0" t="n">
        <v>0</v>
      </c>
      <c r="S902" s="0" t="s">
        <v>4</v>
      </c>
    </row>
    <row r="903" customFormat="false" ht="14.4" hidden="true" customHeight="false" outlineLevel="0" collapsed="false">
      <c r="A903" s="0" t="s">
        <v>31</v>
      </c>
      <c r="B903" s="0" t="n">
        <v>1</v>
      </c>
      <c r="C903" s="0" t="s">
        <v>2807</v>
      </c>
      <c r="D903" s="0" t="s">
        <v>154</v>
      </c>
      <c r="E903" s="0" t="s">
        <v>2808</v>
      </c>
      <c r="F903" s="0" t="s">
        <v>2799</v>
      </c>
      <c r="G903" s="0" t="s">
        <v>2800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9</v>
      </c>
      <c r="Q903" s="0" t="n">
        <v>0</v>
      </c>
      <c r="R903" s="0" t="n">
        <v>0</v>
      </c>
      <c r="S903" s="0" t="s">
        <v>4</v>
      </c>
    </row>
    <row r="904" customFormat="false" ht="14.4" hidden="true" customHeight="false" outlineLevel="0" collapsed="false">
      <c r="A904" s="0" t="s">
        <v>31</v>
      </c>
      <c r="B904" s="0" t="n">
        <v>1</v>
      </c>
      <c r="C904" s="0" t="s">
        <v>2809</v>
      </c>
      <c r="D904" s="0" t="s">
        <v>41</v>
      </c>
      <c r="E904" s="0" t="s">
        <v>2810</v>
      </c>
      <c r="F904" s="0" t="s">
        <v>2799</v>
      </c>
      <c r="G904" s="0" t="s">
        <v>2800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9.5</v>
      </c>
      <c r="Q904" s="0" t="n">
        <v>0</v>
      </c>
      <c r="R904" s="0" t="n">
        <v>0</v>
      </c>
      <c r="S904" s="0" t="s">
        <v>4</v>
      </c>
    </row>
    <row r="905" customFormat="false" ht="14.4" hidden="true" customHeight="false" outlineLevel="0" collapsed="false">
      <c r="A905" s="0" t="s">
        <v>31</v>
      </c>
      <c r="B905" s="0" t="n">
        <v>1</v>
      </c>
      <c r="C905" s="0" t="s">
        <v>2811</v>
      </c>
      <c r="D905" s="0" t="s">
        <v>66</v>
      </c>
      <c r="E905" s="0" t="s">
        <v>2812</v>
      </c>
      <c r="F905" s="0" t="s">
        <v>2799</v>
      </c>
      <c r="G905" s="0" t="s">
        <v>2800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5</v>
      </c>
      <c r="Q905" s="0" t="n">
        <v>0</v>
      </c>
      <c r="R905" s="0" t="n">
        <v>0</v>
      </c>
      <c r="S905" s="0" t="s">
        <v>4</v>
      </c>
    </row>
    <row r="906" customFormat="false" ht="14.4" hidden="true" customHeight="false" outlineLevel="0" collapsed="false">
      <c r="A906" s="0" t="s">
        <v>31</v>
      </c>
      <c r="B906" s="0" t="n">
        <v>1</v>
      </c>
      <c r="C906" s="0" t="s">
        <v>2813</v>
      </c>
      <c r="D906" s="0" t="s">
        <v>38</v>
      </c>
      <c r="E906" s="0" t="s">
        <v>2814</v>
      </c>
      <c r="F906" s="0" t="s">
        <v>2815</v>
      </c>
      <c r="G906" s="0" t="s">
        <v>2816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5.2</v>
      </c>
      <c r="Q906" s="0" t="n">
        <v>0</v>
      </c>
      <c r="R906" s="0" t="n">
        <v>0</v>
      </c>
      <c r="S906" s="0" t="s">
        <v>4</v>
      </c>
    </row>
    <row r="907" customFormat="false" ht="14.4" hidden="true" customHeight="false" outlineLevel="0" collapsed="false">
      <c r="A907" s="0" t="s">
        <v>31</v>
      </c>
      <c r="B907" s="0" t="n">
        <v>1</v>
      </c>
      <c r="C907" s="0" t="s">
        <v>2817</v>
      </c>
      <c r="D907" s="0" t="s">
        <v>61</v>
      </c>
      <c r="E907" s="0" t="s">
        <v>2818</v>
      </c>
      <c r="F907" s="0" t="s">
        <v>2819</v>
      </c>
      <c r="G907" s="0" t="s">
        <v>1648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5</v>
      </c>
      <c r="Q907" s="0" t="n">
        <v>0</v>
      </c>
      <c r="R907" s="0" t="n">
        <v>0</v>
      </c>
      <c r="S907" s="0" t="s">
        <v>4</v>
      </c>
    </row>
    <row r="908" customFormat="false" ht="14.4" hidden="true" customHeight="false" outlineLevel="0" collapsed="false">
      <c r="A908" s="0" t="s">
        <v>31</v>
      </c>
      <c r="B908" s="0" t="n">
        <v>1</v>
      </c>
      <c r="C908" s="0" t="s">
        <v>2820</v>
      </c>
      <c r="D908" s="0" t="s">
        <v>139</v>
      </c>
      <c r="E908" s="0" t="s">
        <v>2821</v>
      </c>
      <c r="F908" s="0" t="s">
        <v>2822</v>
      </c>
      <c r="G908" s="0" t="s">
        <v>2823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5.8</v>
      </c>
      <c r="Q908" s="0" t="n">
        <v>0</v>
      </c>
      <c r="R908" s="0" t="n">
        <v>0</v>
      </c>
      <c r="S908" s="0" t="s">
        <v>4</v>
      </c>
    </row>
    <row r="909" customFormat="false" ht="14.4" hidden="true" customHeight="false" outlineLevel="0" collapsed="false">
      <c r="A909" s="0" t="s">
        <v>31</v>
      </c>
      <c r="B909" s="0" t="n">
        <v>1</v>
      </c>
      <c r="C909" s="0" t="s">
        <v>2824</v>
      </c>
      <c r="D909" s="0" t="s">
        <v>61</v>
      </c>
      <c r="E909" s="0" t="s">
        <v>2825</v>
      </c>
      <c r="F909" s="0" t="s">
        <v>2826</v>
      </c>
      <c r="G909" s="0" t="s">
        <v>1981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5.2</v>
      </c>
      <c r="Q909" s="0" t="n">
        <v>0</v>
      </c>
      <c r="R909" s="0" t="n">
        <v>0</v>
      </c>
      <c r="S909" s="0" t="s">
        <v>4</v>
      </c>
    </row>
    <row r="910" customFormat="false" ht="14.4" hidden="true" customHeight="false" outlineLevel="0" collapsed="false">
      <c r="A910" s="0" t="s">
        <v>31</v>
      </c>
      <c r="B910" s="0" t="n">
        <v>1</v>
      </c>
      <c r="C910" s="0" t="s">
        <v>2827</v>
      </c>
      <c r="D910" s="0" t="s">
        <v>38</v>
      </c>
      <c r="E910" s="0" t="s">
        <v>2828</v>
      </c>
      <c r="F910" s="0" t="s">
        <v>2826</v>
      </c>
      <c r="G910" s="0" t="s">
        <v>1981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5.2</v>
      </c>
      <c r="Q910" s="0" t="n">
        <v>0</v>
      </c>
      <c r="R910" s="0" t="n">
        <v>0</v>
      </c>
      <c r="S910" s="0" t="s">
        <v>4</v>
      </c>
    </row>
    <row r="911" customFormat="false" ht="14.4" hidden="true" customHeight="false" outlineLevel="0" collapsed="false">
      <c r="A911" s="0" t="s">
        <v>31</v>
      </c>
      <c r="B911" s="0" t="n">
        <v>1</v>
      </c>
      <c r="C911" s="0" t="s">
        <v>2829</v>
      </c>
      <c r="D911" s="0" t="s">
        <v>38</v>
      </c>
      <c r="E911" s="0" t="s">
        <v>2830</v>
      </c>
      <c r="F911" s="0" t="s">
        <v>2826</v>
      </c>
      <c r="G911" s="0" t="s">
        <v>1981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5.8</v>
      </c>
      <c r="Q911" s="0" t="n">
        <v>0</v>
      </c>
      <c r="R911" s="0" t="n">
        <v>0</v>
      </c>
      <c r="S911" s="0" t="s">
        <v>4</v>
      </c>
    </row>
    <row r="912" customFormat="false" ht="14.4" hidden="true" customHeight="false" outlineLevel="0" collapsed="false">
      <c r="A912" s="0" t="s">
        <v>31</v>
      </c>
      <c r="B912" s="0" t="n">
        <v>1</v>
      </c>
      <c r="C912" s="0" t="s">
        <v>2831</v>
      </c>
      <c r="D912" s="0" t="s">
        <v>33</v>
      </c>
      <c r="E912" s="0" t="s">
        <v>2832</v>
      </c>
      <c r="F912" s="0" t="s">
        <v>2833</v>
      </c>
      <c r="G912" s="0" t="s">
        <v>2834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6.5</v>
      </c>
      <c r="Q912" s="0" t="n">
        <v>0</v>
      </c>
      <c r="R912" s="0" t="n">
        <v>0</v>
      </c>
      <c r="S912" s="0" t="s">
        <v>4</v>
      </c>
    </row>
    <row r="913" customFormat="false" ht="14.4" hidden="true" customHeight="false" outlineLevel="0" collapsed="false">
      <c r="A913" s="0" t="s">
        <v>31</v>
      </c>
      <c r="B913" s="0" t="n">
        <v>1</v>
      </c>
      <c r="C913" s="0" t="s">
        <v>2835</v>
      </c>
      <c r="D913" s="0" t="s">
        <v>41</v>
      </c>
      <c r="E913" s="0" t="s">
        <v>2836</v>
      </c>
      <c r="F913" s="0" t="s">
        <v>2837</v>
      </c>
      <c r="G913" s="0" t="s">
        <v>2838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6.1</v>
      </c>
      <c r="Q913" s="0" t="n">
        <v>0</v>
      </c>
      <c r="R913" s="0" t="n">
        <v>0</v>
      </c>
      <c r="S913" s="0" t="s">
        <v>4</v>
      </c>
    </row>
    <row r="914" customFormat="false" ht="14.4" hidden="true" customHeight="false" outlineLevel="0" collapsed="false">
      <c r="A914" s="0" t="s">
        <v>31</v>
      </c>
      <c r="B914" s="0" t="n">
        <v>1</v>
      </c>
      <c r="C914" s="0" t="s">
        <v>2839</v>
      </c>
      <c r="D914" s="0" t="s">
        <v>163</v>
      </c>
      <c r="E914" s="0" t="s">
        <v>2840</v>
      </c>
      <c r="F914" s="0" t="s">
        <v>2837</v>
      </c>
      <c r="G914" s="0" t="s">
        <v>2838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5.2</v>
      </c>
      <c r="Q914" s="0" t="n">
        <v>0</v>
      </c>
      <c r="R914" s="0" t="n">
        <v>0</v>
      </c>
      <c r="S914" s="0" t="s">
        <v>4</v>
      </c>
    </row>
    <row r="915" customFormat="false" ht="14.4" hidden="true" customHeight="false" outlineLevel="0" collapsed="false">
      <c r="A915" s="0" t="s">
        <v>31</v>
      </c>
      <c r="B915" s="0" t="n">
        <v>1</v>
      </c>
      <c r="C915" s="0" t="s">
        <v>2841</v>
      </c>
      <c r="D915" s="0" t="s">
        <v>61</v>
      </c>
      <c r="E915" s="0" t="s">
        <v>2842</v>
      </c>
      <c r="F915" s="0" t="s">
        <v>2843</v>
      </c>
      <c r="G915" s="0" t="s">
        <v>228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5.2</v>
      </c>
      <c r="Q915" s="0" t="n">
        <v>0</v>
      </c>
      <c r="R915" s="0" t="n">
        <v>0</v>
      </c>
      <c r="S915" s="0" t="s">
        <v>4</v>
      </c>
    </row>
    <row r="916" customFormat="false" ht="14.4" hidden="true" customHeight="false" outlineLevel="0" collapsed="false">
      <c r="A916" s="0" t="s">
        <v>31</v>
      </c>
      <c r="B916" s="0" t="n">
        <v>1</v>
      </c>
      <c r="C916" s="0" t="s">
        <v>2844</v>
      </c>
      <c r="D916" s="0" t="s">
        <v>66</v>
      </c>
      <c r="E916" s="0" t="s">
        <v>2845</v>
      </c>
      <c r="F916" s="0" t="s">
        <v>2846</v>
      </c>
      <c r="G916" s="0" t="s">
        <v>2470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5.9</v>
      </c>
      <c r="Q916" s="0" t="n">
        <v>0</v>
      </c>
      <c r="R916" s="0" t="n">
        <v>0</v>
      </c>
      <c r="S916" s="0" t="s">
        <v>4</v>
      </c>
    </row>
    <row r="917" customFormat="false" ht="14.4" hidden="true" customHeight="false" outlineLevel="0" collapsed="false">
      <c r="A917" s="0" t="s">
        <v>31</v>
      </c>
      <c r="B917" s="0" t="n">
        <v>1</v>
      </c>
      <c r="C917" s="0" t="s">
        <v>2847</v>
      </c>
      <c r="D917" s="0" t="s">
        <v>61</v>
      </c>
      <c r="E917" s="0" t="s">
        <v>2848</v>
      </c>
      <c r="F917" s="0" t="s">
        <v>2846</v>
      </c>
      <c r="G917" s="0" t="s">
        <v>2470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6.2</v>
      </c>
      <c r="Q917" s="0" t="n">
        <v>0</v>
      </c>
      <c r="R917" s="0" t="n">
        <v>0</v>
      </c>
      <c r="S917" s="0" t="s">
        <v>4</v>
      </c>
    </row>
    <row r="918" customFormat="false" ht="14.4" hidden="true" customHeight="false" outlineLevel="0" collapsed="false">
      <c r="A918" s="0" t="s">
        <v>31</v>
      </c>
      <c r="B918" s="0" t="n">
        <v>1</v>
      </c>
      <c r="C918" s="0" t="s">
        <v>2849</v>
      </c>
      <c r="D918" s="0" t="s">
        <v>38</v>
      </c>
      <c r="E918" s="0" t="s">
        <v>2850</v>
      </c>
      <c r="F918" s="0" t="s">
        <v>2846</v>
      </c>
      <c r="G918" s="0" t="s">
        <v>2470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6.4</v>
      </c>
      <c r="Q918" s="0" t="n">
        <v>0</v>
      </c>
      <c r="R918" s="0" t="n">
        <v>0</v>
      </c>
      <c r="S918" s="0" t="s">
        <v>4</v>
      </c>
    </row>
    <row r="919" customFormat="false" ht="14.4" hidden="true" customHeight="false" outlineLevel="0" collapsed="false">
      <c r="A919" s="0" t="s">
        <v>31</v>
      </c>
      <c r="B919" s="0" t="n">
        <v>1</v>
      </c>
      <c r="C919" s="0" t="s">
        <v>2851</v>
      </c>
      <c r="D919" s="0" t="s">
        <v>61</v>
      </c>
      <c r="E919" s="0" t="s">
        <v>2852</v>
      </c>
      <c r="F919" s="0" t="s">
        <v>2853</v>
      </c>
      <c r="G919" s="0" t="s">
        <v>2854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5.3</v>
      </c>
      <c r="Q919" s="0" t="n">
        <v>0</v>
      </c>
      <c r="R919" s="0" t="n">
        <v>0</v>
      </c>
      <c r="S919" s="0" t="s">
        <v>4</v>
      </c>
    </row>
    <row r="920" customFormat="false" ht="14.4" hidden="true" customHeight="false" outlineLevel="0" collapsed="false">
      <c r="A920" s="0" t="s">
        <v>31</v>
      </c>
      <c r="B920" s="0" t="n">
        <v>1</v>
      </c>
      <c r="C920" s="0" t="s">
        <v>2855</v>
      </c>
      <c r="D920" s="0" t="s">
        <v>61</v>
      </c>
      <c r="E920" s="0" t="s">
        <v>2856</v>
      </c>
      <c r="F920" s="0" t="s">
        <v>2853</v>
      </c>
      <c r="G920" s="0" t="s">
        <v>2854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6.1</v>
      </c>
      <c r="Q920" s="0" t="n">
        <v>0</v>
      </c>
      <c r="R920" s="0" t="n">
        <v>0</v>
      </c>
      <c r="S920" s="0" t="s">
        <v>4</v>
      </c>
    </row>
    <row r="921" customFormat="false" ht="14.4" hidden="true" customHeight="false" outlineLevel="0" collapsed="false">
      <c r="A921" s="0" t="s">
        <v>31</v>
      </c>
      <c r="B921" s="0" t="n">
        <v>1</v>
      </c>
      <c r="C921" s="0" t="s">
        <v>2857</v>
      </c>
      <c r="D921" s="0" t="s">
        <v>61</v>
      </c>
      <c r="E921" s="0" t="s">
        <v>2858</v>
      </c>
      <c r="F921" s="0" t="s">
        <v>2859</v>
      </c>
      <c r="G921" s="0" t="s">
        <v>2860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5.8</v>
      </c>
      <c r="Q921" s="0" t="n">
        <v>0</v>
      </c>
      <c r="R921" s="0" t="n">
        <v>0</v>
      </c>
      <c r="S921" s="0" t="s">
        <v>4</v>
      </c>
    </row>
    <row r="922" customFormat="false" ht="14.4" hidden="true" customHeight="false" outlineLevel="0" collapsed="false">
      <c r="A922" s="0" t="s">
        <v>31</v>
      </c>
      <c r="B922" s="0" t="n">
        <v>1</v>
      </c>
      <c r="C922" s="0" t="s">
        <v>2861</v>
      </c>
      <c r="D922" s="0" t="s">
        <v>61</v>
      </c>
      <c r="E922" s="0" t="s">
        <v>2862</v>
      </c>
      <c r="F922" s="0" t="s">
        <v>2859</v>
      </c>
      <c r="G922" s="0" t="s">
        <v>2860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8.2</v>
      </c>
      <c r="Q922" s="0" t="n">
        <v>0</v>
      </c>
      <c r="R922" s="0" t="n">
        <v>0</v>
      </c>
      <c r="S922" s="0" t="s">
        <v>4</v>
      </c>
    </row>
    <row r="923" customFormat="false" ht="14.4" hidden="true" customHeight="false" outlineLevel="0" collapsed="false">
      <c r="A923" s="0" t="s">
        <v>31</v>
      </c>
      <c r="B923" s="0" t="n">
        <v>1</v>
      </c>
      <c r="C923" s="0" t="s">
        <v>2863</v>
      </c>
      <c r="D923" s="0" t="s">
        <v>61</v>
      </c>
      <c r="E923" s="0" t="s">
        <v>2864</v>
      </c>
      <c r="F923" s="0" t="s">
        <v>2859</v>
      </c>
      <c r="G923" s="0" t="s">
        <v>2860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7.7</v>
      </c>
      <c r="Q923" s="0" t="n">
        <v>0</v>
      </c>
      <c r="R923" s="0" t="n">
        <v>0</v>
      </c>
      <c r="S923" s="0" t="s">
        <v>4</v>
      </c>
    </row>
    <row r="924" customFormat="false" ht="14.4" hidden="true" customHeight="false" outlineLevel="0" collapsed="false">
      <c r="A924" s="0" t="s">
        <v>31</v>
      </c>
      <c r="B924" s="0" t="n">
        <v>1</v>
      </c>
      <c r="C924" s="0" t="s">
        <v>2865</v>
      </c>
      <c r="D924" s="0" t="s">
        <v>66</v>
      </c>
      <c r="E924" s="0" t="s">
        <v>2866</v>
      </c>
      <c r="F924" s="0" t="s">
        <v>2859</v>
      </c>
      <c r="G924" s="0" t="s">
        <v>2860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8.3</v>
      </c>
      <c r="Q924" s="0" t="n">
        <v>0</v>
      </c>
      <c r="R924" s="0" t="n">
        <v>0</v>
      </c>
      <c r="S924" s="0" t="s">
        <v>4</v>
      </c>
    </row>
    <row r="925" customFormat="false" ht="14.4" hidden="true" customHeight="false" outlineLevel="0" collapsed="false">
      <c r="A925" s="0" t="s">
        <v>31</v>
      </c>
      <c r="B925" s="0" t="n">
        <v>1</v>
      </c>
      <c r="C925" s="0" t="s">
        <v>2867</v>
      </c>
      <c r="D925" s="0" t="s">
        <v>61</v>
      </c>
      <c r="E925" s="0" t="s">
        <v>2868</v>
      </c>
      <c r="F925" s="0" t="s">
        <v>2859</v>
      </c>
      <c r="G925" s="0" t="s">
        <v>2860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9.8</v>
      </c>
      <c r="Q925" s="0" t="n">
        <v>0</v>
      </c>
      <c r="R925" s="0" t="n">
        <v>0</v>
      </c>
      <c r="S925" s="0" t="s">
        <v>4</v>
      </c>
    </row>
    <row r="926" customFormat="false" ht="14.4" hidden="true" customHeight="false" outlineLevel="0" collapsed="false">
      <c r="A926" s="0" t="s">
        <v>31</v>
      </c>
      <c r="B926" s="0" t="n">
        <v>1</v>
      </c>
      <c r="C926" s="0" t="s">
        <v>2869</v>
      </c>
      <c r="D926" s="0" t="s">
        <v>38</v>
      </c>
      <c r="E926" s="0" t="s">
        <v>2870</v>
      </c>
      <c r="F926" s="0" t="s">
        <v>2859</v>
      </c>
      <c r="G926" s="0" t="s">
        <v>2860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8.6</v>
      </c>
      <c r="Q926" s="0" t="n">
        <v>0</v>
      </c>
      <c r="R926" s="0" t="n">
        <v>0</v>
      </c>
      <c r="S926" s="0" t="s">
        <v>4</v>
      </c>
    </row>
    <row r="927" customFormat="false" ht="14.4" hidden="true" customHeight="false" outlineLevel="0" collapsed="false">
      <c r="A927" s="0" t="s">
        <v>31</v>
      </c>
      <c r="B927" s="0" t="n">
        <v>1</v>
      </c>
      <c r="C927" s="0" t="s">
        <v>2871</v>
      </c>
      <c r="D927" s="0" t="s">
        <v>33</v>
      </c>
      <c r="E927" s="0" t="s">
        <v>2872</v>
      </c>
      <c r="F927" s="0" t="s">
        <v>2859</v>
      </c>
      <c r="G927" s="0" t="s">
        <v>2860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6.2</v>
      </c>
      <c r="Q927" s="0" t="n">
        <v>0</v>
      </c>
      <c r="R927" s="0" t="n">
        <v>0</v>
      </c>
      <c r="S927" s="0" t="s">
        <v>4</v>
      </c>
    </row>
    <row r="928" customFormat="false" ht="14.4" hidden="true" customHeight="false" outlineLevel="0" collapsed="false">
      <c r="A928" s="0" t="s">
        <v>31</v>
      </c>
      <c r="B928" s="0" t="n">
        <v>1</v>
      </c>
      <c r="C928" s="0" t="s">
        <v>2873</v>
      </c>
      <c r="D928" s="0" t="s">
        <v>38</v>
      </c>
      <c r="E928" s="0" t="s">
        <v>2874</v>
      </c>
      <c r="F928" s="0" t="s">
        <v>2875</v>
      </c>
      <c r="G928" s="0" t="s">
        <v>64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5.9</v>
      </c>
      <c r="Q928" s="0" t="n">
        <v>0</v>
      </c>
      <c r="R928" s="0" t="n">
        <v>0</v>
      </c>
      <c r="S928" s="0" t="s">
        <v>4</v>
      </c>
    </row>
    <row r="929" customFormat="false" ht="14.4" hidden="true" customHeight="false" outlineLevel="0" collapsed="false">
      <c r="A929" s="0" t="s">
        <v>31</v>
      </c>
      <c r="B929" s="0" t="n">
        <v>1</v>
      </c>
      <c r="C929" s="0" t="s">
        <v>2876</v>
      </c>
      <c r="D929" s="0" t="s">
        <v>33</v>
      </c>
      <c r="E929" s="0" t="s">
        <v>2877</v>
      </c>
      <c r="F929" s="0" t="s">
        <v>2875</v>
      </c>
      <c r="G929" s="0" t="s">
        <v>64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5.1</v>
      </c>
      <c r="Q929" s="0" t="n">
        <v>0</v>
      </c>
      <c r="R929" s="0" t="n">
        <v>0</v>
      </c>
      <c r="S929" s="0" t="s">
        <v>4</v>
      </c>
    </row>
    <row r="930" customFormat="false" ht="14.4" hidden="true" customHeight="false" outlineLevel="0" collapsed="false">
      <c r="A930" s="0" t="s">
        <v>31</v>
      </c>
      <c r="B930" s="0" t="n">
        <v>1</v>
      </c>
      <c r="C930" s="0" t="s">
        <v>2878</v>
      </c>
      <c r="D930" s="0" t="s">
        <v>48</v>
      </c>
      <c r="E930" s="0" t="s">
        <v>2879</v>
      </c>
      <c r="F930" s="0" t="s">
        <v>2880</v>
      </c>
      <c r="G930" s="0" t="s">
        <v>64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5.2</v>
      </c>
      <c r="Q930" s="0" t="n">
        <v>0</v>
      </c>
      <c r="R930" s="0" t="n">
        <v>0</v>
      </c>
      <c r="S930" s="0" t="s">
        <v>4</v>
      </c>
    </row>
    <row r="931" customFormat="false" ht="14.4" hidden="true" customHeight="false" outlineLevel="0" collapsed="false">
      <c r="A931" s="0" t="s">
        <v>31</v>
      </c>
      <c r="B931" s="0" t="n">
        <v>1</v>
      </c>
      <c r="C931" s="0" t="s">
        <v>2881</v>
      </c>
      <c r="D931" s="0" t="s">
        <v>61</v>
      </c>
      <c r="E931" s="0" t="s">
        <v>2882</v>
      </c>
      <c r="F931" s="0" t="s">
        <v>2880</v>
      </c>
      <c r="G931" s="0" t="s">
        <v>64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5.3</v>
      </c>
      <c r="Q931" s="0" t="n">
        <v>0</v>
      </c>
      <c r="R931" s="0" t="n">
        <v>0</v>
      </c>
      <c r="S931" s="0" t="s">
        <v>4</v>
      </c>
    </row>
    <row r="932" customFormat="false" ht="14.4" hidden="true" customHeight="false" outlineLevel="0" collapsed="false">
      <c r="A932" s="0" t="s">
        <v>31</v>
      </c>
      <c r="B932" s="0" t="n">
        <v>1</v>
      </c>
      <c r="C932" s="0" t="s">
        <v>2883</v>
      </c>
      <c r="D932" s="0" t="s">
        <v>139</v>
      </c>
      <c r="E932" s="0" t="s">
        <v>2884</v>
      </c>
      <c r="F932" s="0" t="s">
        <v>2880</v>
      </c>
      <c r="G932" s="0" t="s">
        <v>64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5.2</v>
      </c>
      <c r="Q932" s="0" t="n">
        <v>0</v>
      </c>
      <c r="R932" s="0" t="n">
        <v>0</v>
      </c>
      <c r="S932" s="0" t="s">
        <v>4</v>
      </c>
    </row>
    <row r="933" customFormat="false" ht="14.4" hidden="true" customHeight="false" outlineLevel="0" collapsed="false">
      <c r="A933" s="0" t="s">
        <v>31</v>
      </c>
      <c r="B933" s="0" t="n">
        <v>1</v>
      </c>
      <c r="C933" s="0" t="s">
        <v>2885</v>
      </c>
      <c r="D933" s="0" t="s">
        <v>61</v>
      </c>
      <c r="E933" s="0" t="s">
        <v>2886</v>
      </c>
      <c r="F933" s="0" t="s">
        <v>2880</v>
      </c>
      <c r="G933" s="0" t="s">
        <v>64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5</v>
      </c>
      <c r="Q933" s="0" t="n">
        <v>0</v>
      </c>
      <c r="R933" s="0" t="n">
        <v>0</v>
      </c>
      <c r="S933" s="0" t="s">
        <v>4</v>
      </c>
    </row>
    <row r="934" customFormat="false" ht="14.4" hidden="true" customHeight="false" outlineLevel="0" collapsed="false">
      <c r="A934" s="0" t="s">
        <v>31</v>
      </c>
      <c r="B934" s="0" t="n">
        <v>1</v>
      </c>
      <c r="C934" s="0" t="s">
        <v>2887</v>
      </c>
      <c r="D934" s="0" t="s">
        <v>38</v>
      </c>
      <c r="E934" s="0" t="s">
        <v>2888</v>
      </c>
      <c r="F934" s="0" t="s">
        <v>2880</v>
      </c>
      <c r="G934" s="0" t="s">
        <v>64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5</v>
      </c>
      <c r="Q934" s="0" t="n">
        <v>0</v>
      </c>
      <c r="R934" s="0" t="n">
        <v>0</v>
      </c>
      <c r="S934" s="0" t="s">
        <v>4</v>
      </c>
    </row>
    <row r="935" customFormat="false" ht="14.4" hidden="true" customHeight="false" outlineLevel="0" collapsed="false">
      <c r="A935" s="0" t="s">
        <v>31</v>
      </c>
      <c r="B935" s="0" t="n">
        <v>1</v>
      </c>
      <c r="C935" s="0" t="s">
        <v>2889</v>
      </c>
      <c r="D935" s="0" t="s">
        <v>139</v>
      </c>
      <c r="E935" s="0" t="s">
        <v>2890</v>
      </c>
      <c r="F935" s="0" t="s">
        <v>2880</v>
      </c>
      <c r="G935" s="0" t="s">
        <v>64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6.7</v>
      </c>
      <c r="Q935" s="0" t="n">
        <v>0</v>
      </c>
      <c r="R935" s="0" t="n">
        <v>0</v>
      </c>
      <c r="S935" s="0" t="s">
        <v>4</v>
      </c>
    </row>
    <row r="936" customFormat="false" ht="14.4" hidden="true" customHeight="false" outlineLevel="0" collapsed="false">
      <c r="A936" s="0" t="s">
        <v>31</v>
      </c>
      <c r="B936" s="0" t="n">
        <v>1</v>
      </c>
      <c r="C936" s="0" t="s">
        <v>2891</v>
      </c>
      <c r="D936" s="0" t="s">
        <v>33</v>
      </c>
      <c r="E936" s="0" t="s">
        <v>2892</v>
      </c>
      <c r="F936" s="0" t="s">
        <v>2893</v>
      </c>
      <c r="G936" s="0" t="s">
        <v>2894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5.1</v>
      </c>
      <c r="Q936" s="0" t="n">
        <v>0</v>
      </c>
      <c r="R936" s="0" t="n">
        <v>0</v>
      </c>
      <c r="S936" s="0" t="s">
        <v>4</v>
      </c>
    </row>
    <row r="937" customFormat="false" ht="14.4" hidden="true" customHeight="false" outlineLevel="0" collapsed="false">
      <c r="A937" s="0" t="s">
        <v>31</v>
      </c>
      <c r="B937" s="0" t="n">
        <v>1</v>
      </c>
      <c r="C937" s="0" t="s">
        <v>2895</v>
      </c>
      <c r="D937" s="0" t="s">
        <v>61</v>
      </c>
      <c r="E937" s="0" t="s">
        <v>2896</v>
      </c>
      <c r="F937" s="0" t="s">
        <v>2897</v>
      </c>
      <c r="G937" s="0" t="s">
        <v>2898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9.4</v>
      </c>
      <c r="Q937" s="0" t="n">
        <v>0</v>
      </c>
      <c r="R937" s="0" t="n">
        <v>0</v>
      </c>
      <c r="S937" s="0" t="s">
        <v>4</v>
      </c>
    </row>
    <row r="938" customFormat="false" ht="14.4" hidden="true" customHeight="false" outlineLevel="0" collapsed="false">
      <c r="A938" s="0" t="s">
        <v>31</v>
      </c>
      <c r="B938" s="0" t="n">
        <v>1</v>
      </c>
      <c r="C938" s="0" t="s">
        <v>2899</v>
      </c>
      <c r="D938" s="0" t="s">
        <v>61</v>
      </c>
      <c r="E938" s="0" t="s">
        <v>2900</v>
      </c>
      <c r="F938" s="0" t="s">
        <v>2897</v>
      </c>
      <c r="G938" s="0" t="s">
        <v>2898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10.7</v>
      </c>
      <c r="Q938" s="0" t="n">
        <v>0</v>
      </c>
      <c r="R938" s="0" t="n">
        <v>0</v>
      </c>
      <c r="S938" s="0" t="s">
        <v>4</v>
      </c>
    </row>
    <row r="939" customFormat="false" ht="14.4" hidden="true" customHeight="false" outlineLevel="0" collapsed="false">
      <c r="A939" s="0" t="s">
        <v>31</v>
      </c>
      <c r="B939" s="0" t="n">
        <v>1</v>
      </c>
      <c r="C939" s="0" t="s">
        <v>2901</v>
      </c>
      <c r="D939" s="0" t="s">
        <v>38</v>
      </c>
      <c r="E939" s="0" t="s">
        <v>2902</v>
      </c>
      <c r="F939" s="0" t="s">
        <v>2897</v>
      </c>
      <c r="G939" s="0" t="s">
        <v>2898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11.5</v>
      </c>
      <c r="Q939" s="0" t="n">
        <v>0</v>
      </c>
      <c r="R939" s="0" t="n">
        <v>0</v>
      </c>
      <c r="S939" s="0" t="s">
        <v>4</v>
      </c>
    </row>
    <row r="940" customFormat="false" ht="14.4" hidden="true" customHeight="false" outlineLevel="0" collapsed="false">
      <c r="A940" s="0" t="s">
        <v>31</v>
      </c>
      <c r="B940" s="0" t="n">
        <v>1</v>
      </c>
      <c r="C940" s="0" t="s">
        <v>2903</v>
      </c>
      <c r="D940" s="0" t="s">
        <v>33</v>
      </c>
      <c r="E940" s="0" t="s">
        <v>2904</v>
      </c>
      <c r="F940" s="0" t="s">
        <v>2897</v>
      </c>
      <c r="G940" s="0" t="s">
        <v>2898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6.4</v>
      </c>
      <c r="Q940" s="0" t="n">
        <v>0</v>
      </c>
      <c r="R940" s="0" t="n">
        <v>0</v>
      </c>
      <c r="S940" s="0" t="s">
        <v>4</v>
      </c>
    </row>
    <row r="941" customFormat="false" ht="14.4" hidden="true" customHeight="false" outlineLevel="0" collapsed="false">
      <c r="A941" s="0" t="s">
        <v>31</v>
      </c>
      <c r="B941" s="0" t="n">
        <v>1</v>
      </c>
      <c r="C941" s="0" t="s">
        <v>2905</v>
      </c>
      <c r="D941" s="0" t="s">
        <v>66</v>
      </c>
      <c r="E941" s="0" t="s">
        <v>2906</v>
      </c>
      <c r="F941" s="0" t="s">
        <v>2897</v>
      </c>
      <c r="G941" s="0" t="s">
        <v>2898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5.1</v>
      </c>
      <c r="Q941" s="0" t="n">
        <v>0</v>
      </c>
      <c r="R941" s="0" t="n">
        <v>0</v>
      </c>
      <c r="S941" s="0" t="s">
        <v>4</v>
      </c>
    </row>
    <row r="942" customFormat="false" ht="14.4" hidden="true" customHeight="false" outlineLevel="0" collapsed="false">
      <c r="A942" s="0" t="s">
        <v>31</v>
      </c>
      <c r="B942" s="0" t="n">
        <v>1</v>
      </c>
      <c r="C942" s="0" t="s">
        <v>2907</v>
      </c>
      <c r="D942" s="0" t="s">
        <v>38</v>
      </c>
      <c r="E942" s="0" t="s">
        <v>2908</v>
      </c>
      <c r="F942" s="0" t="s">
        <v>2909</v>
      </c>
      <c r="G942" s="0" t="s">
        <v>2910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6.3</v>
      </c>
      <c r="Q942" s="0" t="n">
        <v>0</v>
      </c>
      <c r="R942" s="0" t="n">
        <v>0</v>
      </c>
      <c r="S942" s="0" t="s">
        <v>4</v>
      </c>
    </row>
    <row r="943" customFormat="false" ht="14.4" hidden="true" customHeight="false" outlineLevel="0" collapsed="false">
      <c r="A943" s="0" t="s">
        <v>31</v>
      </c>
      <c r="B943" s="0" t="n">
        <v>1</v>
      </c>
      <c r="C943" s="0" t="s">
        <v>2911</v>
      </c>
      <c r="D943" s="0" t="s">
        <v>33</v>
      </c>
      <c r="E943" s="0" t="s">
        <v>2912</v>
      </c>
      <c r="F943" s="0" t="s">
        <v>2909</v>
      </c>
      <c r="G943" s="0" t="s">
        <v>2910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7.6</v>
      </c>
      <c r="Q943" s="0" t="n">
        <v>0</v>
      </c>
      <c r="R943" s="0" t="n">
        <v>0</v>
      </c>
      <c r="S943" s="0" t="s">
        <v>4</v>
      </c>
    </row>
    <row r="944" customFormat="false" ht="14.4" hidden="true" customHeight="false" outlineLevel="0" collapsed="false">
      <c r="A944" s="0" t="s">
        <v>31</v>
      </c>
      <c r="B944" s="0" t="n">
        <v>1</v>
      </c>
      <c r="C944" s="0" t="s">
        <v>2913</v>
      </c>
      <c r="D944" s="0" t="s">
        <v>139</v>
      </c>
      <c r="E944" s="0" t="s">
        <v>2914</v>
      </c>
      <c r="F944" s="0" t="s">
        <v>2915</v>
      </c>
      <c r="G944" s="0" t="s">
        <v>2916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6.6</v>
      </c>
      <c r="Q944" s="0" t="n">
        <v>0</v>
      </c>
      <c r="R944" s="0" t="n">
        <v>0</v>
      </c>
      <c r="S944" s="0" t="s">
        <v>4</v>
      </c>
    </row>
    <row r="945" customFormat="false" ht="14.4" hidden="true" customHeight="false" outlineLevel="0" collapsed="false">
      <c r="A945" s="0" t="s">
        <v>31</v>
      </c>
      <c r="B945" s="0" t="n">
        <v>1</v>
      </c>
      <c r="C945" s="0" t="s">
        <v>2917</v>
      </c>
      <c r="D945" s="0" t="s">
        <v>61</v>
      </c>
      <c r="E945" s="0" t="s">
        <v>2918</v>
      </c>
      <c r="F945" s="0" t="s">
        <v>2915</v>
      </c>
      <c r="G945" s="0" t="s">
        <v>2916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5.4</v>
      </c>
      <c r="Q945" s="0" t="n">
        <v>0</v>
      </c>
      <c r="R945" s="0" t="n">
        <v>0</v>
      </c>
      <c r="S945" s="0" t="s">
        <v>4</v>
      </c>
    </row>
    <row r="946" customFormat="false" ht="14.4" hidden="true" customHeight="false" outlineLevel="0" collapsed="false">
      <c r="A946" s="0" t="s">
        <v>31</v>
      </c>
      <c r="B946" s="0" t="n">
        <v>1</v>
      </c>
      <c r="C946" s="0" t="s">
        <v>2919</v>
      </c>
      <c r="D946" s="0" t="s">
        <v>307</v>
      </c>
      <c r="E946" s="0" t="s">
        <v>2920</v>
      </c>
      <c r="F946" s="0" t="s">
        <v>2921</v>
      </c>
      <c r="G946" s="0" t="s">
        <v>89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6.6</v>
      </c>
      <c r="Q946" s="0" t="n">
        <v>0</v>
      </c>
      <c r="R946" s="0" t="n">
        <v>0</v>
      </c>
      <c r="S946" s="0" t="s">
        <v>4</v>
      </c>
    </row>
    <row r="947" customFormat="false" ht="14.4" hidden="true" customHeight="false" outlineLevel="0" collapsed="false">
      <c r="A947" s="0" t="s">
        <v>31</v>
      </c>
      <c r="B947" s="0" t="n">
        <v>1</v>
      </c>
      <c r="C947" s="0" t="s">
        <v>2922</v>
      </c>
      <c r="D947" s="0" t="s">
        <v>33</v>
      </c>
      <c r="E947" s="0" t="s">
        <v>2923</v>
      </c>
      <c r="F947" s="0" t="s">
        <v>2921</v>
      </c>
      <c r="G947" s="0" t="s">
        <v>89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6.4</v>
      </c>
      <c r="Q947" s="0" t="n">
        <v>0</v>
      </c>
      <c r="R947" s="0" t="n">
        <v>0</v>
      </c>
      <c r="S947" s="0" t="s">
        <v>4</v>
      </c>
    </row>
    <row r="948" customFormat="false" ht="14.4" hidden="true" customHeight="false" outlineLevel="0" collapsed="false">
      <c r="A948" s="0" t="s">
        <v>31</v>
      </c>
      <c r="B948" s="0" t="n">
        <v>1</v>
      </c>
      <c r="C948" s="0" t="s">
        <v>2924</v>
      </c>
      <c r="D948" s="0" t="s">
        <v>66</v>
      </c>
      <c r="E948" s="0" t="s">
        <v>2925</v>
      </c>
      <c r="F948" s="0" t="s">
        <v>2921</v>
      </c>
      <c r="G948" s="0" t="s">
        <v>89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6.2</v>
      </c>
      <c r="Q948" s="0" t="n">
        <v>0</v>
      </c>
      <c r="R948" s="0" t="n">
        <v>0</v>
      </c>
      <c r="S948" s="0" t="s">
        <v>4</v>
      </c>
    </row>
    <row r="949" customFormat="false" ht="14.4" hidden="true" customHeight="false" outlineLevel="0" collapsed="false">
      <c r="A949" s="0" t="s">
        <v>31</v>
      </c>
      <c r="B949" s="0" t="n">
        <v>1</v>
      </c>
      <c r="C949" s="0" t="s">
        <v>2926</v>
      </c>
      <c r="D949" s="0" t="s">
        <v>48</v>
      </c>
      <c r="E949" s="0" t="s">
        <v>2927</v>
      </c>
      <c r="F949" s="0" t="s">
        <v>2921</v>
      </c>
      <c r="G949" s="0" t="s">
        <v>89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6</v>
      </c>
      <c r="Q949" s="0" t="n">
        <v>0</v>
      </c>
      <c r="R949" s="0" t="n">
        <v>0</v>
      </c>
      <c r="S949" s="0" t="s">
        <v>4</v>
      </c>
    </row>
    <row r="950" customFormat="false" ht="14.4" hidden="true" customHeight="false" outlineLevel="0" collapsed="false">
      <c r="A950" s="0" t="s">
        <v>31</v>
      </c>
      <c r="B950" s="0" t="n">
        <v>1</v>
      </c>
      <c r="C950" s="0" t="s">
        <v>2928</v>
      </c>
      <c r="D950" s="0" t="s">
        <v>38</v>
      </c>
      <c r="E950" s="0" t="s">
        <v>2929</v>
      </c>
      <c r="F950" s="0" t="s">
        <v>630</v>
      </c>
      <c r="G950" s="0" t="s">
        <v>631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6.2</v>
      </c>
      <c r="Q950" s="0" t="n">
        <v>0</v>
      </c>
      <c r="R950" s="0" t="n">
        <v>0</v>
      </c>
      <c r="S950" s="0" t="s">
        <v>4</v>
      </c>
    </row>
    <row r="951" customFormat="false" ht="14.4" hidden="true" customHeight="false" outlineLevel="0" collapsed="false">
      <c r="A951" s="0" t="s">
        <v>31</v>
      </c>
      <c r="B951" s="0" t="n">
        <v>1</v>
      </c>
      <c r="C951" s="0" t="s">
        <v>2930</v>
      </c>
      <c r="D951" s="0" t="s">
        <v>61</v>
      </c>
      <c r="E951" s="0" t="s">
        <v>2931</v>
      </c>
      <c r="F951" s="0" t="s">
        <v>630</v>
      </c>
      <c r="G951" s="0" t="s">
        <v>631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5.5</v>
      </c>
      <c r="Q951" s="0" t="n">
        <v>0</v>
      </c>
      <c r="R951" s="0" t="n">
        <v>0</v>
      </c>
      <c r="S951" s="0" t="s">
        <v>4</v>
      </c>
    </row>
    <row r="952" customFormat="false" ht="14.4" hidden="true" customHeight="false" outlineLevel="0" collapsed="false">
      <c r="A952" s="0" t="s">
        <v>31</v>
      </c>
      <c r="B952" s="0" t="n">
        <v>1</v>
      </c>
      <c r="C952" s="0" t="s">
        <v>2932</v>
      </c>
      <c r="D952" s="0" t="s">
        <v>307</v>
      </c>
      <c r="E952" s="0" t="s">
        <v>2933</v>
      </c>
      <c r="F952" s="0" t="s">
        <v>2934</v>
      </c>
      <c r="G952" s="0" t="s">
        <v>2935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5.9</v>
      </c>
      <c r="Q952" s="0" t="n">
        <v>0</v>
      </c>
      <c r="R952" s="0" t="n">
        <v>0</v>
      </c>
      <c r="S952" s="0" t="s">
        <v>4</v>
      </c>
    </row>
    <row r="953" customFormat="false" ht="14.4" hidden="true" customHeight="false" outlineLevel="0" collapsed="false">
      <c r="A953" s="0" t="s">
        <v>31</v>
      </c>
      <c r="B953" s="0" t="n">
        <v>1</v>
      </c>
      <c r="C953" s="0" t="s">
        <v>2936</v>
      </c>
      <c r="D953" s="0" t="s">
        <v>66</v>
      </c>
      <c r="E953" s="0" t="s">
        <v>2937</v>
      </c>
      <c r="F953" s="0" t="s">
        <v>2938</v>
      </c>
      <c r="G953" s="0" t="s">
        <v>2939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6.9</v>
      </c>
      <c r="Q953" s="0" t="n">
        <v>0</v>
      </c>
      <c r="R953" s="0" t="n">
        <v>0</v>
      </c>
      <c r="S953" s="0" t="s">
        <v>4</v>
      </c>
    </row>
    <row r="954" customFormat="false" ht="14.4" hidden="true" customHeight="false" outlineLevel="0" collapsed="false">
      <c r="A954" s="0" t="s">
        <v>31</v>
      </c>
      <c r="B954" s="0" t="n">
        <v>1</v>
      </c>
      <c r="C954" s="0" t="s">
        <v>2940</v>
      </c>
      <c r="D954" s="0" t="s">
        <v>38</v>
      </c>
      <c r="E954" s="0" t="s">
        <v>2941</v>
      </c>
      <c r="F954" s="0" t="s">
        <v>2938</v>
      </c>
      <c r="G954" s="0" t="s">
        <v>2939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8.4</v>
      </c>
      <c r="Q954" s="0" t="n">
        <v>0</v>
      </c>
      <c r="R954" s="0" t="n">
        <v>0</v>
      </c>
      <c r="S954" s="0" t="s">
        <v>4</v>
      </c>
    </row>
    <row r="955" customFormat="false" ht="14.4" hidden="true" customHeight="false" outlineLevel="0" collapsed="false">
      <c r="A955" s="0" t="s">
        <v>31</v>
      </c>
      <c r="B955" s="0" t="n">
        <v>1</v>
      </c>
      <c r="C955" s="0" t="s">
        <v>2942</v>
      </c>
      <c r="D955" s="0" t="s">
        <v>66</v>
      </c>
      <c r="E955" s="0" t="s">
        <v>2943</v>
      </c>
      <c r="F955" s="0" t="s">
        <v>2938</v>
      </c>
      <c r="G955" s="0" t="s">
        <v>2939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6</v>
      </c>
      <c r="Q955" s="0" t="n">
        <v>0</v>
      </c>
      <c r="R955" s="0" t="n">
        <v>0</v>
      </c>
      <c r="S955" s="0" t="s">
        <v>4</v>
      </c>
    </row>
    <row r="956" customFormat="false" ht="14.4" hidden="true" customHeight="false" outlineLevel="0" collapsed="false">
      <c r="A956" s="0" t="s">
        <v>31</v>
      </c>
      <c r="B956" s="0" t="n">
        <v>1</v>
      </c>
      <c r="C956" s="0" t="s">
        <v>2944</v>
      </c>
      <c r="D956" s="0" t="s">
        <v>61</v>
      </c>
      <c r="E956" s="0" t="s">
        <v>2945</v>
      </c>
      <c r="F956" s="0" t="s">
        <v>2946</v>
      </c>
      <c r="G956" s="0" t="s">
        <v>2947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5.6</v>
      </c>
      <c r="Q956" s="0" t="n">
        <v>0</v>
      </c>
      <c r="R956" s="0" t="n">
        <v>0</v>
      </c>
      <c r="S956" s="0" t="s">
        <v>4</v>
      </c>
    </row>
    <row r="957" customFormat="false" ht="14.4" hidden="true" customHeight="false" outlineLevel="0" collapsed="false">
      <c r="A957" s="0" t="s">
        <v>31</v>
      </c>
      <c r="B957" s="0" t="n">
        <v>1</v>
      </c>
      <c r="C957" s="0" t="s">
        <v>2948</v>
      </c>
      <c r="D957" s="0" t="s">
        <v>61</v>
      </c>
      <c r="E957" s="0" t="s">
        <v>2949</v>
      </c>
      <c r="F957" s="0" t="s">
        <v>2946</v>
      </c>
      <c r="G957" s="0" t="s">
        <v>2947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6.4</v>
      </c>
      <c r="Q957" s="0" t="n">
        <v>0</v>
      </c>
      <c r="R957" s="0" t="n">
        <v>0</v>
      </c>
      <c r="S957" s="0" t="s">
        <v>4</v>
      </c>
    </row>
    <row r="958" customFormat="false" ht="14.4" hidden="true" customHeight="false" outlineLevel="0" collapsed="false">
      <c r="A958" s="0" t="s">
        <v>31</v>
      </c>
      <c r="B958" s="0" t="n">
        <v>1</v>
      </c>
      <c r="C958" s="0" t="s">
        <v>2950</v>
      </c>
      <c r="D958" s="0" t="s">
        <v>139</v>
      </c>
      <c r="E958" s="0" t="s">
        <v>2951</v>
      </c>
      <c r="F958" s="0" t="s">
        <v>789</v>
      </c>
      <c r="G958" s="0" t="s">
        <v>790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5.3</v>
      </c>
      <c r="Q958" s="0" t="n">
        <v>0</v>
      </c>
      <c r="R958" s="0" t="n">
        <v>0</v>
      </c>
      <c r="S958" s="0" t="s">
        <v>4</v>
      </c>
    </row>
    <row r="959" customFormat="false" ht="14.4" hidden="true" customHeight="false" outlineLevel="0" collapsed="false">
      <c r="A959" s="0" t="s">
        <v>31</v>
      </c>
      <c r="B959" s="0" t="n">
        <v>1</v>
      </c>
      <c r="C959" s="0" t="s">
        <v>2952</v>
      </c>
      <c r="D959" s="0" t="s">
        <v>61</v>
      </c>
      <c r="E959" s="0" t="s">
        <v>2953</v>
      </c>
      <c r="F959" s="0" t="s">
        <v>2954</v>
      </c>
      <c r="G959" s="0" t="s">
        <v>2955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5.3</v>
      </c>
      <c r="Q959" s="0" t="n">
        <v>0</v>
      </c>
      <c r="R959" s="0" t="n">
        <v>0</v>
      </c>
      <c r="S959" s="0" t="s">
        <v>4</v>
      </c>
    </row>
    <row r="960" customFormat="false" ht="14.4" hidden="true" customHeight="false" outlineLevel="0" collapsed="false">
      <c r="A960" s="0" t="s">
        <v>31</v>
      </c>
      <c r="B960" s="0" t="n">
        <v>1</v>
      </c>
      <c r="C960" s="0" t="s">
        <v>2956</v>
      </c>
      <c r="D960" s="0" t="s">
        <v>41</v>
      </c>
      <c r="E960" s="0" t="s">
        <v>2957</v>
      </c>
      <c r="F960" s="0" t="s">
        <v>2958</v>
      </c>
      <c r="G960" s="0" t="s">
        <v>2959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7.8</v>
      </c>
      <c r="Q960" s="0" t="n">
        <v>0</v>
      </c>
      <c r="R960" s="0" t="n">
        <v>0</v>
      </c>
      <c r="S960" s="0" t="s">
        <v>4</v>
      </c>
    </row>
    <row r="961" customFormat="false" ht="14.4" hidden="true" customHeight="false" outlineLevel="0" collapsed="false">
      <c r="A961" s="0" t="s">
        <v>31</v>
      </c>
      <c r="B961" s="0" t="n">
        <v>1</v>
      </c>
      <c r="C961" s="0" t="s">
        <v>2960</v>
      </c>
      <c r="D961" s="0" t="s">
        <v>307</v>
      </c>
      <c r="E961" s="0" t="s">
        <v>2961</v>
      </c>
      <c r="F961" s="0" t="s">
        <v>2962</v>
      </c>
      <c r="G961" s="0" t="s">
        <v>2470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8.3</v>
      </c>
      <c r="Q961" s="0" t="n">
        <v>0</v>
      </c>
      <c r="R961" s="0" t="n">
        <v>0</v>
      </c>
      <c r="S961" s="0" t="s">
        <v>4</v>
      </c>
    </row>
    <row r="962" customFormat="false" ht="14.4" hidden="true" customHeight="false" outlineLevel="0" collapsed="false">
      <c r="A962" s="0" t="s">
        <v>31</v>
      </c>
      <c r="B962" s="0" t="n">
        <v>1</v>
      </c>
      <c r="C962" s="0" t="s">
        <v>2963</v>
      </c>
      <c r="D962" s="0" t="s">
        <v>61</v>
      </c>
      <c r="E962" s="0" t="s">
        <v>2964</v>
      </c>
      <c r="F962" s="0" t="s">
        <v>2962</v>
      </c>
      <c r="G962" s="0" t="s">
        <v>2470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8</v>
      </c>
      <c r="Q962" s="0" t="n">
        <v>0</v>
      </c>
      <c r="R962" s="0" t="n">
        <v>0</v>
      </c>
      <c r="S962" s="0" t="s">
        <v>4</v>
      </c>
    </row>
    <row r="963" customFormat="false" ht="14.4" hidden="true" customHeight="false" outlineLevel="0" collapsed="false">
      <c r="A963" s="0" t="s">
        <v>31</v>
      </c>
      <c r="B963" s="0" t="n">
        <v>1</v>
      </c>
      <c r="C963" s="0" t="s">
        <v>2965</v>
      </c>
      <c r="D963" s="0" t="s">
        <v>66</v>
      </c>
      <c r="E963" s="0" t="s">
        <v>2966</v>
      </c>
      <c r="F963" s="0" t="s">
        <v>2962</v>
      </c>
      <c r="G963" s="0" t="s">
        <v>2470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7.9</v>
      </c>
      <c r="Q963" s="0" t="n">
        <v>0</v>
      </c>
      <c r="R963" s="0" t="n">
        <v>0</v>
      </c>
      <c r="S963" s="0" t="s">
        <v>4</v>
      </c>
    </row>
    <row r="964" customFormat="false" ht="14.4" hidden="true" customHeight="false" outlineLevel="0" collapsed="false">
      <c r="A964" s="0" t="s">
        <v>31</v>
      </c>
      <c r="B964" s="0" t="n">
        <v>1</v>
      </c>
      <c r="C964" s="0" t="s">
        <v>2967</v>
      </c>
      <c r="D964" s="0" t="s">
        <v>66</v>
      </c>
      <c r="E964" s="0" t="s">
        <v>2968</v>
      </c>
      <c r="F964" s="0" t="s">
        <v>2962</v>
      </c>
      <c r="G964" s="0" t="s">
        <v>2470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8</v>
      </c>
      <c r="Q964" s="0" t="n">
        <v>0</v>
      </c>
      <c r="R964" s="0" t="n">
        <v>0</v>
      </c>
      <c r="S964" s="0" t="s">
        <v>4</v>
      </c>
    </row>
    <row r="965" customFormat="false" ht="14.4" hidden="true" customHeight="false" outlineLevel="0" collapsed="false">
      <c r="A965" s="0" t="s">
        <v>31</v>
      </c>
      <c r="B965" s="0" t="n">
        <v>1</v>
      </c>
      <c r="C965" s="0" t="s">
        <v>2969</v>
      </c>
      <c r="D965" s="0" t="s">
        <v>122</v>
      </c>
      <c r="E965" s="0" t="s">
        <v>2970</v>
      </c>
      <c r="F965" s="0" t="s">
        <v>2962</v>
      </c>
      <c r="G965" s="0" t="s">
        <v>2470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7.6</v>
      </c>
      <c r="Q965" s="0" t="n">
        <v>0</v>
      </c>
      <c r="R965" s="0" t="n">
        <v>0</v>
      </c>
      <c r="S965" s="0" t="s">
        <v>4</v>
      </c>
    </row>
    <row r="966" customFormat="false" ht="14.4" hidden="true" customHeight="false" outlineLevel="0" collapsed="false">
      <c r="A966" s="0" t="s">
        <v>31</v>
      </c>
      <c r="B966" s="0" t="n">
        <v>1</v>
      </c>
      <c r="C966" s="0" t="s">
        <v>2971</v>
      </c>
      <c r="D966" s="0" t="s">
        <v>103</v>
      </c>
      <c r="E966" s="0" t="s">
        <v>2972</v>
      </c>
      <c r="F966" s="0" t="s">
        <v>2973</v>
      </c>
      <c r="G966" s="0" t="s">
        <v>2974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7.3</v>
      </c>
      <c r="Q966" s="0" t="n">
        <v>0</v>
      </c>
      <c r="R966" s="0" t="n">
        <v>0</v>
      </c>
      <c r="S966" s="0" t="s">
        <v>4</v>
      </c>
    </row>
    <row r="967" customFormat="false" ht="14.4" hidden="true" customHeight="false" outlineLevel="0" collapsed="false">
      <c r="A967" s="0" t="s">
        <v>31</v>
      </c>
      <c r="B967" s="0" t="n">
        <v>1</v>
      </c>
      <c r="C967" s="0" t="s">
        <v>2975</v>
      </c>
      <c r="D967" s="0" t="s">
        <v>307</v>
      </c>
      <c r="E967" s="0" t="s">
        <v>2976</v>
      </c>
      <c r="F967" s="0" t="s">
        <v>2977</v>
      </c>
      <c r="G967" s="0" t="s">
        <v>2146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6.8</v>
      </c>
      <c r="Q967" s="0" t="n">
        <v>0</v>
      </c>
      <c r="R967" s="0" t="n">
        <v>0</v>
      </c>
      <c r="S967" s="0" t="s">
        <v>4</v>
      </c>
    </row>
    <row r="968" customFormat="false" ht="14.4" hidden="true" customHeight="false" outlineLevel="0" collapsed="false">
      <c r="A968" s="0" t="s">
        <v>31</v>
      </c>
      <c r="B968" s="0" t="n">
        <v>1</v>
      </c>
      <c r="C968" s="0" t="s">
        <v>2978</v>
      </c>
      <c r="D968" s="0" t="s">
        <v>66</v>
      </c>
      <c r="E968" s="0" t="s">
        <v>2979</v>
      </c>
      <c r="F968" s="0" t="s">
        <v>2977</v>
      </c>
      <c r="G968" s="0" t="s">
        <v>2146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8.1</v>
      </c>
      <c r="Q968" s="0" t="n">
        <v>0</v>
      </c>
      <c r="R968" s="0" t="n">
        <v>0</v>
      </c>
      <c r="S968" s="0" t="s">
        <v>4</v>
      </c>
    </row>
    <row r="969" customFormat="false" ht="14.4" hidden="true" customHeight="false" outlineLevel="0" collapsed="false">
      <c r="A969" s="0" t="s">
        <v>31</v>
      </c>
      <c r="B969" s="0" t="n">
        <v>1</v>
      </c>
      <c r="C969" s="0" t="s">
        <v>2980</v>
      </c>
      <c r="D969" s="0" t="s">
        <v>38</v>
      </c>
      <c r="E969" s="0" t="s">
        <v>2981</v>
      </c>
      <c r="F969" s="0" t="s">
        <v>2977</v>
      </c>
      <c r="G969" s="0" t="s">
        <v>2146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6.4</v>
      </c>
      <c r="Q969" s="0" t="n">
        <v>0</v>
      </c>
      <c r="R969" s="0" t="n">
        <v>0</v>
      </c>
      <c r="S969" s="0" t="s">
        <v>4</v>
      </c>
    </row>
    <row r="970" customFormat="false" ht="14.4" hidden="true" customHeight="false" outlineLevel="0" collapsed="false">
      <c r="A970" s="0" t="s">
        <v>31</v>
      </c>
      <c r="B970" s="0" t="n">
        <v>1</v>
      </c>
      <c r="C970" s="0" t="s">
        <v>2982</v>
      </c>
      <c r="D970" s="0" t="s">
        <v>48</v>
      </c>
      <c r="E970" s="0" t="s">
        <v>2983</v>
      </c>
      <c r="F970" s="0" t="s">
        <v>2977</v>
      </c>
      <c r="G970" s="0" t="s">
        <v>2146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5.7</v>
      </c>
      <c r="Q970" s="0" t="n">
        <v>0</v>
      </c>
      <c r="R970" s="0" t="n">
        <v>0</v>
      </c>
      <c r="S970" s="0" t="s">
        <v>4</v>
      </c>
    </row>
    <row r="971" customFormat="false" ht="14.4" hidden="true" customHeight="false" outlineLevel="0" collapsed="false">
      <c r="A971" s="0" t="s">
        <v>31</v>
      </c>
      <c r="B971" s="0" t="n">
        <v>1</v>
      </c>
      <c r="C971" s="0" t="s">
        <v>2984</v>
      </c>
      <c r="D971" s="0" t="s">
        <v>139</v>
      </c>
      <c r="E971" s="0" t="s">
        <v>2985</v>
      </c>
      <c r="F971" s="0" t="s">
        <v>2977</v>
      </c>
      <c r="G971" s="0" t="s">
        <v>2146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5.9</v>
      </c>
      <c r="Q971" s="0" t="n">
        <v>0</v>
      </c>
      <c r="R971" s="0" t="n">
        <v>0</v>
      </c>
      <c r="S971" s="0" t="s">
        <v>4</v>
      </c>
    </row>
    <row r="972" customFormat="false" ht="14.4" hidden="true" customHeight="false" outlineLevel="0" collapsed="false">
      <c r="A972" s="0" t="s">
        <v>31</v>
      </c>
      <c r="B972" s="0" t="n">
        <v>1</v>
      </c>
      <c r="C972" s="0" t="s">
        <v>2986</v>
      </c>
      <c r="D972" s="0" t="s">
        <v>33</v>
      </c>
      <c r="E972" s="0" t="s">
        <v>2987</v>
      </c>
      <c r="F972" s="0" t="s">
        <v>2988</v>
      </c>
      <c r="G972" s="0" t="s">
        <v>2989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6.5</v>
      </c>
      <c r="Q972" s="0" t="n">
        <v>0</v>
      </c>
      <c r="R972" s="0" t="n">
        <v>0</v>
      </c>
      <c r="S972" s="0" t="s">
        <v>4</v>
      </c>
    </row>
    <row r="973" customFormat="false" ht="14.4" hidden="true" customHeight="false" outlineLevel="0" collapsed="false">
      <c r="A973" s="0" t="s">
        <v>31</v>
      </c>
      <c r="B973" s="0" t="n">
        <v>1</v>
      </c>
      <c r="C973" s="0" t="s">
        <v>2990</v>
      </c>
      <c r="D973" s="0" t="s">
        <v>139</v>
      </c>
      <c r="E973" s="0" t="s">
        <v>2991</v>
      </c>
      <c r="F973" s="0" t="s">
        <v>2988</v>
      </c>
      <c r="G973" s="0" t="s">
        <v>2989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6.7</v>
      </c>
      <c r="Q973" s="0" t="n">
        <v>0</v>
      </c>
      <c r="R973" s="0" t="n">
        <v>0</v>
      </c>
      <c r="S973" s="0" t="s">
        <v>4</v>
      </c>
    </row>
    <row r="974" customFormat="false" ht="14.4" hidden="true" customHeight="false" outlineLevel="0" collapsed="false">
      <c r="A974" s="0" t="s">
        <v>31</v>
      </c>
      <c r="B974" s="0" t="n">
        <v>1</v>
      </c>
      <c r="C974" s="0" t="s">
        <v>2992</v>
      </c>
      <c r="D974" s="0" t="s">
        <v>38</v>
      </c>
      <c r="E974" s="0" t="s">
        <v>2993</v>
      </c>
      <c r="F974" s="0" t="s">
        <v>2988</v>
      </c>
      <c r="G974" s="0" t="s">
        <v>2989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6.7</v>
      </c>
      <c r="Q974" s="0" t="n">
        <v>0</v>
      </c>
      <c r="R974" s="0" t="n">
        <v>0</v>
      </c>
      <c r="S974" s="0" t="s">
        <v>4</v>
      </c>
    </row>
    <row r="975" customFormat="false" ht="14.4" hidden="true" customHeight="false" outlineLevel="0" collapsed="false">
      <c r="A975" s="0" t="s">
        <v>31</v>
      </c>
      <c r="B975" s="0" t="n">
        <v>1</v>
      </c>
      <c r="C975" s="0" t="s">
        <v>2994</v>
      </c>
      <c r="D975" s="0" t="s">
        <v>38</v>
      </c>
      <c r="E975" s="0" t="s">
        <v>2995</v>
      </c>
      <c r="F975" s="0" t="s">
        <v>2988</v>
      </c>
      <c r="G975" s="0" t="s">
        <v>2989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6.1</v>
      </c>
      <c r="Q975" s="0" t="n">
        <v>0</v>
      </c>
      <c r="R975" s="0" t="n">
        <v>0</v>
      </c>
      <c r="S975" s="0" t="s">
        <v>4</v>
      </c>
    </row>
    <row r="976" customFormat="false" ht="14.4" hidden="true" customHeight="false" outlineLevel="0" collapsed="false">
      <c r="A976" s="0" t="s">
        <v>31</v>
      </c>
      <c r="B976" s="0" t="n">
        <v>1</v>
      </c>
      <c r="C976" s="0" t="s">
        <v>2996</v>
      </c>
      <c r="D976" s="0" t="s">
        <v>66</v>
      </c>
      <c r="E976" s="0" t="s">
        <v>2997</v>
      </c>
      <c r="F976" s="0" t="s">
        <v>2988</v>
      </c>
      <c r="G976" s="0" t="s">
        <v>2989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5.5</v>
      </c>
      <c r="Q976" s="0" t="n">
        <v>0</v>
      </c>
      <c r="R976" s="0" t="n">
        <v>0</v>
      </c>
      <c r="S976" s="0" t="s">
        <v>4</v>
      </c>
    </row>
    <row r="977" customFormat="false" ht="14.4" hidden="true" customHeight="false" outlineLevel="0" collapsed="false">
      <c r="A977" s="0" t="s">
        <v>31</v>
      </c>
      <c r="B977" s="0" t="n">
        <v>1</v>
      </c>
      <c r="C977" s="0" t="s">
        <v>2998</v>
      </c>
      <c r="D977" s="0" t="s">
        <v>38</v>
      </c>
      <c r="E977" s="0" t="s">
        <v>1122</v>
      </c>
      <c r="F977" s="0" t="s">
        <v>2988</v>
      </c>
      <c r="G977" s="0" t="s">
        <v>2989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6.7</v>
      </c>
      <c r="Q977" s="0" t="n">
        <v>0</v>
      </c>
      <c r="R977" s="0" t="n">
        <v>0</v>
      </c>
      <c r="S977" s="0" t="s">
        <v>4</v>
      </c>
    </row>
    <row r="978" customFormat="false" ht="14.4" hidden="true" customHeight="false" outlineLevel="0" collapsed="false">
      <c r="A978" s="0" t="s">
        <v>31</v>
      </c>
      <c r="B978" s="0" t="n">
        <v>1</v>
      </c>
      <c r="C978" s="0" t="s">
        <v>2999</v>
      </c>
      <c r="D978" s="0" t="s">
        <v>48</v>
      </c>
      <c r="E978" s="0" t="s">
        <v>3000</v>
      </c>
      <c r="F978" s="0" t="s">
        <v>2988</v>
      </c>
      <c r="G978" s="0" t="s">
        <v>2989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6.6</v>
      </c>
      <c r="Q978" s="0" t="n">
        <v>0</v>
      </c>
      <c r="R978" s="0" t="n">
        <v>0</v>
      </c>
      <c r="S978" s="0" t="s">
        <v>4</v>
      </c>
    </row>
    <row r="979" customFormat="false" ht="14.4" hidden="true" customHeight="false" outlineLevel="0" collapsed="false">
      <c r="A979" s="0" t="s">
        <v>31</v>
      </c>
      <c r="B979" s="0" t="n">
        <v>1</v>
      </c>
      <c r="C979" s="0" t="s">
        <v>3001</v>
      </c>
      <c r="D979" s="0" t="s">
        <v>41</v>
      </c>
      <c r="E979" s="0" t="s">
        <v>3002</v>
      </c>
      <c r="F979" s="0" t="s">
        <v>2988</v>
      </c>
      <c r="G979" s="0" t="s">
        <v>2989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6.9</v>
      </c>
      <c r="Q979" s="0" t="n">
        <v>0</v>
      </c>
      <c r="R979" s="0" t="n">
        <v>0</v>
      </c>
      <c r="S979" s="0" t="s">
        <v>4</v>
      </c>
    </row>
    <row r="980" customFormat="false" ht="14.4" hidden="true" customHeight="false" outlineLevel="0" collapsed="false">
      <c r="A980" s="0" t="s">
        <v>31</v>
      </c>
      <c r="B980" s="0" t="n">
        <v>1</v>
      </c>
      <c r="C980" s="0" t="s">
        <v>3003</v>
      </c>
      <c r="D980" s="0" t="s">
        <v>33</v>
      </c>
      <c r="E980" s="0" t="s">
        <v>3004</v>
      </c>
      <c r="F980" s="0" t="s">
        <v>2988</v>
      </c>
      <c r="G980" s="0" t="s">
        <v>2989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6.6</v>
      </c>
      <c r="Q980" s="0" t="n">
        <v>0</v>
      </c>
      <c r="R980" s="0" t="n">
        <v>0</v>
      </c>
      <c r="S980" s="0" t="s">
        <v>4</v>
      </c>
    </row>
    <row r="981" customFormat="false" ht="14.4" hidden="true" customHeight="false" outlineLevel="0" collapsed="false">
      <c r="A981" s="0" t="s">
        <v>31</v>
      </c>
      <c r="B981" s="0" t="n">
        <v>1</v>
      </c>
      <c r="C981" s="0" t="s">
        <v>3005</v>
      </c>
      <c r="D981" s="0" t="s">
        <v>103</v>
      </c>
      <c r="E981" s="0" t="s">
        <v>3006</v>
      </c>
      <c r="F981" s="0" t="s">
        <v>2988</v>
      </c>
      <c r="G981" s="0" t="s">
        <v>2989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6.9</v>
      </c>
      <c r="Q981" s="0" t="n">
        <v>0</v>
      </c>
      <c r="R981" s="0" t="n">
        <v>0</v>
      </c>
      <c r="S981" s="0" t="s">
        <v>4</v>
      </c>
    </row>
    <row r="982" customFormat="false" ht="14.4" hidden="true" customHeight="false" outlineLevel="0" collapsed="false">
      <c r="A982" s="0" t="s">
        <v>31</v>
      </c>
      <c r="B982" s="0" t="n">
        <v>1</v>
      </c>
      <c r="C982" s="0" t="s">
        <v>3007</v>
      </c>
      <c r="D982" s="0" t="s">
        <v>307</v>
      </c>
      <c r="E982" s="0" t="s">
        <v>3008</v>
      </c>
      <c r="F982" s="0" t="s">
        <v>2988</v>
      </c>
      <c r="G982" s="0" t="s">
        <v>2989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6.9</v>
      </c>
      <c r="Q982" s="0" t="n">
        <v>0</v>
      </c>
      <c r="R982" s="0" t="n">
        <v>0</v>
      </c>
      <c r="S982" s="0" t="s">
        <v>4</v>
      </c>
    </row>
    <row r="983" customFormat="false" ht="14.4" hidden="true" customHeight="false" outlineLevel="0" collapsed="false">
      <c r="A983" s="0" t="s">
        <v>31</v>
      </c>
      <c r="B983" s="0" t="n">
        <v>1</v>
      </c>
      <c r="C983" s="0" t="s">
        <v>3009</v>
      </c>
      <c r="D983" s="0" t="s">
        <v>139</v>
      </c>
      <c r="E983" s="0" t="s">
        <v>3010</v>
      </c>
      <c r="F983" s="0" t="s">
        <v>2988</v>
      </c>
      <c r="G983" s="0" t="s">
        <v>2989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6.6</v>
      </c>
      <c r="Q983" s="0" t="n">
        <v>0</v>
      </c>
      <c r="R983" s="0" t="n">
        <v>0</v>
      </c>
      <c r="S983" s="0" t="s">
        <v>4</v>
      </c>
    </row>
    <row r="984" customFormat="false" ht="14.4" hidden="true" customHeight="false" outlineLevel="0" collapsed="false">
      <c r="A984" s="0" t="s">
        <v>31</v>
      </c>
      <c r="B984" s="0" t="n">
        <v>1</v>
      </c>
      <c r="C984" s="0" t="s">
        <v>3011</v>
      </c>
      <c r="D984" s="0" t="s">
        <v>41</v>
      </c>
      <c r="E984" s="0" t="s">
        <v>3012</v>
      </c>
      <c r="F984" s="0" t="s">
        <v>2988</v>
      </c>
      <c r="G984" s="0" t="s">
        <v>2989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8.7</v>
      </c>
      <c r="Q984" s="0" t="n">
        <v>0</v>
      </c>
      <c r="R984" s="0" t="n">
        <v>0</v>
      </c>
      <c r="S984" s="0" t="s">
        <v>4</v>
      </c>
    </row>
    <row r="985" customFormat="false" ht="14.4" hidden="true" customHeight="false" outlineLevel="0" collapsed="false">
      <c r="A985" s="0" t="s">
        <v>31</v>
      </c>
      <c r="B985" s="0" t="n">
        <v>1</v>
      </c>
      <c r="C985" s="0" t="s">
        <v>3013</v>
      </c>
      <c r="D985" s="0" t="s">
        <v>103</v>
      </c>
      <c r="E985" s="0" t="s">
        <v>3014</v>
      </c>
      <c r="F985" s="0" t="s">
        <v>2988</v>
      </c>
      <c r="G985" s="0" t="s">
        <v>2989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5.4</v>
      </c>
      <c r="Q985" s="0" t="n">
        <v>0</v>
      </c>
      <c r="R985" s="0" t="n">
        <v>0</v>
      </c>
      <c r="S985" s="0" t="s">
        <v>4</v>
      </c>
    </row>
    <row r="986" customFormat="false" ht="14.4" hidden="true" customHeight="false" outlineLevel="0" collapsed="false">
      <c r="A986" s="0" t="s">
        <v>31</v>
      </c>
      <c r="B986" s="0" t="n">
        <v>1</v>
      </c>
      <c r="C986" s="0" t="s">
        <v>3015</v>
      </c>
      <c r="D986" s="0" t="s">
        <v>66</v>
      </c>
      <c r="E986" s="0" t="s">
        <v>3016</v>
      </c>
      <c r="F986" s="0" t="s">
        <v>3017</v>
      </c>
      <c r="G986" s="0" t="s">
        <v>3018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6.5</v>
      </c>
      <c r="Q986" s="0" t="n">
        <v>0</v>
      </c>
      <c r="R986" s="0" t="n">
        <v>0</v>
      </c>
      <c r="S986" s="0" t="s">
        <v>4</v>
      </c>
    </row>
    <row r="987" customFormat="false" ht="14.4" hidden="true" customHeight="false" outlineLevel="0" collapsed="false">
      <c r="A987" s="0" t="s">
        <v>31</v>
      </c>
      <c r="B987" s="0" t="n">
        <v>1</v>
      </c>
      <c r="C987" s="0" t="s">
        <v>3019</v>
      </c>
      <c r="D987" s="0" t="s">
        <v>38</v>
      </c>
      <c r="E987" s="0" t="s">
        <v>3020</v>
      </c>
      <c r="F987" s="0" t="s">
        <v>3017</v>
      </c>
      <c r="G987" s="0" t="s">
        <v>3018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6.1</v>
      </c>
      <c r="Q987" s="0" t="n">
        <v>0</v>
      </c>
      <c r="R987" s="0" t="n">
        <v>0</v>
      </c>
      <c r="S987" s="0" t="s">
        <v>4</v>
      </c>
    </row>
    <row r="988" customFormat="false" ht="14.4" hidden="true" customHeight="false" outlineLevel="0" collapsed="false">
      <c r="A988" s="0" t="s">
        <v>31</v>
      </c>
      <c r="B988" s="0" t="n">
        <v>1</v>
      </c>
      <c r="C988" s="0" t="s">
        <v>3021</v>
      </c>
      <c r="D988" s="0" t="s">
        <v>66</v>
      </c>
      <c r="E988" s="0" t="s">
        <v>3022</v>
      </c>
      <c r="F988" s="0" t="s">
        <v>3017</v>
      </c>
      <c r="G988" s="0" t="s">
        <v>3018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5.6</v>
      </c>
      <c r="Q988" s="0" t="n">
        <v>0</v>
      </c>
      <c r="R988" s="0" t="n">
        <v>0</v>
      </c>
      <c r="S988" s="0" t="s">
        <v>4</v>
      </c>
    </row>
    <row r="989" customFormat="false" ht="14.4" hidden="true" customHeight="false" outlineLevel="0" collapsed="false">
      <c r="A989" s="0" t="s">
        <v>31</v>
      </c>
      <c r="B989" s="0" t="n">
        <v>1</v>
      </c>
      <c r="C989" s="0" t="s">
        <v>3023</v>
      </c>
      <c r="D989" s="0" t="s">
        <v>38</v>
      </c>
      <c r="E989" s="0" t="s">
        <v>3024</v>
      </c>
      <c r="F989" s="0" t="s">
        <v>3017</v>
      </c>
      <c r="G989" s="0" t="s">
        <v>3018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5.9</v>
      </c>
      <c r="Q989" s="0" t="n">
        <v>0</v>
      </c>
      <c r="R989" s="0" t="n">
        <v>0</v>
      </c>
      <c r="S989" s="0" t="s">
        <v>4</v>
      </c>
    </row>
    <row r="990" customFormat="false" ht="14.4" hidden="true" customHeight="false" outlineLevel="0" collapsed="false">
      <c r="A990" s="0" t="s">
        <v>31</v>
      </c>
      <c r="B990" s="0" t="n">
        <v>1</v>
      </c>
      <c r="C990" s="0" t="s">
        <v>3025</v>
      </c>
      <c r="D990" s="0" t="s">
        <v>33</v>
      </c>
      <c r="E990" s="0" t="s">
        <v>3026</v>
      </c>
      <c r="F990" s="0" t="s">
        <v>3017</v>
      </c>
      <c r="G990" s="0" t="s">
        <v>3018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8.9</v>
      </c>
      <c r="Q990" s="0" t="n">
        <v>0</v>
      </c>
      <c r="R990" s="0" t="n">
        <v>0</v>
      </c>
      <c r="S990" s="0" t="s">
        <v>4</v>
      </c>
    </row>
    <row r="991" customFormat="false" ht="14.4" hidden="true" customHeight="false" outlineLevel="0" collapsed="false">
      <c r="A991" s="0" t="s">
        <v>31</v>
      </c>
      <c r="B991" s="0" t="n">
        <v>1</v>
      </c>
      <c r="C991" s="0" t="s">
        <v>3027</v>
      </c>
      <c r="D991" s="0" t="s">
        <v>33</v>
      </c>
      <c r="E991" s="0" t="s">
        <v>3028</v>
      </c>
      <c r="F991" s="0" t="s">
        <v>3029</v>
      </c>
      <c r="G991" s="0" t="s">
        <v>3030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5.6</v>
      </c>
      <c r="Q991" s="0" t="n">
        <v>0</v>
      </c>
      <c r="R991" s="0" t="n">
        <v>0</v>
      </c>
      <c r="S991" s="0" t="s">
        <v>4</v>
      </c>
    </row>
    <row r="992" customFormat="false" ht="14.4" hidden="true" customHeight="false" outlineLevel="0" collapsed="false">
      <c r="A992" s="0" t="s">
        <v>31</v>
      </c>
      <c r="B992" s="0" t="n">
        <v>1</v>
      </c>
      <c r="C992" s="0" t="s">
        <v>3031</v>
      </c>
      <c r="D992" s="0" t="s">
        <v>66</v>
      </c>
      <c r="E992" s="0" t="s">
        <v>3032</v>
      </c>
      <c r="F992" s="0" t="s">
        <v>3033</v>
      </c>
      <c r="G992" s="0" t="s">
        <v>3034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7</v>
      </c>
      <c r="Q992" s="0" t="n">
        <v>0</v>
      </c>
      <c r="R992" s="0" t="n">
        <v>0</v>
      </c>
      <c r="S992" s="0" t="s">
        <v>4</v>
      </c>
    </row>
    <row r="993" customFormat="false" ht="14.4" hidden="true" customHeight="false" outlineLevel="0" collapsed="false">
      <c r="A993" s="0" t="s">
        <v>31</v>
      </c>
      <c r="B993" s="0" t="n">
        <v>1</v>
      </c>
      <c r="C993" s="0" t="s">
        <v>3035</v>
      </c>
      <c r="D993" s="0" t="s">
        <v>61</v>
      </c>
      <c r="E993" s="0" t="s">
        <v>3036</v>
      </c>
      <c r="F993" s="0" t="s">
        <v>3033</v>
      </c>
      <c r="G993" s="0" t="s">
        <v>3034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6</v>
      </c>
      <c r="Q993" s="0" t="n">
        <v>0</v>
      </c>
      <c r="R993" s="0" t="n">
        <v>0</v>
      </c>
      <c r="S993" s="0" t="s">
        <v>4</v>
      </c>
    </row>
    <row r="994" customFormat="false" ht="14.4" hidden="true" customHeight="false" outlineLevel="0" collapsed="false">
      <c r="A994" s="0" t="s">
        <v>31</v>
      </c>
      <c r="B994" s="0" t="n">
        <v>1</v>
      </c>
      <c r="C994" s="0" t="s">
        <v>3037</v>
      </c>
      <c r="D994" s="0" t="s">
        <v>366</v>
      </c>
      <c r="E994" s="0" t="s">
        <v>3038</v>
      </c>
      <c r="F994" s="0" t="s">
        <v>3033</v>
      </c>
      <c r="G994" s="0" t="s">
        <v>3034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6.4</v>
      </c>
      <c r="Q994" s="0" t="n">
        <v>0</v>
      </c>
      <c r="R994" s="0" t="n">
        <v>0</v>
      </c>
      <c r="S994" s="0" t="s">
        <v>4</v>
      </c>
    </row>
    <row r="995" customFormat="false" ht="14.4" hidden="true" customHeight="false" outlineLevel="0" collapsed="false">
      <c r="A995" s="0" t="s">
        <v>31</v>
      </c>
      <c r="B995" s="0" t="n">
        <v>1</v>
      </c>
      <c r="C995" s="0" t="s">
        <v>3039</v>
      </c>
      <c r="D995" s="0" t="s">
        <v>38</v>
      </c>
      <c r="E995" s="0" t="s">
        <v>3040</v>
      </c>
      <c r="F995" s="0" t="s">
        <v>3041</v>
      </c>
      <c r="G995" s="0" t="s">
        <v>3042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5.2</v>
      </c>
      <c r="Q995" s="0" t="n">
        <v>0</v>
      </c>
      <c r="R995" s="0" t="n">
        <v>0</v>
      </c>
      <c r="S995" s="0" t="s">
        <v>4</v>
      </c>
    </row>
    <row r="996" customFormat="false" ht="14.4" hidden="true" customHeight="false" outlineLevel="0" collapsed="false">
      <c r="A996" s="0" t="s">
        <v>31</v>
      </c>
      <c r="B996" s="0" t="n">
        <v>1</v>
      </c>
      <c r="C996" s="0" t="s">
        <v>3043</v>
      </c>
      <c r="D996" s="0" t="s">
        <v>33</v>
      </c>
      <c r="E996" s="0" t="s">
        <v>3044</v>
      </c>
      <c r="F996" s="0" t="s">
        <v>3041</v>
      </c>
      <c r="G996" s="0" t="s">
        <v>3042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5.8</v>
      </c>
      <c r="Q996" s="0" t="n">
        <v>0</v>
      </c>
      <c r="R996" s="0" t="n">
        <v>0</v>
      </c>
      <c r="S996" s="0" t="s">
        <v>4</v>
      </c>
    </row>
    <row r="997" customFormat="false" ht="14.4" hidden="true" customHeight="false" outlineLevel="0" collapsed="false">
      <c r="A997" s="0" t="s">
        <v>31</v>
      </c>
      <c r="B997" s="0" t="n">
        <v>1</v>
      </c>
      <c r="C997" s="0" t="s">
        <v>3045</v>
      </c>
      <c r="D997" s="0" t="s">
        <v>66</v>
      </c>
      <c r="E997" s="0" t="s">
        <v>3046</v>
      </c>
      <c r="F997" s="0" t="s">
        <v>3047</v>
      </c>
      <c r="G997" s="0" t="s">
        <v>3048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6.3</v>
      </c>
      <c r="Q997" s="0" t="n">
        <v>0</v>
      </c>
      <c r="R997" s="0" t="n">
        <v>0</v>
      </c>
      <c r="S997" s="0" t="s">
        <v>4</v>
      </c>
    </row>
    <row r="998" customFormat="false" ht="14.4" hidden="true" customHeight="false" outlineLevel="0" collapsed="false">
      <c r="A998" s="0" t="s">
        <v>31</v>
      </c>
      <c r="B998" s="0" t="n">
        <v>1</v>
      </c>
      <c r="C998" s="0" t="s">
        <v>3049</v>
      </c>
      <c r="D998" s="0" t="s">
        <v>103</v>
      </c>
      <c r="E998" s="0" t="s">
        <v>3050</v>
      </c>
      <c r="F998" s="0" t="s">
        <v>3051</v>
      </c>
      <c r="G998" s="0" t="s">
        <v>3052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14.3</v>
      </c>
      <c r="Q998" s="0" t="n">
        <v>0</v>
      </c>
      <c r="R998" s="0" t="n">
        <v>0</v>
      </c>
      <c r="S998" s="0" t="s">
        <v>4</v>
      </c>
    </row>
    <row r="999" customFormat="false" ht="14.4" hidden="true" customHeight="false" outlineLevel="0" collapsed="false">
      <c r="A999" s="0" t="s">
        <v>31</v>
      </c>
      <c r="B999" s="0" t="n">
        <v>1</v>
      </c>
      <c r="C999" s="0" t="s">
        <v>3053</v>
      </c>
      <c r="D999" s="0" t="s">
        <v>41</v>
      </c>
      <c r="E999" s="0" t="s">
        <v>3054</v>
      </c>
      <c r="F999" s="0" t="s">
        <v>3051</v>
      </c>
      <c r="G999" s="0" t="s">
        <v>3052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15.4</v>
      </c>
      <c r="Q999" s="0" t="n">
        <v>0</v>
      </c>
      <c r="R999" s="0" t="n">
        <v>0</v>
      </c>
      <c r="S999" s="0" t="s">
        <v>4</v>
      </c>
    </row>
    <row r="1000" customFormat="false" ht="14.4" hidden="true" customHeight="false" outlineLevel="0" collapsed="false">
      <c r="A1000" s="0" t="s">
        <v>31</v>
      </c>
      <c r="B1000" s="0" t="n">
        <v>1</v>
      </c>
      <c r="C1000" s="0" t="s">
        <v>3055</v>
      </c>
      <c r="D1000" s="0" t="s">
        <v>163</v>
      </c>
      <c r="E1000" s="0" t="s">
        <v>3056</v>
      </c>
      <c r="F1000" s="0" t="s">
        <v>3057</v>
      </c>
      <c r="G1000" s="0" t="s">
        <v>3058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5.4</v>
      </c>
      <c r="Q1000" s="0" t="n">
        <v>0</v>
      </c>
      <c r="R1000" s="0" t="n">
        <v>0</v>
      </c>
      <c r="S1000" s="0" t="s">
        <v>4</v>
      </c>
    </row>
    <row r="1001" customFormat="false" ht="14.4" hidden="true" customHeight="false" outlineLevel="0" collapsed="false">
      <c r="A1001" s="0" t="s">
        <v>31</v>
      </c>
      <c r="B1001" s="0" t="n">
        <v>1</v>
      </c>
      <c r="C1001" s="0" t="s">
        <v>3059</v>
      </c>
      <c r="D1001" s="0" t="s">
        <v>48</v>
      </c>
      <c r="E1001" s="0" t="s">
        <v>3060</v>
      </c>
      <c r="F1001" s="0" t="s">
        <v>3057</v>
      </c>
      <c r="G1001" s="0" t="s">
        <v>3058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5.3</v>
      </c>
      <c r="Q1001" s="0" t="n">
        <v>0</v>
      </c>
      <c r="R1001" s="0" t="n">
        <v>0</v>
      </c>
      <c r="S1001" s="0" t="s">
        <v>4</v>
      </c>
    </row>
    <row r="1002" customFormat="false" ht="14.4" hidden="true" customHeight="false" outlineLevel="0" collapsed="false">
      <c r="A1002" s="0" t="s">
        <v>31</v>
      </c>
      <c r="B1002" s="0" t="n">
        <v>1</v>
      </c>
      <c r="C1002" s="0" t="s">
        <v>3061</v>
      </c>
      <c r="D1002" s="0" t="s">
        <v>38</v>
      </c>
      <c r="E1002" s="0" t="s">
        <v>3062</v>
      </c>
      <c r="F1002" s="0" t="s">
        <v>3057</v>
      </c>
      <c r="G1002" s="0" t="s">
        <v>3058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5.8</v>
      </c>
      <c r="Q1002" s="0" t="n">
        <v>0</v>
      </c>
      <c r="R1002" s="0" t="n">
        <v>0</v>
      </c>
      <c r="S1002" s="0" t="s">
        <v>4</v>
      </c>
    </row>
    <row r="1003" customFormat="false" ht="14.4" hidden="true" customHeight="false" outlineLevel="0" collapsed="false">
      <c r="A1003" s="0" t="s">
        <v>31</v>
      </c>
      <c r="B1003" s="0" t="n">
        <v>1</v>
      </c>
      <c r="C1003" s="0" t="s">
        <v>3063</v>
      </c>
      <c r="D1003" s="0" t="s">
        <v>33</v>
      </c>
      <c r="E1003" s="0" t="s">
        <v>3064</v>
      </c>
      <c r="F1003" s="0" t="s">
        <v>3057</v>
      </c>
      <c r="G1003" s="0" t="s">
        <v>3058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7.6</v>
      </c>
      <c r="Q1003" s="0" t="n">
        <v>0</v>
      </c>
      <c r="R1003" s="0" t="n">
        <v>0</v>
      </c>
      <c r="S1003" s="0" t="s">
        <v>4</v>
      </c>
    </row>
    <row r="1004" customFormat="false" ht="14.4" hidden="true" customHeight="false" outlineLevel="0" collapsed="false">
      <c r="A1004" s="0" t="s">
        <v>31</v>
      </c>
      <c r="B1004" s="0" t="n">
        <v>1</v>
      </c>
      <c r="C1004" s="0" t="s">
        <v>3065</v>
      </c>
      <c r="D1004" s="0" t="s">
        <v>154</v>
      </c>
      <c r="E1004" s="0" t="s">
        <v>3066</v>
      </c>
      <c r="F1004" s="0" t="s">
        <v>3057</v>
      </c>
      <c r="G1004" s="0" t="s">
        <v>3058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12</v>
      </c>
      <c r="Q1004" s="0" t="n">
        <v>0</v>
      </c>
      <c r="R1004" s="0" t="n">
        <v>0</v>
      </c>
      <c r="S1004" s="0" t="s">
        <v>4</v>
      </c>
    </row>
    <row r="1005" customFormat="false" ht="14.4" hidden="true" customHeight="false" outlineLevel="0" collapsed="false">
      <c r="A1005" s="0" t="s">
        <v>31</v>
      </c>
      <c r="B1005" s="0" t="n">
        <v>1</v>
      </c>
      <c r="C1005" s="0" t="s">
        <v>3067</v>
      </c>
      <c r="D1005" s="0" t="s">
        <v>33</v>
      </c>
      <c r="E1005" s="0" t="s">
        <v>3068</v>
      </c>
      <c r="F1005" s="0" t="s">
        <v>3057</v>
      </c>
      <c r="G1005" s="0" t="s">
        <v>3058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7.6</v>
      </c>
      <c r="Q1005" s="0" t="n">
        <v>0</v>
      </c>
      <c r="R1005" s="0" t="n">
        <v>0</v>
      </c>
      <c r="S1005" s="0" t="s">
        <v>4</v>
      </c>
    </row>
    <row r="1006" customFormat="false" ht="14.4" hidden="true" customHeight="false" outlineLevel="0" collapsed="false">
      <c r="A1006" s="0" t="s">
        <v>31</v>
      </c>
      <c r="B1006" s="0" t="n">
        <v>1</v>
      </c>
      <c r="C1006" s="0" t="s">
        <v>3069</v>
      </c>
      <c r="D1006" s="0" t="s">
        <v>61</v>
      </c>
      <c r="E1006" s="0" t="s">
        <v>3070</v>
      </c>
      <c r="F1006" s="0" t="s">
        <v>3071</v>
      </c>
      <c r="G1006" s="0" t="s">
        <v>3072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5.4</v>
      </c>
      <c r="Q1006" s="0" t="n">
        <v>0</v>
      </c>
      <c r="R1006" s="0" t="n">
        <v>0</v>
      </c>
      <c r="S1006" s="0" t="s">
        <v>4</v>
      </c>
    </row>
    <row r="1007" customFormat="false" ht="14.4" hidden="true" customHeight="false" outlineLevel="0" collapsed="false">
      <c r="A1007" s="0" t="s">
        <v>31</v>
      </c>
      <c r="B1007" s="0" t="n">
        <v>1</v>
      </c>
      <c r="C1007" s="0" t="s">
        <v>3073</v>
      </c>
      <c r="D1007" s="0" t="s">
        <v>66</v>
      </c>
      <c r="E1007" s="0" t="s">
        <v>3074</v>
      </c>
      <c r="F1007" s="0" t="s">
        <v>998</v>
      </c>
      <c r="G1007" s="0" t="s">
        <v>999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12.1</v>
      </c>
      <c r="Q1007" s="0" t="n">
        <v>0</v>
      </c>
      <c r="R1007" s="0" t="n">
        <v>0</v>
      </c>
      <c r="S1007" s="0" t="s">
        <v>4</v>
      </c>
    </row>
    <row r="1008" customFormat="false" ht="14.4" hidden="true" customHeight="false" outlineLevel="0" collapsed="false">
      <c r="A1008" s="0" t="s">
        <v>31</v>
      </c>
      <c r="B1008" s="0" t="n">
        <v>1</v>
      </c>
      <c r="C1008" s="0" t="s">
        <v>3075</v>
      </c>
      <c r="D1008" s="0" t="s">
        <v>139</v>
      </c>
      <c r="E1008" s="0" t="s">
        <v>3076</v>
      </c>
      <c r="F1008" s="0" t="s">
        <v>998</v>
      </c>
      <c r="G1008" s="0" t="s">
        <v>999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9.3</v>
      </c>
      <c r="Q1008" s="0" t="n">
        <v>0</v>
      </c>
      <c r="R1008" s="0" t="n">
        <v>0</v>
      </c>
      <c r="S1008" s="0" t="s">
        <v>4</v>
      </c>
    </row>
    <row r="1009" customFormat="false" ht="14.4" hidden="true" customHeight="false" outlineLevel="0" collapsed="false">
      <c r="A1009" s="0" t="s">
        <v>31</v>
      </c>
      <c r="B1009" s="0" t="n">
        <v>1</v>
      </c>
      <c r="C1009" s="0" t="s">
        <v>3077</v>
      </c>
      <c r="D1009" s="0" t="s">
        <v>103</v>
      </c>
      <c r="E1009" s="0" t="s">
        <v>3078</v>
      </c>
      <c r="F1009" s="0" t="s">
        <v>998</v>
      </c>
      <c r="G1009" s="0" t="s">
        <v>999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8.3</v>
      </c>
      <c r="Q1009" s="0" t="n">
        <v>0</v>
      </c>
      <c r="R1009" s="0" t="n">
        <v>0</v>
      </c>
      <c r="S1009" s="0" t="s">
        <v>4</v>
      </c>
    </row>
    <row r="1010" customFormat="false" ht="14.4" hidden="true" customHeight="false" outlineLevel="0" collapsed="false">
      <c r="A1010" s="0" t="s">
        <v>31</v>
      </c>
      <c r="B1010" s="0" t="n">
        <v>1</v>
      </c>
      <c r="C1010" s="0" t="s">
        <v>3079</v>
      </c>
      <c r="D1010" s="0" t="s">
        <v>33</v>
      </c>
      <c r="E1010" s="0" t="s">
        <v>3080</v>
      </c>
      <c r="F1010" s="0" t="s">
        <v>998</v>
      </c>
      <c r="G1010" s="0" t="s">
        <v>999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5.4</v>
      </c>
      <c r="Q1010" s="0" t="n">
        <v>0</v>
      </c>
      <c r="R1010" s="0" t="n">
        <v>0</v>
      </c>
      <c r="S1010" s="0" t="s">
        <v>4</v>
      </c>
    </row>
    <row r="1011" customFormat="false" ht="14.4" hidden="true" customHeight="false" outlineLevel="0" collapsed="false">
      <c r="A1011" s="0" t="s">
        <v>31</v>
      </c>
      <c r="B1011" s="0" t="n">
        <v>1</v>
      </c>
      <c r="C1011" s="0" t="s">
        <v>3081</v>
      </c>
      <c r="D1011" s="0" t="s">
        <v>139</v>
      </c>
      <c r="E1011" s="0" t="s">
        <v>3082</v>
      </c>
      <c r="F1011" s="0" t="s">
        <v>3083</v>
      </c>
      <c r="G1011" s="0" t="s">
        <v>3052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5.2</v>
      </c>
      <c r="Q1011" s="0" t="n">
        <v>0</v>
      </c>
      <c r="R1011" s="0" t="n">
        <v>0</v>
      </c>
      <c r="S1011" s="0" t="s">
        <v>4</v>
      </c>
    </row>
    <row r="1012" customFormat="false" ht="14.4" hidden="true" customHeight="false" outlineLevel="0" collapsed="false">
      <c r="A1012" s="0" t="s">
        <v>31</v>
      </c>
      <c r="B1012" s="0" t="n">
        <v>1</v>
      </c>
      <c r="C1012" s="0" t="s">
        <v>3084</v>
      </c>
      <c r="D1012" s="0" t="s">
        <v>122</v>
      </c>
      <c r="E1012" s="0" t="s">
        <v>3085</v>
      </c>
      <c r="F1012" s="0" t="s">
        <v>3086</v>
      </c>
      <c r="G1012" s="0" t="s">
        <v>3087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6.2</v>
      </c>
      <c r="Q1012" s="0" t="n">
        <v>0</v>
      </c>
      <c r="R1012" s="0" t="n">
        <v>0</v>
      </c>
      <c r="S1012" s="0" t="s">
        <v>4</v>
      </c>
    </row>
    <row r="1013" customFormat="false" ht="14.4" hidden="true" customHeight="false" outlineLevel="0" collapsed="false">
      <c r="A1013" s="0" t="s">
        <v>31</v>
      </c>
      <c r="B1013" s="0" t="n">
        <v>1</v>
      </c>
      <c r="C1013" s="0" t="s">
        <v>3088</v>
      </c>
      <c r="D1013" s="0" t="s">
        <v>41</v>
      </c>
      <c r="E1013" s="0" t="s">
        <v>3089</v>
      </c>
      <c r="F1013" s="0" t="s">
        <v>3090</v>
      </c>
      <c r="G1013" s="0" t="s">
        <v>3091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6.1</v>
      </c>
      <c r="Q1013" s="0" t="n">
        <v>0</v>
      </c>
      <c r="R1013" s="0" t="n">
        <v>0</v>
      </c>
      <c r="S1013" s="0" t="s">
        <v>4</v>
      </c>
    </row>
    <row r="1014" customFormat="false" ht="14.4" hidden="true" customHeight="false" outlineLevel="0" collapsed="false">
      <c r="A1014" s="0" t="s">
        <v>31</v>
      </c>
      <c r="B1014" s="0" t="n">
        <v>1</v>
      </c>
      <c r="C1014" s="0" t="s">
        <v>3092</v>
      </c>
      <c r="D1014" s="0" t="s">
        <v>33</v>
      </c>
      <c r="E1014" s="0" t="s">
        <v>3093</v>
      </c>
      <c r="F1014" s="0" t="s">
        <v>3090</v>
      </c>
      <c r="G1014" s="0" t="s">
        <v>3091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5.6</v>
      </c>
      <c r="Q1014" s="0" t="n">
        <v>0</v>
      </c>
      <c r="R1014" s="0" t="n">
        <v>0</v>
      </c>
      <c r="S1014" s="0" t="s">
        <v>4</v>
      </c>
    </row>
    <row r="1015" customFormat="false" ht="14.4" hidden="true" customHeight="false" outlineLevel="0" collapsed="false">
      <c r="A1015" s="0" t="s">
        <v>31</v>
      </c>
      <c r="B1015" s="0" t="n">
        <v>1</v>
      </c>
      <c r="C1015" s="0" t="s">
        <v>3094</v>
      </c>
      <c r="D1015" s="0" t="s">
        <v>66</v>
      </c>
      <c r="E1015" s="0" t="s">
        <v>3095</v>
      </c>
      <c r="F1015" s="0" t="s">
        <v>3096</v>
      </c>
      <c r="G1015" s="0" t="s">
        <v>3097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5.8</v>
      </c>
      <c r="Q1015" s="0" t="n">
        <v>0</v>
      </c>
      <c r="R1015" s="0" t="n">
        <v>0</v>
      </c>
      <c r="S1015" s="0" t="s">
        <v>4</v>
      </c>
    </row>
    <row r="1016" customFormat="false" ht="14.4" hidden="true" customHeight="false" outlineLevel="0" collapsed="false">
      <c r="A1016" s="0" t="s">
        <v>31</v>
      </c>
      <c r="B1016" s="0" t="n">
        <v>1</v>
      </c>
      <c r="C1016" s="0" t="s">
        <v>3098</v>
      </c>
      <c r="D1016" s="0" t="s">
        <v>33</v>
      </c>
      <c r="E1016" s="0" t="s">
        <v>3099</v>
      </c>
      <c r="F1016" s="0" t="s">
        <v>3096</v>
      </c>
      <c r="G1016" s="0" t="s">
        <v>3097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5.1</v>
      </c>
      <c r="Q1016" s="0" t="n">
        <v>0</v>
      </c>
      <c r="R1016" s="0" t="n">
        <v>0</v>
      </c>
      <c r="S1016" s="0" t="s">
        <v>4</v>
      </c>
    </row>
    <row r="1017" customFormat="false" ht="14.4" hidden="true" customHeight="false" outlineLevel="0" collapsed="false">
      <c r="A1017" s="0" t="s">
        <v>31</v>
      </c>
      <c r="B1017" s="0" t="n">
        <v>1</v>
      </c>
      <c r="C1017" s="0" t="s">
        <v>3100</v>
      </c>
      <c r="D1017" s="0" t="s">
        <v>38</v>
      </c>
      <c r="E1017" s="0" t="s">
        <v>3101</v>
      </c>
      <c r="F1017" s="0" t="s">
        <v>3102</v>
      </c>
      <c r="G1017" s="0" t="s">
        <v>745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5.7</v>
      </c>
      <c r="Q1017" s="0" t="n">
        <v>0</v>
      </c>
      <c r="R1017" s="0" t="n">
        <v>0</v>
      </c>
      <c r="S1017" s="0" t="s">
        <v>4</v>
      </c>
    </row>
    <row r="1018" customFormat="false" ht="14.4" hidden="true" customHeight="false" outlineLevel="0" collapsed="false">
      <c r="A1018" s="0" t="s">
        <v>31</v>
      </c>
      <c r="B1018" s="0" t="n">
        <v>1</v>
      </c>
      <c r="C1018" s="0" t="s">
        <v>3103</v>
      </c>
      <c r="D1018" s="0" t="s">
        <v>33</v>
      </c>
      <c r="E1018" s="0" t="s">
        <v>3104</v>
      </c>
      <c r="F1018" s="0" t="s">
        <v>3105</v>
      </c>
      <c r="G1018" s="0" t="s">
        <v>3106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5.1</v>
      </c>
      <c r="Q1018" s="0" t="n">
        <v>0</v>
      </c>
      <c r="R1018" s="0" t="n">
        <v>0</v>
      </c>
      <c r="S1018" s="0" t="s">
        <v>4</v>
      </c>
    </row>
    <row r="1019" customFormat="false" ht="14.4" hidden="true" customHeight="false" outlineLevel="0" collapsed="false">
      <c r="A1019" s="0" t="s">
        <v>31</v>
      </c>
      <c r="B1019" s="0" t="n">
        <v>1</v>
      </c>
      <c r="C1019" s="0" t="s">
        <v>3107</v>
      </c>
      <c r="D1019" s="0" t="s">
        <v>38</v>
      </c>
      <c r="E1019" s="0" t="s">
        <v>3108</v>
      </c>
      <c r="F1019" s="0" t="s">
        <v>3105</v>
      </c>
      <c r="G1019" s="0" t="s">
        <v>3106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5.6</v>
      </c>
      <c r="Q1019" s="0" t="n">
        <v>0</v>
      </c>
      <c r="R1019" s="0" t="n">
        <v>0</v>
      </c>
      <c r="S1019" s="0" t="s">
        <v>4</v>
      </c>
    </row>
    <row r="1020" customFormat="false" ht="14.4" hidden="true" customHeight="false" outlineLevel="0" collapsed="false">
      <c r="A1020" s="0" t="s">
        <v>31</v>
      </c>
      <c r="B1020" s="0" t="n">
        <v>1</v>
      </c>
      <c r="C1020" s="0" t="s">
        <v>3109</v>
      </c>
      <c r="D1020" s="0" t="s">
        <v>61</v>
      </c>
      <c r="E1020" s="0" t="s">
        <v>3110</v>
      </c>
      <c r="F1020" s="0" t="s">
        <v>3105</v>
      </c>
      <c r="G1020" s="0" t="s">
        <v>3106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5.1</v>
      </c>
      <c r="Q1020" s="0" t="n">
        <v>0</v>
      </c>
      <c r="R1020" s="0" t="n">
        <v>0</v>
      </c>
      <c r="S1020" s="0" t="s">
        <v>4</v>
      </c>
    </row>
    <row r="1021" customFormat="false" ht="14.4" hidden="true" customHeight="false" outlineLevel="0" collapsed="false">
      <c r="A1021" s="0" t="s">
        <v>31</v>
      </c>
      <c r="B1021" s="0" t="n">
        <v>1</v>
      </c>
      <c r="C1021" s="0" t="s">
        <v>3111</v>
      </c>
      <c r="D1021" s="0" t="s">
        <v>61</v>
      </c>
      <c r="E1021" s="0" t="s">
        <v>3112</v>
      </c>
      <c r="F1021" s="0" t="s">
        <v>3105</v>
      </c>
      <c r="G1021" s="0" t="s">
        <v>3106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5.2</v>
      </c>
      <c r="Q1021" s="0" t="n">
        <v>0</v>
      </c>
      <c r="R1021" s="0" t="n">
        <v>0</v>
      </c>
      <c r="S1021" s="0" t="s">
        <v>4</v>
      </c>
    </row>
    <row r="1022" customFormat="false" ht="14.4" hidden="true" customHeight="false" outlineLevel="0" collapsed="false">
      <c r="A1022" s="0" t="s">
        <v>31</v>
      </c>
      <c r="B1022" s="0" t="n">
        <v>1</v>
      </c>
      <c r="C1022" s="0" t="s">
        <v>3113</v>
      </c>
      <c r="D1022" s="0" t="s">
        <v>38</v>
      </c>
      <c r="E1022" s="0" t="s">
        <v>3114</v>
      </c>
      <c r="F1022" s="0" t="s">
        <v>3105</v>
      </c>
      <c r="G1022" s="0" t="s">
        <v>3106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5.1</v>
      </c>
      <c r="Q1022" s="0" t="n">
        <v>0</v>
      </c>
      <c r="R1022" s="0" t="n">
        <v>0</v>
      </c>
      <c r="S1022" s="0" t="s">
        <v>4</v>
      </c>
    </row>
    <row r="1023" customFormat="false" ht="14.4" hidden="true" customHeight="false" outlineLevel="0" collapsed="false">
      <c r="A1023" s="0" t="s">
        <v>31</v>
      </c>
      <c r="B1023" s="0" t="n">
        <v>1</v>
      </c>
      <c r="C1023" s="0" t="s">
        <v>3115</v>
      </c>
      <c r="D1023" s="0" t="s">
        <v>139</v>
      </c>
      <c r="E1023" s="0" t="s">
        <v>3116</v>
      </c>
      <c r="F1023" s="0" t="s">
        <v>3105</v>
      </c>
      <c r="G1023" s="0" t="s">
        <v>3106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5.3</v>
      </c>
      <c r="Q1023" s="0" t="n">
        <v>0</v>
      </c>
      <c r="R1023" s="0" t="n">
        <v>0</v>
      </c>
      <c r="S1023" s="0" t="s">
        <v>4</v>
      </c>
    </row>
    <row r="1024" customFormat="false" ht="14.4" hidden="true" customHeight="false" outlineLevel="0" collapsed="false">
      <c r="A1024" s="0" t="s">
        <v>31</v>
      </c>
      <c r="B1024" s="0" t="n">
        <v>1</v>
      </c>
      <c r="C1024" s="0" t="s">
        <v>3117</v>
      </c>
      <c r="D1024" s="0" t="s">
        <v>33</v>
      </c>
      <c r="E1024" s="0" t="s">
        <v>3118</v>
      </c>
      <c r="F1024" s="0" t="s">
        <v>3105</v>
      </c>
      <c r="G1024" s="0" t="s">
        <v>3106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5.1</v>
      </c>
      <c r="Q1024" s="0" t="n">
        <v>0</v>
      </c>
      <c r="R1024" s="0" t="n">
        <v>0</v>
      </c>
      <c r="S1024" s="0" t="s">
        <v>4</v>
      </c>
    </row>
    <row r="1025" customFormat="false" ht="14.4" hidden="true" customHeight="false" outlineLevel="0" collapsed="false">
      <c r="A1025" s="0" t="s">
        <v>31</v>
      </c>
      <c r="B1025" s="0" t="n">
        <v>1</v>
      </c>
      <c r="C1025" s="0" t="s">
        <v>3119</v>
      </c>
      <c r="D1025" s="0" t="s">
        <v>61</v>
      </c>
      <c r="E1025" s="0" t="s">
        <v>3120</v>
      </c>
      <c r="F1025" s="0" t="s">
        <v>3105</v>
      </c>
      <c r="G1025" s="0" t="s">
        <v>3106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6.5</v>
      </c>
      <c r="Q1025" s="0" t="n">
        <v>0</v>
      </c>
      <c r="R1025" s="0" t="n">
        <v>0</v>
      </c>
      <c r="S1025" s="0" t="s">
        <v>4</v>
      </c>
    </row>
    <row r="1026" customFormat="false" ht="14.4" hidden="true" customHeight="false" outlineLevel="0" collapsed="false">
      <c r="A1026" s="0" t="s">
        <v>31</v>
      </c>
      <c r="B1026" s="0" t="n">
        <v>1</v>
      </c>
      <c r="C1026" s="0" t="s">
        <v>3121</v>
      </c>
      <c r="D1026" s="0" t="s">
        <v>307</v>
      </c>
      <c r="E1026" s="0" t="s">
        <v>3122</v>
      </c>
      <c r="F1026" s="0" t="s">
        <v>3123</v>
      </c>
      <c r="G1026" s="0" t="s">
        <v>3124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6.5</v>
      </c>
      <c r="Q1026" s="0" t="n">
        <v>0</v>
      </c>
      <c r="R1026" s="0" t="n">
        <v>0</v>
      </c>
      <c r="S1026" s="0" t="s">
        <v>4</v>
      </c>
    </row>
    <row r="1027" customFormat="false" ht="14.4" hidden="true" customHeight="false" outlineLevel="0" collapsed="false">
      <c r="A1027" s="0" t="s">
        <v>31</v>
      </c>
      <c r="B1027" s="0" t="n">
        <v>1</v>
      </c>
      <c r="C1027" s="0" t="s">
        <v>3125</v>
      </c>
      <c r="D1027" s="0" t="s">
        <v>66</v>
      </c>
      <c r="E1027" s="0" t="s">
        <v>3126</v>
      </c>
      <c r="F1027" s="0" t="s">
        <v>3123</v>
      </c>
      <c r="G1027" s="0" t="s">
        <v>3124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6.8</v>
      </c>
      <c r="Q1027" s="0" t="n">
        <v>0</v>
      </c>
      <c r="R1027" s="0" t="n">
        <v>0</v>
      </c>
      <c r="S1027" s="0" t="s">
        <v>4</v>
      </c>
    </row>
    <row r="1028" customFormat="false" ht="14.4" hidden="true" customHeight="false" outlineLevel="0" collapsed="false">
      <c r="A1028" s="0" t="s">
        <v>31</v>
      </c>
      <c r="B1028" s="0" t="n">
        <v>1</v>
      </c>
      <c r="C1028" s="0" t="s">
        <v>3127</v>
      </c>
      <c r="D1028" s="0" t="s">
        <v>61</v>
      </c>
      <c r="E1028" s="0" t="s">
        <v>3128</v>
      </c>
      <c r="F1028" s="0" t="s">
        <v>3129</v>
      </c>
      <c r="G1028" s="0" t="s">
        <v>3130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5.2</v>
      </c>
      <c r="Q1028" s="0" t="n">
        <v>0</v>
      </c>
      <c r="R1028" s="0" t="n">
        <v>0</v>
      </c>
      <c r="S1028" s="0" t="s">
        <v>4</v>
      </c>
    </row>
    <row r="1029" customFormat="false" ht="14.4" hidden="true" customHeight="false" outlineLevel="0" collapsed="false">
      <c r="A1029" s="0" t="s">
        <v>31</v>
      </c>
      <c r="B1029" s="0" t="n">
        <v>1</v>
      </c>
      <c r="C1029" s="0" t="s">
        <v>3131</v>
      </c>
      <c r="D1029" s="0" t="s">
        <v>38</v>
      </c>
      <c r="E1029" s="0" t="s">
        <v>3132</v>
      </c>
      <c r="F1029" s="0" t="s">
        <v>3133</v>
      </c>
      <c r="G1029" s="0" t="s">
        <v>3134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7.4</v>
      </c>
      <c r="Q1029" s="0" t="n">
        <v>0</v>
      </c>
      <c r="R1029" s="0" t="n">
        <v>0</v>
      </c>
      <c r="S1029" s="0" t="s">
        <v>4</v>
      </c>
    </row>
    <row r="1030" customFormat="false" ht="14.4" hidden="true" customHeight="false" outlineLevel="0" collapsed="false">
      <c r="A1030" s="0" t="s">
        <v>31</v>
      </c>
      <c r="B1030" s="0" t="n">
        <v>1</v>
      </c>
      <c r="C1030" s="0" t="s">
        <v>3135</v>
      </c>
      <c r="D1030" s="0" t="s">
        <v>61</v>
      </c>
      <c r="E1030" s="0" t="s">
        <v>3136</v>
      </c>
      <c r="F1030" s="0" t="s">
        <v>3133</v>
      </c>
      <c r="G1030" s="0" t="s">
        <v>3134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5.1</v>
      </c>
      <c r="Q1030" s="0" t="n">
        <v>0</v>
      </c>
      <c r="R1030" s="0" t="n">
        <v>0</v>
      </c>
      <c r="S1030" s="0" t="s">
        <v>4</v>
      </c>
    </row>
    <row r="1031" customFormat="false" ht="14.4" hidden="true" customHeight="false" outlineLevel="0" collapsed="false">
      <c r="A1031" s="0" t="s">
        <v>31</v>
      </c>
      <c r="B1031" s="0" t="n">
        <v>1</v>
      </c>
      <c r="C1031" s="0" t="s">
        <v>3137</v>
      </c>
      <c r="D1031" s="0" t="s">
        <v>33</v>
      </c>
      <c r="E1031" s="0" t="s">
        <v>3138</v>
      </c>
      <c r="F1031" s="0" t="s">
        <v>3133</v>
      </c>
      <c r="G1031" s="0" t="s">
        <v>3134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6.6</v>
      </c>
      <c r="Q1031" s="0" t="n">
        <v>0</v>
      </c>
      <c r="R1031" s="0" t="n">
        <v>0</v>
      </c>
      <c r="S1031" s="0" t="s">
        <v>4</v>
      </c>
    </row>
    <row r="1032" customFormat="false" ht="14.4" hidden="true" customHeight="false" outlineLevel="0" collapsed="false">
      <c r="A1032" s="0" t="s">
        <v>31</v>
      </c>
      <c r="B1032" s="0" t="n">
        <v>1</v>
      </c>
      <c r="C1032" s="0" t="s">
        <v>3139</v>
      </c>
      <c r="D1032" s="0" t="s">
        <v>61</v>
      </c>
      <c r="E1032" s="0" t="s">
        <v>3140</v>
      </c>
      <c r="F1032" s="0" t="s">
        <v>3133</v>
      </c>
      <c r="G1032" s="0" t="s">
        <v>3134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6.5</v>
      </c>
      <c r="Q1032" s="0" t="n">
        <v>0</v>
      </c>
      <c r="R1032" s="0" t="n">
        <v>0</v>
      </c>
      <c r="S1032" s="0" t="s">
        <v>4</v>
      </c>
    </row>
    <row r="1033" customFormat="false" ht="14.4" hidden="true" customHeight="false" outlineLevel="0" collapsed="false">
      <c r="A1033" s="0" t="s">
        <v>31</v>
      </c>
      <c r="B1033" s="0" t="n">
        <v>1</v>
      </c>
      <c r="C1033" s="0" t="s">
        <v>3141</v>
      </c>
      <c r="D1033" s="0" t="s">
        <v>38</v>
      </c>
      <c r="E1033" s="0" t="s">
        <v>3142</v>
      </c>
      <c r="F1033" s="0" t="s">
        <v>3143</v>
      </c>
      <c r="G1033" s="0" t="s">
        <v>3144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5.2</v>
      </c>
      <c r="Q1033" s="0" t="n">
        <v>0</v>
      </c>
      <c r="R1033" s="0" t="n">
        <v>0</v>
      </c>
      <c r="S1033" s="0" t="s">
        <v>4</v>
      </c>
    </row>
    <row r="1034" customFormat="false" ht="14.4" hidden="true" customHeight="false" outlineLevel="0" collapsed="false">
      <c r="A1034" s="0" t="s">
        <v>31</v>
      </c>
      <c r="B1034" s="0" t="n">
        <v>1</v>
      </c>
      <c r="C1034" s="0" t="s">
        <v>3145</v>
      </c>
      <c r="D1034" s="0" t="s">
        <v>61</v>
      </c>
      <c r="E1034" s="0" t="s">
        <v>3146</v>
      </c>
      <c r="F1034" s="0" t="s">
        <v>3147</v>
      </c>
      <c r="G1034" s="0" t="s">
        <v>64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5.7</v>
      </c>
      <c r="Q1034" s="0" t="n">
        <v>0</v>
      </c>
      <c r="R1034" s="0" t="n">
        <v>0</v>
      </c>
      <c r="S1034" s="0" t="s">
        <v>4</v>
      </c>
    </row>
    <row r="1035" customFormat="false" ht="14.4" hidden="true" customHeight="false" outlineLevel="0" collapsed="false">
      <c r="A1035" s="0" t="s">
        <v>31</v>
      </c>
      <c r="B1035" s="0" t="n">
        <v>1</v>
      </c>
      <c r="C1035" s="0" t="s">
        <v>3148</v>
      </c>
      <c r="D1035" s="0" t="s">
        <v>33</v>
      </c>
      <c r="E1035" s="0" t="s">
        <v>3149</v>
      </c>
      <c r="F1035" s="0" t="s">
        <v>3147</v>
      </c>
      <c r="G1035" s="0" t="s">
        <v>64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5.1</v>
      </c>
      <c r="Q1035" s="0" t="n">
        <v>0</v>
      </c>
      <c r="R1035" s="0" t="n">
        <v>0</v>
      </c>
      <c r="S1035" s="0" t="s">
        <v>4</v>
      </c>
    </row>
    <row r="1036" customFormat="false" ht="14.4" hidden="true" customHeight="false" outlineLevel="0" collapsed="false">
      <c r="A1036" s="0" t="s">
        <v>31</v>
      </c>
      <c r="B1036" s="0" t="n">
        <v>1</v>
      </c>
      <c r="C1036" s="0" t="s">
        <v>3150</v>
      </c>
      <c r="D1036" s="0" t="s">
        <v>61</v>
      </c>
      <c r="E1036" s="0" t="s">
        <v>3151</v>
      </c>
      <c r="F1036" s="0" t="s">
        <v>3147</v>
      </c>
      <c r="G1036" s="0" t="s">
        <v>64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5.1</v>
      </c>
      <c r="Q1036" s="0" t="n">
        <v>0</v>
      </c>
      <c r="R1036" s="0" t="n">
        <v>0</v>
      </c>
      <c r="S1036" s="0" t="s">
        <v>4</v>
      </c>
    </row>
    <row r="1037" customFormat="false" ht="14.4" hidden="true" customHeight="false" outlineLevel="0" collapsed="false">
      <c r="A1037" s="0" t="s">
        <v>31</v>
      </c>
      <c r="B1037" s="0" t="n">
        <v>1</v>
      </c>
      <c r="C1037" s="0" t="s">
        <v>3152</v>
      </c>
      <c r="D1037" s="0" t="s">
        <v>154</v>
      </c>
      <c r="E1037" s="0" t="s">
        <v>3153</v>
      </c>
      <c r="F1037" s="0" t="s">
        <v>3154</v>
      </c>
      <c r="G1037" s="0" t="s">
        <v>3155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8.2</v>
      </c>
      <c r="Q1037" s="0" t="n">
        <v>0</v>
      </c>
      <c r="R1037" s="0" t="n">
        <v>0</v>
      </c>
      <c r="S1037" s="0" t="s">
        <v>4</v>
      </c>
    </row>
    <row r="1038" customFormat="false" ht="14.4" hidden="true" customHeight="false" outlineLevel="0" collapsed="false">
      <c r="A1038" s="0" t="s">
        <v>31</v>
      </c>
      <c r="B1038" s="0" t="n">
        <v>1</v>
      </c>
      <c r="C1038" s="0" t="s">
        <v>3156</v>
      </c>
      <c r="D1038" s="0" t="s">
        <v>33</v>
      </c>
      <c r="E1038" s="0" t="s">
        <v>3157</v>
      </c>
      <c r="F1038" s="0" t="s">
        <v>3154</v>
      </c>
      <c r="G1038" s="0" t="s">
        <v>3155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6.2</v>
      </c>
      <c r="Q1038" s="0" t="n">
        <v>0</v>
      </c>
      <c r="R1038" s="0" t="n">
        <v>0</v>
      </c>
      <c r="S1038" s="0" t="s">
        <v>4</v>
      </c>
    </row>
    <row r="1039" customFormat="false" ht="14.4" hidden="true" customHeight="false" outlineLevel="0" collapsed="false">
      <c r="A1039" s="0" t="s">
        <v>31</v>
      </c>
      <c r="B1039" s="0" t="n">
        <v>1</v>
      </c>
      <c r="C1039" s="0" t="s">
        <v>3158</v>
      </c>
      <c r="D1039" s="0" t="s">
        <v>38</v>
      </c>
      <c r="E1039" s="0" t="s">
        <v>3159</v>
      </c>
      <c r="F1039" s="0" t="s">
        <v>3154</v>
      </c>
      <c r="G1039" s="0" t="s">
        <v>3155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5.5</v>
      </c>
      <c r="Q1039" s="0" t="n">
        <v>0</v>
      </c>
      <c r="R1039" s="0" t="n">
        <v>0</v>
      </c>
      <c r="S1039" s="0" t="s">
        <v>4</v>
      </c>
    </row>
    <row r="1040" customFormat="false" ht="14.4" hidden="true" customHeight="false" outlineLevel="0" collapsed="false">
      <c r="A1040" s="0" t="s">
        <v>31</v>
      </c>
      <c r="B1040" s="0" t="n">
        <v>1</v>
      </c>
      <c r="C1040" s="0" t="s">
        <v>3160</v>
      </c>
      <c r="D1040" s="0" t="s">
        <v>66</v>
      </c>
      <c r="E1040" s="0" t="s">
        <v>3161</v>
      </c>
      <c r="F1040" s="0" t="s">
        <v>3154</v>
      </c>
      <c r="G1040" s="0" t="s">
        <v>3155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5.9</v>
      </c>
      <c r="Q1040" s="0" t="n">
        <v>0</v>
      </c>
      <c r="R1040" s="0" t="n">
        <v>0</v>
      </c>
      <c r="S1040" s="0" t="s">
        <v>4</v>
      </c>
    </row>
    <row r="1041" customFormat="false" ht="14.4" hidden="true" customHeight="false" outlineLevel="0" collapsed="false">
      <c r="A1041" s="0" t="s">
        <v>31</v>
      </c>
      <c r="B1041" s="0" t="n">
        <v>1</v>
      </c>
      <c r="C1041" s="0" t="s">
        <v>3162</v>
      </c>
      <c r="D1041" s="0" t="s">
        <v>33</v>
      </c>
      <c r="E1041" s="0" t="s">
        <v>3163</v>
      </c>
      <c r="F1041" s="0" t="s">
        <v>3164</v>
      </c>
      <c r="G1041" s="0" t="s">
        <v>3165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8.3</v>
      </c>
      <c r="Q1041" s="0" t="n">
        <v>0</v>
      </c>
      <c r="R1041" s="0" t="n">
        <v>0</v>
      </c>
      <c r="S1041" s="0" t="s">
        <v>4</v>
      </c>
    </row>
    <row r="1042" customFormat="false" ht="14.4" hidden="true" customHeight="false" outlineLevel="0" collapsed="false">
      <c r="A1042" s="0" t="s">
        <v>31</v>
      </c>
      <c r="B1042" s="0" t="n">
        <v>1</v>
      </c>
      <c r="C1042" s="0" t="s">
        <v>3166</v>
      </c>
      <c r="D1042" s="0" t="s">
        <v>41</v>
      </c>
      <c r="E1042" s="0" t="s">
        <v>3167</v>
      </c>
      <c r="F1042" s="0" t="s">
        <v>3168</v>
      </c>
      <c r="G1042" s="0" t="s">
        <v>64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6.1</v>
      </c>
      <c r="Q1042" s="0" t="n">
        <v>0</v>
      </c>
      <c r="R1042" s="0" t="n">
        <v>0</v>
      </c>
      <c r="S1042" s="0" t="s">
        <v>4</v>
      </c>
    </row>
    <row r="1043" customFormat="false" ht="14.4" hidden="true" customHeight="false" outlineLevel="0" collapsed="false">
      <c r="A1043" s="0" t="s">
        <v>31</v>
      </c>
      <c r="B1043" s="0" t="n">
        <v>1</v>
      </c>
      <c r="C1043" s="0" t="s">
        <v>3169</v>
      </c>
      <c r="D1043" s="0" t="s">
        <v>33</v>
      </c>
      <c r="E1043" s="0" t="s">
        <v>3170</v>
      </c>
      <c r="F1043" s="0" t="s">
        <v>3171</v>
      </c>
      <c r="G1043" s="0" t="s">
        <v>3172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5.5</v>
      </c>
      <c r="Q1043" s="0" t="n">
        <v>0</v>
      </c>
      <c r="R1043" s="0" t="n">
        <v>0</v>
      </c>
      <c r="S1043" s="0" t="s">
        <v>4</v>
      </c>
    </row>
    <row r="1044" customFormat="false" ht="14.4" hidden="true" customHeight="false" outlineLevel="0" collapsed="false">
      <c r="A1044" s="0" t="s">
        <v>31</v>
      </c>
      <c r="B1044" s="0" t="n">
        <v>1</v>
      </c>
      <c r="C1044" s="0" t="s">
        <v>3173</v>
      </c>
      <c r="D1044" s="0" t="s">
        <v>61</v>
      </c>
      <c r="E1044" s="0" t="s">
        <v>3174</v>
      </c>
      <c r="F1044" s="0" t="s">
        <v>3175</v>
      </c>
      <c r="G1044" s="0" t="s">
        <v>3176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5.4</v>
      </c>
      <c r="Q1044" s="0" t="n">
        <v>0</v>
      </c>
      <c r="R1044" s="0" t="n">
        <v>0</v>
      </c>
      <c r="S1044" s="0" t="s">
        <v>4</v>
      </c>
    </row>
    <row r="1045" customFormat="false" ht="14.4" hidden="true" customHeight="false" outlineLevel="0" collapsed="false">
      <c r="A1045" s="0" t="s">
        <v>31</v>
      </c>
      <c r="B1045" s="0" t="n">
        <v>1</v>
      </c>
      <c r="C1045" s="0" t="s">
        <v>3177</v>
      </c>
      <c r="D1045" s="0" t="s">
        <v>66</v>
      </c>
      <c r="E1045" s="0" t="s">
        <v>3178</v>
      </c>
      <c r="F1045" s="0" t="s">
        <v>3175</v>
      </c>
      <c r="G1045" s="0" t="s">
        <v>3176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7.2</v>
      </c>
      <c r="Q1045" s="0" t="n">
        <v>0</v>
      </c>
      <c r="R1045" s="0" t="n">
        <v>0</v>
      </c>
      <c r="S1045" s="0" t="s">
        <v>4</v>
      </c>
    </row>
    <row r="1046" customFormat="false" ht="14.4" hidden="true" customHeight="false" outlineLevel="0" collapsed="false">
      <c r="A1046" s="0" t="s">
        <v>31</v>
      </c>
      <c r="B1046" s="0" t="n">
        <v>1</v>
      </c>
      <c r="C1046" s="0" t="s">
        <v>3179</v>
      </c>
      <c r="D1046" s="0" t="s">
        <v>33</v>
      </c>
      <c r="E1046" s="0" t="s">
        <v>3180</v>
      </c>
      <c r="F1046" s="0" t="s">
        <v>3181</v>
      </c>
      <c r="G1046" s="0" t="s">
        <v>3182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5.4</v>
      </c>
      <c r="Q1046" s="0" t="n">
        <v>0</v>
      </c>
      <c r="R1046" s="0" t="n">
        <v>0</v>
      </c>
      <c r="S1046" s="0" t="s">
        <v>4</v>
      </c>
    </row>
    <row r="1047" customFormat="false" ht="14.4" hidden="true" customHeight="false" outlineLevel="0" collapsed="false">
      <c r="A1047" s="0" t="s">
        <v>31</v>
      </c>
      <c r="B1047" s="0" t="n">
        <v>1</v>
      </c>
      <c r="C1047" s="0" t="s">
        <v>3183</v>
      </c>
      <c r="D1047" s="0" t="s">
        <v>61</v>
      </c>
      <c r="E1047" s="0" t="s">
        <v>3184</v>
      </c>
      <c r="F1047" s="0" t="s">
        <v>3181</v>
      </c>
      <c r="G1047" s="0" t="s">
        <v>3182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5.3</v>
      </c>
      <c r="Q1047" s="0" t="n">
        <v>0</v>
      </c>
      <c r="R1047" s="0" t="n">
        <v>0</v>
      </c>
      <c r="S1047" s="0" t="s">
        <v>4</v>
      </c>
    </row>
    <row r="1048" customFormat="false" ht="14.4" hidden="true" customHeight="false" outlineLevel="0" collapsed="false">
      <c r="A1048" s="0" t="s">
        <v>31</v>
      </c>
      <c r="B1048" s="0" t="n">
        <v>1</v>
      </c>
      <c r="C1048" s="0" t="s">
        <v>3185</v>
      </c>
      <c r="D1048" s="0" t="s">
        <v>154</v>
      </c>
      <c r="E1048" s="0" t="s">
        <v>3186</v>
      </c>
      <c r="F1048" s="0" t="s">
        <v>3181</v>
      </c>
      <c r="G1048" s="0" t="s">
        <v>3182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5.7</v>
      </c>
      <c r="Q1048" s="0" t="n">
        <v>0</v>
      </c>
      <c r="R1048" s="0" t="n">
        <v>0</v>
      </c>
      <c r="S1048" s="0" t="s">
        <v>4</v>
      </c>
    </row>
    <row r="1049" customFormat="false" ht="14.4" hidden="true" customHeight="false" outlineLevel="0" collapsed="false">
      <c r="A1049" s="0" t="s">
        <v>31</v>
      </c>
      <c r="B1049" s="0" t="n">
        <v>1</v>
      </c>
      <c r="C1049" s="0" t="s">
        <v>3187</v>
      </c>
      <c r="D1049" s="0" t="s">
        <v>33</v>
      </c>
      <c r="E1049" s="0" t="s">
        <v>3188</v>
      </c>
      <c r="F1049" s="0" t="s">
        <v>3189</v>
      </c>
      <c r="G1049" s="0" t="s">
        <v>3190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5.4</v>
      </c>
      <c r="Q1049" s="0" t="n">
        <v>0</v>
      </c>
      <c r="R1049" s="0" t="n">
        <v>0</v>
      </c>
      <c r="S1049" s="0" t="s">
        <v>4</v>
      </c>
    </row>
    <row r="1050" customFormat="false" ht="14.4" hidden="true" customHeight="false" outlineLevel="0" collapsed="false">
      <c r="A1050" s="0" t="s">
        <v>548</v>
      </c>
      <c r="B1050" s="0" t="n">
        <v>1</v>
      </c>
      <c r="C1050" s="0" t="s">
        <v>3191</v>
      </c>
      <c r="D1050" s="0" t="s">
        <v>3192</v>
      </c>
      <c r="E1050" s="0" t="s">
        <v>3193</v>
      </c>
      <c r="F1050" s="0" t="s">
        <v>3189</v>
      </c>
      <c r="G1050" s="0" t="s">
        <v>3190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5.6</v>
      </c>
      <c r="Q1050" s="0" t="n">
        <v>0</v>
      </c>
      <c r="R1050" s="0" t="n">
        <v>0</v>
      </c>
      <c r="S1050" s="0" t="s">
        <v>4</v>
      </c>
    </row>
    <row r="1051" customFormat="false" ht="14.4" hidden="true" customHeight="false" outlineLevel="0" collapsed="false">
      <c r="A1051" s="0" t="s">
        <v>31</v>
      </c>
      <c r="B1051" s="0" t="n">
        <v>1</v>
      </c>
      <c r="C1051" s="0" t="s">
        <v>3194</v>
      </c>
      <c r="D1051" s="0" t="s">
        <v>139</v>
      </c>
      <c r="E1051" s="0" t="s">
        <v>3195</v>
      </c>
      <c r="F1051" s="0" t="s">
        <v>3196</v>
      </c>
      <c r="G1051" s="0" t="s">
        <v>3197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6.2</v>
      </c>
      <c r="Q1051" s="0" t="n">
        <v>0</v>
      </c>
      <c r="R1051" s="0" t="n">
        <v>0</v>
      </c>
      <c r="S1051" s="0" t="s">
        <v>4</v>
      </c>
    </row>
    <row r="1052" customFormat="false" ht="14.4" hidden="true" customHeight="false" outlineLevel="0" collapsed="false">
      <c r="A1052" s="0" t="s">
        <v>31</v>
      </c>
      <c r="B1052" s="0" t="n">
        <v>1</v>
      </c>
      <c r="C1052" s="0" t="s">
        <v>3198</v>
      </c>
      <c r="D1052" s="0" t="s">
        <v>122</v>
      </c>
      <c r="E1052" s="0" t="s">
        <v>3199</v>
      </c>
      <c r="F1052" s="0" t="s">
        <v>3196</v>
      </c>
      <c r="G1052" s="0" t="s">
        <v>3197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6.2</v>
      </c>
      <c r="Q1052" s="0" t="n">
        <v>0</v>
      </c>
      <c r="R1052" s="0" t="n">
        <v>0</v>
      </c>
      <c r="S1052" s="0" t="s">
        <v>4</v>
      </c>
    </row>
    <row r="1053" customFormat="false" ht="14.4" hidden="true" customHeight="false" outlineLevel="0" collapsed="false">
      <c r="A1053" s="0" t="s">
        <v>31</v>
      </c>
      <c r="B1053" s="0" t="n">
        <v>1</v>
      </c>
      <c r="C1053" s="0" t="s">
        <v>3200</v>
      </c>
      <c r="D1053" s="0" t="s">
        <v>33</v>
      </c>
      <c r="E1053" s="0" t="s">
        <v>3201</v>
      </c>
      <c r="F1053" s="0" t="s">
        <v>3196</v>
      </c>
      <c r="G1053" s="0" t="s">
        <v>3197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7.1</v>
      </c>
      <c r="Q1053" s="0" t="n">
        <v>0</v>
      </c>
      <c r="R1053" s="0" t="n">
        <v>0</v>
      </c>
      <c r="S1053" s="0" t="s">
        <v>4</v>
      </c>
    </row>
    <row r="1054" customFormat="false" ht="14.4" hidden="true" customHeight="false" outlineLevel="0" collapsed="false">
      <c r="A1054" s="0" t="s">
        <v>31</v>
      </c>
      <c r="B1054" s="0" t="n">
        <v>1</v>
      </c>
      <c r="C1054" s="0" t="s">
        <v>3202</v>
      </c>
      <c r="D1054" s="0" t="s">
        <v>66</v>
      </c>
      <c r="E1054" s="0" t="s">
        <v>3203</v>
      </c>
      <c r="F1054" s="0" t="s">
        <v>3204</v>
      </c>
      <c r="G1054" s="0" t="s">
        <v>322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7</v>
      </c>
      <c r="Q1054" s="0" t="n">
        <v>0</v>
      </c>
      <c r="R1054" s="0" t="n">
        <v>0</v>
      </c>
      <c r="S1054" s="0" t="s">
        <v>4</v>
      </c>
    </row>
    <row r="1055" customFormat="false" ht="14.4" hidden="true" customHeight="false" outlineLevel="0" collapsed="false">
      <c r="A1055" s="0" t="s">
        <v>31</v>
      </c>
      <c r="B1055" s="0" t="n">
        <v>1</v>
      </c>
      <c r="C1055" s="0" t="s">
        <v>3205</v>
      </c>
      <c r="D1055" s="0" t="s">
        <v>66</v>
      </c>
      <c r="E1055" s="0" t="s">
        <v>3206</v>
      </c>
      <c r="F1055" s="0" t="s">
        <v>3204</v>
      </c>
      <c r="G1055" s="0" t="s">
        <v>322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13.2</v>
      </c>
      <c r="Q1055" s="0" t="n">
        <v>0</v>
      </c>
      <c r="R1055" s="0" t="n">
        <v>0</v>
      </c>
      <c r="S1055" s="0" t="s">
        <v>4</v>
      </c>
    </row>
    <row r="1056" customFormat="false" ht="14.4" hidden="true" customHeight="false" outlineLevel="0" collapsed="false">
      <c r="A1056" s="0" t="s">
        <v>31</v>
      </c>
      <c r="B1056" s="0" t="n">
        <v>1</v>
      </c>
      <c r="C1056" s="0" t="s">
        <v>3207</v>
      </c>
      <c r="D1056" s="0" t="s">
        <v>66</v>
      </c>
      <c r="E1056" s="0" t="s">
        <v>3208</v>
      </c>
      <c r="F1056" s="0" t="s">
        <v>3209</v>
      </c>
      <c r="G1056" s="0" t="s">
        <v>3210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5.4</v>
      </c>
      <c r="Q1056" s="0" t="n">
        <v>0</v>
      </c>
      <c r="R1056" s="0" t="n">
        <v>0</v>
      </c>
      <c r="S1056" s="0" t="s">
        <v>4</v>
      </c>
    </row>
    <row r="1057" customFormat="false" ht="14.4" hidden="true" customHeight="false" outlineLevel="0" collapsed="false">
      <c r="A1057" s="0" t="s">
        <v>31</v>
      </c>
      <c r="B1057" s="0" t="n">
        <v>1</v>
      </c>
      <c r="C1057" s="0" t="s">
        <v>3211</v>
      </c>
      <c r="D1057" s="0" t="s">
        <v>139</v>
      </c>
      <c r="E1057" s="0" t="s">
        <v>3212</v>
      </c>
      <c r="F1057" s="0" t="s">
        <v>3213</v>
      </c>
      <c r="G1057" s="0" t="s">
        <v>3214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5</v>
      </c>
      <c r="Q1057" s="0" t="n">
        <v>0</v>
      </c>
      <c r="R1057" s="0" t="n">
        <v>0</v>
      </c>
      <c r="S1057" s="0" t="s">
        <v>4</v>
      </c>
    </row>
    <row r="1058" customFormat="false" ht="14.4" hidden="true" customHeight="false" outlineLevel="0" collapsed="false">
      <c r="A1058" s="0" t="s">
        <v>31</v>
      </c>
      <c r="B1058" s="0" t="n">
        <v>1</v>
      </c>
      <c r="C1058" s="0" t="s">
        <v>3215</v>
      </c>
      <c r="D1058" s="0" t="s">
        <v>154</v>
      </c>
      <c r="E1058" s="0" t="s">
        <v>3216</v>
      </c>
      <c r="F1058" s="0" t="s">
        <v>3217</v>
      </c>
      <c r="G1058" s="0" t="s">
        <v>3218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5.8</v>
      </c>
      <c r="Q1058" s="0" t="n">
        <v>0</v>
      </c>
      <c r="R1058" s="0" t="n">
        <v>0</v>
      </c>
      <c r="S1058" s="0" t="s">
        <v>4</v>
      </c>
    </row>
    <row r="1059" customFormat="false" ht="14.4" hidden="true" customHeight="false" outlineLevel="0" collapsed="false">
      <c r="A1059" s="0" t="s">
        <v>31</v>
      </c>
      <c r="B1059" s="0" t="n">
        <v>1</v>
      </c>
      <c r="C1059" s="0" t="s">
        <v>3219</v>
      </c>
      <c r="D1059" s="0" t="s">
        <v>163</v>
      </c>
      <c r="E1059" s="0" t="s">
        <v>3220</v>
      </c>
      <c r="F1059" s="0" t="s">
        <v>3221</v>
      </c>
      <c r="G1059" s="0" t="s">
        <v>3222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6.1</v>
      </c>
      <c r="Q1059" s="0" t="n">
        <v>0</v>
      </c>
      <c r="R1059" s="0" t="n">
        <v>0</v>
      </c>
      <c r="S1059" s="0" t="s">
        <v>4</v>
      </c>
    </row>
    <row r="1060" customFormat="false" ht="14.4" hidden="true" customHeight="false" outlineLevel="0" collapsed="false">
      <c r="A1060" s="0" t="s">
        <v>31</v>
      </c>
      <c r="B1060" s="0" t="n">
        <v>1</v>
      </c>
      <c r="C1060" s="0" t="s">
        <v>3223</v>
      </c>
      <c r="D1060" s="0" t="s">
        <v>139</v>
      </c>
      <c r="E1060" s="0" t="s">
        <v>3224</v>
      </c>
      <c r="F1060" s="0" t="s">
        <v>3221</v>
      </c>
      <c r="G1060" s="0" t="s">
        <v>3222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5.4</v>
      </c>
      <c r="Q1060" s="0" t="n">
        <v>0</v>
      </c>
      <c r="R1060" s="0" t="n">
        <v>0</v>
      </c>
      <c r="S1060" s="0" t="s">
        <v>4</v>
      </c>
    </row>
    <row r="1061" customFormat="false" ht="14.4" hidden="true" customHeight="false" outlineLevel="0" collapsed="false">
      <c r="A1061" s="0" t="s">
        <v>31</v>
      </c>
      <c r="B1061" s="0" t="n">
        <v>1</v>
      </c>
      <c r="C1061" s="0" t="s">
        <v>3225</v>
      </c>
      <c r="D1061" s="0" t="s">
        <v>307</v>
      </c>
      <c r="E1061" s="0" t="s">
        <v>3226</v>
      </c>
      <c r="F1061" s="0" t="s">
        <v>3227</v>
      </c>
      <c r="G1061" s="0" t="s">
        <v>3228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5.2</v>
      </c>
      <c r="Q1061" s="0" t="n">
        <v>0</v>
      </c>
      <c r="R1061" s="0" t="n">
        <v>0</v>
      </c>
      <c r="S1061" s="0" t="s">
        <v>4</v>
      </c>
    </row>
    <row r="1062" customFormat="false" ht="14.4" hidden="true" customHeight="false" outlineLevel="0" collapsed="false">
      <c r="A1062" s="0" t="s">
        <v>31</v>
      </c>
      <c r="B1062" s="0" t="n">
        <v>1</v>
      </c>
      <c r="C1062" s="0" t="s">
        <v>3229</v>
      </c>
      <c r="D1062" s="0" t="s">
        <v>33</v>
      </c>
      <c r="E1062" s="0" t="s">
        <v>3230</v>
      </c>
      <c r="F1062" s="0" t="s">
        <v>3231</v>
      </c>
      <c r="G1062" s="0" t="s">
        <v>3232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5</v>
      </c>
      <c r="Q1062" s="0" t="n">
        <v>0</v>
      </c>
      <c r="R1062" s="0" t="n">
        <v>0</v>
      </c>
      <c r="S1062" s="0" t="s">
        <v>4</v>
      </c>
    </row>
    <row r="1063" customFormat="false" ht="14.4" hidden="true" customHeight="false" outlineLevel="0" collapsed="false">
      <c r="A1063" s="0" t="s">
        <v>31</v>
      </c>
      <c r="B1063" s="0" t="n">
        <v>1</v>
      </c>
      <c r="C1063" s="0" t="s">
        <v>3233</v>
      </c>
      <c r="D1063" s="0" t="s">
        <v>66</v>
      </c>
      <c r="E1063" s="0" t="s">
        <v>3234</v>
      </c>
      <c r="F1063" s="0" t="s">
        <v>3235</v>
      </c>
      <c r="G1063" s="0" t="s">
        <v>3236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5.4</v>
      </c>
      <c r="Q1063" s="0" t="n">
        <v>0</v>
      </c>
      <c r="R1063" s="0" t="n">
        <v>0</v>
      </c>
      <c r="S1063" s="0" t="s">
        <v>4</v>
      </c>
    </row>
    <row r="1064" customFormat="false" ht="14.4" hidden="true" customHeight="false" outlineLevel="0" collapsed="false">
      <c r="A1064" s="0" t="s">
        <v>31</v>
      </c>
      <c r="B1064" s="0" t="n">
        <v>1</v>
      </c>
      <c r="C1064" s="0" t="s">
        <v>3237</v>
      </c>
      <c r="D1064" s="0" t="s">
        <v>38</v>
      </c>
      <c r="E1064" s="0" t="s">
        <v>3238</v>
      </c>
      <c r="F1064" s="0" t="s">
        <v>3239</v>
      </c>
      <c r="G1064" s="0" t="s">
        <v>3240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6</v>
      </c>
      <c r="Q1064" s="0" t="n">
        <v>0</v>
      </c>
      <c r="R1064" s="0" t="n">
        <v>0</v>
      </c>
      <c r="S1064" s="0" t="s">
        <v>4</v>
      </c>
    </row>
    <row r="1065" customFormat="false" ht="14.4" hidden="true" customHeight="false" outlineLevel="0" collapsed="false">
      <c r="A1065" s="0" t="s">
        <v>31</v>
      </c>
      <c r="B1065" s="0" t="n">
        <v>1</v>
      </c>
      <c r="C1065" s="0" t="s">
        <v>3241</v>
      </c>
      <c r="D1065" s="0" t="s">
        <v>61</v>
      </c>
      <c r="E1065" s="0" t="s">
        <v>3242</v>
      </c>
      <c r="F1065" s="0" t="s">
        <v>3239</v>
      </c>
      <c r="G1065" s="0" t="s">
        <v>3240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6.1</v>
      </c>
      <c r="Q1065" s="0" t="n">
        <v>0</v>
      </c>
      <c r="R1065" s="0" t="n">
        <v>0</v>
      </c>
      <c r="S1065" s="0" t="s">
        <v>4</v>
      </c>
    </row>
    <row r="1066" customFormat="false" ht="14.4" hidden="true" customHeight="false" outlineLevel="0" collapsed="false">
      <c r="A1066" s="0" t="s">
        <v>31</v>
      </c>
      <c r="B1066" s="0" t="n">
        <v>1</v>
      </c>
      <c r="C1066" s="0" t="s">
        <v>3243</v>
      </c>
      <c r="D1066" s="0" t="s">
        <v>163</v>
      </c>
      <c r="E1066" s="0" t="s">
        <v>3244</v>
      </c>
      <c r="F1066" s="0" t="s">
        <v>3245</v>
      </c>
      <c r="G1066" s="0" t="s">
        <v>3246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7.7</v>
      </c>
      <c r="Q1066" s="0" t="n">
        <v>0</v>
      </c>
      <c r="R1066" s="0" t="n">
        <v>0</v>
      </c>
      <c r="S1066" s="0" t="s">
        <v>4</v>
      </c>
    </row>
    <row r="1067" customFormat="false" ht="14.4" hidden="true" customHeight="false" outlineLevel="0" collapsed="false">
      <c r="A1067" s="0" t="s">
        <v>31</v>
      </c>
      <c r="B1067" s="0" t="n">
        <v>1</v>
      </c>
      <c r="C1067" s="0" t="s">
        <v>3247</v>
      </c>
      <c r="D1067" s="0" t="s">
        <v>307</v>
      </c>
      <c r="E1067" s="0" t="s">
        <v>3248</v>
      </c>
      <c r="F1067" s="0" t="s">
        <v>3245</v>
      </c>
      <c r="G1067" s="0" t="s">
        <v>3246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9.7</v>
      </c>
      <c r="Q1067" s="0" t="n">
        <v>0</v>
      </c>
      <c r="R1067" s="0" t="n">
        <v>0</v>
      </c>
      <c r="S1067" s="0" t="s">
        <v>4</v>
      </c>
    </row>
    <row r="1068" customFormat="false" ht="14.4" hidden="true" customHeight="false" outlineLevel="0" collapsed="false">
      <c r="A1068" s="0" t="s">
        <v>31</v>
      </c>
      <c r="B1068" s="0" t="n">
        <v>1</v>
      </c>
      <c r="C1068" s="0" t="s">
        <v>3249</v>
      </c>
      <c r="D1068" s="0" t="s">
        <v>38</v>
      </c>
      <c r="E1068" s="0" t="s">
        <v>3250</v>
      </c>
      <c r="F1068" s="0" t="s">
        <v>3251</v>
      </c>
      <c r="G1068" s="0" t="s">
        <v>3252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6.5</v>
      </c>
      <c r="Q1068" s="0" t="n">
        <v>0</v>
      </c>
      <c r="R1068" s="0" t="n">
        <v>0</v>
      </c>
      <c r="S1068" s="0" t="s">
        <v>4</v>
      </c>
    </row>
    <row r="1069" customFormat="false" ht="14.4" hidden="true" customHeight="false" outlineLevel="0" collapsed="false">
      <c r="A1069" s="0" t="s">
        <v>31</v>
      </c>
      <c r="B1069" s="0" t="n">
        <v>1</v>
      </c>
      <c r="C1069" s="0" t="s">
        <v>3253</v>
      </c>
      <c r="D1069" s="0" t="s">
        <v>66</v>
      </c>
      <c r="E1069" s="0" t="s">
        <v>3254</v>
      </c>
      <c r="F1069" s="0" t="s">
        <v>3251</v>
      </c>
      <c r="G1069" s="0" t="s">
        <v>3252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5.1</v>
      </c>
      <c r="Q1069" s="0" t="n">
        <v>0</v>
      </c>
      <c r="R1069" s="0" t="n">
        <v>0</v>
      </c>
      <c r="S1069" s="0" t="s">
        <v>4</v>
      </c>
    </row>
    <row r="1070" customFormat="false" ht="14.4" hidden="true" customHeight="false" outlineLevel="0" collapsed="false">
      <c r="A1070" s="0" t="s">
        <v>31</v>
      </c>
      <c r="B1070" s="0" t="n">
        <v>1</v>
      </c>
      <c r="C1070" s="0" t="s">
        <v>3255</v>
      </c>
      <c r="D1070" s="0" t="s">
        <v>66</v>
      </c>
      <c r="E1070" s="0" t="s">
        <v>3256</v>
      </c>
      <c r="F1070" s="0" t="s">
        <v>3257</v>
      </c>
      <c r="G1070" s="0" t="s">
        <v>1217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7.6</v>
      </c>
      <c r="Q1070" s="0" t="n">
        <v>0</v>
      </c>
      <c r="R1070" s="0" t="n">
        <v>0</v>
      </c>
      <c r="S1070" s="0" t="s">
        <v>4</v>
      </c>
    </row>
    <row r="1071" customFormat="false" ht="14.4" hidden="true" customHeight="false" outlineLevel="0" collapsed="false">
      <c r="A1071" s="0" t="s">
        <v>31</v>
      </c>
      <c r="B1071" s="0" t="n">
        <v>1</v>
      </c>
      <c r="C1071" s="0" t="s">
        <v>3258</v>
      </c>
      <c r="D1071" s="0" t="s">
        <v>139</v>
      </c>
      <c r="E1071" s="0" t="s">
        <v>3259</v>
      </c>
      <c r="F1071" s="0" t="s">
        <v>3260</v>
      </c>
      <c r="G1071" s="0" t="s">
        <v>3261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6.8</v>
      </c>
      <c r="Q1071" s="0" t="n">
        <v>0</v>
      </c>
      <c r="R1071" s="0" t="n">
        <v>0</v>
      </c>
      <c r="S1071" s="0" t="s">
        <v>4</v>
      </c>
    </row>
    <row r="1072" customFormat="false" ht="14.4" hidden="true" customHeight="false" outlineLevel="0" collapsed="false">
      <c r="A1072" s="0" t="s">
        <v>31</v>
      </c>
      <c r="B1072" s="0" t="n">
        <v>1</v>
      </c>
      <c r="C1072" s="0" t="s">
        <v>3262</v>
      </c>
      <c r="D1072" s="0" t="s">
        <v>33</v>
      </c>
      <c r="E1072" s="0" t="s">
        <v>3263</v>
      </c>
      <c r="F1072" s="0" t="s">
        <v>3260</v>
      </c>
      <c r="G1072" s="0" t="s">
        <v>3261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5.2</v>
      </c>
      <c r="Q1072" s="0" t="n">
        <v>0</v>
      </c>
      <c r="R1072" s="0" t="n">
        <v>0</v>
      </c>
      <c r="S1072" s="0" t="s">
        <v>4</v>
      </c>
    </row>
    <row r="1073" customFormat="false" ht="14.4" hidden="true" customHeight="false" outlineLevel="0" collapsed="false">
      <c r="A1073" s="0" t="s">
        <v>31</v>
      </c>
      <c r="B1073" s="0" t="n">
        <v>1</v>
      </c>
      <c r="C1073" s="0" t="s">
        <v>3264</v>
      </c>
      <c r="D1073" s="0" t="s">
        <v>38</v>
      </c>
      <c r="E1073" s="0" t="s">
        <v>3265</v>
      </c>
      <c r="F1073" s="0" t="s">
        <v>3266</v>
      </c>
      <c r="G1073" s="0" t="s">
        <v>3267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5.5</v>
      </c>
      <c r="Q1073" s="0" t="n">
        <v>0</v>
      </c>
      <c r="R1073" s="0" t="n">
        <v>0</v>
      </c>
      <c r="S1073" s="0" t="s">
        <v>4</v>
      </c>
    </row>
    <row r="1074" customFormat="false" ht="14.4" hidden="true" customHeight="false" outlineLevel="0" collapsed="false">
      <c r="A1074" s="0" t="s">
        <v>31</v>
      </c>
      <c r="B1074" s="0" t="n">
        <v>1</v>
      </c>
      <c r="C1074" s="0" t="s">
        <v>3268</v>
      </c>
      <c r="D1074" s="0" t="s">
        <v>61</v>
      </c>
      <c r="E1074" s="0" t="s">
        <v>3269</v>
      </c>
      <c r="F1074" s="0" t="s">
        <v>3270</v>
      </c>
      <c r="G1074" s="0" t="s">
        <v>3271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7.2</v>
      </c>
      <c r="Q1074" s="0" t="n">
        <v>0</v>
      </c>
      <c r="R1074" s="0" t="n">
        <v>0</v>
      </c>
      <c r="S1074" s="0" t="s">
        <v>4</v>
      </c>
    </row>
    <row r="1075" customFormat="false" ht="14.4" hidden="true" customHeight="false" outlineLevel="0" collapsed="false">
      <c r="A1075" s="0" t="s">
        <v>31</v>
      </c>
      <c r="B1075" s="0" t="n">
        <v>1</v>
      </c>
      <c r="C1075" s="0" t="s">
        <v>185</v>
      </c>
      <c r="D1075" s="0" t="s">
        <v>61</v>
      </c>
      <c r="E1075" s="0" t="s">
        <v>3272</v>
      </c>
      <c r="F1075" s="0" t="s">
        <v>171</v>
      </c>
      <c r="G1075" s="0" t="s">
        <v>172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10</v>
      </c>
      <c r="Q1075" s="0" t="n">
        <v>0</v>
      </c>
      <c r="R1075" s="0" t="n">
        <v>0</v>
      </c>
      <c r="S1075" s="0" t="s">
        <v>4</v>
      </c>
    </row>
    <row r="1076" customFormat="false" ht="14.4" hidden="true" customHeight="false" outlineLevel="0" collapsed="false">
      <c r="A1076" s="0" t="s">
        <v>31</v>
      </c>
      <c r="B1076" s="0" t="n">
        <v>1</v>
      </c>
      <c r="C1076" s="0" t="s">
        <v>3273</v>
      </c>
      <c r="D1076" s="0" t="s">
        <v>38</v>
      </c>
      <c r="E1076" s="0" t="s">
        <v>3274</v>
      </c>
      <c r="F1076" s="0" t="s">
        <v>3275</v>
      </c>
      <c r="G1076" s="0" t="s">
        <v>3276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7.3</v>
      </c>
      <c r="Q1076" s="0" t="n">
        <v>0</v>
      </c>
      <c r="R1076" s="0" t="n">
        <v>0</v>
      </c>
      <c r="S1076" s="0" t="s">
        <v>4</v>
      </c>
    </row>
    <row r="1077" customFormat="false" ht="14.4" hidden="true" customHeight="false" outlineLevel="0" collapsed="false">
      <c r="A1077" s="0" t="s">
        <v>31</v>
      </c>
      <c r="B1077" s="0" t="n">
        <v>1</v>
      </c>
      <c r="C1077" s="0" t="s">
        <v>3277</v>
      </c>
      <c r="D1077" s="0" t="s">
        <v>66</v>
      </c>
      <c r="E1077" s="0" t="s">
        <v>3278</v>
      </c>
      <c r="F1077" s="0" t="s">
        <v>3275</v>
      </c>
      <c r="G1077" s="0" t="s">
        <v>3276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5.7</v>
      </c>
      <c r="Q1077" s="0" t="n">
        <v>0</v>
      </c>
      <c r="R1077" s="0" t="n">
        <v>0</v>
      </c>
      <c r="S1077" s="0" t="s">
        <v>4</v>
      </c>
    </row>
    <row r="1078" customFormat="false" ht="14.4" hidden="true" customHeight="false" outlineLevel="0" collapsed="false">
      <c r="A1078" s="0" t="s">
        <v>31</v>
      </c>
      <c r="B1078" s="0" t="n">
        <v>1</v>
      </c>
      <c r="C1078" s="0" t="s">
        <v>3279</v>
      </c>
      <c r="D1078" s="0" t="s">
        <v>61</v>
      </c>
      <c r="E1078" s="0" t="s">
        <v>3280</v>
      </c>
      <c r="F1078" s="0" t="s">
        <v>3275</v>
      </c>
      <c r="G1078" s="0" t="s">
        <v>3276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6.3</v>
      </c>
      <c r="Q1078" s="0" t="n">
        <v>0</v>
      </c>
      <c r="R1078" s="0" t="n">
        <v>0</v>
      </c>
      <c r="S1078" s="0" t="s">
        <v>4</v>
      </c>
    </row>
    <row r="1079" customFormat="false" ht="14.4" hidden="true" customHeight="false" outlineLevel="0" collapsed="false">
      <c r="A1079" s="0" t="s">
        <v>31</v>
      </c>
      <c r="B1079" s="0" t="n">
        <v>1</v>
      </c>
      <c r="C1079" s="0" t="s">
        <v>3281</v>
      </c>
      <c r="D1079" s="0" t="s">
        <v>61</v>
      </c>
      <c r="E1079" s="0" t="s">
        <v>3282</v>
      </c>
      <c r="F1079" s="0" t="s">
        <v>3283</v>
      </c>
      <c r="G1079" s="0" t="s">
        <v>3284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5</v>
      </c>
      <c r="Q1079" s="0" t="n">
        <v>0</v>
      </c>
      <c r="R1079" s="0" t="n">
        <v>0</v>
      </c>
      <c r="S1079" s="0" t="s">
        <v>4</v>
      </c>
    </row>
    <row r="1080" customFormat="false" ht="14.4" hidden="true" customHeight="false" outlineLevel="0" collapsed="false">
      <c r="A1080" s="0" t="s">
        <v>31</v>
      </c>
      <c r="B1080" s="0" t="n">
        <v>1</v>
      </c>
      <c r="C1080" s="0" t="s">
        <v>3285</v>
      </c>
      <c r="D1080" s="0" t="s">
        <v>33</v>
      </c>
      <c r="E1080" s="0" t="s">
        <v>3286</v>
      </c>
      <c r="F1080" s="0" t="s">
        <v>3287</v>
      </c>
      <c r="G1080" s="0" t="s">
        <v>3288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6</v>
      </c>
      <c r="Q1080" s="0" t="n">
        <v>0</v>
      </c>
      <c r="R1080" s="0" t="n">
        <v>0</v>
      </c>
      <c r="S1080" s="0" t="s">
        <v>4</v>
      </c>
    </row>
    <row r="1081" customFormat="false" ht="14.4" hidden="true" customHeight="false" outlineLevel="0" collapsed="false">
      <c r="A1081" s="0" t="s">
        <v>31</v>
      </c>
      <c r="B1081" s="0" t="n">
        <v>1</v>
      </c>
      <c r="C1081" s="0" t="s">
        <v>3289</v>
      </c>
      <c r="D1081" s="0" t="s">
        <v>33</v>
      </c>
      <c r="E1081" s="0" t="s">
        <v>3290</v>
      </c>
      <c r="F1081" s="0" t="s">
        <v>3287</v>
      </c>
      <c r="G1081" s="0" t="s">
        <v>3288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5.8</v>
      </c>
      <c r="Q1081" s="0" t="n">
        <v>0</v>
      </c>
      <c r="R1081" s="0" t="n">
        <v>0</v>
      </c>
      <c r="S1081" s="0" t="s">
        <v>4</v>
      </c>
    </row>
    <row r="1082" customFormat="false" ht="14.4" hidden="true" customHeight="false" outlineLevel="0" collapsed="false">
      <c r="A1082" s="0" t="s">
        <v>31</v>
      </c>
      <c r="B1082" s="0" t="n">
        <v>1</v>
      </c>
      <c r="C1082" s="0" t="s">
        <v>3291</v>
      </c>
      <c r="D1082" s="0" t="s">
        <v>307</v>
      </c>
      <c r="E1082" s="0" t="s">
        <v>3292</v>
      </c>
      <c r="F1082" s="0" t="s">
        <v>3293</v>
      </c>
      <c r="G1082" s="0" t="s">
        <v>3294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5.2</v>
      </c>
      <c r="Q1082" s="0" t="n">
        <v>0</v>
      </c>
      <c r="R1082" s="0" t="n">
        <v>0</v>
      </c>
      <c r="S1082" s="0" t="s">
        <v>4</v>
      </c>
    </row>
    <row r="1083" customFormat="false" ht="14.4" hidden="true" customHeight="false" outlineLevel="0" collapsed="false">
      <c r="A1083" s="0" t="s">
        <v>31</v>
      </c>
      <c r="B1083" s="0" t="n">
        <v>1</v>
      </c>
      <c r="C1083" s="0" t="s">
        <v>3295</v>
      </c>
      <c r="D1083" s="0" t="s">
        <v>66</v>
      </c>
      <c r="E1083" s="0" t="s">
        <v>3296</v>
      </c>
      <c r="F1083" s="0" t="s">
        <v>3293</v>
      </c>
      <c r="G1083" s="0" t="s">
        <v>3294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5.2</v>
      </c>
      <c r="Q1083" s="0" t="n">
        <v>0</v>
      </c>
      <c r="R1083" s="0" t="n">
        <v>0</v>
      </c>
      <c r="S1083" s="0" t="s">
        <v>4</v>
      </c>
    </row>
    <row r="1084" customFormat="false" ht="14.4" hidden="true" customHeight="false" outlineLevel="0" collapsed="false">
      <c r="A1084" s="0" t="s">
        <v>31</v>
      </c>
      <c r="B1084" s="0" t="n">
        <v>1</v>
      </c>
      <c r="C1084" s="0" t="s">
        <v>3297</v>
      </c>
      <c r="D1084" s="0" t="s">
        <v>66</v>
      </c>
      <c r="E1084" s="0" t="s">
        <v>3298</v>
      </c>
      <c r="F1084" s="0" t="s">
        <v>3299</v>
      </c>
      <c r="G1084" s="0" t="s">
        <v>3300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5.3</v>
      </c>
      <c r="Q1084" s="0" t="n">
        <v>0</v>
      </c>
      <c r="R1084" s="0" t="n">
        <v>0</v>
      </c>
      <c r="S1084" s="0" t="s">
        <v>4</v>
      </c>
    </row>
    <row r="1085" customFormat="false" ht="14.4" hidden="true" customHeight="false" outlineLevel="0" collapsed="false">
      <c r="A1085" s="0" t="s">
        <v>31</v>
      </c>
      <c r="B1085" s="0" t="n">
        <v>1</v>
      </c>
      <c r="C1085" s="0" t="s">
        <v>3301</v>
      </c>
      <c r="D1085" s="0" t="s">
        <v>38</v>
      </c>
      <c r="E1085" s="0" t="s">
        <v>3302</v>
      </c>
      <c r="F1085" s="0" t="s">
        <v>3303</v>
      </c>
      <c r="G1085" s="0" t="s">
        <v>3304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5.2</v>
      </c>
      <c r="Q1085" s="0" t="n">
        <v>0</v>
      </c>
      <c r="R1085" s="0" t="n">
        <v>0</v>
      </c>
      <c r="S1085" s="0" t="s">
        <v>4</v>
      </c>
    </row>
    <row r="1086" customFormat="false" ht="14.4" hidden="true" customHeight="false" outlineLevel="0" collapsed="false">
      <c r="A1086" s="0" t="s">
        <v>31</v>
      </c>
      <c r="B1086" s="0" t="n">
        <v>1</v>
      </c>
      <c r="C1086" s="0" t="s">
        <v>3305</v>
      </c>
      <c r="D1086" s="0" t="s">
        <v>122</v>
      </c>
      <c r="E1086" s="0" t="s">
        <v>3306</v>
      </c>
      <c r="F1086" s="0" t="s">
        <v>3307</v>
      </c>
      <c r="G1086" s="0" t="s">
        <v>3308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6.2</v>
      </c>
      <c r="Q1086" s="0" t="n">
        <v>0</v>
      </c>
      <c r="R1086" s="0" t="n">
        <v>0</v>
      </c>
      <c r="S1086" s="0" t="s">
        <v>4</v>
      </c>
    </row>
    <row r="1087" customFormat="false" ht="14.4" hidden="true" customHeight="false" outlineLevel="0" collapsed="false">
      <c r="A1087" s="0" t="s">
        <v>31</v>
      </c>
      <c r="B1087" s="0" t="n">
        <v>1</v>
      </c>
      <c r="C1087" s="0" t="s">
        <v>3309</v>
      </c>
      <c r="D1087" s="0" t="s">
        <v>33</v>
      </c>
      <c r="E1087" s="0" t="s">
        <v>3310</v>
      </c>
      <c r="F1087" s="0" t="s">
        <v>3307</v>
      </c>
      <c r="G1087" s="0" t="s">
        <v>3308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6.5</v>
      </c>
      <c r="Q1087" s="0" t="n">
        <v>0</v>
      </c>
      <c r="R1087" s="0" t="n">
        <v>0</v>
      </c>
      <c r="S1087" s="0" t="s">
        <v>4</v>
      </c>
    </row>
    <row r="1088" customFormat="false" ht="14.4" hidden="true" customHeight="false" outlineLevel="0" collapsed="false">
      <c r="A1088" s="0" t="s">
        <v>31</v>
      </c>
      <c r="B1088" s="0" t="n">
        <v>1</v>
      </c>
      <c r="C1088" s="0" t="s">
        <v>3311</v>
      </c>
      <c r="D1088" s="0" t="s">
        <v>38</v>
      </c>
      <c r="E1088" s="0" t="s">
        <v>3312</v>
      </c>
      <c r="F1088" s="0" t="s">
        <v>3307</v>
      </c>
      <c r="G1088" s="0" t="s">
        <v>3308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7.7</v>
      </c>
      <c r="Q1088" s="0" t="n">
        <v>0</v>
      </c>
      <c r="R1088" s="0" t="n">
        <v>0</v>
      </c>
      <c r="S1088" s="0" t="s">
        <v>4</v>
      </c>
    </row>
    <row r="1089" customFormat="false" ht="14.4" hidden="true" customHeight="false" outlineLevel="0" collapsed="false">
      <c r="A1089" s="0" t="s">
        <v>31</v>
      </c>
      <c r="B1089" s="0" t="n">
        <v>1</v>
      </c>
      <c r="C1089" s="0" t="s">
        <v>3313</v>
      </c>
      <c r="D1089" s="0" t="s">
        <v>61</v>
      </c>
      <c r="E1089" s="0" t="s">
        <v>3314</v>
      </c>
      <c r="F1089" s="0" t="s">
        <v>3315</v>
      </c>
      <c r="G1089" s="0" t="s">
        <v>1217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5</v>
      </c>
      <c r="Q1089" s="0" t="n">
        <v>0</v>
      </c>
      <c r="R1089" s="0" t="n">
        <v>0</v>
      </c>
      <c r="S1089" s="0" t="s">
        <v>4</v>
      </c>
    </row>
    <row r="1090" customFormat="false" ht="14.4" hidden="true" customHeight="false" outlineLevel="0" collapsed="false">
      <c r="A1090" s="0" t="s">
        <v>31</v>
      </c>
      <c r="B1090" s="0" t="n">
        <v>1</v>
      </c>
      <c r="C1090" s="0" t="s">
        <v>3316</v>
      </c>
      <c r="D1090" s="0" t="s">
        <v>66</v>
      </c>
      <c r="E1090" s="0" t="s">
        <v>3317</v>
      </c>
      <c r="F1090" s="0" t="s">
        <v>3318</v>
      </c>
      <c r="G1090" s="0" t="s">
        <v>3319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7.3</v>
      </c>
      <c r="Q1090" s="0" t="n">
        <v>0</v>
      </c>
      <c r="R1090" s="0" t="n">
        <v>0</v>
      </c>
      <c r="S1090" s="0" t="s">
        <v>4</v>
      </c>
    </row>
    <row r="1091" customFormat="false" ht="14.4" hidden="true" customHeight="false" outlineLevel="0" collapsed="false">
      <c r="A1091" s="0" t="s">
        <v>31</v>
      </c>
      <c r="B1091" s="0" t="n">
        <v>1</v>
      </c>
      <c r="C1091" s="0" t="s">
        <v>3320</v>
      </c>
      <c r="D1091" s="0" t="s">
        <v>66</v>
      </c>
      <c r="E1091" s="0" t="s">
        <v>2912</v>
      </c>
      <c r="F1091" s="0" t="s">
        <v>3321</v>
      </c>
      <c r="G1091" s="0" t="s">
        <v>3322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6.7</v>
      </c>
      <c r="Q1091" s="0" t="n">
        <v>0</v>
      </c>
      <c r="R1091" s="0" t="n">
        <v>0</v>
      </c>
      <c r="S1091" s="0" t="s">
        <v>4</v>
      </c>
    </row>
    <row r="1092" customFormat="false" ht="14.4" hidden="true" customHeight="false" outlineLevel="0" collapsed="false">
      <c r="A1092" s="0" t="s">
        <v>31</v>
      </c>
      <c r="B1092" s="0" t="n">
        <v>1</v>
      </c>
      <c r="C1092" s="0" t="s">
        <v>3323</v>
      </c>
      <c r="D1092" s="0" t="s">
        <v>38</v>
      </c>
      <c r="E1092" s="0" t="s">
        <v>3324</v>
      </c>
      <c r="F1092" s="0" t="s">
        <v>3325</v>
      </c>
      <c r="G1092" s="0" t="s">
        <v>3326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6.1</v>
      </c>
      <c r="Q1092" s="0" t="n">
        <v>0</v>
      </c>
      <c r="R1092" s="0" t="n">
        <v>0</v>
      </c>
      <c r="S1092" s="0" t="s">
        <v>4</v>
      </c>
    </row>
    <row r="1093" customFormat="false" ht="14.4" hidden="true" customHeight="false" outlineLevel="0" collapsed="false">
      <c r="A1093" s="0" t="s">
        <v>31</v>
      </c>
      <c r="B1093" s="0" t="n">
        <v>1</v>
      </c>
      <c r="C1093" s="0" t="s">
        <v>3327</v>
      </c>
      <c r="D1093" s="0" t="s">
        <v>61</v>
      </c>
      <c r="E1093" s="0" t="s">
        <v>3328</v>
      </c>
      <c r="F1093" s="0" t="s">
        <v>3329</v>
      </c>
      <c r="G1093" s="0" t="s">
        <v>3330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6.9</v>
      </c>
      <c r="Q1093" s="0" t="n">
        <v>0</v>
      </c>
      <c r="R1093" s="0" t="n">
        <v>0</v>
      </c>
      <c r="S1093" s="0" t="s">
        <v>4</v>
      </c>
    </row>
    <row r="1094" customFormat="false" ht="14.4" hidden="true" customHeight="false" outlineLevel="0" collapsed="false">
      <c r="A1094" s="0" t="s">
        <v>31</v>
      </c>
      <c r="B1094" s="0" t="n">
        <v>1</v>
      </c>
      <c r="C1094" s="0" t="s">
        <v>3331</v>
      </c>
      <c r="D1094" s="0" t="s">
        <v>33</v>
      </c>
      <c r="E1094" s="0" t="s">
        <v>3332</v>
      </c>
      <c r="F1094" s="0" t="s">
        <v>3329</v>
      </c>
      <c r="G1094" s="0" t="s">
        <v>3330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5.5</v>
      </c>
      <c r="Q1094" s="0" t="n">
        <v>0</v>
      </c>
      <c r="R1094" s="0" t="n">
        <v>0</v>
      </c>
      <c r="S1094" s="0" t="s">
        <v>4</v>
      </c>
    </row>
    <row r="1095" customFormat="false" ht="14.4" hidden="true" customHeight="false" outlineLevel="0" collapsed="false">
      <c r="A1095" s="0" t="s">
        <v>31</v>
      </c>
      <c r="B1095" s="0" t="n">
        <v>1</v>
      </c>
      <c r="C1095" s="0" t="s">
        <v>3333</v>
      </c>
      <c r="D1095" s="0" t="s">
        <v>33</v>
      </c>
      <c r="E1095" s="0" t="s">
        <v>3334</v>
      </c>
      <c r="F1095" s="0" t="s">
        <v>3335</v>
      </c>
      <c r="G1095" s="0" t="s">
        <v>3336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6.1</v>
      </c>
      <c r="Q1095" s="0" t="n">
        <v>0</v>
      </c>
      <c r="R1095" s="0" t="n">
        <v>0</v>
      </c>
      <c r="S1095" s="0" t="s">
        <v>4</v>
      </c>
    </row>
    <row r="1096" customFormat="false" ht="14.4" hidden="true" customHeight="false" outlineLevel="0" collapsed="false">
      <c r="A1096" s="0" t="s">
        <v>31</v>
      </c>
      <c r="B1096" s="0" t="n">
        <v>1</v>
      </c>
      <c r="C1096" s="0" t="s">
        <v>3337</v>
      </c>
      <c r="D1096" s="0" t="s">
        <v>154</v>
      </c>
      <c r="E1096" s="0" t="s">
        <v>3338</v>
      </c>
      <c r="F1096" s="0" t="s">
        <v>3335</v>
      </c>
      <c r="G1096" s="0" t="s">
        <v>3336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5.5</v>
      </c>
      <c r="Q1096" s="0" t="n">
        <v>0</v>
      </c>
      <c r="R1096" s="0" t="n">
        <v>0</v>
      </c>
      <c r="S1096" s="0" t="s">
        <v>4</v>
      </c>
    </row>
    <row r="1097" customFormat="false" ht="14.4" hidden="true" customHeight="false" outlineLevel="0" collapsed="false">
      <c r="A1097" s="0" t="s">
        <v>31</v>
      </c>
      <c r="B1097" s="0" t="n">
        <v>1</v>
      </c>
      <c r="C1097" s="0" t="s">
        <v>3339</v>
      </c>
      <c r="D1097" s="0" t="s">
        <v>66</v>
      </c>
      <c r="E1097" s="0" t="s">
        <v>3340</v>
      </c>
      <c r="F1097" s="0" t="s">
        <v>3335</v>
      </c>
      <c r="G1097" s="0" t="s">
        <v>3336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6.2</v>
      </c>
      <c r="Q1097" s="0" t="n">
        <v>0</v>
      </c>
      <c r="R1097" s="0" t="n">
        <v>0</v>
      </c>
      <c r="S1097" s="0" t="s">
        <v>4</v>
      </c>
    </row>
    <row r="1098" customFormat="false" ht="14.4" hidden="true" customHeight="false" outlineLevel="0" collapsed="false">
      <c r="A1098" s="0" t="s">
        <v>31</v>
      </c>
      <c r="B1098" s="0" t="n">
        <v>1</v>
      </c>
      <c r="C1098" s="0" t="s">
        <v>3341</v>
      </c>
      <c r="D1098" s="0" t="s">
        <v>33</v>
      </c>
      <c r="E1098" s="0" t="s">
        <v>3342</v>
      </c>
      <c r="F1098" s="0" t="s">
        <v>3335</v>
      </c>
      <c r="G1098" s="0" t="s">
        <v>3336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6.7</v>
      </c>
      <c r="Q1098" s="0" t="n">
        <v>0</v>
      </c>
      <c r="R1098" s="0" t="n">
        <v>0</v>
      </c>
      <c r="S1098" s="0" t="s">
        <v>4</v>
      </c>
    </row>
    <row r="1099" customFormat="false" ht="14.4" hidden="true" customHeight="false" outlineLevel="0" collapsed="false">
      <c r="A1099" s="0" t="s">
        <v>31</v>
      </c>
      <c r="B1099" s="0" t="n">
        <v>1</v>
      </c>
      <c r="C1099" s="0" t="s">
        <v>3343</v>
      </c>
      <c r="D1099" s="0" t="s">
        <v>38</v>
      </c>
      <c r="E1099" s="0" t="s">
        <v>3344</v>
      </c>
      <c r="F1099" s="0" t="s">
        <v>3345</v>
      </c>
      <c r="G1099" s="0" t="s">
        <v>3346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7.7</v>
      </c>
      <c r="Q1099" s="0" t="n">
        <v>0</v>
      </c>
      <c r="R1099" s="0" t="n">
        <v>0</v>
      </c>
      <c r="S1099" s="0" t="s">
        <v>4</v>
      </c>
    </row>
    <row r="1100" customFormat="false" ht="14.4" hidden="true" customHeight="false" outlineLevel="0" collapsed="false">
      <c r="A1100" s="0" t="s">
        <v>31</v>
      </c>
      <c r="B1100" s="0" t="n">
        <v>1</v>
      </c>
      <c r="C1100" s="0" t="s">
        <v>3347</v>
      </c>
      <c r="D1100" s="0" t="s">
        <v>66</v>
      </c>
      <c r="E1100" s="0" t="s">
        <v>3348</v>
      </c>
      <c r="F1100" s="0" t="s">
        <v>3345</v>
      </c>
      <c r="G1100" s="0" t="s">
        <v>3346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5.9</v>
      </c>
      <c r="Q1100" s="0" t="n">
        <v>0</v>
      </c>
      <c r="R1100" s="0" t="n">
        <v>0</v>
      </c>
      <c r="S1100" s="0" t="s">
        <v>4</v>
      </c>
    </row>
    <row r="1101" customFormat="false" ht="14.4" hidden="true" customHeight="false" outlineLevel="0" collapsed="false">
      <c r="A1101" s="0" t="s">
        <v>31</v>
      </c>
      <c r="B1101" s="0" t="n">
        <v>1</v>
      </c>
      <c r="C1101" s="0" t="s">
        <v>3349</v>
      </c>
      <c r="D1101" s="0" t="s">
        <v>33</v>
      </c>
      <c r="E1101" s="0" t="s">
        <v>3350</v>
      </c>
      <c r="F1101" s="0" t="s">
        <v>3351</v>
      </c>
      <c r="G1101" s="0" t="s">
        <v>3352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5.4</v>
      </c>
      <c r="Q1101" s="0" t="n">
        <v>0</v>
      </c>
      <c r="R1101" s="0" t="n">
        <v>0</v>
      </c>
      <c r="S1101" s="0" t="s">
        <v>4</v>
      </c>
    </row>
    <row r="1102" customFormat="false" ht="14.4" hidden="true" customHeight="false" outlineLevel="0" collapsed="false">
      <c r="A1102" s="0" t="s">
        <v>31</v>
      </c>
      <c r="B1102" s="0" t="n">
        <v>1</v>
      </c>
      <c r="C1102" s="0" t="s">
        <v>3353</v>
      </c>
      <c r="D1102" s="0" t="s">
        <v>66</v>
      </c>
      <c r="E1102" s="0" t="s">
        <v>3354</v>
      </c>
      <c r="F1102" s="0" t="s">
        <v>3355</v>
      </c>
      <c r="G1102" s="0" t="s">
        <v>3356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6.4</v>
      </c>
      <c r="Q1102" s="0" t="n">
        <v>0</v>
      </c>
      <c r="R1102" s="0" t="n">
        <v>0</v>
      </c>
      <c r="S1102" s="0" t="s">
        <v>4</v>
      </c>
    </row>
    <row r="1103" customFormat="false" ht="14.4" hidden="true" customHeight="false" outlineLevel="0" collapsed="false">
      <c r="A1103" s="0" t="s">
        <v>31</v>
      </c>
      <c r="B1103" s="0" t="n">
        <v>1</v>
      </c>
      <c r="C1103" s="0" t="s">
        <v>3357</v>
      </c>
      <c r="D1103" s="0" t="s">
        <v>61</v>
      </c>
      <c r="E1103" s="0" t="s">
        <v>3358</v>
      </c>
      <c r="F1103" s="0" t="s">
        <v>3355</v>
      </c>
      <c r="G1103" s="0" t="s">
        <v>3356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6.6</v>
      </c>
      <c r="Q1103" s="0" t="n">
        <v>0</v>
      </c>
      <c r="R1103" s="0" t="n">
        <v>0</v>
      </c>
      <c r="S1103" s="0" t="s">
        <v>4</v>
      </c>
    </row>
    <row r="1104" customFormat="false" ht="14.4" hidden="true" customHeight="false" outlineLevel="0" collapsed="false">
      <c r="A1104" s="0" t="s">
        <v>31</v>
      </c>
      <c r="B1104" s="0" t="n">
        <v>1</v>
      </c>
      <c r="C1104" s="0" t="s">
        <v>3359</v>
      </c>
      <c r="D1104" s="0" t="s">
        <v>38</v>
      </c>
      <c r="E1104" s="0" t="s">
        <v>3360</v>
      </c>
      <c r="F1104" s="0" t="s">
        <v>3355</v>
      </c>
      <c r="G1104" s="0" t="s">
        <v>3356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5.7</v>
      </c>
      <c r="Q1104" s="0" t="n">
        <v>0</v>
      </c>
      <c r="R1104" s="0" t="n">
        <v>0</v>
      </c>
      <c r="S1104" s="0" t="s">
        <v>4</v>
      </c>
    </row>
    <row r="1105" customFormat="false" ht="14.4" hidden="true" customHeight="false" outlineLevel="0" collapsed="false">
      <c r="A1105" s="0" t="s">
        <v>31</v>
      </c>
      <c r="B1105" s="0" t="n">
        <v>1</v>
      </c>
      <c r="C1105" s="0" t="s">
        <v>3361</v>
      </c>
      <c r="D1105" s="0" t="s">
        <v>33</v>
      </c>
      <c r="E1105" s="0" t="s">
        <v>3362</v>
      </c>
      <c r="F1105" s="0" t="s">
        <v>3355</v>
      </c>
      <c r="G1105" s="0" t="s">
        <v>3356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5.8</v>
      </c>
      <c r="Q1105" s="0" t="n">
        <v>0</v>
      </c>
      <c r="R1105" s="0" t="n">
        <v>0</v>
      </c>
      <c r="S1105" s="0" t="s">
        <v>4</v>
      </c>
    </row>
    <row r="1106" customFormat="false" ht="14.4" hidden="true" customHeight="false" outlineLevel="0" collapsed="false">
      <c r="A1106" s="0" t="s">
        <v>31</v>
      </c>
      <c r="B1106" s="0" t="n">
        <v>1</v>
      </c>
      <c r="C1106" s="0" t="s">
        <v>3363</v>
      </c>
      <c r="D1106" s="0" t="s">
        <v>38</v>
      </c>
      <c r="E1106" s="0" t="s">
        <v>3364</v>
      </c>
      <c r="F1106" s="0" t="s">
        <v>3365</v>
      </c>
      <c r="G1106" s="0" t="s">
        <v>3366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6.3</v>
      </c>
      <c r="Q1106" s="0" t="n">
        <v>0</v>
      </c>
      <c r="R1106" s="0" t="n">
        <v>0</v>
      </c>
      <c r="S1106" s="0" t="s">
        <v>4</v>
      </c>
    </row>
    <row r="1107" customFormat="false" ht="14.4" hidden="true" customHeight="false" outlineLevel="0" collapsed="false">
      <c r="A1107" s="0" t="s">
        <v>31</v>
      </c>
      <c r="B1107" s="0" t="n">
        <v>1</v>
      </c>
      <c r="C1107" s="0" t="s">
        <v>3367</v>
      </c>
      <c r="D1107" s="0" t="s">
        <v>38</v>
      </c>
      <c r="E1107" s="0" t="s">
        <v>3368</v>
      </c>
      <c r="F1107" s="0" t="s">
        <v>3365</v>
      </c>
      <c r="G1107" s="0" t="s">
        <v>3366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5.9</v>
      </c>
      <c r="Q1107" s="0" t="n">
        <v>0</v>
      </c>
      <c r="R1107" s="0" t="n">
        <v>0</v>
      </c>
      <c r="S1107" s="0" t="s">
        <v>4</v>
      </c>
    </row>
    <row r="1108" customFormat="false" ht="14.4" hidden="true" customHeight="false" outlineLevel="0" collapsed="false">
      <c r="A1108" s="0" t="s">
        <v>548</v>
      </c>
      <c r="B1108" s="0" t="n">
        <v>1</v>
      </c>
      <c r="C1108" s="0" t="s">
        <v>3369</v>
      </c>
      <c r="D1108" s="0" t="s">
        <v>968</v>
      </c>
      <c r="E1108" s="0" t="s">
        <v>3370</v>
      </c>
      <c r="F1108" s="0" t="s">
        <v>3371</v>
      </c>
      <c r="G1108" s="0" t="s">
        <v>3372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6.9</v>
      </c>
      <c r="Q1108" s="0" t="n">
        <v>0</v>
      </c>
      <c r="R1108" s="0" t="n">
        <v>0</v>
      </c>
      <c r="S1108" s="0" t="s">
        <v>4</v>
      </c>
    </row>
    <row r="1109" customFormat="false" ht="14.4" hidden="true" customHeight="false" outlineLevel="0" collapsed="false">
      <c r="A1109" s="0" t="s">
        <v>31</v>
      </c>
      <c r="B1109" s="0" t="n">
        <v>1</v>
      </c>
      <c r="C1109" s="0" t="s">
        <v>3373</v>
      </c>
      <c r="D1109" s="0" t="s">
        <v>33</v>
      </c>
      <c r="E1109" s="0" t="s">
        <v>3374</v>
      </c>
      <c r="F1109" s="0" t="s">
        <v>3375</v>
      </c>
      <c r="G1109" s="0" t="s">
        <v>3376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5.3</v>
      </c>
      <c r="Q1109" s="0" t="n">
        <v>0</v>
      </c>
      <c r="R1109" s="0" t="n">
        <v>0</v>
      </c>
      <c r="S1109" s="0" t="s">
        <v>4</v>
      </c>
    </row>
    <row r="1110" customFormat="false" ht="14.4" hidden="true" customHeight="false" outlineLevel="0" collapsed="false">
      <c r="A1110" s="0" t="s">
        <v>31</v>
      </c>
      <c r="B1110" s="0" t="n">
        <v>1</v>
      </c>
      <c r="C1110" s="0" t="s">
        <v>3377</v>
      </c>
      <c r="D1110" s="0" t="s">
        <v>163</v>
      </c>
      <c r="E1110" s="0" t="s">
        <v>3378</v>
      </c>
      <c r="F1110" s="0" t="s">
        <v>3379</v>
      </c>
      <c r="G1110" s="0" t="s">
        <v>3380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5.2</v>
      </c>
      <c r="Q1110" s="0" t="n">
        <v>0</v>
      </c>
      <c r="R1110" s="0" t="n">
        <v>0</v>
      </c>
      <c r="S1110" s="0" t="s">
        <v>4</v>
      </c>
    </row>
    <row r="1111" customFormat="false" ht="14.4" hidden="true" customHeight="false" outlineLevel="0" collapsed="false">
      <c r="A1111" s="0" t="s">
        <v>31</v>
      </c>
      <c r="B1111" s="0" t="n">
        <v>1</v>
      </c>
      <c r="C1111" s="0" t="s">
        <v>3381</v>
      </c>
      <c r="D1111" s="0" t="s">
        <v>66</v>
      </c>
      <c r="E1111" s="0" t="s">
        <v>3382</v>
      </c>
      <c r="F1111" s="0" t="s">
        <v>3383</v>
      </c>
      <c r="G1111" s="0" t="s">
        <v>3384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6.5</v>
      </c>
      <c r="Q1111" s="0" t="n">
        <v>0</v>
      </c>
      <c r="R1111" s="0" t="n">
        <v>0</v>
      </c>
      <c r="S1111" s="0" t="s">
        <v>4</v>
      </c>
    </row>
    <row r="1112" customFormat="false" ht="14.4" hidden="true" customHeight="false" outlineLevel="0" collapsed="false">
      <c r="A1112" s="0" t="s">
        <v>31</v>
      </c>
      <c r="B1112" s="0" t="n">
        <v>1</v>
      </c>
      <c r="C1112" s="0" t="s">
        <v>3385</v>
      </c>
      <c r="D1112" s="0" t="s">
        <v>163</v>
      </c>
      <c r="E1112" s="0" t="s">
        <v>3386</v>
      </c>
      <c r="F1112" s="0" t="s">
        <v>3387</v>
      </c>
      <c r="G1112" s="0" t="s">
        <v>3388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6.6</v>
      </c>
      <c r="Q1112" s="0" t="n">
        <v>0</v>
      </c>
      <c r="R1112" s="0" t="n">
        <v>0</v>
      </c>
      <c r="S1112" s="0" t="s">
        <v>4</v>
      </c>
    </row>
    <row r="1113" customFormat="false" ht="14.4" hidden="true" customHeight="false" outlineLevel="0" collapsed="false">
      <c r="A1113" s="0" t="s">
        <v>31</v>
      </c>
      <c r="B1113" s="0" t="n">
        <v>1</v>
      </c>
      <c r="C1113" s="0" t="s">
        <v>3389</v>
      </c>
      <c r="D1113" s="0" t="s">
        <v>33</v>
      </c>
      <c r="E1113" s="0" t="s">
        <v>3390</v>
      </c>
      <c r="F1113" s="0" t="s">
        <v>3391</v>
      </c>
      <c r="G1113" s="0" t="s">
        <v>3392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6.9</v>
      </c>
      <c r="Q1113" s="0" t="n">
        <v>0</v>
      </c>
      <c r="R1113" s="0" t="n">
        <v>0</v>
      </c>
      <c r="S1113" s="0" t="s">
        <v>4</v>
      </c>
    </row>
    <row r="1114" customFormat="false" ht="14.4" hidden="true" customHeight="false" outlineLevel="0" collapsed="false">
      <c r="A1114" s="0" t="s">
        <v>31</v>
      </c>
      <c r="B1114" s="0" t="n">
        <v>1</v>
      </c>
      <c r="C1114" s="0" t="s">
        <v>3393</v>
      </c>
      <c r="D1114" s="0" t="s">
        <v>61</v>
      </c>
      <c r="E1114" s="0" t="s">
        <v>3394</v>
      </c>
      <c r="F1114" s="0" t="s">
        <v>3391</v>
      </c>
      <c r="G1114" s="0" t="s">
        <v>3392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6.3</v>
      </c>
      <c r="Q1114" s="0" t="n">
        <v>0</v>
      </c>
      <c r="R1114" s="0" t="n">
        <v>0</v>
      </c>
      <c r="S1114" s="0" t="s">
        <v>4</v>
      </c>
    </row>
    <row r="1115" customFormat="false" ht="14.4" hidden="true" customHeight="false" outlineLevel="0" collapsed="false">
      <c r="A1115" s="0" t="s">
        <v>31</v>
      </c>
      <c r="B1115" s="0" t="n">
        <v>1</v>
      </c>
      <c r="C1115" s="0" t="s">
        <v>3395</v>
      </c>
      <c r="D1115" s="0" t="s">
        <v>33</v>
      </c>
      <c r="E1115" s="0" t="s">
        <v>3396</v>
      </c>
      <c r="F1115" s="0" t="s">
        <v>3391</v>
      </c>
      <c r="G1115" s="0" t="s">
        <v>3392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5.6</v>
      </c>
      <c r="Q1115" s="0" t="n">
        <v>0</v>
      </c>
      <c r="R1115" s="0" t="n">
        <v>0</v>
      </c>
      <c r="S1115" s="0" t="s">
        <v>4</v>
      </c>
    </row>
    <row r="1116" customFormat="false" ht="14.4" hidden="true" customHeight="false" outlineLevel="0" collapsed="false">
      <c r="A1116" s="0" t="s">
        <v>31</v>
      </c>
      <c r="B1116" s="0" t="n">
        <v>1</v>
      </c>
      <c r="C1116" s="0" t="s">
        <v>3397</v>
      </c>
      <c r="D1116" s="0" t="s">
        <v>33</v>
      </c>
      <c r="E1116" s="0" t="s">
        <v>3398</v>
      </c>
      <c r="F1116" s="0" t="s">
        <v>3391</v>
      </c>
      <c r="G1116" s="0" t="s">
        <v>3392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5.8</v>
      </c>
      <c r="Q1116" s="0" t="n">
        <v>0</v>
      </c>
      <c r="R1116" s="0" t="n">
        <v>0</v>
      </c>
      <c r="S1116" s="0" t="s">
        <v>4</v>
      </c>
    </row>
    <row r="1117" customFormat="false" ht="14.4" hidden="true" customHeight="false" outlineLevel="0" collapsed="false">
      <c r="A1117" s="0" t="s">
        <v>31</v>
      </c>
      <c r="B1117" s="0" t="n">
        <v>1</v>
      </c>
      <c r="C1117" s="0" t="s">
        <v>3399</v>
      </c>
      <c r="D1117" s="0" t="s">
        <v>307</v>
      </c>
      <c r="E1117" s="0" t="s">
        <v>3400</v>
      </c>
      <c r="F1117" s="0" t="s">
        <v>3401</v>
      </c>
      <c r="G1117" s="0" t="s">
        <v>3402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6.3</v>
      </c>
      <c r="Q1117" s="0" t="n">
        <v>0</v>
      </c>
      <c r="R1117" s="0" t="n">
        <v>0</v>
      </c>
      <c r="S1117" s="0" t="s">
        <v>4</v>
      </c>
    </row>
    <row r="1118" customFormat="false" ht="14.4" hidden="true" customHeight="false" outlineLevel="0" collapsed="false">
      <c r="A1118" s="0" t="s">
        <v>31</v>
      </c>
      <c r="B1118" s="0" t="n">
        <v>1</v>
      </c>
      <c r="C1118" s="0" t="s">
        <v>3403</v>
      </c>
      <c r="D1118" s="0" t="s">
        <v>38</v>
      </c>
      <c r="E1118" s="0" t="s">
        <v>3404</v>
      </c>
      <c r="F1118" s="0" t="s">
        <v>3405</v>
      </c>
      <c r="G1118" s="0" t="s">
        <v>3406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5.2</v>
      </c>
      <c r="Q1118" s="0" t="n">
        <v>0</v>
      </c>
      <c r="R1118" s="0" t="n">
        <v>0</v>
      </c>
      <c r="S1118" s="0" t="s">
        <v>4</v>
      </c>
    </row>
    <row r="1119" customFormat="false" ht="14.4" hidden="true" customHeight="false" outlineLevel="0" collapsed="false">
      <c r="A1119" s="0" t="s">
        <v>31</v>
      </c>
      <c r="B1119" s="0" t="n">
        <v>1</v>
      </c>
      <c r="C1119" s="0" t="s">
        <v>3407</v>
      </c>
      <c r="D1119" s="0" t="s">
        <v>66</v>
      </c>
      <c r="E1119" s="0" t="s">
        <v>3408</v>
      </c>
      <c r="F1119" s="0" t="s">
        <v>3405</v>
      </c>
      <c r="G1119" s="0" t="s">
        <v>3406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5.3</v>
      </c>
      <c r="Q1119" s="0" t="n">
        <v>0</v>
      </c>
      <c r="R1119" s="0" t="n">
        <v>0</v>
      </c>
      <c r="S1119" s="0" t="s">
        <v>4</v>
      </c>
    </row>
    <row r="1120" customFormat="false" ht="14.4" hidden="true" customHeight="false" outlineLevel="0" collapsed="false">
      <c r="A1120" s="0" t="s">
        <v>31</v>
      </c>
      <c r="B1120" s="0" t="n">
        <v>1</v>
      </c>
      <c r="C1120" s="0" t="s">
        <v>3409</v>
      </c>
      <c r="D1120" s="0" t="s">
        <v>61</v>
      </c>
      <c r="E1120" s="0" t="s">
        <v>3410</v>
      </c>
      <c r="F1120" s="0" t="s">
        <v>3405</v>
      </c>
      <c r="G1120" s="0" t="s">
        <v>3406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5.9</v>
      </c>
      <c r="Q1120" s="0" t="n">
        <v>0</v>
      </c>
      <c r="R1120" s="0" t="n">
        <v>0</v>
      </c>
      <c r="S1120" s="0" t="s">
        <v>4</v>
      </c>
    </row>
    <row r="1121" customFormat="false" ht="14.4" hidden="true" customHeight="false" outlineLevel="0" collapsed="false">
      <c r="A1121" s="0" t="s">
        <v>31</v>
      </c>
      <c r="B1121" s="0" t="n">
        <v>1</v>
      </c>
      <c r="C1121" s="0" t="s">
        <v>3411</v>
      </c>
      <c r="D1121" s="0" t="s">
        <v>61</v>
      </c>
      <c r="E1121" s="0" t="s">
        <v>3412</v>
      </c>
      <c r="F1121" s="0" t="s">
        <v>3405</v>
      </c>
      <c r="G1121" s="0" t="s">
        <v>3406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6.1</v>
      </c>
      <c r="Q1121" s="0" t="n">
        <v>0</v>
      </c>
      <c r="R1121" s="0" t="n">
        <v>0</v>
      </c>
      <c r="S1121" s="0" t="s">
        <v>4</v>
      </c>
    </row>
    <row r="1122" customFormat="false" ht="14.4" hidden="true" customHeight="false" outlineLevel="0" collapsed="false">
      <c r="A1122" s="0" t="s">
        <v>31</v>
      </c>
      <c r="B1122" s="0" t="n">
        <v>1</v>
      </c>
      <c r="C1122" s="0" t="s">
        <v>3413</v>
      </c>
      <c r="D1122" s="0" t="s">
        <v>38</v>
      </c>
      <c r="E1122" s="0" t="s">
        <v>3414</v>
      </c>
      <c r="F1122" s="0" t="s">
        <v>3415</v>
      </c>
      <c r="G1122" s="0" t="s">
        <v>3416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5.4</v>
      </c>
      <c r="Q1122" s="0" t="n">
        <v>0</v>
      </c>
      <c r="R1122" s="0" t="n">
        <v>0</v>
      </c>
      <c r="S1122" s="0" t="s">
        <v>4</v>
      </c>
    </row>
    <row r="1123" customFormat="false" ht="14.4" hidden="true" customHeight="false" outlineLevel="0" collapsed="false">
      <c r="A1123" s="0" t="s">
        <v>31</v>
      </c>
      <c r="B1123" s="0" t="n">
        <v>1</v>
      </c>
      <c r="C1123" s="0" t="s">
        <v>3417</v>
      </c>
      <c r="D1123" s="0" t="s">
        <v>38</v>
      </c>
      <c r="E1123" s="0" t="s">
        <v>3418</v>
      </c>
      <c r="F1123" s="0" t="s">
        <v>3419</v>
      </c>
      <c r="G1123" s="0" t="s">
        <v>3420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5.8</v>
      </c>
      <c r="Q1123" s="0" t="n">
        <v>0</v>
      </c>
      <c r="R1123" s="0" t="n">
        <v>0</v>
      </c>
      <c r="S1123" s="0" t="s">
        <v>4</v>
      </c>
    </row>
    <row r="1124" customFormat="false" ht="14.4" hidden="true" customHeight="false" outlineLevel="0" collapsed="false">
      <c r="A1124" s="0" t="s">
        <v>31</v>
      </c>
      <c r="B1124" s="0" t="n">
        <v>1</v>
      </c>
      <c r="C1124" s="0" t="s">
        <v>3421</v>
      </c>
      <c r="D1124" s="0" t="s">
        <v>139</v>
      </c>
      <c r="E1124" s="0" t="s">
        <v>3422</v>
      </c>
      <c r="F1124" s="0" t="s">
        <v>3423</v>
      </c>
      <c r="G1124" s="0" t="s">
        <v>3424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8.4</v>
      </c>
      <c r="Q1124" s="0" t="n">
        <v>0</v>
      </c>
      <c r="R1124" s="0" t="n">
        <v>0</v>
      </c>
      <c r="S1124" s="0" t="s">
        <v>4</v>
      </c>
    </row>
    <row r="1125" customFormat="false" ht="14.4" hidden="true" customHeight="false" outlineLevel="0" collapsed="false">
      <c r="A1125" s="0" t="s">
        <v>31</v>
      </c>
      <c r="B1125" s="0" t="n">
        <v>1</v>
      </c>
      <c r="C1125" s="0" t="s">
        <v>3425</v>
      </c>
      <c r="D1125" s="0" t="s">
        <v>41</v>
      </c>
      <c r="E1125" s="0" t="s">
        <v>3426</v>
      </c>
      <c r="F1125" s="0" t="s">
        <v>3427</v>
      </c>
      <c r="G1125" s="0" t="s">
        <v>64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5.4</v>
      </c>
      <c r="Q1125" s="0" t="n">
        <v>0</v>
      </c>
      <c r="R1125" s="0" t="n">
        <v>0</v>
      </c>
      <c r="S1125" s="0" t="s">
        <v>4</v>
      </c>
    </row>
    <row r="1126" customFormat="false" ht="14.4" hidden="true" customHeight="false" outlineLevel="0" collapsed="false">
      <c r="A1126" s="0" t="s">
        <v>31</v>
      </c>
      <c r="B1126" s="0" t="n">
        <v>1</v>
      </c>
      <c r="C1126" s="0" t="s">
        <v>3428</v>
      </c>
      <c r="D1126" s="0" t="s">
        <v>66</v>
      </c>
      <c r="E1126" s="0" t="s">
        <v>3429</v>
      </c>
      <c r="F1126" s="0" t="s">
        <v>3427</v>
      </c>
      <c r="G1126" s="0" t="s">
        <v>64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6.5</v>
      </c>
      <c r="Q1126" s="0" t="n">
        <v>0</v>
      </c>
      <c r="R1126" s="0" t="n">
        <v>0</v>
      </c>
      <c r="S1126" s="0" t="s">
        <v>4</v>
      </c>
    </row>
    <row r="1127" customFormat="false" ht="14.4" hidden="true" customHeight="false" outlineLevel="0" collapsed="false">
      <c r="A1127" s="0" t="s">
        <v>31</v>
      </c>
      <c r="B1127" s="0" t="n">
        <v>1</v>
      </c>
      <c r="C1127" s="0" t="s">
        <v>3430</v>
      </c>
      <c r="D1127" s="0" t="s">
        <v>61</v>
      </c>
      <c r="E1127" s="0" t="s">
        <v>3431</v>
      </c>
      <c r="F1127" s="0" t="s">
        <v>3427</v>
      </c>
      <c r="G1127" s="0" t="s">
        <v>64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5.9</v>
      </c>
      <c r="Q1127" s="0" t="n">
        <v>0</v>
      </c>
      <c r="R1127" s="0" t="n">
        <v>0</v>
      </c>
      <c r="S1127" s="0" t="s">
        <v>4</v>
      </c>
    </row>
    <row r="1128" customFormat="false" ht="14.4" hidden="true" customHeight="false" outlineLevel="0" collapsed="false">
      <c r="A1128" s="0" t="s">
        <v>31</v>
      </c>
      <c r="B1128" s="0" t="n">
        <v>1</v>
      </c>
      <c r="C1128" s="0" t="s">
        <v>3432</v>
      </c>
      <c r="D1128" s="0" t="s">
        <v>66</v>
      </c>
      <c r="E1128" s="0" t="s">
        <v>3433</v>
      </c>
      <c r="F1128" s="0" t="s">
        <v>3427</v>
      </c>
      <c r="G1128" s="0" t="s">
        <v>64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5.4</v>
      </c>
      <c r="Q1128" s="0" t="n">
        <v>0</v>
      </c>
      <c r="R1128" s="0" t="n">
        <v>0</v>
      </c>
      <c r="S1128" s="0" t="s">
        <v>4</v>
      </c>
    </row>
    <row r="1129" customFormat="false" ht="14.4" hidden="true" customHeight="false" outlineLevel="0" collapsed="false">
      <c r="A1129" s="0" t="s">
        <v>31</v>
      </c>
      <c r="B1129" s="0" t="n">
        <v>1</v>
      </c>
      <c r="C1129" s="0" t="s">
        <v>3434</v>
      </c>
      <c r="D1129" s="0" t="s">
        <v>61</v>
      </c>
      <c r="E1129" s="0" t="s">
        <v>3435</v>
      </c>
      <c r="F1129" s="0" t="s">
        <v>3427</v>
      </c>
      <c r="G1129" s="0" t="s">
        <v>64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5.4</v>
      </c>
      <c r="Q1129" s="0" t="n">
        <v>0</v>
      </c>
      <c r="R1129" s="0" t="n">
        <v>0</v>
      </c>
      <c r="S1129" s="0" t="s">
        <v>4</v>
      </c>
    </row>
    <row r="1130" customFormat="false" ht="14.4" hidden="true" customHeight="false" outlineLevel="0" collapsed="false">
      <c r="A1130" s="0" t="s">
        <v>31</v>
      </c>
      <c r="B1130" s="0" t="n">
        <v>1</v>
      </c>
      <c r="C1130" s="0" t="s">
        <v>3436</v>
      </c>
      <c r="D1130" s="0" t="s">
        <v>38</v>
      </c>
      <c r="E1130" s="0" t="s">
        <v>3437</v>
      </c>
      <c r="F1130" s="0" t="s">
        <v>3438</v>
      </c>
      <c r="G1130" s="0" t="s">
        <v>3439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6.8</v>
      </c>
      <c r="Q1130" s="0" t="n">
        <v>0</v>
      </c>
      <c r="R1130" s="0" t="n">
        <v>0</v>
      </c>
      <c r="S1130" s="0" t="s">
        <v>4</v>
      </c>
    </row>
    <row r="1131" customFormat="false" ht="14.4" hidden="true" customHeight="false" outlineLevel="0" collapsed="false">
      <c r="A1131" s="0" t="s">
        <v>31</v>
      </c>
      <c r="B1131" s="0" t="n">
        <v>1</v>
      </c>
      <c r="C1131" s="0" t="s">
        <v>3440</v>
      </c>
      <c r="D1131" s="0" t="s">
        <v>66</v>
      </c>
      <c r="E1131" s="0" t="s">
        <v>3441</v>
      </c>
      <c r="F1131" s="0" t="s">
        <v>3438</v>
      </c>
      <c r="G1131" s="0" t="s">
        <v>3439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6</v>
      </c>
      <c r="Q1131" s="0" t="n">
        <v>0</v>
      </c>
      <c r="R1131" s="0" t="n">
        <v>0</v>
      </c>
      <c r="S1131" s="0" t="s">
        <v>4</v>
      </c>
    </row>
    <row r="1132" customFormat="false" ht="14.4" hidden="true" customHeight="false" outlineLevel="0" collapsed="false">
      <c r="A1132" s="0" t="s">
        <v>31</v>
      </c>
      <c r="B1132" s="0" t="n">
        <v>1</v>
      </c>
      <c r="C1132" s="0" t="s">
        <v>3442</v>
      </c>
      <c r="D1132" s="0" t="s">
        <v>38</v>
      </c>
      <c r="E1132" s="0" t="s">
        <v>3443</v>
      </c>
      <c r="F1132" s="0" t="s">
        <v>3438</v>
      </c>
      <c r="G1132" s="0" t="s">
        <v>3439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6.7</v>
      </c>
      <c r="Q1132" s="0" t="n">
        <v>0</v>
      </c>
      <c r="R1132" s="0" t="n">
        <v>0</v>
      </c>
      <c r="S1132" s="0" t="s">
        <v>4</v>
      </c>
    </row>
    <row r="1133" customFormat="false" ht="14.4" hidden="true" customHeight="false" outlineLevel="0" collapsed="false">
      <c r="A1133" s="0" t="s">
        <v>31</v>
      </c>
      <c r="B1133" s="0" t="n">
        <v>1</v>
      </c>
      <c r="C1133" s="0" t="s">
        <v>3444</v>
      </c>
      <c r="D1133" s="0" t="s">
        <v>38</v>
      </c>
      <c r="E1133" s="0" t="s">
        <v>3445</v>
      </c>
      <c r="F1133" s="0" t="s">
        <v>3438</v>
      </c>
      <c r="G1133" s="0" t="s">
        <v>3439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5.4</v>
      </c>
      <c r="Q1133" s="0" t="n">
        <v>0</v>
      </c>
      <c r="R1133" s="0" t="n">
        <v>0</v>
      </c>
      <c r="S1133" s="0" t="s">
        <v>4</v>
      </c>
    </row>
    <row r="1134" customFormat="false" ht="14.4" hidden="true" customHeight="false" outlineLevel="0" collapsed="false">
      <c r="A1134" s="0" t="s">
        <v>31</v>
      </c>
      <c r="B1134" s="0" t="n">
        <v>1</v>
      </c>
      <c r="C1134" s="0" t="s">
        <v>3446</v>
      </c>
      <c r="D1134" s="0" t="s">
        <v>66</v>
      </c>
      <c r="E1134" s="0" t="s">
        <v>3447</v>
      </c>
      <c r="F1134" s="0" t="s">
        <v>3448</v>
      </c>
      <c r="G1134" s="0" t="s">
        <v>589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5.7</v>
      </c>
      <c r="Q1134" s="0" t="n">
        <v>0</v>
      </c>
      <c r="R1134" s="0" t="n">
        <v>0</v>
      </c>
      <c r="S1134" s="0" t="s">
        <v>4</v>
      </c>
    </row>
    <row r="1135" customFormat="false" ht="14.4" hidden="true" customHeight="false" outlineLevel="0" collapsed="false">
      <c r="A1135" s="0" t="s">
        <v>31</v>
      </c>
      <c r="B1135" s="0" t="n">
        <v>1</v>
      </c>
      <c r="C1135" s="0" t="s">
        <v>3449</v>
      </c>
      <c r="D1135" s="0" t="s">
        <v>33</v>
      </c>
      <c r="E1135" s="0" t="s">
        <v>3450</v>
      </c>
      <c r="F1135" s="0" t="s">
        <v>3451</v>
      </c>
      <c r="G1135" s="0" t="s">
        <v>64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5.5</v>
      </c>
      <c r="Q1135" s="0" t="n">
        <v>0</v>
      </c>
      <c r="R1135" s="0" t="n">
        <v>0</v>
      </c>
      <c r="S1135" s="0" t="s">
        <v>4</v>
      </c>
    </row>
    <row r="1136" customFormat="false" ht="14.4" hidden="true" customHeight="false" outlineLevel="0" collapsed="false">
      <c r="A1136" s="0" t="s">
        <v>31</v>
      </c>
      <c r="B1136" s="0" t="n">
        <v>1</v>
      </c>
      <c r="C1136" s="0" t="s">
        <v>3452</v>
      </c>
      <c r="D1136" s="0" t="s">
        <v>61</v>
      </c>
      <c r="E1136" s="0" t="s">
        <v>3453</v>
      </c>
      <c r="F1136" s="0" t="s">
        <v>3451</v>
      </c>
      <c r="G1136" s="0" t="s">
        <v>64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5.3</v>
      </c>
      <c r="Q1136" s="0" t="n">
        <v>0</v>
      </c>
      <c r="R1136" s="0" t="n">
        <v>0</v>
      </c>
      <c r="S1136" s="0" t="s">
        <v>4</v>
      </c>
    </row>
    <row r="1137" customFormat="false" ht="14.4" hidden="true" customHeight="false" outlineLevel="0" collapsed="false">
      <c r="A1137" s="0" t="s">
        <v>31</v>
      </c>
      <c r="B1137" s="0" t="n">
        <v>1</v>
      </c>
      <c r="C1137" s="0" t="s">
        <v>3454</v>
      </c>
      <c r="D1137" s="0" t="s">
        <v>33</v>
      </c>
      <c r="E1137" s="0" t="s">
        <v>3455</v>
      </c>
      <c r="F1137" s="0" t="s">
        <v>3451</v>
      </c>
      <c r="G1137" s="0" t="s">
        <v>64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5.3</v>
      </c>
      <c r="Q1137" s="0" t="n">
        <v>0</v>
      </c>
      <c r="R1137" s="0" t="n">
        <v>0</v>
      </c>
      <c r="S1137" s="0" t="s">
        <v>4</v>
      </c>
    </row>
    <row r="1138" customFormat="false" ht="14.4" hidden="true" customHeight="false" outlineLevel="0" collapsed="false">
      <c r="A1138" s="0" t="s">
        <v>31</v>
      </c>
      <c r="B1138" s="0" t="n">
        <v>1</v>
      </c>
      <c r="C1138" s="0" t="s">
        <v>3456</v>
      </c>
      <c r="D1138" s="0" t="s">
        <v>66</v>
      </c>
      <c r="E1138" s="0" t="s">
        <v>3457</v>
      </c>
      <c r="F1138" s="0" t="s">
        <v>3451</v>
      </c>
      <c r="G1138" s="0" t="s">
        <v>64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5.4</v>
      </c>
      <c r="Q1138" s="0" t="n">
        <v>0</v>
      </c>
      <c r="R1138" s="0" t="n">
        <v>0</v>
      </c>
      <c r="S1138" s="0" t="s">
        <v>4</v>
      </c>
    </row>
    <row r="1139" customFormat="false" ht="14.4" hidden="true" customHeight="false" outlineLevel="0" collapsed="false">
      <c r="A1139" s="0" t="s">
        <v>31</v>
      </c>
      <c r="B1139" s="0" t="n">
        <v>1</v>
      </c>
      <c r="C1139" s="0" t="s">
        <v>3458</v>
      </c>
      <c r="D1139" s="0" t="s">
        <v>163</v>
      </c>
      <c r="E1139" s="0" t="s">
        <v>3459</v>
      </c>
      <c r="F1139" s="0" t="s">
        <v>3451</v>
      </c>
      <c r="G1139" s="0" t="s">
        <v>64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5.6</v>
      </c>
      <c r="Q1139" s="0" t="n">
        <v>0</v>
      </c>
      <c r="R1139" s="0" t="n">
        <v>0</v>
      </c>
      <c r="S1139" s="0" t="s">
        <v>4</v>
      </c>
    </row>
    <row r="1140" customFormat="false" ht="14.4" hidden="true" customHeight="false" outlineLevel="0" collapsed="false">
      <c r="A1140" s="0" t="s">
        <v>31</v>
      </c>
      <c r="B1140" s="0" t="n">
        <v>1</v>
      </c>
      <c r="C1140" s="0" t="s">
        <v>3460</v>
      </c>
      <c r="D1140" s="0" t="s">
        <v>38</v>
      </c>
      <c r="E1140" s="0" t="s">
        <v>3461</v>
      </c>
      <c r="F1140" s="0" t="s">
        <v>3462</v>
      </c>
      <c r="G1140" s="0" t="s">
        <v>1217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6.8</v>
      </c>
      <c r="Q1140" s="0" t="n">
        <v>0</v>
      </c>
      <c r="R1140" s="0" t="n">
        <v>0</v>
      </c>
      <c r="S1140" s="0" t="s">
        <v>4</v>
      </c>
    </row>
    <row r="1141" customFormat="false" ht="14.4" hidden="true" customHeight="false" outlineLevel="0" collapsed="false">
      <c r="A1141" s="0" t="s">
        <v>31</v>
      </c>
      <c r="B1141" s="0" t="n">
        <v>1</v>
      </c>
      <c r="C1141" s="0" t="s">
        <v>3463</v>
      </c>
      <c r="D1141" s="0" t="s">
        <v>38</v>
      </c>
      <c r="E1141" s="0" t="s">
        <v>3464</v>
      </c>
      <c r="F1141" s="0" t="s">
        <v>3462</v>
      </c>
      <c r="G1141" s="0" t="s">
        <v>1217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5.5</v>
      </c>
      <c r="Q1141" s="0" t="n">
        <v>0</v>
      </c>
      <c r="R1141" s="0" t="n">
        <v>0</v>
      </c>
      <c r="S1141" s="0" t="s">
        <v>4</v>
      </c>
    </row>
    <row r="1142" customFormat="false" ht="14.4" hidden="true" customHeight="false" outlineLevel="0" collapsed="false">
      <c r="A1142" s="0" t="s">
        <v>31</v>
      </c>
      <c r="B1142" s="0" t="n">
        <v>1</v>
      </c>
      <c r="C1142" s="0" t="s">
        <v>3465</v>
      </c>
      <c r="D1142" s="0" t="s">
        <v>66</v>
      </c>
      <c r="E1142" s="0" t="s">
        <v>3466</v>
      </c>
      <c r="F1142" s="0" t="s">
        <v>3467</v>
      </c>
      <c r="G1142" s="0" t="s">
        <v>3468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5.5</v>
      </c>
      <c r="Q1142" s="0" t="n">
        <v>0</v>
      </c>
      <c r="R1142" s="0" t="n">
        <v>0</v>
      </c>
      <c r="S1142" s="0" t="s">
        <v>4</v>
      </c>
    </row>
    <row r="1143" customFormat="false" ht="14.4" hidden="true" customHeight="false" outlineLevel="0" collapsed="false">
      <c r="A1143" s="0" t="s">
        <v>31</v>
      </c>
      <c r="B1143" s="0" t="n">
        <v>1</v>
      </c>
      <c r="C1143" s="0" t="s">
        <v>3469</v>
      </c>
      <c r="D1143" s="0" t="s">
        <v>66</v>
      </c>
      <c r="E1143" s="0" t="s">
        <v>3470</v>
      </c>
      <c r="F1143" s="0" t="s">
        <v>3471</v>
      </c>
      <c r="G1143" s="0" t="s">
        <v>3472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6.1</v>
      </c>
      <c r="Q1143" s="0" t="n">
        <v>0</v>
      </c>
      <c r="R1143" s="0" t="n">
        <v>0</v>
      </c>
      <c r="S1143" s="0" t="s">
        <v>4</v>
      </c>
    </row>
    <row r="1144" customFormat="false" ht="14.4" hidden="true" customHeight="false" outlineLevel="0" collapsed="false">
      <c r="A1144" s="0" t="s">
        <v>31</v>
      </c>
      <c r="B1144" s="0" t="n">
        <v>1</v>
      </c>
      <c r="C1144" s="0" t="s">
        <v>3473</v>
      </c>
      <c r="D1144" s="0" t="s">
        <v>38</v>
      </c>
      <c r="E1144" s="0" t="s">
        <v>3474</v>
      </c>
      <c r="F1144" s="0" t="s">
        <v>3475</v>
      </c>
      <c r="G1144" s="0" t="s">
        <v>3476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6.3</v>
      </c>
      <c r="Q1144" s="0" t="n">
        <v>0</v>
      </c>
      <c r="R1144" s="0" t="n">
        <v>0</v>
      </c>
      <c r="S1144" s="0" t="s">
        <v>4</v>
      </c>
    </row>
    <row r="1145" customFormat="false" ht="14.4" hidden="true" customHeight="false" outlineLevel="0" collapsed="false">
      <c r="A1145" s="0" t="s">
        <v>31</v>
      </c>
      <c r="B1145" s="0" t="n">
        <v>1</v>
      </c>
      <c r="C1145" s="0" t="s">
        <v>3477</v>
      </c>
      <c r="D1145" s="0" t="s">
        <v>33</v>
      </c>
      <c r="E1145" s="0" t="s">
        <v>3478</v>
      </c>
      <c r="F1145" s="0" t="s">
        <v>3479</v>
      </c>
      <c r="G1145" s="0" t="s">
        <v>3480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5.2</v>
      </c>
      <c r="Q1145" s="0" t="n">
        <v>0</v>
      </c>
      <c r="R1145" s="0" t="n">
        <v>0</v>
      </c>
      <c r="S1145" s="0" t="s">
        <v>4</v>
      </c>
    </row>
    <row r="1146" customFormat="false" ht="14.4" hidden="true" customHeight="false" outlineLevel="0" collapsed="false">
      <c r="A1146" s="0" t="s">
        <v>31</v>
      </c>
      <c r="B1146" s="0" t="n">
        <v>1</v>
      </c>
      <c r="C1146" s="0" t="s">
        <v>3481</v>
      </c>
      <c r="D1146" s="0" t="s">
        <v>122</v>
      </c>
      <c r="E1146" s="0" t="s">
        <v>3482</v>
      </c>
      <c r="F1146" s="0" t="s">
        <v>3479</v>
      </c>
      <c r="G1146" s="0" t="s">
        <v>3480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6.1</v>
      </c>
      <c r="Q1146" s="0" t="n">
        <v>0</v>
      </c>
      <c r="R1146" s="0" t="n">
        <v>0</v>
      </c>
      <c r="S1146" s="0" t="s">
        <v>4</v>
      </c>
    </row>
    <row r="1147" customFormat="false" ht="14.4" hidden="true" customHeight="false" outlineLevel="0" collapsed="false">
      <c r="A1147" s="0" t="s">
        <v>31</v>
      </c>
      <c r="B1147" s="0" t="n">
        <v>1</v>
      </c>
      <c r="C1147" s="0" t="s">
        <v>3483</v>
      </c>
      <c r="D1147" s="0" t="s">
        <v>33</v>
      </c>
      <c r="E1147" s="0" t="s">
        <v>3484</v>
      </c>
      <c r="F1147" s="0" t="s">
        <v>3479</v>
      </c>
      <c r="G1147" s="0" t="s">
        <v>3480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6.3</v>
      </c>
      <c r="Q1147" s="0" t="n">
        <v>0</v>
      </c>
      <c r="R1147" s="0" t="n">
        <v>0</v>
      </c>
      <c r="S1147" s="0" t="s">
        <v>4</v>
      </c>
    </row>
    <row r="1148" customFormat="false" ht="14.4" hidden="true" customHeight="false" outlineLevel="0" collapsed="false">
      <c r="A1148" s="0" t="s">
        <v>31</v>
      </c>
      <c r="B1148" s="0" t="n">
        <v>1</v>
      </c>
      <c r="C1148" s="0" t="s">
        <v>3485</v>
      </c>
      <c r="D1148" s="0" t="s">
        <v>38</v>
      </c>
      <c r="E1148" s="0" t="s">
        <v>3486</v>
      </c>
      <c r="F1148" s="0" t="s">
        <v>3479</v>
      </c>
      <c r="G1148" s="0" t="s">
        <v>3480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7.7</v>
      </c>
      <c r="Q1148" s="0" t="n">
        <v>0</v>
      </c>
      <c r="R1148" s="0" t="n">
        <v>0</v>
      </c>
      <c r="S1148" s="0" t="s">
        <v>4</v>
      </c>
    </row>
    <row r="1149" customFormat="false" ht="14.4" hidden="true" customHeight="false" outlineLevel="0" collapsed="false">
      <c r="A1149" s="0" t="s">
        <v>31</v>
      </c>
      <c r="B1149" s="0" t="n">
        <v>1</v>
      </c>
      <c r="C1149" s="0" t="s">
        <v>3487</v>
      </c>
      <c r="D1149" s="0" t="s">
        <v>103</v>
      </c>
      <c r="E1149" s="0" t="s">
        <v>3488</v>
      </c>
      <c r="F1149" s="0" t="s">
        <v>3489</v>
      </c>
      <c r="G1149" s="0" t="s">
        <v>3490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5.8</v>
      </c>
      <c r="Q1149" s="0" t="n">
        <v>0</v>
      </c>
      <c r="R1149" s="0" t="n">
        <v>0</v>
      </c>
      <c r="S1149" s="0" t="s">
        <v>4</v>
      </c>
    </row>
    <row r="1150" customFormat="false" ht="14.4" hidden="true" customHeight="false" outlineLevel="0" collapsed="false">
      <c r="A1150" s="0" t="s">
        <v>31</v>
      </c>
      <c r="B1150" s="0" t="n">
        <v>1</v>
      </c>
      <c r="C1150" s="0" t="s">
        <v>3491</v>
      </c>
      <c r="D1150" s="0" t="s">
        <v>33</v>
      </c>
      <c r="E1150" s="0" t="s">
        <v>3492</v>
      </c>
      <c r="F1150" s="0" t="s">
        <v>3493</v>
      </c>
      <c r="G1150" s="0" t="s">
        <v>3494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6.9</v>
      </c>
      <c r="Q1150" s="0" t="n">
        <v>0</v>
      </c>
      <c r="R1150" s="0" t="n">
        <v>0</v>
      </c>
      <c r="S1150" s="0" t="s">
        <v>4</v>
      </c>
    </row>
    <row r="1151" customFormat="false" ht="14.4" hidden="true" customHeight="false" outlineLevel="0" collapsed="false">
      <c r="A1151" s="0" t="s">
        <v>31</v>
      </c>
      <c r="B1151" s="0" t="n">
        <v>1</v>
      </c>
      <c r="C1151" s="0" t="s">
        <v>3495</v>
      </c>
      <c r="D1151" s="0" t="s">
        <v>122</v>
      </c>
      <c r="E1151" s="0" t="s">
        <v>3496</v>
      </c>
      <c r="F1151" s="0" t="s">
        <v>3493</v>
      </c>
      <c r="G1151" s="0" t="s">
        <v>3494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8</v>
      </c>
      <c r="Q1151" s="0" t="n">
        <v>0</v>
      </c>
      <c r="R1151" s="0" t="n">
        <v>0</v>
      </c>
      <c r="S1151" s="0" t="s">
        <v>4</v>
      </c>
    </row>
    <row r="1152" customFormat="false" ht="14.4" hidden="true" customHeight="false" outlineLevel="0" collapsed="false">
      <c r="A1152" s="0" t="s">
        <v>31</v>
      </c>
      <c r="B1152" s="0" t="n">
        <v>1</v>
      </c>
      <c r="C1152" s="0" t="s">
        <v>3497</v>
      </c>
      <c r="D1152" s="0" t="s">
        <v>139</v>
      </c>
      <c r="E1152" s="0" t="s">
        <v>3498</v>
      </c>
      <c r="F1152" s="0" t="s">
        <v>3493</v>
      </c>
      <c r="G1152" s="0" t="s">
        <v>3494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8.1</v>
      </c>
      <c r="Q1152" s="0" t="n">
        <v>0</v>
      </c>
      <c r="R1152" s="0" t="n">
        <v>0</v>
      </c>
      <c r="S1152" s="0" t="s">
        <v>4</v>
      </c>
    </row>
    <row r="1153" customFormat="false" ht="14.4" hidden="true" customHeight="false" outlineLevel="0" collapsed="false">
      <c r="A1153" s="0" t="s">
        <v>31</v>
      </c>
      <c r="B1153" s="0" t="n">
        <v>1</v>
      </c>
      <c r="C1153" s="0" t="s">
        <v>3499</v>
      </c>
      <c r="D1153" s="0" t="s">
        <v>122</v>
      </c>
      <c r="E1153" s="0" t="s">
        <v>3500</v>
      </c>
      <c r="F1153" s="0" t="s">
        <v>3493</v>
      </c>
      <c r="G1153" s="0" t="s">
        <v>3494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8.1</v>
      </c>
      <c r="Q1153" s="0" t="n">
        <v>0</v>
      </c>
      <c r="R1153" s="0" t="n">
        <v>0</v>
      </c>
      <c r="S1153" s="0" t="s">
        <v>4</v>
      </c>
    </row>
    <row r="1154" customFormat="false" ht="14.4" hidden="true" customHeight="false" outlineLevel="0" collapsed="false">
      <c r="A1154" s="0" t="s">
        <v>31</v>
      </c>
      <c r="B1154" s="0" t="n">
        <v>1</v>
      </c>
      <c r="C1154" s="0" t="s">
        <v>3501</v>
      </c>
      <c r="D1154" s="0" t="s">
        <v>103</v>
      </c>
      <c r="E1154" s="0" t="s">
        <v>3502</v>
      </c>
      <c r="F1154" s="0" t="s">
        <v>3493</v>
      </c>
      <c r="G1154" s="0" t="s">
        <v>3494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6.5</v>
      </c>
      <c r="Q1154" s="0" t="n">
        <v>0</v>
      </c>
      <c r="R1154" s="0" t="n">
        <v>0</v>
      </c>
      <c r="S1154" s="0" t="s">
        <v>4</v>
      </c>
    </row>
    <row r="1155" customFormat="false" ht="14.4" hidden="true" customHeight="false" outlineLevel="0" collapsed="false">
      <c r="A1155" s="0" t="s">
        <v>31</v>
      </c>
      <c r="B1155" s="0" t="n">
        <v>1</v>
      </c>
      <c r="C1155" s="0" t="s">
        <v>3503</v>
      </c>
      <c r="D1155" s="0" t="s">
        <v>61</v>
      </c>
      <c r="E1155" s="0" t="s">
        <v>3504</v>
      </c>
      <c r="F1155" s="0" t="s">
        <v>3493</v>
      </c>
      <c r="G1155" s="0" t="s">
        <v>3494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6.1</v>
      </c>
      <c r="Q1155" s="0" t="n">
        <v>0</v>
      </c>
      <c r="R1155" s="0" t="n">
        <v>0</v>
      </c>
      <c r="S1155" s="0" t="s">
        <v>4</v>
      </c>
    </row>
    <row r="1156" customFormat="false" ht="14.4" hidden="true" customHeight="false" outlineLevel="0" collapsed="false">
      <c r="A1156" s="0" t="s">
        <v>31</v>
      </c>
      <c r="B1156" s="0" t="n">
        <v>1</v>
      </c>
      <c r="C1156" s="0" t="s">
        <v>3505</v>
      </c>
      <c r="D1156" s="0" t="s">
        <v>61</v>
      </c>
      <c r="E1156" s="0" t="s">
        <v>3506</v>
      </c>
      <c r="F1156" s="0" t="s">
        <v>3507</v>
      </c>
      <c r="G1156" s="0" t="s">
        <v>3508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5.6</v>
      </c>
      <c r="Q1156" s="0" t="n">
        <v>0</v>
      </c>
      <c r="R1156" s="0" t="n">
        <v>0</v>
      </c>
      <c r="S1156" s="0" t="s">
        <v>4</v>
      </c>
    </row>
    <row r="1157" customFormat="false" ht="14.4" hidden="true" customHeight="false" outlineLevel="0" collapsed="false">
      <c r="A1157" s="0" t="s">
        <v>31</v>
      </c>
      <c r="B1157" s="0" t="n">
        <v>1</v>
      </c>
      <c r="C1157" s="0" t="s">
        <v>3509</v>
      </c>
      <c r="D1157" s="0" t="s">
        <v>66</v>
      </c>
      <c r="E1157" s="0" t="s">
        <v>3510</v>
      </c>
      <c r="F1157" s="0" t="s">
        <v>3511</v>
      </c>
      <c r="G1157" s="0" t="s">
        <v>3512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10.1</v>
      </c>
      <c r="Q1157" s="0" t="n">
        <v>0</v>
      </c>
      <c r="R1157" s="0" t="n">
        <v>0</v>
      </c>
      <c r="S1157" s="0" t="s">
        <v>4</v>
      </c>
    </row>
    <row r="1158" customFormat="false" ht="14.4" hidden="true" customHeight="false" outlineLevel="0" collapsed="false">
      <c r="A1158" s="0" t="s">
        <v>31</v>
      </c>
      <c r="B1158" s="0" t="n">
        <v>1</v>
      </c>
      <c r="C1158" s="0" t="s">
        <v>3513</v>
      </c>
      <c r="D1158" s="0" t="s">
        <v>38</v>
      </c>
      <c r="E1158" s="0" t="s">
        <v>3514</v>
      </c>
      <c r="F1158" s="0" t="s">
        <v>3511</v>
      </c>
      <c r="G1158" s="0" t="s">
        <v>3512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6.1</v>
      </c>
      <c r="Q1158" s="0" t="n">
        <v>0</v>
      </c>
      <c r="R1158" s="0" t="n">
        <v>0</v>
      </c>
      <c r="S1158" s="0" t="s">
        <v>4</v>
      </c>
    </row>
    <row r="1159" customFormat="false" ht="14.4" hidden="true" customHeight="false" outlineLevel="0" collapsed="false">
      <c r="A1159" s="0" t="s">
        <v>31</v>
      </c>
      <c r="B1159" s="0" t="n">
        <v>1</v>
      </c>
      <c r="C1159" s="0" t="s">
        <v>3515</v>
      </c>
      <c r="D1159" s="0" t="s">
        <v>41</v>
      </c>
      <c r="E1159" s="0" t="s">
        <v>3516</v>
      </c>
      <c r="F1159" s="0" t="s">
        <v>3511</v>
      </c>
      <c r="G1159" s="0" t="s">
        <v>3512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5.8</v>
      </c>
      <c r="Q1159" s="0" t="n">
        <v>0</v>
      </c>
      <c r="R1159" s="0" t="n">
        <v>0</v>
      </c>
      <c r="S1159" s="0" t="s">
        <v>4</v>
      </c>
    </row>
    <row r="1160" customFormat="false" ht="14.4" hidden="true" customHeight="false" outlineLevel="0" collapsed="false">
      <c r="A1160" s="0" t="s">
        <v>31</v>
      </c>
      <c r="B1160" s="0" t="n">
        <v>1</v>
      </c>
      <c r="C1160" s="0" t="s">
        <v>3517</v>
      </c>
      <c r="D1160" s="0" t="s">
        <v>48</v>
      </c>
      <c r="E1160" s="0" t="s">
        <v>3518</v>
      </c>
      <c r="F1160" s="0" t="s">
        <v>215</v>
      </c>
      <c r="G1160" s="0" t="s">
        <v>216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5.5</v>
      </c>
      <c r="Q1160" s="0" t="n">
        <v>0</v>
      </c>
      <c r="R1160" s="0" t="n">
        <v>0</v>
      </c>
      <c r="S1160" s="0" t="s">
        <v>4</v>
      </c>
    </row>
    <row r="1161" customFormat="false" ht="14.4" hidden="true" customHeight="false" outlineLevel="0" collapsed="false">
      <c r="A1161" s="0" t="s">
        <v>31</v>
      </c>
      <c r="B1161" s="0" t="n">
        <v>1</v>
      </c>
      <c r="C1161" s="0" t="s">
        <v>3519</v>
      </c>
      <c r="D1161" s="0" t="s">
        <v>154</v>
      </c>
      <c r="E1161" s="0" t="s">
        <v>3520</v>
      </c>
      <c r="F1161" s="0" t="s">
        <v>3521</v>
      </c>
      <c r="G1161" s="0" t="s">
        <v>3522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5.7</v>
      </c>
      <c r="Q1161" s="0" t="n">
        <v>0</v>
      </c>
      <c r="R1161" s="0" t="n">
        <v>0</v>
      </c>
      <c r="S1161" s="0" t="s">
        <v>4</v>
      </c>
    </row>
    <row r="1162" customFormat="false" ht="14.4" hidden="true" customHeight="false" outlineLevel="0" collapsed="false">
      <c r="A1162" s="0" t="s">
        <v>31</v>
      </c>
      <c r="B1162" s="0" t="n">
        <v>1</v>
      </c>
      <c r="C1162" s="0" t="s">
        <v>3523</v>
      </c>
      <c r="D1162" s="0" t="s">
        <v>38</v>
      </c>
      <c r="E1162" s="0" t="s">
        <v>3524</v>
      </c>
      <c r="F1162" s="0" t="s">
        <v>3525</v>
      </c>
      <c r="G1162" s="0" t="s">
        <v>3526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5.1</v>
      </c>
      <c r="Q1162" s="0" t="n">
        <v>0</v>
      </c>
      <c r="R1162" s="0" t="n">
        <v>0</v>
      </c>
      <c r="S1162" s="0" t="s">
        <v>4</v>
      </c>
    </row>
    <row r="1163" customFormat="false" ht="14.4" hidden="true" customHeight="false" outlineLevel="0" collapsed="false">
      <c r="A1163" s="0" t="s">
        <v>31</v>
      </c>
      <c r="B1163" s="0" t="n">
        <v>1</v>
      </c>
      <c r="C1163" s="0" t="s">
        <v>3527</v>
      </c>
      <c r="D1163" s="0" t="s">
        <v>66</v>
      </c>
      <c r="E1163" s="0" t="s">
        <v>3528</v>
      </c>
      <c r="F1163" s="0" t="s">
        <v>3525</v>
      </c>
      <c r="G1163" s="0" t="s">
        <v>3526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6.2</v>
      </c>
      <c r="Q1163" s="0" t="n">
        <v>0</v>
      </c>
      <c r="R1163" s="0" t="n">
        <v>0</v>
      </c>
      <c r="S1163" s="0" t="s">
        <v>4</v>
      </c>
    </row>
    <row r="1164" customFormat="false" ht="14.4" hidden="true" customHeight="false" outlineLevel="0" collapsed="false">
      <c r="A1164" s="0" t="s">
        <v>31</v>
      </c>
      <c r="B1164" s="0" t="n">
        <v>1</v>
      </c>
      <c r="C1164" s="0" t="s">
        <v>3529</v>
      </c>
      <c r="D1164" s="0" t="s">
        <v>66</v>
      </c>
      <c r="E1164" s="0" t="s">
        <v>3530</v>
      </c>
      <c r="F1164" s="0" t="s">
        <v>3525</v>
      </c>
      <c r="G1164" s="0" t="s">
        <v>3526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7.6</v>
      </c>
      <c r="Q1164" s="0" t="n">
        <v>0</v>
      </c>
      <c r="R1164" s="0" t="n">
        <v>0</v>
      </c>
      <c r="S1164" s="0" t="s">
        <v>4</v>
      </c>
    </row>
    <row r="1165" customFormat="false" ht="14.4" hidden="true" customHeight="false" outlineLevel="0" collapsed="false">
      <c r="A1165" s="0" t="s">
        <v>31</v>
      </c>
      <c r="B1165" s="0" t="n">
        <v>1</v>
      </c>
      <c r="C1165" s="0" t="s">
        <v>3531</v>
      </c>
      <c r="D1165" s="0" t="s">
        <v>66</v>
      </c>
      <c r="E1165" s="0" t="s">
        <v>3532</v>
      </c>
      <c r="F1165" s="0" t="s">
        <v>3533</v>
      </c>
      <c r="G1165" s="0" t="s">
        <v>3534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6</v>
      </c>
      <c r="Q1165" s="0" t="n">
        <v>0</v>
      </c>
      <c r="R1165" s="0" t="n">
        <v>0</v>
      </c>
      <c r="S1165" s="0" t="s">
        <v>4</v>
      </c>
    </row>
    <row r="1166" customFormat="false" ht="14.4" hidden="true" customHeight="false" outlineLevel="0" collapsed="false">
      <c r="A1166" s="0" t="s">
        <v>31</v>
      </c>
      <c r="B1166" s="0" t="n">
        <v>1</v>
      </c>
      <c r="C1166" s="0" t="s">
        <v>3535</v>
      </c>
      <c r="D1166" s="0" t="s">
        <v>33</v>
      </c>
      <c r="E1166" s="0" t="s">
        <v>3536</v>
      </c>
      <c r="F1166" s="0" t="s">
        <v>3537</v>
      </c>
      <c r="G1166" s="0" t="s">
        <v>619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5.4</v>
      </c>
      <c r="Q1166" s="0" t="n">
        <v>0</v>
      </c>
      <c r="R1166" s="0" t="n">
        <v>0</v>
      </c>
      <c r="S1166" s="0" t="s">
        <v>4</v>
      </c>
    </row>
    <row r="1167" customFormat="false" ht="14.4" hidden="true" customHeight="false" outlineLevel="0" collapsed="false">
      <c r="A1167" s="0" t="s">
        <v>31</v>
      </c>
      <c r="B1167" s="0" t="n">
        <v>1</v>
      </c>
      <c r="C1167" s="0" t="s">
        <v>3538</v>
      </c>
      <c r="D1167" s="0" t="s">
        <v>66</v>
      </c>
      <c r="E1167" s="0" t="s">
        <v>3539</v>
      </c>
      <c r="F1167" s="0" t="s">
        <v>3537</v>
      </c>
      <c r="G1167" s="0" t="s">
        <v>619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5.1</v>
      </c>
      <c r="Q1167" s="0" t="n">
        <v>0</v>
      </c>
      <c r="R1167" s="0" t="n">
        <v>0</v>
      </c>
      <c r="S1167" s="0" t="s">
        <v>4</v>
      </c>
    </row>
    <row r="1168" customFormat="false" ht="14.4" hidden="true" customHeight="false" outlineLevel="0" collapsed="false">
      <c r="A1168" s="0" t="s">
        <v>31</v>
      </c>
      <c r="B1168" s="0" t="n">
        <v>1</v>
      </c>
      <c r="C1168" s="0" t="s">
        <v>3540</v>
      </c>
      <c r="D1168" s="0" t="s">
        <v>66</v>
      </c>
      <c r="E1168" s="0" t="s">
        <v>3541</v>
      </c>
      <c r="F1168" s="0" t="s">
        <v>3542</v>
      </c>
      <c r="G1168" s="0" t="s">
        <v>3543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5.1</v>
      </c>
      <c r="Q1168" s="0" t="n">
        <v>0</v>
      </c>
      <c r="R1168" s="0" t="n">
        <v>0</v>
      </c>
      <c r="S1168" s="0" t="s">
        <v>4</v>
      </c>
    </row>
    <row r="1169" customFormat="false" ht="14.4" hidden="true" customHeight="false" outlineLevel="0" collapsed="false">
      <c r="A1169" s="0" t="s">
        <v>31</v>
      </c>
      <c r="B1169" s="0" t="n">
        <v>1</v>
      </c>
      <c r="C1169" s="0" t="s">
        <v>3544</v>
      </c>
      <c r="D1169" s="0" t="s">
        <v>33</v>
      </c>
      <c r="E1169" s="0" t="s">
        <v>3545</v>
      </c>
      <c r="F1169" s="0" t="s">
        <v>3546</v>
      </c>
      <c r="G1169" s="0" t="s">
        <v>3547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6.1</v>
      </c>
      <c r="Q1169" s="0" t="n">
        <v>0</v>
      </c>
      <c r="R1169" s="0" t="n">
        <v>0</v>
      </c>
      <c r="S1169" s="0" t="s">
        <v>4</v>
      </c>
    </row>
    <row r="1170" customFormat="false" ht="14.4" hidden="true" customHeight="false" outlineLevel="0" collapsed="false">
      <c r="A1170" s="0" t="s">
        <v>31</v>
      </c>
      <c r="B1170" s="0" t="n">
        <v>1</v>
      </c>
      <c r="C1170" s="0" t="s">
        <v>3548</v>
      </c>
      <c r="D1170" s="0" t="s">
        <v>38</v>
      </c>
      <c r="E1170" s="0" t="s">
        <v>3549</v>
      </c>
      <c r="F1170" s="0" t="s">
        <v>3546</v>
      </c>
      <c r="G1170" s="0" t="s">
        <v>3547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7.6</v>
      </c>
      <c r="Q1170" s="0" t="n">
        <v>0</v>
      </c>
      <c r="R1170" s="0" t="n">
        <v>0</v>
      </c>
      <c r="S1170" s="0" t="s">
        <v>4</v>
      </c>
    </row>
    <row r="1171" customFormat="false" ht="14.4" hidden="true" customHeight="false" outlineLevel="0" collapsed="false">
      <c r="A1171" s="0" t="s">
        <v>31</v>
      </c>
      <c r="B1171" s="0" t="n">
        <v>1</v>
      </c>
      <c r="C1171" s="0" t="s">
        <v>3550</v>
      </c>
      <c r="D1171" s="0" t="s">
        <v>61</v>
      </c>
      <c r="E1171" s="0" t="s">
        <v>3551</v>
      </c>
      <c r="F1171" s="0" t="s">
        <v>3546</v>
      </c>
      <c r="G1171" s="0" t="s">
        <v>3547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5.3</v>
      </c>
      <c r="Q1171" s="0" t="n">
        <v>0</v>
      </c>
      <c r="R1171" s="0" t="n">
        <v>0</v>
      </c>
      <c r="S1171" s="0" t="s">
        <v>4</v>
      </c>
    </row>
    <row r="1172" customFormat="false" ht="14.4" hidden="true" customHeight="false" outlineLevel="0" collapsed="false">
      <c r="A1172" s="0" t="s">
        <v>31</v>
      </c>
      <c r="B1172" s="0" t="n">
        <v>1</v>
      </c>
      <c r="C1172" s="0" t="s">
        <v>3552</v>
      </c>
      <c r="D1172" s="0" t="s">
        <v>33</v>
      </c>
      <c r="E1172" s="0" t="s">
        <v>3553</v>
      </c>
      <c r="F1172" s="0" t="s">
        <v>3554</v>
      </c>
      <c r="G1172" s="0" t="s">
        <v>3555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8.1</v>
      </c>
      <c r="Q1172" s="0" t="n">
        <v>0</v>
      </c>
      <c r="R1172" s="0" t="n">
        <v>0</v>
      </c>
      <c r="S1172" s="0" t="s">
        <v>4</v>
      </c>
    </row>
    <row r="1173" customFormat="false" ht="14.4" hidden="true" customHeight="false" outlineLevel="0" collapsed="false">
      <c r="A1173" s="0" t="s">
        <v>31</v>
      </c>
      <c r="B1173" s="0" t="n">
        <v>1</v>
      </c>
      <c r="C1173" s="0" t="s">
        <v>3556</v>
      </c>
      <c r="D1173" s="0" t="s">
        <v>33</v>
      </c>
      <c r="E1173" s="0" t="s">
        <v>3557</v>
      </c>
      <c r="F1173" s="0" t="s">
        <v>3558</v>
      </c>
      <c r="G1173" s="0" t="s">
        <v>3559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5.1</v>
      </c>
      <c r="Q1173" s="0" t="n">
        <v>0</v>
      </c>
      <c r="R1173" s="0" t="n">
        <v>0</v>
      </c>
      <c r="S1173" s="0" t="s">
        <v>4</v>
      </c>
    </row>
    <row r="1174" customFormat="false" ht="14.4" hidden="true" customHeight="false" outlineLevel="0" collapsed="false">
      <c r="A1174" s="0" t="s">
        <v>31</v>
      </c>
      <c r="B1174" s="0" t="n">
        <v>1</v>
      </c>
      <c r="C1174" s="0" t="s">
        <v>3560</v>
      </c>
      <c r="D1174" s="0" t="s">
        <v>33</v>
      </c>
      <c r="E1174" s="0" t="s">
        <v>3561</v>
      </c>
      <c r="F1174" s="0" t="s">
        <v>3562</v>
      </c>
      <c r="G1174" s="0" t="s">
        <v>3563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6.4</v>
      </c>
      <c r="Q1174" s="0" t="n">
        <v>0</v>
      </c>
      <c r="R1174" s="0" t="n">
        <v>0</v>
      </c>
      <c r="S1174" s="0" t="s">
        <v>4</v>
      </c>
    </row>
    <row r="1175" customFormat="false" ht="14.4" hidden="true" customHeight="false" outlineLevel="0" collapsed="false">
      <c r="A1175" s="0" t="s">
        <v>31</v>
      </c>
      <c r="B1175" s="0" t="n">
        <v>1</v>
      </c>
      <c r="C1175" s="0" t="s">
        <v>3564</v>
      </c>
      <c r="D1175" s="0" t="s">
        <v>66</v>
      </c>
      <c r="E1175" s="0" t="s">
        <v>3565</v>
      </c>
      <c r="F1175" s="0" t="s">
        <v>3566</v>
      </c>
      <c r="G1175" s="0" t="s">
        <v>3567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5.2</v>
      </c>
      <c r="Q1175" s="0" t="n">
        <v>0</v>
      </c>
      <c r="R1175" s="0" t="n">
        <v>0</v>
      </c>
      <c r="S1175" s="0" t="s">
        <v>4</v>
      </c>
    </row>
    <row r="1176" customFormat="false" ht="14.4" hidden="true" customHeight="false" outlineLevel="0" collapsed="false">
      <c r="A1176" s="0" t="s">
        <v>31</v>
      </c>
      <c r="B1176" s="0" t="n">
        <v>1</v>
      </c>
      <c r="C1176" s="0" t="s">
        <v>3568</v>
      </c>
      <c r="D1176" s="0" t="s">
        <v>33</v>
      </c>
      <c r="E1176" s="0" t="s">
        <v>3569</v>
      </c>
      <c r="F1176" s="0" t="s">
        <v>3566</v>
      </c>
      <c r="G1176" s="0" t="s">
        <v>3567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9.1</v>
      </c>
      <c r="Q1176" s="0" t="n">
        <v>0</v>
      </c>
      <c r="R1176" s="0" t="n">
        <v>0</v>
      </c>
      <c r="S1176" s="0" t="s">
        <v>4</v>
      </c>
    </row>
    <row r="1177" customFormat="false" ht="14.4" hidden="true" customHeight="false" outlineLevel="0" collapsed="false">
      <c r="A1177" s="0" t="s">
        <v>31</v>
      </c>
      <c r="B1177" s="0" t="n">
        <v>1</v>
      </c>
      <c r="C1177" s="0" t="s">
        <v>3570</v>
      </c>
      <c r="D1177" s="0" t="s">
        <v>33</v>
      </c>
      <c r="E1177" s="0" t="s">
        <v>3571</v>
      </c>
      <c r="F1177" s="0" t="s">
        <v>3566</v>
      </c>
      <c r="G1177" s="0" t="s">
        <v>3567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9</v>
      </c>
      <c r="Q1177" s="0" t="n">
        <v>0</v>
      </c>
      <c r="R1177" s="0" t="n">
        <v>0</v>
      </c>
      <c r="S1177" s="0" t="s">
        <v>4</v>
      </c>
    </row>
    <row r="1178" customFormat="false" ht="14.4" hidden="true" customHeight="false" outlineLevel="0" collapsed="false">
      <c r="A1178" s="0" t="s">
        <v>31</v>
      </c>
      <c r="B1178" s="0" t="n">
        <v>1</v>
      </c>
      <c r="C1178" s="0" t="s">
        <v>3572</v>
      </c>
      <c r="D1178" s="0" t="s">
        <v>103</v>
      </c>
      <c r="E1178" s="0" t="s">
        <v>3573</v>
      </c>
      <c r="F1178" s="0" t="s">
        <v>3574</v>
      </c>
      <c r="G1178" s="0" t="s">
        <v>3575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5.2</v>
      </c>
      <c r="Q1178" s="0" t="n">
        <v>0</v>
      </c>
      <c r="R1178" s="0" t="n">
        <v>0</v>
      </c>
      <c r="S1178" s="0" t="s">
        <v>4</v>
      </c>
    </row>
    <row r="1179" customFormat="false" ht="14.4" hidden="true" customHeight="false" outlineLevel="0" collapsed="false">
      <c r="A1179" s="0" t="s">
        <v>31</v>
      </c>
      <c r="B1179" s="0" t="n">
        <v>1</v>
      </c>
      <c r="C1179" s="0" t="s">
        <v>3576</v>
      </c>
      <c r="D1179" s="0" t="s">
        <v>66</v>
      </c>
      <c r="E1179" s="0" t="s">
        <v>3577</v>
      </c>
      <c r="F1179" s="0" t="s">
        <v>3578</v>
      </c>
      <c r="G1179" s="0" t="s">
        <v>3579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5.5</v>
      </c>
      <c r="Q1179" s="0" t="n">
        <v>0</v>
      </c>
      <c r="R1179" s="0" t="n">
        <v>0</v>
      </c>
      <c r="S1179" s="0" t="s">
        <v>4</v>
      </c>
    </row>
    <row r="1180" customFormat="false" ht="14.4" hidden="true" customHeight="false" outlineLevel="0" collapsed="false">
      <c r="A1180" s="0" t="s">
        <v>31</v>
      </c>
      <c r="B1180" s="0" t="n">
        <v>1</v>
      </c>
      <c r="C1180" s="0" t="s">
        <v>3580</v>
      </c>
      <c r="D1180" s="0" t="s">
        <v>61</v>
      </c>
      <c r="E1180" s="0" t="s">
        <v>3581</v>
      </c>
      <c r="F1180" s="0" t="s">
        <v>3582</v>
      </c>
      <c r="G1180" s="0" t="s">
        <v>3583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5.1</v>
      </c>
      <c r="Q1180" s="0" t="n">
        <v>0</v>
      </c>
      <c r="R1180" s="0" t="n">
        <v>0</v>
      </c>
      <c r="S1180" s="0" t="s">
        <v>4</v>
      </c>
    </row>
    <row r="1181" customFormat="false" ht="14.4" hidden="true" customHeight="false" outlineLevel="0" collapsed="false">
      <c r="A1181" s="0" t="s">
        <v>31</v>
      </c>
      <c r="B1181" s="0" t="n">
        <v>1</v>
      </c>
      <c r="C1181" s="0" t="s">
        <v>3584</v>
      </c>
      <c r="D1181" s="0" t="s">
        <v>33</v>
      </c>
      <c r="E1181" s="0" t="s">
        <v>3585</v>
      </c>
      <c r="F1181" s="0" t="s">
        <v>3582</v>
      </c>
      <c r="G1181" s="0" t="s">
        <v>3583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5</v>
      </c>
      <c r="Q1181" s="0" t="n">
        <v>0</v>
      </c>
      <c r="R1181" s="0" t="n">
        <v>0</v>
      </c>
      <c r="S1181" s="0" t="s">
        <v>4</v>
      </c>
    </row>
    <row r="1182" customFormat="false" ht="14.4" hidden="true" customHeight="false" outlineLevel="0" collapsed="false">
      <c r="A1182" s="0" t="s">
        <v>31</v>
      </c>
      <c r="B1182" s="0" t="n">
        <v>1</v>
      </c>
      <c r="C1182" s="0" t="s">
        <v>3586</v>
      </c>
      <c r="D1182" s="0" t="s">
        <v>66</v>
      </c>
      <c r="E1182" s="0" t="s">
        <v>3587</v>
      </c>
      <c r="F1182" s="0" t="s">
        <v>3582</v>
      </c>
      <c r="G1182" s="0" t="s">
        <v>3583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6.2</v>
      </c>
      <c r="Q1182" s="0" t="n">
        <v>0</v>
      </c>
      <c r="R1182" s="0" t="n">
        <v>0</v>
      </c>
      <c r="S1182" s="0" t="s">
        <v>4</v>
      </c>
    </row>
    <row r="1183" customFormat="false" ht="14.4" hidden="true" customHeight="false" outlineLevel="0" collapsed="false">
      <c r="A1183" s="0" t="s">
        <v>31</v>
      </c>
      <c r="B1183" s="0" t="n">
        <v>1</v>
      </c>
      <c r="C1183" s="0" t="s">
        <v>3588</v>
      </c>
      <c r="D1183" s="0" t="s">
        <v>38</v>
      </c>
      <c r="E1183" s="0" t="s">
        <v>3589</v>
      </c>
      <c r="F1183" s="0" t="s">
        <v>3590</v>
      </c>
      <c r="G1183" s="0" t="s">
        <v>3591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9</v>
      </c>
      <c r="Q1183" s="0" t="n">
        <v>0</v>
      </c>
      <c r="R1183" s="0" t="n">
        <v>0</v>
      </c>
      <c r="S1183" s="0" t="s">
        <v>4</v>
      </c>
    </row>
    <row r="1184" customFormat="false" ht="14.4" hidden="true" customHeight="false" outlineLevel="0" collapsed="false">
      <c r="A1184" s="0" t="s">
        <v>31</v>
      </c>
      <c r="B1184" s="0" t="n">
        <v>1</v>
      </c>
      <c r="C1184" s="0" t="s">
        <v>3592</v>
      </c>
      <c r="D1184" s="0" t="s">
        <v>139</v>
      </c>
      <c r="E1184" s="0" t="s">
        <v>3593</v>
      </c>
      <c r="F1184" s="0" t="s">
        <v>3594</v>
      </c>
      <c r="G1184" s="0" t="s">
        <v>3595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8.9</v>
      </c>
      <c r="Q1184" s="0" t="n">
        <v>0</v>
      </c>
      <c r="R1184" s="0" t="n">
        <v>0</v>
      </c>
      <c r="S1184" s="0" t="s">
        <v>4</v>
      </c>
    </row>
    <row r="1185" customFormat="false" ht="14.4" hidden="true" customHeight="false" outlineLevel="0" collapsed="false">
      <c r="A1185" s="0" t="s">
        <v>31</v>
      </c>
      <c r="B1185" s="0" t="n">
        <v>1</v>
      </c>
      <c r="C1185" s="0" t="s">
        <v>3596</v>
      </c>
      <c r="D1185" s="0" t="s">
        <v>33</v>
      </c>
      <c r="E1185" s="0" t="s">
        <v>3597</v>
      </c>
      <c r="F1185" s="0" t="s">
        <v>3594</v>
      </c>
      <c r="G1185" s="0" t="s">
        <v>3595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8.6</v>
      </c>
      <c r="Q1185" s="0" t="n">
        <v>0</v>
      </c>
      <c r="R1185" s="0" t="n">
        <v>0</v>
      </c>
      <c r="S1185" s="0" t="s">
        <v>4</v>
      </c>
    </row>
    <row r="1186" customFormat="false" ht="14.4" hidden="true" customHeight="false" outlineLevel="0" collapsed="false">
      <c r="A1186" s="0" t="s">
        <v>31</v>
      </c>
      <c r="B1186" s="0" t="n">
        <v>1</v>
      </c>
      <c r="C1186" s="0" t="s">
        <v>3598</v>
      </c>
      <c r="D1186" s="0" t="s">
        <v>41</v>
      </c>
      <c r="E1186" s="0" t="s">
        <v>3599</v>
      </c>
      <c r="F1186" s="0" t="s">
        <v>3594</v>
      </c>
      <c r="G1186" s="0" t="s">
        <v>3595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5.4</v>
      </c>
      <c r="Q1186" s="0" t="n">
        <v>0</v>
      </c>
      <c r="R1186" s="0" t="n">
        <v>0</v>
      </c>
      <c r="S1186" s="0" t="s">
        <v>4</v>
      </c>
    </row>
    <row r="1187" customFormat="false" ht="14.4" hidden="true" customHeight="false" outlineLevel="0" collapsed="false">
      <c r="A1187" s="0" t="s">
        <v>31</v>
      </c>
      <c r="B1187" s="0" t="n">
        <v>1</v>
      </c>
      <c r="C1187" s="0" t="s">
        <v>3600</v>
      </c>
      <c r="D1187" s="0" t="s">
        <v>163</v>
      </c>
      <c r="E1187" s="0" t="s">
        <v>3601</v>
      </c>
      <c r="F1187" s="0" t="s">
        <v>3602</v>
      </c>
      <c r="G1187" s="0" t="s">
        <v>228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5.2</v>
      </c>
      <c r="Q1187" s="0" t="n">
        <v>0</v>
      </c>
      <c r="R1187" s="0" t="n">
        <v>0</v>
      </c>
      <c r="S1187" s="0" t="s">
        <v>4</v>
      </c>
    </row>
    <row r="1188" customFormat="false" ht="14.4" hidden="true" customHeight="false" outlineLevel="0" collapsed="false">
      <c r="A1188" s="0" t="s">
        <v>31</v>
      </c>
      <c r="B1188" s="0" t="n">
        <v>1</v>
      </c>
      <c r="C1188" s="0" t="s">
        <v>3603</v>
      </c>
      <c r="D1188" s="0" t="s">
        <v>61</v>
      </c>
      <c r="E1188" s="0" t="s">
        <v>3604</v>
      </c>
      <c r="F1188" s="0" t="s">
        <v>3605</v>
      </c>
      <c r="G1188" s="0" t="s">
        <v>3606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5.2</v>
      </c>
      <c r="Q1188" s="0" t="n">
        <v>0</v>
      </c>
      <c r="R1188" s="0" t="n">
        <v>0</v>
      </c>
      <c r="S1188" s="0" t="s">
        <v>4</v>
      </c>
    </row>
    <row r="1189" customFormat="false" ht="14.4" hidden="true" customHeight="false" outlineLevel="0" collapsed="false">
      <c r="A1189" s="0" t="s">
        <v>31</v>
      </c>
      <c r="B1189" s="0" t="n">
        <v>1</v>
      </c>
      <c r="C1189" s="0" t="s">
        <v>3607</v>
      </c>
      <c r="D1189" s="0" t="s">
        <v>103</v>
      </c>
      <c r="E1189" s="0" t="s">
        <v>3608</v>
      </c>
      <c r="F1189" s="0" t="s">
        <v>3605</v>
      </c>
      <c r="G1189" s="0" t="s">
        <v>3606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6.6</v>
      </c>
      <c r="Q1189" s="0" t="n">
        <v>0</v>
      </c>
      <c r="R1189" s="0" t="n">
        <v>0</v>
      </c>
      <c r="S1189" s="0" t="s">
        <v>4</v>
      </c>
    </row>
    <row r="1190" customFormat="false" ht="14.4" hidden="true" customHeight="false" outlineLevel="0" collapsed="false">
      <c r="A1190" s="0" t="s">
        <v>31</v>
      </c>
      <c r="B1190" s="0" t="n">
        <v>1</v>
      </c>
      <c r="C1190" s="0" t="s">
        <v>3609</v>
      </c>
      <c r="D1190" s="0" t="s">
        <v>307</v>
      </c>
      <c r="E1190" s="0" t="s">
        <v>3610</v>
      </c>
      <c r="F1190" s="0" t="s">
        <v>3605</v>
      </c>
      <c r="G1190" s="0" t="s">
        <v>3606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7.2</v>
      </c>
      <c r="Q1190" s="0" t="n">
        <v>0</v>
      </c>
      <c r="R1190" s="0" t="n">
        <v>0</v>
      </c>
      <c r="S1190" s="0" t="s">
        <v>4</v>
      </c>
    </row>
    <row r="1191" customFormat="false" ht="14.4" hidden="true" customHeight="false" outlineLevel="0" collapsed="false">
      <c r="A1191" s="0" t="s">
        <v>31</v>
      </c>
      <c r="B1191" s="0" t="n">
        <v>1</v>
      </c>
      <c r="C1191" s="0" t="s">
        <v>3611</v>
      </c>
      <c r="D1191" s="0" t="s">
        <v>61</v>
      </c>
      <c r="E1191" s="0" t="s">
        <v>3612</v>
      </c>
      <c r="F1191" s="0" t="s">
        <v>3605</v>
      </c>
      <c r="G1191" s="0" t="s">
        <v>3606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7</v>
      </c>
      <c r="Q1191" s="0" t="n">
        <v>0</v>
      </c>
      <c r="R1191" s="0" t="n">
        <v>0</v>
      </c>
      <c r="S1191" s="0" t="s">
        <v>4</v>
      </c>
    </row>
    <row r="1192" customFormat="false" ht="14.4" hidden="true" customHeight="false" outlineLevel="0" collapsed="false">
      <c r="A1192" s="0" t="s">
        <v>31</v>
      </c>
      <c r="B1192" s="0" t="n">
        <v>1</v>
      </c>
      <c r="C1192" s="0" t="s">
        <v>3613</v>
      </c>
      <c r="D1192" s="0" t="s">
        <v>38</v>
      </c>
      <c r="E1192" s="0" t="s">
        <v>3614</v>
      </c>
      <c r="F1192" s="0" t="s">
        <v>3615</v>
      </c>
      <c r="G1192" s="0" t="s">
        <v>3616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6.4</v>
      </c>
      <c r="Q1192" s="0" t="n">
        <v>0</v>
      </c>
      <c r="R1192" s="0" t="n">
        <v>0</v>
      </c>
      <c r="S1192" s="0" t="s">
        <v>4</v>
      </c>
    </row>
    <row r="1193" customFormat="false" ht="14.4" hidden="true" customHeight="false" outlineLevel="0" collapsed="false">
      <c r="A1193" s="0" t="s">
        <v>31</v>
      </c>
      <c r="B1193" s="0" t="n">
        <v>1</v>
      </c>
      <c r="C1193" s="0" t="s">
        <v>3617</v>
      </c>
      <c r="D1193" s="0" t="s">
        <v>307</v>
      </c>
      <c r="E1193" s="0" t="s">
        <v>3618</v>
      </c>
      <c r="F1193" s="0" t="s">
        <v>3615</v>
      </c>
      <c r="G1193" s="0" t="s">
        <v>3616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6</v>
      </c>
      <c r="Q1193" s="0" t="n">
        <v>0</v>
      </c>
      <c r="R1193" s="0" t="n">
        <v>0</v>
      </c>
      <c r="S1193" s="0" t="s">
        <v>4</v>
      </c>
    </row>
    <row r="1194" customFormat="false" ht="14.4" hidden="true" customHeight="false" outlineLevel="0" collapsed="false">
      <c r="A1194" s="0" t="s">
        <v>31</v>
      </c>
      <c r="B1194" s="0" t="n">
        <v>1</v>
      </c>
      <c r="C1194" s="0" t="s">
        <v>3619</v>
      </c>
      <c r="D1194" s="0" t="s">
        <v>61</v>
      </c>
      <c r="E1194" s="0" t="s">
        <v>3620</v>
      </c>
      <c r="F1194" s="0" t="s">
        <v>3621</v>
      </c>
      <c r="G1194" s="0" t="s">
        <v>3622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8.2</v>
      </c>
      <c r="Q1194" s="0" t="n">
        <v>0</v>
      </c>
      <c r="R1194" s="0" t="n">
        <v>0</v>
      </c>
      <c r="S1194" s="0" t="s">
        <v>4</v>
      </c>
    </row>
    <row r="1195" customFormat="false" ht="14.4" hidden="true" customHeight="false" outlineLevel="0" collapsed="false">
      <c r="A1195" s="0" t="s">
        <v>31</v>
      </c>
      <c r="B1195" s="0" t="n">
        <v>1</v>
      </c>
      <c r="C1195" s="0" t="s">
        <v>3623</v>
      </c>
      <c r="D1195" s="0" t="s">
        <v>61</v>
      </c>
      <c r="E1195" s="0" t="s">
        <v>3624</v>
      </c>
      <c r="F1195" s="0" t="s">
        <v>3625</v>
      </c>
      <c r="G1195" s="0" t="s">
        <v>3626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5.3</v>
      </c>
      <c r="Q1195" s="0" t="n">
        <v>0</v>
      </c>
      <c r="R1195" s="0" t="n">
        <v>0</v>
      </c>
      <c r="S1195" s="0" t="s">
        <v>4</v>
      </c>
    </row>
    <row r="1196" customFormat="false" ht="14.4" hidden="true" customHeight="false" outlineLevel="0" collapsed="false">
      <c r="A1196" s="0" t="s">
        <v>31</v>
      </c>
      <c r="B1196" s="0" t="n">
        <v>1</v>
      </c>
      <c r="C1196" s="0" t="s">
        <v>3627</v>
      </c>
      <c r="D1196" s="0" t="s">
        <v>48</v>
      </c>
      <c r="E1196" s="0" t="s">
        <v>3628</v>
      </c>
      <c r="F1196" s="0" t="s">
        <v>3625</v>
      </c>
      <c r="G1196" s="0" t="s">
        <v>3626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5.7</v>
      </c>
      <c r="Q1196" s="0" t="n">
        <v>0</v>
      </c>
      <c r="R1196" s="0" t="n">
        <v>0</v>
      </c>
      <c r="S1196" s="0" t="s">
        <v>4</v>
      </c>
    </row>
    <row r="1197" customFormat="false" ht="14.4" hidden="true" customHeight="false" outlineLevel="0" collapsed="false">
      <c r="A1197" s="0" t="s">
        <v>31</v>
      </c>
      <c r="B1197" s="0" t="n">
        <v>1</v>
      </c>
      <c r="C1197" s="0" t="s">
        <v>3629</v>
      </c>
      <c r="D1197" s="0" t="s">
        <v>38</v>
      </c>
      <c r="E1197" s="0" t="s">
        <v>3630</v>
      </c>
      <c r="F1197" s="0" t="s">
        <v>3631</v>
      </c>
      <c r="G1197" s="0" t="s">
        <v>3632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5.5</v>
      </c>
      <c r="Q1197" s="0" t="n">
        <v>0</v>
      </c>
      <c r="R1197" s="0" t="n">
        <v>0</v>
      </c>
      <c r="S1197" s="0" t="s">
        <v>4</v>
      </c>
    </row>
    <row r="1198" customFormat="false" ht="14.4" hidden="true" customHeight="false" outlineLevel="0" collapsed="false">
      <c r="A1198" s="0" t="s">
        <v>31</v>
      </c>
      <c r="B1198" s="0" t="n">
        <v>1</v>
      </c>
      <c r="C1198" s="0" t="s">
        <v>3633</v>
      </c>
      <c r="D1198" s="0" t="s">
        <v>38</v>
      </c>
      <c r="E1198" s="0" t="s">
        <v>3634</v>
      </c>
      <c r="F1198" s="0" t="s">
        <v>3631</v>
      </c>
      <c r="G1198" s="0" t="s">
        <v>3632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5.7</v>
      </c>
      <c r="Q1198" s="0" t="n">
        <v>0</v>
      </c>
      <c r="R1198" s="0" t="n">
        <v>0</v>
      </c>
      <c r="S1198" s="0" t="s">
        <v>4</v>
      </c>
    </row>
    <row r="1199" customFormat="false" ht="14.4" hidden="true" customHeight="false" outlineLevel="0" collapsed="false">
      <c r="A1199" s="0" t="s">
        <v>31</v>
      </c>
      <c r="B1199" s="0" t="n">
        <v>1</v>
      </c>
      <c r="C1199" s="0" t="s">
        <v>3635</v>
      </c>
      <c r="D1199" s="0" t="s">
        <v>33</v>
      </c>
      <c r="E1199" s="0" t="s">
        <v>3636</v>
      </c>
      <c r="F1199" s="0" t="s">
        <v>3637</v>
      </c>
      <c r="G1199" s="0" t="s">
        <v>3638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6.5</v>
      </c>
      <c r="Q1199" s="0" t="n">
        <v>0</v>
      </c>
      <c r="R1199" s="0" t="n">
        <v>0</v>
      </c>
      <c r="S1199" s="0" t="s">
        <v>4</v>
      </c>
    </row>
    <row r="1200" customFormat="false" ht="14.4" hidden="true" customHeight="false" outlineLevel="0" collapsed="false">
      <c r="A1200" s="0" t="s">
        <v>31</v>
      </c>
      <c r="B1200" s="0" t="n">
        <v>1</v>
      </c>
      <c r="C1200" s="0" t="s">
        <v>3639</v>
      </c>
      <c r="D1200" s="0" t="s">
        <v>38</v>
      </c>
      <c r="E1200" s="0" t="s">
        <v>3640</v>
      </c>
      <c r="F1200" s="0" t="s">
        <v>3641</v>
      </c>
      <c r="G1200" s="0" t="s">
        <v>3642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5.6</v>
      </c>
      <c r="Q1200" s="0" t="n">
        <v>0</v>
      </c>
      <c r="R1200" s="0" t="n">
        <v>0</v>
      </c>
      <c r="S1200" s="0" t="s">
        <v>4</v>
      </c>
    </row>
    <row r="1201" customFormat="false" ht="14.4" hidden="true" customHeight="false" outlineLevel="0" collapsed="false">
      <c r="A1201" s="0" t="s">
        <v>31</v>
      </c>
      <c r="B1201" s="0" t="n">
        <v>1</v>
      </c>
      <c r="C1201" s="0" t="s">
        <v>3643</v>
      </c>
      <c r="D1201" s="0" t="s">
        <v>66</v>
      </c>
      <c r="E1201" s="0" t="s">
        <v>3644</v>
      </c>
      <c r="F1201" s="0" t="s">
        <v>3645</v>
      </c>
      <c r="G1201" s="0" t="s">
        <v>1396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6.6</v>
      </c>
      <c r="Q1201" s="0" t="n">
        <v>0</v>
      </c>
      <c r="R1201" s="0" t="n">
        <v>0</v>
      </c>
      <c r="S1201" s="0" t="s">
        <v>4</v>
      </c>
    </row>
    <row r="1202" customFormat="false" ht="14.4" hidden="true" customHeight="false" outlineLevel="0" collapsed="false">
      <c r="A1202" s="0" t="s">
        <v>31</v>
      </c>
      <c r="B1202" s="0" t="n">
        <v>1</v>
      </c>
      <c r="C1202" s="0" t="s">
        <v>3646</v>
      </c>
      <c r="D1202" s="0" t="s">
        <v>163</v>
      </c>
      <c r="E1202" s="0" t="s">
        <v>3647</v>
      </c>
      <c r="F1202" s="0" t="s">
        <v>3648</v>
      </c>
      <c r="G1202" s="0" t="s">
        <v>3649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5.5</v>
      </c>
      <c r="Q1202" s="0" t="n">
        <v>0</v>
      </c>
      <c r="R1202" s="0" t="n">
        <v>0</v>
      </c>
      <c r="S1202" s="0" t="s">
        <v>4</v>
      </c>
    </row>
    <row r="1203" customFormat="false" ht="14.4" hidden="true" customHeight="false" outlineLevel="0" collapsed="false">
      <c r="A1203" s="0" t="s">
        <v>31</v>
      </c>
      <c r="B1203" s="0" t="n">
        <v>1</v>
      </c>
      <c r="C1203" s="0" t="s">
        <v>3650</v>
      </c>
      <c r="D1203" s="0" t="s">
        <v>66</v>
      </c>
      <c r="E1203" s="0" t="s">
        <v>3651</v>
      </c>
      <c r="F1203" s="0" t="s">
        <v>3652</v>
      </c>
      <c r="G1203" s="0" t="s">
        <v>3653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6.6</v>
      </c>
      <c r="Q1203" s="0" t="n">
        <v>0</v>
      </c>
      <c r="R1203" s="0" t="n">
        <v>0</v>
      </c>
      <c r="S1203" s="0" t="s">
        <v>4</v>
      </c>
    </row>
    <row r="1204" customFormat="false" ht="14.4" hidden="true" customHeight="false" outlineLevel="0" collapsed="false">
      <c r="A1204" s="0" t="s">
        <v>31</v>
      </c>
      <c r="B1204" s="0" t="n">
        <v>1</v>
      </c>
      <c r="C1204" s="0" t="s">
        <v>3654</v>
      </c>
      <c r="D1204" s="0" t="s">
        <v>38</v>
      </c>
      <c r="E1204" s="0" t="s">
        <v>3314</v>
      </c>
      <c r="F1204" s="0" t="s">
        <v>3655</v>
      </c>
      <c r="G1204" s="0" t="s">
        <v>3656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6.4</v>
      </c>
      <c r="Q1204" s="0" t="n">
        <v>0</v>
      </c>
      <c r="R1204" s="0" t="n">
        <v>0</v>
      </c>
      <c r="S1204" s="0" t="s">
        <v>4</v>
      </c>
    </row>
    <row r="1205" customFormat="false" ht="14.4" hidden="true" customHeight="false" outlineLevel="0" collapsed="false">
      <c r="A1205" s="0" t="s">
        <v>31</v>
      </c>
      <c r="B1205" s="0" t="n">
        <v>1</v>
      </c>
      <c r="C1205" s="0" t="s">
        <v>3657</v>
      </c>
      <c r="D1205" s="0" t="s">
        <v>139</v>
      </c>
      <c r="E1205" s="0" t="s">
        <v>3658</v>
      </c>
      <c r="F1205" s="0" t="s">
        <v>3659</v>
      </c>
      <c r="G1205" s="0" t="s">
        <v>3660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8.7</v>
      </c>
      <c r="Q1205" s="0" t="n">
        <v>0</v>
      </c>
      <c r="R1205" s="0" t="n">
        <v>0</v>
      </c>
      <c r="S1205" s="0" t="s">
        <v>4</v>
      </c>
    </row>
    <row r="1206" customFormat="false" ht="14.4" hidden="true" customHeight="false" outlineLevel="0" collapsed="false">
      <c r="A1206" s="0" t="s">
        <v>31</v>
      </c>
      <c r="B1206" s="0" t="n">
        <v>1</v>
      </c>
      <c r="C1206" s="0" t="s">
        <v>3661</v>
      </c>
      <c r="D1206" s="0" t="s">
        <v>139</v>
      </c>
      <c r="E1206" s="0" t="s">
        <v>3662</v>
      </c>
      <c r="F1206" s="0" t="s">
        <v>929</v>
      </c>
      <c r="G1206" s="0" t="s">
        <v>930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7.4</v>
      </c>
      <c r="Q1206" s="0" t="n">
        <v>0</v>
      </c>
      <c r="R1206" s="0" t="n">
        <v>0</v>
      </c>
      <c r="S1206" s="0" t="s">
        <v>4</v>
      </c>
    </row>
    <row r="1207" customFormat="false" ht="14.4" hidden="true" customHeight="false" outlineLevel="0" collapsed="false">
      <c r="A1207" s="0" t="s">
        <v>31</v>
      </c>
      <c r="B1207" s="0" t="n">
        <v>1</v>
      </c>
      <c r="C1207" s="0" t="s">
        <v>3663</v>
      </c>
      <c r="D1207" s="0" t="s">
        <v>154</v>
      </c>
      <c r="E1207" s="0" t="s">
        <v>3664</v>
      </c>
      <c r="F1207" s="0" t="s">
        <v>3665</v>
      </c>
      <c r="G1207" s="0" t="s">
        <v>3666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7.2</v>
      </c>
      <c r="Q1207" s="0" t="n">
        <v>0</v>
      </c>
      <c r="R1207" s="0" t="n">
        <v>0</v>
      </c>
      <c r="S1207" s="0" t="s">
        <v>4</v>
      </c>
    </row>
    <row r="1208" customFormat="false" ht="14.4" hidden="true" customHeight="false" outlineLevel="0" collapsed="false">
      <c r="A1208" s="0" t="s">
        <v>31</v>
      </c>
      <c r="B1208" s="0" t="n">
        <v>1</v>
      </c>
      <c r="C1208" s="0" t="s">
        <v>3667</v>
      </c>
      <c r="D1208" s="0" t="s">
        <v>307</v>
      </c>
      <c r="E1208" s="0" t="s">
        <v>3668</v>
      </c>
      <c r="F1208" s="0" t="s">
        <v>3669</v>
      </c>
      <c r="G1208" s="0" t="s">
        <v>157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5.3</v>
      </c>
      <c r="Q1208" s="0" t="n">
        <v>0</v>
      </c>
      <c r="R1208" s="0" t="n">
        <v>0</v>
      </c>
      <c r="S1208" s="0" t="s">
        <v>4</v>
      </c>
    </row>
    <row r="1209" customFormat="false" ht="14.4" hidden="true" customHeight="false" outlineLevel="0" collapsed="false">
      <c r="A1209" s="0" t="s">
        <v>31</v>
      </c>
      <c r="B1209" s="0" t="n">
        <v>1</v>
      </c>
      <c r="C1209" s="0" t="s">
        <v>3670</v>
      </c>
      <c r="D1209" s="0" t="s">
        <v>38</v>
      </c>
      <c r="E1209" s="0" t="s">
        <v>3671</v>
      </c>
      <c r="F1209" s="0" t="s">
        <v>3669</v>
      </c>
      <c r="G1209" s="0" t="s">
        <v>157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6.3</v>
      </c>
      <c r="Q1209" s="0" t="n">
        <v>0</v>
      </c>
      <c r="R1209" s="0" t="n">
        <v>0</v>
      </c>
      <c r="S1209" s="0" t="s">
        <v>4</v>
      </c>
    </row>
    <row r="1210" customFormat="false" ht="14.4" hidden="true" customHeight="false" outlineLevel="0" collapsed="false">
      <c r="A1210" s="0" t="s">
        <v>31</v>
      </c>
      <c r="B1210" s="0" t="n">
        <v>1</v>
      </c>
      <c r="C1210" s="0" t="s">
        <v>3672</v>
      </c>
      <c r="D1210" s="0" t="s">
        <v>139</v>
      </c>
      <c r="E1210" s="0" t="s">
        <v>3673</v>
      </c>
      <c r="F1210" s="0" t="s">
        <v>3674</v>
      </c>
      <c r="G1210" s="0" t="s">
        <v>3675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6.3</v>
      </c>
      <c r="Q1210" s="0" t="n">
        <v>0</v>
      </c>
      <c r="R1210" s="0" t="n">
        <v>0</v>
      </c>
      <c r="S1210" s="0" t="s">
        <v>4</v>
      </c>
    </row>
    <row r="1211" customFormat="false" ht="14.4" hidden="true" customHeight="false" outlineLevel="0" collapsed="false">
      <c r="A1211" s="0" t="s">
        <v>31</v>
      </c>
      <c r="B1211" s="0" t="n">
        <v>1</v>
      </c>
      <c r="C1211" s="0" t="s">
        <v>3676</v>
      </c>
      <c r="D1211" s="0" t="s">
        <v>103</v>
      </c>
      <c r="E1211" s="0" t="s">
        <v>3677</v>
      </c>
      <c r="F1211" s="0" t="s">
        <v>3674</v>
      </c>
      <c r="G1211" s="0" t="s">
        <v>3675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6.4</v>
      </c>
      <c r="Q1211" s="0" t="n">
        <v>0</v>
      </c>
      <c r="R1211" s="0" t="n">
        <v>0</v>
      </c>
      <c r="S1211" s="0" t="s">
        <v>4</v>
      </c>
    </row>
    <row r="1212" customFormat="false" ht="14.4" hidden="true" customHeight="false" outlineLevel="0" collapsed="false">
      <c r="A1212" s="0" t="s">
        <v>31</v>
      </c>
      <c r="B1212" s="0" t="n">
        <v>1</v>
      </c>
      <c r="C1212" s="0" t="s">
        <v>3678</v>
      </c>
      <c r="D1212" s="0" t="s">
        <v>66</v>
      </c>
      <c r="E1212" s="0" t="s">
        <v>3679</v>
      </c>
      <c r="F1212" s="0" t="s">
        <v>3680</v>
      </c>
      <c r="G1212" s="0" t="s">
        <v>3681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7.6</v>
      </c>
      <c r="Q1212" s="0" t="n">
        <v>0</v>
      </c>
      <c r="R1212" s="0" t="n">
        <v>0</v>
      </c>
      <c r="S1212" s="0" t="s">
        <v>4</v>
      </c>
    </row>
    <row r="1213" customFormat="false" ht="14.4" hidden="true" customHeight="false" outlineLevel="0" collapsed="false">
      <c r="A1213" s="0" t="s">
        <v>31</v>
      </c>
      <c r="B1213" s="0" t="n">
        <v>1</v>
      </c>
      <c r="C1213" s="0" t="s">
        <v>3682</v>
      </c>
      <c r="D1213" s="0" t="s">
        <v>61</v>
      </c>
      <c r="E1213" s="0" t="s">
        <v>3683</v>
      </c>
      <c r="F1213" s="0" t="s">
        <v>3680</v>
      </c>
      <c r="G1213" s="0" t="s">
        <v>3681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9.9</v>
      </c>
      <c r="Q1213" s="0" t="n">
        <v>0</v>
      </c>
      <c r="R1213" s="0" t="n">
        <v>0</v>
      </c>
      <c r="S1213" s="0" t="s">
        <v>4</v>
      </c>
    </row>
    <row r="1214" customFormat="false" ht="14.4" hidden="true" customHeight="false" outlineLevel="0" collapsed="false">
      <c r="A1214" s="0" t="s">
        <v>31</v>
      </c>
      <c r="B1214" s="0" t="n">
        <v>1</v>
      </c>
      <c r="C1214" s="0" t="s">
        <v>3684</v>
      </c>
      <c r="D1214" s="0" t="s">
        <v>38</v>
      </c>
      <c r="E1214" s="0" t="s">
        <v>3685</v>
      </c>
      <c r="F1214" s="0" t="s">
        <v>3686</v>
      </c>
      <c r="G1214" s="0" t="s">
        <v>3687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5.3</v>
      </c>
      <c r="Q1214" s="0" t="n">
        <v>0</v>
      </c>
      <c r="R1214" s="0" t="n">
        <v>0</v>
      </c>
      <c r="S1214" s="0" t="s">
        <v>4</v>
      </c>
    </row>
    <row r="1215" customFormat="false" ht="14.4" hidden="true" customHeight="false" outlineLevel="0" collapsed="false">
      <c r="A1215" s="0" t="s">
        <v>31</v>
      </c>
      <c r="B1215" s="0" t="n">
        <v>1</v>
      </c>
      <c r="C1215" s="0" t="s">
        <v>3688</v>
      </c>
      <c r="D1215" s="0" t="s">
        <v>163</v>
      </c>
      <c r="E1215" s="0" t="s">
        <v>3689</v>
      </c>
      <c r="F1215" s="0" t="s">
        <v>3690</v>
      </c>
      <c r="G1215" s="0" t="s">
        <v>3691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5.4</v>
      </c>
      <c r="Q1215" s="0" t="n">
        <v>0</v>
      </c>
      <c r="R1215" s="0" t="n">
        <v>0</v>
      </c>
      <c r="S1215" s="0" t="s">
        <v>4</v>
      </c>
    </row>
    <row r="1216" customFormat="false" ht="14.4" hidden="true" customHeight="false" outlineLevel="0" collapsed="false">
      <c r="A1216" s="0" t="s">
        <v>31</v>
      </c>
      <c r="B1216" s="0" t="n">
        <v>1</v>
      </c>
      <c r="C1216" s="0" t="s">
        <v>3692</v>
      </c>
      <c r="D1216" s="0" t="s">
        <v>38</v>
      </c>
      <c r="E1216" s="0" t="s">
        <v>3693</v>
      </c>
      <c r="F1216" s="0" t="s">
        <v>3694</v>
      </c>
      <c r="G1216" s="0" t="s">
        <v>228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7.8</v>
      </c>
      <c r="Q1216" s="0" t="n">
        <v>0</v>
      </c>
      <c r="R1216" s="0" t="n">
        <v>0</v>
      </c>
      <c r="S1216" s="0" t="s">
        <v>4</v>
      </c>
    </row>
    <row r="1217" customFormat="false" ht="14.4" hidden="true" customHeight="false" outlineLevel="0" collapsed="false">
      <c r="A1217" s="0" t="s">
        <v>31</v>
      </c>
      <c r="B1217" s="0" t="n">
        <v>1</v>
      </c>
      <c r="C1217" s="0" t="s">
        <v>3695</v>
      </c>
      <c r="D1217" s="0" t="s">
        <v>38</v>
      </c>
      <c r="E1217" s="0" t="s">
        <v>3696</v>
      </c>
      <c r="F1217" s="0" t="s">
        <v>3694</v>
      </c>
      <c r="G1217" s="0" t="s">
        <v>228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9.3</v>
      </c>
      <c r="Q1217" s="0" t="n">
        <v>0</v>
      </c>
      <c r="R1217" s="0" t="n">
        <v>0</v>
      </c>
      <c r="S1217" s="0" t="s">
        <v>4</v>
      </c>
    </row>
    <row r="1218" customFormat="false" ht="14.4" hidden="true" customHeight="false" outlineLevel="0" collapsed="false">
      <c r="A1218" s="0" t="s">
        <v>31</v>
      </c>
      <c r="B1218" s="0" t="n">
        <v>1</v>
      </c>
      <c r="C1218" s="0" t="s">
        <v>3697</v>
      </c>
      <c r="D1218" s="0" t="s">
        <v>61</v>
      </c>
      <c r="E1218" s="0" t="s">
        <v>3698</v>
      </c>
      <c r="F1218" s="0" t="s">
        <v>3699</v>
      </c>
      <c r="G1218" s="0" t="s">
        <v>3700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5.4</v>
      </c>
      <c r="Q1218" s="0" t="n">
        <v>0</v>
      </c>
      <c r="R1218" s="0" t="n">
        <v>0</v>
      </c>
      <c r="S1218" s="0" t="s">
        <v>4</v>
      </c>
    </row>
    <row r="1219" customFormat="false" ht="14.4" hidden="true" customHeight="false" outlineLevel="0" collapsed="false">
      <c r="A1219" s="0" t="s">
        <v>31</v>
      </c>
      <c r="B1219" s="0" t="n">
        <v>1</v>
      </c>
      <c r="C1219" s="0" t="s">
        <v>3701</v>
      </c>
      <c r="D1219" s="0" t="s">
        <v>41</v>
      </c>
      <c r="E1219" s="0" t="s">
        <v>3702</v>
      </c>
      <c r="F1219" s="0" t="s">
        <v>3703</v>
      </c>
      <c r="G1219" s="0" t="s">
        <v>3704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7.1</v>
      </c>
      <c r="Q1219" s="0" t="n">
        <v>0</v>
      </c>
      <c r="R1219" s="0" t="n">
        <v>0</v>
      </c>
      <c r="S1219" s="0" t="s">
        <v>4</v>
      </c>
    </row>
    <row r="1220" customFormat="false" ht="14.4" hidden="true" customHeight="false" outlineLevel="0" collapsed="false">
      <c r="A1220" s="0" t="s">
        <v>31</v>
      </c>
      <c r="B1220" s="0" t="n">
        <v>1</v>
      </c>
      <c r="C1220" s="0" t="s">
        <v>3705</v>
      </c>
      <c r="D1220" s="0" t="s">
        <v>154</v>
      </c>
      <c r="E1220" s="0" t="s">
        <v>3706</v>
      </c>
      <c r="F1220" s="0" t="s">
        <v>3707</v>
      </c>
      <c r="G1220" s="0" t="s">
        <v>3708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5.5</v>
      </c>
      <c r="Q1220" s="0" t="n">
        <v>0</v>
      </c>
      <c r="R1220" s="0" t="n">
        <v>0</v>
      </c>
      <c r="S1220" s="0" t="s">
        <v>4</v>
      </c>
    </row>
    <row r="1221" customFormat="false" ht="14.4" hidden="true" customHeight="false" outlineLevel="0" collapsed="false">
      <c r="A1221" s="0" t="s">
        <v>31</v>
      </c>
      <c r="B1221" s="0" t="n">
        <v>1</v>
      </c>
      <c r="C1221" s="0" t="s">
        <v>3709</v>
      </c>
      <c r="D1221" s="0" t="s">
        <v>122</v>
      </c>
      <c r="E1221" s="0" t="s">
        <v>3710</v>
      </c>
      <c r="F1221" s="0" t="s">
        <v>3711</v>
      </c>
      <c r="G1221" s="0" t="s">
        <v>3712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5.7</v>
      </c>
      <c r="Q1221" s="0" t="n">
        <v>0</v>
      </c>
      <c r="R1221" s="0" t="n">
        <v>0</v>
      </c>
      <c r="S1221" s="0" t="s">
        <v>4</v>
      </c>
    </row>
    <row r="1222" customFormat="false" ht="14.4" hidden="true" customHeight="false" outlineLevel="0" collapsed="false">
      <c r="A1222" s="0" t="s">
        <v>31</v>
      </c>
      <c r="B1222" s="0" t="n">
        <v>1</v>
      </c>
      <c r="C1222" s="0" t="s">
        <v>3713</v>
      </c>
      <c r="D1222" s="0" t="s">
        <v>122</v>
      </c>
      <c r="E1222" s="0" t="s">
        <v>3714</v>
      </c>
      <c r="F1222" s="0" t="s">
        <v>3711</v>
      </c>
      <c r="G1222" s="0" t="s">
        <v>3712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5.4</v>
      </c>
      <c r="Q1222" s="0" t="n">
        <v>0</v>
      </c>
      <c r="R1222" s="0" t="n">
        <v>0</v>
      </c>
      <c r="S1222" s="0" t="s">
        <v>4</v>
      </c>
    </row>
    <row r="1223" customFormat="false" ht="14.4" hidden="true" customHeight="false" outlineLevel="0" collapsed="false">
      <c r="A1223" s="0" t="s">
        <v>31</v>
      </c>
      <c r="B1223" s="0" t="n">
        <v>1</v>
      </c>
      <c r="C1223" s="0" t="s">
        <v>3715</v>
      </c>
      <c r="D1223" s="0" t="s">
        <v>38</v>
      </c>
      <c r="E1223" s="0" t="s">
        <v>3716</v>
      </c>
      <c r="F1223" s="0" t="s">
        <v>3717</v>
      </c>
      <c r="G1223" s="0" t="s">
        <v>3718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7</v>
      </c>
      <c r="Q1223" s="0" t="n">
        <v>0</v>
      </c>
      <c r="R1223" s="0" t="n">
        <v>0</v>
      </c>
      <c r="S1223" s="0" t="s">
        <v>4</v>
      </c>
    </row>
    <row r="1224" customFormat="false" ht="14.4" hidden="true" customHeight="false" outlineLevel="0" collapsed="false">
      <c r="A1224" s="0" t="s">
        <v>31</v>
      </c>
      <c r="B1224" s="0" t="n">
        <v>1</v>
      </c>
      <c r="C1224" s="0" t="s">
        <v>3719</v>
      </c>
      <c r="D1224" s="0" t="s">
        <v>48</v>
      </c>
      <c r="E1224" s="0" t="s">
        <v>3720</v>
      </c>
      <c r="F1224" s="0" t="s">
        <v>3717</v>
      </c>
      <c r="G1224" s="0" t="s">
        <v>3718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8.1</v>
      </c>
      <c r="Q1224" s="0" t="n">
        <v>0</v>
      </c>
      <c r="R1224" s="0" t="n">
        <v>0</v>
      </c>
      <c r="S1224" s="0" t="s">
        <v>4</v>
      </c>
    </row>
    <row r="1225" customFormat="false" ht="14.4" hidden="true" customHeight="false" outlineLevel="0" collapsed="false">
      <c r="A1225" s="0" t="s">
        <v>31</v>
      </c>
      <c r="B1225" s="0" t="n">
        <v>1</v>
      </c>
      <c r="C1225" s="0" t="s">
        <v>3721</v>
      </c>
      <c r="D1225" s="0" t="s">
        <v>66</v>
      </c>
      <c r="E1225" s="0" t="s">
        <v>3722</v>
      </c>
      <c r="F1225" s="0" t="s">
        <v>3717</v>
      </c>
      <c r="G1225" s="0" t="s">
        <v>3718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6.7</v>
      </c>
      <c r="Q1225" s="0" t="n">
        <v>0</v>
      </c>
      <c r="R1225" s="0" t="n">
        <v>0</v>
      </c>
      <c r="S1225" s="0" t="s">
        <v>4</v>
      </c>
    </row>
    <row r="1226" customFormat="false" ht="14.4" hidden="true" customHeight="false" outlineLevel="0" collapsed="false">
      <c r="A1226" s="0" t="s">
        <v>31</v>
      </c>
      <c r="B1226" s="0" t="n">
        <v>1</v>
      </c>
      <c r="C1226" s="0" t="s">
        <v>3723</v>
      </c>
      <c r="D1226" s="0" t="s">
        <v>61</v>
      </c>
      <c r="E1226" s="0" t="s">
        <v>3724</v>
      </c>
      <c r="F1226" s="0" t="s">
        <v>3725</v>
      </c>
      <c r="G1226" s="0" t="s">
        <v>3726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5.6</v>
      </c>
      <c r="Q1226" s="0" t="n">
        <v>0</v>
      </c>
      <c r="R1226" s="0" t="n">
        <v>0</v>
      </c>
      <c r="S1226" s="0" t="s">
        <v>4</v>
      </c>
    </row>
    <row r="1227" customFormat="false" ht="14.4" hidden="true" customHeight="false" outlineLevel="0" collapsed="false">
      <c r="A1227" s="0" t="s">
        <v>31</v>
      </c>
      <c r="B1227" s="0" t="n">
        <v>1</v>
      </c>
      <c r="C1227" s="0" t="s">
        <v>3727</v>
      </c>
      <c r="D1227" s="0" t="s">
        <v>33</v>
      </c>
      <c r="E1227" s="0" t="s">
        <v>3728</v>
      </c>
      <c r="F1227" s="0" t="s">
        <v>3729</v>
      </c>
      <c r="G1227" s="0" t="s">
        <v>3730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11.3</v>
      </c>
      <c r="Q1227" s="0" t="n">
        <v>0</v>
      </c>
      <c r="R1227" s="0" t="n">
        <v>0</v>
      </c>
      <c r="S1227" s="0" t="s">
        <v>4</v>
      </c>
    </row>
    <row r="1228" customFormat="false" ht="14.4" hidden="true" customHeight="false" outlineLevel="0" collapsed="false">
      <c r="A1228" s="0" t="s">
        <v>31</v>
      </c>
      <c r="B1228" s="0" t="n">
        <v>1</v>
      </c>
      <c r="C1228" s="0" t="s">
        <v>3731</v>
      </c>
      <c r="D1228" s="0" t="s">
        <v>41</v>
      </c>
      <c r="E1228" s="0" t="s">
        <v>3732</v>
      </c>
      <c r="F1228" s="0" t="s">
        <v>3733</v>
      </c>
      <c r="G1228" s="0" t="s">
        <v>64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6</v>
      </c>
      <c r="Q1228" s="0" t="n">
        <v>0</v>
      </c>
      <c r="R1228" s="0" t="n">
        <v>0</v>
      </c>
      <c r="S1228" s="0" t="s">
        <v>4</v>
      </c>
    </row>
    <row r="1229" customFormat="false" ht="14.4" hidden="true" customHeight="false" outlineLevel="0" collapsed="false">
      <c r="A1229" s="0" t="s">
        <v>31</v>
      </c>
      <c r="B1229" s="0" t="n">
        <v>1</v>
      </c>
      <c r="C1229" s="0" t="s">
        <v>3734</v>
      </c>
      <c r="D1229" s="0" t="s">
        <v>122</v>
      </c>
      <c r="E1229" s="0" t="s">
        <v>3735</v>
      </c>
      <c r="F1229" s="0" t="s">
        <v>3736</v>
      </c>
      <c r="G1229" s="0" t="s">
        <v>3737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5.1</v>
      </c>
      <c r="Q1229" s="0" t="n">
        <v>0</v>
      </c>
      <c r="R1229" s="0" t="n">
        <v>0</v>
      </c>
      <c r="S1229" s="0" t="s">
        <v>4</v>
      </c>
    </row>
    <row r="1230" customFormat="false" ht="14.4" hidden="true" customHeight="false" outlineLevel="0" collapsed="false">
      <c r="A1230" s="0" t="s">
        <v>31</v>
      </c>
      <c r="B1230" s="0" t="n">
        <v>1</v>
      </c>
      <c r="C1230" s="0" t="s">
        <v>3738</v>
      </c>
      <c r="D1230" s="0" t="s">
        <v>33</v>
      </c>
      <c r="E1230" s="0" t="s">
        <v>3739</v>
      </c>
      <c r="F1230" s="0" t="s">
        <v>3736</v>
      </c>
      <c r="G1230" s="0" t="s">
        <v>3737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5</v>
      </c>
      <c r="Q1230" s="0" t="n">
        <v>0</v>
      </c>
      <c r="R1230" s="0" t="n">
        <v>0</v>
      </c>
      <c r="S1230" s="0" t="s">
        <v>4</v>
      </c>
    </row>
    <row r="1231" customFormat="false" ht="14.4" hidden="true" customHeight="false" outlineLevel="0" collapsed="false">
      <c r="A1231" s="0" t="s">
        <v>31</v>
      </c>
      <c r="B1231" s="0" t="n">
        <v>1</v>
      </c>
      <c r="C1231" s="0" t="s">
        <v>3740</v>
      </c>
      <c r="D1231" s="0" t="s">
        <v>38</v>
      </c>
      <c r="E1231" s="0" t="s">
        <v>3741</v>
      </c>
      <c r="F1231" s="0" t="s">
        <v>3736</v>
      </c>
      <c r="G1231" s="0" t="s">
        <v>3737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5.1</v>
      </c>
      <c r="Q1231" s="0" t="n">
        <v>0</v>
      </c>
      <c r="R1231" s="0" t="n">
        <v>0</v>
      </c>
      <c r="S1231" s="0" t="s">
        <v>4</v>
      </c>
    </row>
    <row r="1232" customFormat="false" ht="14.4" hidden="true" customHeight="false" outlineLevel="0" collapsed="false">
      <c r="A1232" s="0" t="s">
        <v>31</v>
      </c>
      <c r="B1232" s="0" t="n">
        <v>1</v>
      </c>
      <c r="C1232" s="0" t="s">
        <v>3742</v>
      </c>
      <c r="D1232" s="0" t="s">
        <v>61</v>
      </c>
      <c r="E1232" s="0" t="s">
        <v>3743</v>
      </c>
      <c r="F1232" s="0" t="s">
        <v>3744</v>
      </c>
      <c r="G1232" s="0" t="s">
        <v>3745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6.8</v>
      </c>
      <c r="Q1232" s="0" t="n">
        <v>0</v>
      </c>
      <c r="R1232" s="0" t="n">
        <v>0</v>
      </c>
      <c r="S1232" s="0" t="s">
        <v>4</v>
      </c>
    </row>
    <row r="1233" customFormat="false" ht="14.4" hidden="true" customHeight="false" outlineLevel="0" collapsed="false">
      <c r="A1233" s="0" t="s">
        <v>31</v>
      </c>
      <c r="B1233" s="0" t="n">
        <v>1</v>
      </c>
      <c r="C1233" s="0" t="s">
        <v>3746</v>
      </c>
      <c r="D1233" s="0" t="s">
        <v>66</v>
      </c>
      <c r="E1233" s="0" t="s">
        <v>3747</v>
      </c>
      <c r="F1233" s="0" t="s">
        <v>3744</v>
      </c>
      <c r="G1233" s="0" t="s">
        <v>3745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6.6</v>
      </c>
      <c r="Q1233" s="0" t="n">
        <v>0</v>
      </c>
      <c r="R1233" s="0" t="n">
        <v>0</v>
      </c>
      <c r="S1233" s="0" t="s">
        <v>4</v>
      </c>
    </row>
    <row r="1234" customFormat="false" ht="14.4" hidden="true" customHeight="false" outlineLevel="0" collapsed="false">
      <c r="A1234" s="0" t="s">
        <v>31</v>
      </c>
      <c r="B1234" s="0" t="n">
        <v>1</v>
      </c>
      <c r="C1234" s="0" t="s">
        <v>3748</v>
      </c>
      <c r="D1234" s="0" t="s">
        <v>61</v>
      </c>
      <c r="E1234" s="0" t="s">
        <v>3749</v>
      </c>
      <c r="F1234" s="0" t="s">
        <v>3744</v>
      </c>
      <c r="G1234" s="0" t="s">
        <v>3745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7.5</v>
      </c>
      <c r="Q1234" s="0" t="n">
        <v>0</v>
      </c>
      <c r="R1234" s="0" t="n">
        <v>0</v>
      </c>
      <c r="S1234" s="0" t="s">
        <v>4</v>
      </c>
    </row>
    <row r="1235" customFormat="false" ht="14.4" hidden="true" customHeight="false" outlineLevel="0" collapsed="false">
      <c r="A1235" s="0" t="s">
        <v>31</v>
      </c>
      <c r="B1235" s="0" t="n">
        <v>1</v>
      </c>
      <c r="C1235" s="0" t="s">
        <v>3750</v>
      </c>
      <c r="D1235" s="0" t="s">
        <v>66</v>
      </c>
      <c r="E1235" s="0" t="s">
        <v>3751</v>
      </c>
      <c r="F1235" s="0" t="s">
        <v>3744</v>
      </c>
      <c r="G1235" s="0" t="s">
        <v>3745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7.9</v>
      </c>
      <c r="Q1235" s="0" t="n">
        <v>0</v>
      </c>
      <c r="R1235" s="0" t="n">
        <v>0</v>
      </c>
      <c r="S1235" s="0" t="s">
        <v>4</v>
      </c>
    </row>
    <row r="1236" customFormat="false" ht="14.4" hidden="true" customHeight="false" outlineLevel="0" collapsed="false">
      <c r="A1236" s="0" t="s">
        <v>31</v>
      </c>
      <c r="B1236" s="0" t="n">
        <v>1</v>
      </c>
      <c r="C1236" s="0" t="s">
        <v>3752</v>
      </c>
      <c r="D1236" s="0" t="s">
        <v>38</v>
      </c>
      <c r="E1236" s="0" t="s">
        <v>3753</v>
      </c>
      <c r="F1236" s="0" t="s">
        <v>3744</v>
      </c>
      <c r="G1236" s="0" t="s">
        <v>3745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7.5</v>
      </c>
      <c r="Q1236" s="0" t="n">
        <v>0</v>
      </c>
      <c r="R1236" s="0" t="n">
        <v>0</v>
      </c>
      <c r="S1236" s="0" t="s">
        <v>4</v>
      </c>
    </row>
    <row r="1237" customFormat="false" ht="14.4" hidden="true" customHeight="false" outlineLevel="0" collapsed="false">
      <c r="A1237" s="0" t="s">
        <v>31</v>
      </c>
      <c r="B1237" s="0" t="n">
        <v>1</v>
      </c>
      <c r="C1237" s="0" t="s">
        <v>3754</v>
      </c>
      <c r="D1237" s="0" t="s">
        <v>38</v>
      </c>
      <c r="E1237" s="0" t="s">
        <v>3755</v>
      </c>
      <c r="F1237" s="0" t="s">
        <v>3744</v>
      </c>
      <c r="G1237" s="0" t="s">
        <v>3745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7.5</v>
      </c>
      <c r="Q1237" s="0" t="n">
        <v>0</v>
      </c>
      <c r="R1237" s="0" t="n">
        <v>0</v>
      </c>
      <c r="S1237" s="0" t="s">
        <v>4</v>
      </c>
    </row>
    <row r="1238" customFormat="false" ht="14.4" hidden="true" customHeight="false" outlineLevel="0" collapsed="false">
      <c r="A1238" s="0" t="s">
        <v>31</v>
      </c>
      <c r="B1238" s="0" t="n">
        <v>1</v>
      </c>
      <c r="C1238" s="0" t="s">
        <v>3756</v>
      </c>
      <c r="D1238" s="0" t="s">
        <v>33</v>
      </c>
      <c r="E1238" s="0" t="s">
        <v>3757</v>
      </c>
      <c r="F1238" s="0" t="s">
        <v>3744</v>
      </c>
      <c r="G1238" s="0" t="s">
        <v>3745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6.8</v>
      </c>
      <c r="Q1238" s="0" t="n">
        <v>0</v>
      </c>
      <c r="R1238" s="0" t="n">
        <v>0</v>
      </c>
      <c r="S1238" s="0" t="s">
        <v>4</v>
      </c>
    </row>
    <row r="1239" customFormat="false" ht="14.4" hidden="true" customHeight="false" outlineLevel="0" collapsed="false">
      <c r="A1239" s="0" t="s">
        <v>31</v>
      </c>
      <c r="B1239" s="0" t="n">
        <v>1</v>
      </c>
      <c r="C1239" s="0" t="s">
        <v>3758</v>
      </c>
      <c r="D1239" s="0" t="s">
        <v>61</v>
      </c>
      <c r="E1239" s="0" t="s">
        <v>3759</v>
      </c>
      <c r="F1239" s="0" t="s">
        <v>3744</v>
      </c>
      <c r="G1239" s="0" t="s">
        <v>3745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7.3</v>
      </c>
      <c r="Q1239" s="0" t="n">
        <v>0</v>
      </c>
      <c r="R1239" s="0" t="n">
        <v>0</v>
      </c>
      <c r="S1239" s="0" t="s">
        <v>4</v>
      </c>
    </row>
    <row r="1240" customFormat="false" ht="14.4" hidden="true" customHeight="false" outlineLevel="0" collapsed="false">
      <c r="A1240" s="0" t="s">
        <v>31</v>
      </c>
      <c r="B1240" s="0" t="n">
        <v>1</v>
      </c>
      <c r="C1240" s="0" t="s">
        <v>3760</v>
      </c>
      <c r="D1240" s="0" t="s">
        <v>38</v>
      </c>
      <c r="E1240" s="0" t="s">
        <v>3761</v>
      </c>
      <c r="F1240" s="0" t="s">
        <v>3744</v>
      </c>
      <c r="G1240" s="0" t="s">
        <v>3745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6.3</v>
      </c>
      <c r="Q1240" s="0" t="n">
        <v>0</v>
      </c>
      <c r="R1240" s="0" t="n">
        <v>0</v>
      </c>
      <c r="S1240" s="0" t="s">
        <v>4</v>
      </c>
    </row>
    <row r="1241" customFormat="false" ht="14.4" hidden="true" customHeight="false" outlineLevel="0" collapsed="false">
      <c r="A1241" s="0" t="s">
        <v>31</v>
      </c>
      <c r="B1241" s="0" t="n">
        <v>1</v>
      </c>
      <c r="C1241" s="0" t="s">
        <v>3762</v>
      </c>
      <c r="D1241" s="0" t="s">
        <v>33</v>
      </c>
      <c r="E1241" s="0" t="s">
        <v>3763</v>
      </c>
      <c r="F1241" s="0" t="s">
        <v>3744</v>
      </c>
      <c r="G1241" s="0" t="s">
        <v>3745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6.2</v>
      </c>
      <c r="Q1241" s="0" t="n">
        <v>0</v>
      </c>
      <c r="R1241" s="0" t="n">
        <v>0</v>
      </c>
      <c r="S1241" s="0" t="s">
        <v>4</v>
      </c>
    </row>
    <row r="1242" customFormat="false" ht="14.4" hidden="true" customHeight="false" outlineLevel="0" collapsed="false">
      <c r="A1242" s="0" t="s">
        <v>31</v>
      </c>
      <c r="B1242" s="0" t="n">
        <v>1</v>
      </c>
      <c r="C1242" s="0" t="s">
        <v>3764</v>
      </c>
      <c r="D1242" s="0" t="s">
        <v>38</v>
      </c>
      <c r="E1242" s="0" t="s">
        <v>3765</v>
      </c>
      <c r="F1242" s="0" t="s">
        <v>3744</v>
      </c>
      <c r="G1242" s="0" t="s">
        <v>3745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8.8</v>
      </c>
      <c r="Q1242" s="0" t="n">
        <v>0</v>
      </c>
      <c r="R1242" s="0" t="n">
        <v>0</v>
      </c>
      <c r="S1242" s="0" t="s">
        <v>4</v>
      </c>
    </row>
    <row r="1243" customFormat="false" ht="14.4" hidden="true" customHeight="false" outlineLevel="0" collapsed="false">
      <c r="A1243" s="0" t="s">
        <v>31</v>
      </c>
      <c r="B1243" s="0" t="n">
        <v>1</v>
      </c>
      <c r="C1243" s="0" t="s">
        <v>3766</v>
      </c>
      <c r="D1243" s="0" t="s">
        <v>307</v>
      </c>
      <c r="E1243" s="0" t="s">
        <v>3767</v>
      </c>
      <c r="F1243" s="0" t="s">
        <v>3744</v>
      </c>
      <c r="G1243" s="0" t="s">
        <v>3745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5.6</v>
      </c>
      <c r="Q1243" s="0" t="n">
        <v>0</v>
      </c>
      <c r="R1243" s="0" t="n">
        <v>0</v>
      </c>
      <c r="S1243" s="0" t="s">
        <v>4</v>
      </c>
    </row>
    <row r="1244" customFormat="false" ht="14.4" hidden="true" customHeight="false" outlineLevel="0" collapsed="false">
      <c r="A1244" s="0" t="s">
        <v>31</v>
      </c>
      <c r="B1244" s="0" t="n">
        <v>1</v>
      </c>
      <c r="C1244" s="0" t="s">
        <v>3768</v>
      </c>
      <c r="D1244" s="0" t="s">
        <v>66</v>
      </c>
      <c r="E1244" s="0" t="s">
        <v>3769</v>
      </c>
      <c r="F1244" s="0" t="s">
        <v>3744</v>
      </c>
      <c r="G1244" s="0" t="s">
        <v>3745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6</v>
      </c>
      <c r="Q1244" s="0" t="n">
        <v>0</v>
      </c>
      <c r="R1244" s="0" t="n">
        <v>0</v>
      </c>
      <c r="S1244" s="0" t="s">
        <v>4</v>
      </c>
    </row>
    <row r="1245" customFormat="false" ht="14.4" hidden="true" customHeight="false" outlineLevel="0" collapsed="false">
      <c r="A1245" s="0" t="s">
        <v>31</v>
      </c>
      <c r="B1245" s="0" t="n">
        <v>1</v>
      </c>
      <c r="C1245" s="0" t="s">
        <v>3770</v>
      </c>
      <c r="D1245" s="0" t="s">
        <v>33</v>
      </c>
      <c r="E1245" s="0" t="s">
        <v>3771</v>
      </c>
      <c r="F1245" s="0" t="s">
        <v>3744</v>
      </c>
      <c r="G1245" s="0" t="s">
        <v>3745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6.4</v>
      </c>
      <c r="Q1245" s="0" t="n">
        <v>0</v>
      </c>
      <c r="R1245" s="0" t="n">
        <v>0</v>
      </c>
      <c r="S1245" s="0" t="s">
        <v>4</v>
      </c>
    </row>
    <row r="1246" customFormat="false" ht="14.4" hidden="true" customHeight="false" outlineLevel="0" collapsed="false">
      <c r="A1246" s="0" t="s">
        <v>31</v>
      </c>
      <c r="B1246" s="0" t="n">
        <v>1</v>
      </c>
      <c r="C1246" s="0" t="s">
        <v>3772</v>
      </c>
      <c r="D1246" s="0" t="s">
        <v>307</v>
      </c>
      <c r="E1246" s="0" t="s">
        <v>3773</v>
      </c>
      <c r="F1246" s="0" t="s">
        <v>3744</v>
      </c>
      <c r="G1246" s="0" t="s">
        <v>3745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5.4</v>
      </c>
      <c r="Q1246" s="0" t="n">
        <v>0</v>
      </c>
      <c r="R1246" s="0" t="n">
        <v>0</v>
      </c>
      <c r="S1246" s="0" t="s">
        <v>4</v>
      </c>
    </row>
    <row r="1247" customFormat="false" ht="14.4" hidden="true" customHeight="false" outlineLevel="0" collapsed="false">
      <c r="A1247" s="0" t="s">
        <v>31</v>
      </c>
      <c r="B1247" s="0" t="n">
        <v>1</v>
      </c>
      <c r="C1247" s="0" t="s">
        <v>3774</v>
      </c>
      <c r="D1247" s="0" t="s">
        <v>38</v>
      </c>
      <c r="E1247" s="0" t="s">
        <v>3775</v>
      </c>
      <c r="F1247" s="0" t="s">
        <v>3744</v>
      </c>
      <c r="G1247" s="0" t="s">
        <v>3745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5.4</v>
      </c>
      <c r="Q1247" s="0" t="n">
        <v>0</v>
      </c>
      <c r="R1247" s="0" t="n">
        <v>0</v>
      </c>
      <c r="S1247" s="0" t="s">
        <v>4</v>
      </c>
    </row>
    <row r="1248" customFormat="false" ht="14.4" hidden="true" customHeight="false" outlineLevel="0" collapsed="false">
      <c r="A1248" s="0" t="s">
        <v>31</v>
      </c>
      <c r="B1248" s="0" t="n">
        <v>1</v>
      </c>
      <c r="C1248" s="0" t="s">
        <v>3776</v>
      </c>
      <c r="D1248" s="0" t="s">
        <v>33</v>
      </c>
      <c r="E1248" s="0" t="s">
        <v>3777</v>
      </c>
      <c r="F1248" s="0" t="s">
        <v>3778</v>
      </c>
      <c r="G1248" s="0" t="s">
        <v>3779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6.4</v>
      </c>
      <c r="Q1248" s="0" t="n">
        <v>0</v>
      </c>
      <c r="R1248" s="0" t="n">
        <v>0</v>
      </c>
      <c r="S1248" s="0" t="s">
        <v>4</v>
      </c>
    </row>
    <row r="1249" customFormat="false" ht="14.4" hidden="true" customHeight="false" outlineLevel="0" collapsed="false">
      <c r="A1249" s="0" t="s">
        <v>31</v>
      </c>
      <c r="B1249" s="0" t="n">
        <v>1</v>
      </c>
      <c r="C1249" s="0" t="s">
        <v>3780</v>
      </c>
      <c r="D1249" s="0" t="s">
        <v>38</v>
      </c>
      <c r="E1249" s="0" t="s">
        <v>3781</v>
      </c>
      <c r="F1249" s="0" t="s">
        <v>3782</v>
      </c>
      <c r="G1249" s="0" t="s">
        <v>3783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6.4</v>
      </c>
      <c r="Q1249" s="0" t="n">
        <v>0</v>
      </c>
      <c r="R1249" s="0" t="n">
        <v>0</v>
      </c>
      <c r="S1249" s="0" t="s">
        <v>4</v>
      </c>
    </row>
    <row r="1250" customFormat="false" ht="14.4" hidden="true" customHeight="false" outlineLevel="0" collapsed="false">
      <c r="A1250" s="0" t="s">
        <v>31</v>
      </c>
      <c r="B1250" s="0" t="n">
        <v>1</v>
      </c>
      <c r="C1250" s="0" t="s">
        <v>3784</v>
      </c>
      <c r="D1250" s="0" t="s">
        <v>66</v>
      </c>
      <c r="E1250" s="0" t="s">
        <v>3785</v>
      </c>
      <c r="F1250" s="0" t="s">
        <v>3786</v>
      </c>
      <c r="G1250" s="0" t="s">
        <v>3787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5.2</v>
      </c>
      <c r="Q1250" s="0" t="n">
        <v>0</v>
      </c>
      <c r="R1250" s="0" t="n">
        <v>0</v>
      </c>
      <c r="S1250" s="0" t="s">
        <v>4</v>
      </c>
    </row>
    <row r="1251" customFormat="false" ht="14.4" hidden="true" customHeight="false" outlineLevel="0" collapsed="false">
      <c r="A1251" s="0" t="s">
        <v>31</v>
      </c>
      <c r="B1251" s="0" t="n">
        <v>1</v>
      </c>
      <c r="C1251" s="0" t="s">
        <v>3788</v>
      </c>
      <c r="D1251" s="0" t="s">
        <v>33</v>
      </c>
      <c r="E1251" s="0" t="s">
        <v>3789</v>
      </c>
      <c r="F1251" s="0" t="s">
        <v>3786</v>
      </c>
      <c r="G1251" s="0" t="s">
        <v>3787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5.3</v>
      </c>
      <c r="Q1251" s="0" t="n">
        <v>0</v>
      </c>
      <c r="R1251" s="0" t="n">
        <v>0</v>
      </c>
      <c r="S1251" s="0" t="s">
        <v>4</v>
      </c>
    </row>
    <row r="1252" customFormat="false" ht="14.4" hidden="true" customHeight="false" outlineLevel="0" collapsed="false">
      <c r="A1252" s="0" t="s">
        <v>31</v>
      </c>
      <c r="B1252" s="0" t="n">
        <v>1</v>
      </c>
      <c r="C1252" s="0" t="s">
        <v>3790</v>
      </c>
      <c r="D1252" s="0" t="s">
        <v>38</v>
      </c>
      <c r="E1252" s="0" t="s">
        <v>3791</v>
      </c>
      <c r="F1252" s="0" t="s">
        <v>3792</v>
      </c>
      <c r="G1252" s="0" t="s">
        <v>3793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5.9</v>
      </c>
      <c r="Q1252" s="0" t="n">
        <v>0</v>
      </c>
      <c r="R1252" s="0" t="n">
        <v>0</v>
      </c>
      <c r="S1252" s="0" t="s">
        <v>4</v>
      </c>
    </row>
    <row r="1253" customFormat="false" ht="14.4" hidden="true" customHeight="false" outlineLevel="0" collapsed="false">
      <c r="A1253" s="0" t="s">
        <v>31</v>
      </c>
      <c r="B1253" s="0" t="n">
        <v>1</v>
      </c>
      <c r="C1253" s="0" t="s">
        <v>3794</v>
      </c>
      <c r="D1253" s="0" t="s">
        <v>38</v>
      </c>
      <c r="E1253" s="0" t="s">
        <v>3795</v>
      </c>
      <c r="F1253" s="0" t="s">
        <v>3796</v>
      </c>
      <c r="G1253" s="0" t="s">
        <v>157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5.8</v>
      </c>
      <c r="Q1253" s="0" t="n">
        <v>0</v>
      </c>
      <c r="R1253" s="0" t="n">
        <v>0</v>
      </c>
      <c r="S1253" s="0" t="s">
        <v>4</v>
      </c>
    </row>
    <row r="1254" customFormat="false" ht="14.4" hidden="true" customHeight="false" outlineLevel="0" collapsed="false">
      <c r="A1254" s="0" t="s">
        <v>31</v>
      </c>
      <c r="B1254" s="0" t="n">
        <v>1</v>
      </c>
      <c r="C1254" s="0" t="s">
        <v>3797</v>
      </c>
      <c r="D1254" s="0" t="s">
        <v>48</v>
      </c>
      <c r="E1254" s="0" t="s">
        <v>3798</v>
      </c>
      <c r="F1254" s="0" t="s">
        <v>3796</v>
      </c>
      <c r="G1254" s="0" t="s">
        <v>157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5</v>
      </c>
      <c r="Q1254" s="0" t="n">
        <v>0</v>
      </c>
      <c r="R1254" s="0" t="n">
        <v>0</v>
      </c>
      <c r="S1254" s="0" t="s">
        <v>4</v>
      </c>
    </row>
    <row r="1255" customFormat="false" ht="14.4" hidden="true" customHeight="false" outlineLevel="0" collapsed="false">
      <c r="A1255" s="0" t="s">
        <v>31</v>
      </c>
      <c r="B1255" s="0" t="n">
        <v>1</v>
      </c>
      <c r="C1255" s="0" t="s">
        <v>3799</v>
      </c>
      <c r="D1255" s="0" t="s">
        <v>103</v>
      </c>
      <c r="E1255" s="0" t="s">
        <v>3800</v>
      </c>
      <c r="F1255" s="0" t="s">
        <v>3801</v>
      </c>
      <c r="G1255" s="0" t="s">
        <v>3802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5.1</v>
      </c>
      <c r="Q1255" s="0" t="n">
        <v>0</v>
      </c>
      <c r="R1255" s="0" t="n">
        <v>0</v>
      </c>
      <c r="S1255" s="0" t="s">
        <v>4</v>
      </c>
    </row>
    <row r="1256" customFormat="false" ht="14.4" hidden="true" customHeight="false" outlineLevel="0" collapsed="false">
      <c r="A1256" s="0" t="s">
        <v>31</v>
      </c>
      <c r="B1256" s="0" t="n">
        <v>1</v>
      </c>
      <c r="C1256" s="0" t="s">
        <v>3803</v>
      </c>
      <c r="D1256" s="0" t="s">
        <v>163</v>
      </c>
      <c r="E1256" s="0" t="s">
        <v>3804</v>
      </c>
      <c r="F1256" s="0" t="s">
        <v>3801</v>
      </c>
      <c r="G1256" s="0" t="s">
        <v>3802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5.1</v>
      </c>
      <c r="Q1256" s="0" t="n">
        <v>0</v>
      </c>
      <c r="R1256" s="0" t="n">
        <v>0</v>
      </c>
      <c r="S1256" s="0" t="s">
        <v>4</v>
      </c>
    </row>
    <row r="1257" customFormat="false" ht="14.4" hidden="true" customHeight="false" outlineLevel="0" collapsed="false">
      <c r="A1257" s="0" t="s">
        <v>31</v>
      </c>
      <c r="B1257" s="0" t="n">
        <v>1</v>
      </c>
      <c r="C1257" s="0" t="s">
        <v>3805</v>
      </c>
      <c r="D1257" s="0" t="s">
        <v>61</v>
      </c>
      <c r="E1257" s="0" t="s">
        <v>3806</v>
      </c>
      <c r="F1257" s="0" t="s">
        <v>3801</v>
      </c>
      <c r="G1257" s="0" t="s">
        <v>3802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5.5</v>
      </c>
      <c r="Q1257" s="0" t="n">
        <v>0</v>
      </c>
      <c r="R1257" s="0" t="n">
        <v>0</v>
      </c>
      <c r="S1257" s="0" t="s">
        <v>4</v>
      </c>
    </row>
    <row r="1258" customFormat="false" ht="14.4" hidden="true" customHeight="false" outlineLevel="0" collapsed="false">
      <c r="A1258" s="0" t="s">
        <v>31</v>
      </c>
      <c r="B1258" s="0" t="n">
        <v>1</v>
      </c>
      <c r="C1258" s="0" t="s">
        <v>3807</v>
      </c>
      <c r="D1258" s="0" t="s">
        <v>33</v>
      </c>
      <c r="E1258" s="0" t="s">
        <v>3808</v>
      </c>
      <c r="F1258" s="0" t="s">
        <v>3801</v>
      </c>
      <c r="G1258" s="0" t="s">
        <v>3802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6</v>
      </c>
      <c r="Q1258" s="0" t="n">
        <v>0</v>
      </c>
      <c r="R1258" s="0" t="n">
        <v>0</v>
      </c>
      <c r="S1258" s="0" t="s">
        <v>4</v>
      </c>
    </row>
    <row r="1259" customFormat="false" ht="14.4" hidden="true" customHeight="false" outlineLevel="0" collapsed="false">
      <c r="A1259" s="0" t="s">
        <v>31</v>
      </c>
      <c r="B1259" s="0" t="n">
        <v>1</v>
      </c>
      <c r="C1259" s="0" t="s">
        <v>3809</v>
      </c>
      <c r="D1259" s="0" t="s">
        <v>66</v>
      </c>
      <c r="E1259" s="0" t="s">
        <v>3810</v>
      </c>
      <c r="F1259" s="0" t="s">
        <v>3811</v>
      </c>
      <c r="G1259" s="0" t="s">
        <v>3812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5.1</v>
      </c>
      <c r="Q1259" s="0" t="n">
        <v>0</v>
      </c>
      <c r="R1259" s="0" t="n">
        <v>0</v>
      </c>
      <c r="S1259" s="0" t="s">
        <v>4</v>
      </c>
    </row>
    <row r="1260" customFormat="false" ht="14.4" hidden="true" customHeight="false" outlineLevel="0" collapsed="false">
      <c r="A1260" s="0" t="s">
        <v>31</v>
      </c>
      <c r="B1260" s="0" t="n">
        <v>1</v>
      </c>
      <c r="C1260" s="0" t="s">
        <v>3813</v>
      </c>
      <c r="D1260" s="0" t="s">
        <v>38</v>
      </c>
      <c r="E1260" s="0" t="s">
        <v>3814</v>
      </c>
      <c r="F1260" s="0" t="s">
        <v>3811</v>
      </c>
      <c r="G1260" s="0" t="s">
        <v>3812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5.1</v>
      </c>
      <c r="Q1260" s="0" t="n">
        <v>0</v>
      </c>
      <c r="R1260" s="0" t="n">
        <v>0</v>
      </c>
      <c r="S1260" s="0" t="s">
        <v>4</v>
      </c>
    </row>
    <row r="1261" customFormat="false" ht="14.4" hidden="true" customHeight="false" outlineLevel="0" collapsed="false">
      <c r="A1261" s="0" t="s">
        <v>31</v>
      </c>
      <c r="B1261" s="0" t="n">
        <v>1</v>
      </c>
      <c r="C1261" s="0" t="s">
        <v>3815</v>
      </c>
      <c r="D1261" s="0" t="s">
        <v>61</v>
      </c>
      <c r="E1261" s="0" t="s">
        <v>3816</v>
      </c>
      <c r="F1261" s="0" t="s">
        <v>3811</v>
      </c>
      <c r="G1261" s="0" t="s">
        <v>3812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5</v>
      </c>
      <c r="Q1261" s="0" t="n">
        <v>0</v>
      </c>
      <c r="R1261" s="0" t="n">
        <v>0</v>
      </c>
      <c r="S1261" s="0" t="s">
        <v>4</v>
      </c>
    </row>
    <row r="1262" customFormat="false" ht="14.4" hidden="true" customHeight="false" outlineLevel="0" collapsed="false">
      <c r="A1262" s="0" t="s">
        <v>31</v>
      </c>
      <c r="B1262" s="0" t="n">
        <v>1</v>
      </c>
      <c r="C1262" s="0" t="s">
        <v>3817</v>
      </c>
      <c r="D1262" s="0" t="s">
        <v>38</v>
      </c>
      <c r="E1262" s="0" t="s">
        <v>3818</v>
      </c>
      <c r="F1262" s="0" t="s">
        <v>3819</v>
      </c>
      <c r="G1262" s="0" t="s">
        <v>3820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5.1</v>
      </c>
      <c r="Q1262" s="0" t="n">
        <v>0</v>
      </c>
      <c r="R1262" s="0" t="n">
        <v>0</v>
      </c>
      <c r="S1262" s="0" t="s">
        <v>4</v>
      </c>
    </row>
    <row r="1263" customFormat="false" ht="14.4" hidden="true" customHeight="false" outlineLevel="0" collapsed="false">
      <c r="A1263" s="0" t="s">
        <v>31</v>
      </c>
      <c r="B1263" s="0" t="n">
        <v>1</v>
      </c>
      <c r="C1263" s="0" t="s">
        <v>3821</v>
      </c>
      <c r="D1263" s="0" t="s">
        <v>163</v>
      </c>
      <c r="E1263" s="0" t="s">
        <v>3822</v>
      </c>
      <c r="F1263" s="0" t="s">
        <v>3819</v>
      </c>
      <c r="G1263" s="0" t="s">
        <v>3820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5.9</v>
      </c>
      <c r="Q1263" s="0" t="n">
        <v>0</v>
      </c>
      <c r="R1263" s="0" t="n">
        <v>0</v>
      </c>
      <c r="S1263" s="0" t="s">
        <v>4</v>
      </c>
    </row>
    <row r="1264" customFormat="false" ht="14.4" hidden="true" customHeight="false" outlineLevel="0" collapsed="false">
      <c r="A1264" s="0" t="s">
        <v>31</v>
      </c>
      <c r="B1264" s="0" t="n">
        <v>1</v>
      </c>
      <c r="C1264" s="0" t="s">
        <v>3823</v>
      </c>
      <c r="D1264" s="0" t="s">
        <v>33</v>
      </c>
      <c r="E1264" s="0" t="s">
        <v>3824</v>
      </c>
      <c r="F1264" s="0" t="s">
        <v>3825</v>
      </c>
      <c r="G1264" s="0" t="s">
        <v>3826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5</v>
      </c>
      <c r="Q1264" s="0" t="n">
        <v>0</v>
      </c>
      <c r="R1264" s="0" t="n">
        <v>0</v>
      </c>
      <c r="S1264" s="0" t="s">
        <v>4</v>
      </c>
    </row>
    <row r="1265" customFormat="false" ht="14.4" hidden="true" customHeight="false" outlineLevel="0" collapsed="false">
      <c r="A1265" s="0" t="s">
        <v>31</v>
      </c>
      <c r="B1265" s="0" t="n">
        <v>1</v>
      </c>
      <c r="C1265" s="0" t="s">
        <v>3827</v>
      </c>
      <c r="D1265" s="0" t="s">
        <v>38</v>
      </c>
      <c r="E1265" s="0" t="s">
        <v>3828</v>
      </c>
      <c r="F1265" s="0" t="s">
        <v>3829</v>
      </c>
      <c r="G1265" s="0" t="s">
        <v>3830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5.8</v>
      </c>
      <c r="Q1265" s="0" t="n">
        <v>0</v>
      </c>
      <c r="R1265" s="0" t="n">
        <v>0</v>
      </c>
      <c r="S1265" s="0" t="s">
        <v>4</v>
      </c>
    </row>
    <row r="1266" customFormat="false" ht="14.4" hidden="true" customHeight="false" outlineLevel="0" collapsed="false">
      <c r="A1266" s="0" t="s">
        <v>31</v>
      </c>
      <c r="B1266" s="0" t="n">
        <v>1</v>
      </c>
      <c r="C1266" s="0" t="s">
        <v>3831</v>
      </c>
      <c r="D1266" s="0" t="s">
        <v>61</v>
      </c>
      <c r="E1266" s="0" t="s">
        <v>3832</v>
      </c>
      <c r="F1266" s="0" t="s">
        <v>3833</v>
      </c>
      <c r="G1266" s="0" t="s">
        <v>1217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5.8</v>
      </c>
      <c r="Q1266" s="0" t="n">
        <v>0</v>
      </c>
      <c r="R1266" s="0" t="n">
        <v>0</v>
      </c>
      <c r="S1266" s="0" t="s">
        <v>4</v>
      </c>
    </row>
    <row r="1267" customFormat="false" ht="14.4" hidden="true" customHeight="false" outlineLevel="0" collapsed="false">
      <c r="A1267" s="0" t="s">
        <v>31</v>
      </c>
      <c r="B1267" s="0" t="n">
        <v>1</v>
      </c>
      <c r="C1267" s="0" t="s">
        <v>3834</v>
      </c>
      <c r="D1267" s="0" t="s">
        <v>66</v>
      </c>
      <c r="E1267" s="0" t="s">
        <v>3835</v>
      </c>
      <c r="F1267" s="0" t="s">
        <v>3836</v>
      </c>
      <c r="G1267" s="0" t="s">
        <v>228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9.5</v>
      </c>
      <c r="Q1267" s="0" t="n">
        <v>0</v>
      </c>
      <c r="R1267" s="0" t="n">
        <v>0</v>
      </c>
      <c r="S1267" s="0" t="s">
        <v>4</v>
      </c>
    </row>
    <row r="1268" customFormat="false" ht="14.4" hidden="true" customHeight="false" outlineLevel="0" collapsed="false">
      <c r="A1268" s="0" t="s">
        <v>31</v>
      </c>
      <c r="B1268" s="0" t="n">
        <v>1</v>
      </c>
      <c r="C1268" s="0" t="s">
        <v>3837</v>
      </c>
      <c r="D1268" s="0" t="s">
        <v>33</v>
      </c>
      <c r="E1268" s="0" t="s">
        <v>3838</v>
      </c>
      <c r="F1268" s="0" t="s">
        <v>3836</v>
      </c>
      <c r="G1268" s="0" t="s">
        <v>228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6</v>
      </c>
      <c r="Q1268" s="0" t="n">
        <v>0</v>
      </c>
      <c r="R1268" s="0" t="n">
        <v>0</v>
      </c>
      <c r="S1268" s="0" t="s">
        <v>4</v>
      </c>
    </row>
    <row r="1269" customFormat="false" ht="14.4" hidden="true" customHeight="false" outlineLevel="0" collapsed="false">
      <c r="A1269" s="0" t="s">
        <v>31</v>
      </c>
      <c r="B1269" s="0" t="n">
        <v>1</v>
      </c>
      <c r="C1269" s="0" t="s">
        <v>3839</v>
      </c>
      <c r="D1269" s="0" t="s">
        <v>66</v>
      </c>
      <c r="E1269" s="0" t="s">
        <v>3840</v>
      </c>
      <c r="F1269" s="0" t="s">
        <v>3841</v>
      </c>
      <c r="G1269" s="0" t="s">
        <v>3842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11.8</v>
      </c>
      <c r="Q1269" s="0" t="n">
        <v>0</v>
      </c>
      <c r="R1269" s="0" t="n">
        <v>0</v>
      </c>
      <c r="S1269" s="0" t="s">
        <v>4</v>
      </c>
    </row>
    <row r="1270" customFormat="false" ht="14.4" hidden="true" customHeight="false" outlineLevel="0" collapsed="false">
      <c r="A1270" s="0" t="s">
        <v>31</v>
      </c>
      <c r="B1270" s="0" t="n">
        <v>1</v>
      </c>
      <c r="C1270" s="0" t="s">
        <v>3843</v>
      </c>
      <c r="D1270" s="0" t="s">
        <v>154</v>
      </c>
      <c r="E1270" s="0" t="s">
        <v>3844</v>
      </c>
      <c r="F1270" s="0" t="s">
        <v>3841</v>
      </c>
      <c r="G1270" s="0" t="s">
        <v>3842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6.8</v>
      </c>
      <c r="Q1270" s="0" t="n">
        <v>0</v>
      </c>
      <c r="R1270" s="0" t="n">
        <v>0</v>
      </c>
      <c r="S1270" s="0" t="s">
        <v>4</v>
      </c>
    </row>
    <row r="1271" customFormat="false" ht="14.4" hidden="true" customHeight="false" outlineLevel="0" collapsed="false">
      <c r="A1271" s="0" t="s">
        <v>31</v>
      </c>
      <c r="B1271" s="0" t="n">
        <v>1</v>
      </c>
      <c r="C1271" s="0" t="s">
        <v>3845</v>
      </c>
      <c r="D1271" s="0" t="s">
        <v>66</v>
      </c>
      <c r="E1271" s="0" t="s">
        <v>3846</v>
      </c>
      <c r="F1271" s="0" t="s">
        <v>3841</v>
      </c>
      <c r="G1271" s="0" t="s">
        <v>3842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5.4</v>
      </c>
      <c r="Q1271" s="0" t="n">
        <v>0</v>
      </c>
      <c r="R1271" s="0" t="n">
        <v>0</v>
      </c>
      <c r="S1271" s="0" t="s">
        <v>4</v>
      </c>
    </row>
    <row r="1272" customFormat="false" ht="14.4" hidden="true" customHeight="false" outlineLevel="0" collapsed="false">
      <c r="A1272" s="0" t="s">
        <v>31</v>
      </c>
      <c r="B1272" s="0" t="n">
        <v>1</v>
      </c>
      <c r="C1272" s="0" t="s">
        <v>3847</v>
      </c>
      <c r="D1272" s="0" t="s">
        <v>48</v>
      </c>
      <c r="E1272" s="0" t="s">
        <v>3848</v>
      </c>
      <c r="F1272" s="0" t="s">
        <v>3841</v>
      </c>
      <c r="G1272" s="0" t="s">
        <v>3842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5.2</v>
      </c>
      <c r="Q1272" s="0" t="n">
        <v>0</v>
      </c>
      <c r="R1272" s="0" t="n">
        <v>0</v>
      </c>
      <c r="S1272" s="0" t="s">
        <v>4</v>
      </c>
    </row>
    <row r="1273" customFormat="false" ht="14.4" hidden="true" customHeight="false" outlineLevel="0" collapsed="false">
      <c r="A1273" s="0" t="s">
        <v>31</v>
      </c>
      <c r="B1273" s="0" t="n">
        <v>1</v>
      </c>
      <c r="C1273" s="0" t="s">
        <v>3849</v>
      </c>
      <c r="D1273" s="0" t="s">
        <v>139</v>
      </c>
      <c r="E1273" s="0" t="s">
        <v>3850</v>
      </c>
      <c r="F1273" s="0" t="s">
        <v>3841</v>
      </c>
      <c r="G1273" s="0" t="s">
        <v>3842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6.4</v>
      </c>
      <c r="Q1273" s="0" t="n">
        <v>0</v>
      </c>
      <c r="R1273" s="0" t="n">
        <v>0</v>
      </c>
      <c r="S1273" s="0" t="s">
        <v>4</v>
      </c>
    </row>
    <row r="1274" customFormat="false" ht="14.4" hidden="true" customHeight="false" outlineLevel="0" collapsed="false">
      <c r="A1274" s="0" t="s">
        <v>31</v>
      </c>
      <c r="B1274" s="0" t="n">
        <v>1</v>
      </c>
      <c r="C1274" s="0" t="s">
        <v>3851</v>
      </c>
      <c r="D1274" s="0" t="s">
        <v>154</v>
      </c>
      <c r="E1274" s="0" t="s">
        <v>3852</v>
      </c>
      <c r="F1274" s="0" t="s">
        <v>3841</v>
      </c>
      <c r="G1274" s="0" t="s">
        <v>3842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6.5</v>
      </c>
      <c r="Q1274" s="0" t="n">
        <v>0</v>
      </c>
      <c r="R1274" s="0" t="n">
        <v>0</v>
      </c>
      <c r="S1274" s="0" t="s">
        <v>4</v>
      </c>
    </row>
    <row r="1275" customFormat="false" ht="14.4" hidden="true" customHeight="false" outlineLevel="0" collapsed="false">
      <c r="A1275" s="0" t="s">
        <v>31</v>
      </c>
      <c r="B1275" s="0" t="n">
        <v>1</v>
      </c>
      <c r="C1275" s="0" t="s">
        <v>3853</v>
      </c>
      <c r="D1275" s="0" t="s">
        <v>61</v>
      </c>
      <c r="E1275" s="0" t="s">
        <v>3854</v>
      </c>
      <c r="F1275" s="0" t="s">
        <v>3841</v>
      </c>
      <c r="G1275" s="0" t="s">
        <v>3842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7.1</v>
      </c>
      <c r="Q1275" s="0" t="n">
        <v>0</v>
      </c>
      <c r="R1275" s="0" t="n">
        <v>0</v>
      </c>
      <c r="S1275" s="0" t="s">
        <v>4</v>
      </c>
    </row>
    <row r="1276" customFormat="false" ht="14.4" hidden="true" customHeight="false" outlineLevel="0" collapsed="false">
      <c r="A1276" s="0" t="s">
        <v>31</v>
      </c>
      <c r="B1276" s="0" t="n">
        <v>1</v>
      </c>
      <c r="C1276" s="0" t="s">
        <v>3855</v>
      </c>
      <c r="D1276" s="0" t="s">
        <v>61</v>
      </c>
      <c r="E1276" s="0" t="s">
        <v>3856</v>
      </c>
      <c r="F1276" s="0" t="s">
        <v>3841</v>
      </c>
      <c r="G1276" s="0" t="s">
        <v>3842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5.8</v>
      </c>
      <c r="Q1276" s="0" t="n">
        <v>0</v>
      </c>
      <c r="R1276" s="0" t="n">
        <v>0</v>
      </c>
      <c r="S1276" s="0" t="s">
        <v>4</v>
      </c>
    </row>
    <row r="1277" customFormat="false" ht="14.4" hidden="true" customHeight="false" outlineLevel="0" collapsed="false">
      <c r="A1277" s="0" t="s">
        <v>31</v>
      </c>
      <c r="B1277" s="0" t="n">
        <v>1</v>
      </c>
      <c r="C1277" s="0" t="s">
        <v>3857</v>
      </c>
      <c r="D1277" s="0" t="s">
        <v>41</v>
      </c>
      <c r="E1277" s="0" t="s">
        <v>3858</v>
      </c>
      <c r="F1277" s="0" t="s">
        <v>3841</v>
      </c>
      <c r="G1277" s="0" t="s">
        <v>3842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7.6</v>
      </c>
      <c r="Q1277" s="0" t="n">
        <v>0</v>
      </c>
      <c r="R1277" s="0" t="n">
        <v>0</v>
      </c>
      <c r="S1277" s="0" t="s">
        <v>4</v>
      </c>
    </row>
    <row r="1278" customFormat="false" ht="14.4" hidden="true" customHeight="false" outlineLevel="0" collapsed="false">
      <c r="A1278" s="0" t="s">
        <v>31</v>
      </c>
      <c r="B1278" s="0" t="n">
        <v>1</v>
      </c>
      <c r="C1278" s="0" t="s">
        <v>3859</v>
      </c>
      <c r="D1278" s="0" t="s">
        <v>103</v>
      </c>
      <c r="E1278" s="0" t="s">
        <v>3860</v>
      </c>
      <c r="F1278" s="0" t="s">
        <v>3841</v>
      </c>
      <c r="G1278" s="0" t="s">
        <v>3842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7.5</v>
      </c>
      <c r="Q1278" s="0" t="n">
        <v>0</v>
      </c>
      <c r="R1278" s="0" t="n">
        <v>0</v>
      </c>
      <c r="S1278" s="0" t="s">
        <v>4</v>
      </c>
    </row>
    <row r="1279" customFormat="false" ht="14.4" hidden="true" customHeight="false" outlineLevel="0" collapsed="false">
      <c r="A1279" s="0" t="s">
        <v>31</v>
      </c>
      <c r="B1279" s="0" t="n">
        <v>1</v>
      </c>
      <c r="C1279" s="0" t="s">
        <v>3861</v>
      </c>
      <c r="D1279" s="0" t="s">
        <v>33</v>
      </c>
      <c r="E1279" s="0" t="s">
        <v>3862</v>
      </c>
      <c r="F1279" s="0" t="s">
        <v>3841</v>
      </c>
      <c r="G1279" s="0" t="s">
        <v>3842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7</v>
      </c>
      <c r="Q1279" s="0" t="n">
        <v>0</v>
      </c>
      <c r="R1279" s="0" t="n">
        <v>0</v>
      </c>
      <c r="S1279" s="0" t="s">
        <v>4</v>
      </c>
    </row>
    <row r="1280" customFormat="false" ht="14.4" hidden="true" customHeight="false" outlineLevel="0" collapsed="false">
      <c r="A1280" s="0" t="s">
        <v>31</v>
      </c>
      <c r="B1280" s="0" t="n">
        <v>1</v>
      </c>
      <c r="C1280" s="0" t="s">
        <v>3863</v>
      </c>
      <c r="D1280" s="0" t="s">
        <v>61</v>
      </c>
      <c r="E1280" s="0" t="s">
        <v>3864</v>
      </c>
      <c r="F1280" s="0" t="s">
        <v>3841</v>
      </c>
      <c r="G1280" s="0" t="s">
        <v>3842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7.5</v>
      </c>
      <c r="Q1280" s="0" t="n">
        <v>0</v>
      </c>
      <c r="R1280" s="0" t="n">
        <v>0</v>
      </c>
      <c r="S1280" s="0" t="s">
        <v>4</v>
      </c>
    </row>
    <row r="1281" customFormat="false" ht="14.4" hidden="true" customHeight="false" outlineLevel="0" collapsed="false">
      <c r="A1281" s="0" t="s">
        <v>31</v>
      </c>
      <c r="B1281" s="0" t="n">
        <v>1</v>
      </c>
      <c r="C1281" s="0" t="s">
        <v>3865</v>
      </c>
      <c r="D1281" s="0" t="s">
        <v>66</v>
      </c>
      <c r="E1281" s="0" t="s">
        <v>3866</v>
      </c>
      <c r="F1281" s="0" t="s">
        <v>3841</v>
      </c>
      <c r="G1281" s="0" t="s">
        <v>3842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7.5</v>
      </c>
      <c r="Q1281" s="0" t="n">
        <v>0</v>
      </c>
      <c r="R1281" s="0" t="n">
        <v>0</v>
      </c>
      <c r="S1281" s="0" t="s">
        <v>4</v>
      </c>
    </row>
    <row r="1282" customFormat="false" ht="14.4" hidden="true" customHeight="false" outlineLevel="0" collapsed="false">
      <c r="A1282" s="0" t="s">
        <v>31</v>
      </c>
      <c r="B1282" s="0" t="n">
        <v>1</v>
      </c>
      <c r="C1282" s="0" t="s">
        <v>3867</v>
      </c>
      <c r="D1282" s="0" t="s">
        <v>48</v>
      </c>
      <c r="E1282" s="0" t="s">
        <v>3868</v>
      </c>
      <c r="F1282" s="0" t="s">
        <v>3841</v>
      </c>
      <c r="G1282" s="0" t="s">
        <v>3842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8.9</v>
      </c>
      <c r="Q1282" s="0" t="n">
        <v>0</v>
      </c>
      <c r="R1282" s="0" t="n">
        <v>0</v>
      </c>
      <c r="S1282" s="0" t="s">
        <v>4</v>
      </c>
    </row>
    <row r="1283" customFormat="false" ht="14.4" hidden="true" customHeight="false" outlineLevel="0" collapsed="false">
      <c r="A1283" s="0" t="s">
        <v>31</v>
      </c>
      <c r="B1283" s="0" t="n">
        <v>1</v>
      </c>
      <c r="C1283" s="0" t="s">
        <v>3869</v>
      </c>
      <c r="D1283" s="0" t="s">
        <v>33</v>
      </c>
      <c r="E1283" s="0" t="s">
        <v>3870</v>
      </c>
      <c r="F1283" s="0" t="s">
        <v>3871</v>
      </c>
      <c r="G1283" s="0" t="s">
        <v>3595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8.4</v>
      </c>
      <c r="Q1283" s="0" t="n">
        <v>0</v>
      </c>
      <c r="R1283" s="0" t="n">
        <v>0</v>
      </c>
      <c r="S1283" s="0" t="s">
        <v>4</v>
      </c>
    </row>
    <row r="1284" customFormat="false" ht="14.4" hidden="true" customHeight="false" outlineLevel="0" collapsed="false">
      <c r="A1284" s="0" t="s">
        <v>31</v>
      </c>
      <c r="B1284" s="0" t="n">
        <v>1</v>
      </c>
      <c r="C1284" s="0" t="s">
        <v>3872</v>
      </c>
      <c r="D1284" s="0" t="s">
        <v>66</v>
      </c>
      <c r="E1284" s="0" t="s">
        <v>3873</v>
      </c>
      <c r="F1284" s="0" t="s">
        <v>3871</v>
      </c>
      <c r="G1284" s="0" t="s">
        <v>3595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7.8</v>
      </c>
      <c r="Q1284" s="0" t="n">
        <v>0</v>
      </c>
      <c r="R1284" s="0" t="n">
        <v>0</v>
      </c>
      <c r="S1284" s="0" t="s">
        <v>4</v>
      </c>
    </row>
    <row r="1285" customFormat="false" ht="14.4" hidden="true" customHeight="false" outlineLevel="0" collapsed="false">
      <c r="A1285" s="0" t="s">
        <v>31</v>
      </c>
      <c r="B1285" s="0" t="n">
        <v>1</v>
      </c>
      <c r="C1285" s="0" t="s">
        <v>3874</v>
      </c>
      <c r="D1285" s="0" t="s">
        <v>66</v>
      </c>
      <c r="E1285" s="0" t="s">
        <v>3875</v>
      </c>
      <c r="F1285" s="0" t="s">
        <v>3876</v>
      </c>
      <c r="G1285" s="0" t="s">
        <v>3877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5.9</v>
      </c>
      <c r="Q1285" s="0" t="n">
        <v>0</v>
      </c>
      <c r="R1285" s="0" t="n">
        <v>0</v>
      </c>
      <c r="S1285" s="0" t="s">
        <v>4</v>
      </c>
    </row>
    <row r="1286" customFormat="false" ht="14.4" hidden="true" customHeight="false" outlineLevel="0" collapsed="false">
      <c r="A1286" s="0" t="s">
        <v>31</v>
      </c>
      <c r="B1286" s="0" t="n">
        <v>1</v>
      </c>
      <c r="C1286" s="0" t="s">
        <v>3878</v>
      </c>
      <c r="D1286" s="0" t="s">
        <v>122</v>
      </c>
      <c r="E1286" s="0" t="s">
        <v>3879</v>
      </c>
      <c r="F1286" s="0" t="s">
        <v>3880</v>
      </c>
      <c r="G1286" s="0" t="s">
        <v>64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7.8</v>
      </c>
      <c r="Q1286" s="0" t="n">
        <v>0</v>
      </c>
      <c r="R1286" s="0" t="n">
        <v>0</v>
      </c>
      <c r="S1286" s="0" t="s">
        <v>4</v>
      </c>
    </row>
    <row r="1287" customFormat="false" ht="14.4" hidden="true" customHeight="false" outlineLevel="0" collapsed="false">
      <c r="A1287" s="0" t="s">
        <v>31</v>
      </c>
      <c r="B1287" s="0" t="n">
        <v>1</v>
      </c>
      <c r="C1287" s="0" t="s">
        <v>3881</v>
      </c>
      <c r="D1287" s="0" t="s">
        <v>66</v>
      </c>
      <c r="E1287" s="0" t="s">
        <v>3882</v>
      </c>
      <c r="F1287" s="0" t="s">
        <v>3880</v>
      </c>
      <c r="G1287" s="0" t="s">
        <v>64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8.8</v>
      </c>
      <c r="Q1287" s="0" t="n">
        <v>0</v>
      </c>
      <c r="R1287" s="0" t="n">
        <v>0</v>
      </c>
      <c r="S1287" s="0" t="s">
        <v>4</v>
      </c>
    </row>
    <row r="1288" customFormat="false" ht="14.4" hidden="true" customHeight="false" outlineLevel="0" collapsed="false">
      <c r="A1288" s="0" t="s">
        <v>31</v>
      </c>
      <c r="B1288" s="0" t="n">
        <v>1</v>
      </c>
      <c r="C1288" s="0" t="s">
        <v>3883</v>
      </c>
      <c r="D1288" s="0" t="s">
        <v>61</v>
      </c>
      <c r="E1288" s="0" t="s">
        <v>2888</v>
      </c>
      <c r="F1288" s="0" t="s">
        <v>3880</v>
      </c>
      <c r="G1288" s="0" t="s">
        <v>64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5.3</v>
      </c>
      <c r="Q1288" s="0" t="n">
        <v>0</v>
      </c>
      <c r="R1288" s="0" t="n">
        <v>0</v>
      </c>
      <c r="S1288" s="0" t="s">
        <v>4</v>
      </c>
    </row>
    <row r="1289" customFormat="false" ht="14.4" hidden="true" customHeight="false" outlineLevel="0" collapsed="false">
      <c r="A1289" s="0" t="s">
        <v>31</v>
      </c>
      <c r="B1289" s="0" t="n">
        <v>1</v>
      </c>
      <c r="C1289" s="0" t="s">
        <v>3884</v>
      </c>
      <c r="D1289" s="0" t="s">
        <v>61</v>
      </c>
      <c r="E1289" s="0" t="s">
        <v>3885</v>
      </c>
      <c r="F1289" s="0" t="s">
        <v>3880</v>
      </c>
      <c r="G1289" s="0" t="s">
        <v>64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5.7</v>
      </c>
      <c r="Q1289" s="0" t="n">
        <v>0</v>
      </c>
      <c r="R1289" s="0" t="n">
        <v>0</v>
      </c>
      <c r="S1289" s="0" t="s">
        <v>4</v>
      </c>
    </row>
    <row r="1290" customFormat="false" ht="14.4" hidden="true" customHeight="false" outlineLevel="0" collapsed="false">
      <c r="A1290" s="0" t="s">
        <v>31</v>
      </c>
      <c r="B1290" s="0" t="n">
        <v>1</v>
      </c>
      <c r="C1290" s="0" t="s">
        <v>3886</v>
      </c>
      <c r="D1290" s="0" t="s">
        <v>33</v>
      </c>
      <c r="E1290" s="0" t="s">
        <v>3887</v>
      </c>
      <c r="F1290" s="0" t="s">
        <v>3880</v>
      </c>
      <c r="G1290" s="0" t="s">
        <v>64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5.5</v>
      </c>
      <c r="Q1290" s="0" t="n">
        <v>0</v>
      </c>
      <c r="R1290" s="0" t="n">
        <v>0</v>
      </c>
      <c r="S1290" s="0" t="s">
        <v>4</v>
      </c>
    </row>
    <row r="1291" customFormat="false" ht="14.4" hidden="true" customHeight="false" outlineLevel="0" collapsed="false">
      <c r="A1291" s="0" t="s">
        <v>31</v>
      </c>
      <c r="B1291" s="0" t="n">
        <v>1</v>
      </c>
      <c r="C1291" s="0" t="s">
        <v>3888</v>
      </c>
      <c r="D1291" s="0" t="s">
        <v>307</v>
      </c>
      <c r="E1291" s="0" t="s">
        <v>3889</v>
      </c>
      <c r="F1291" s="0" t="s">
        <v>3890</v>
      </c>
      <c r="G1291" s="0" t="s">
        <v>3891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5.9</v>
      </c>
      <c r="Q1291" s="0" t="n">
        <v>0</v>
      </c>
      <c r="R1291" s="0" t="n">
        <v>0</v>
      </c>
      <c r="S1291" s="0" t="s">
        <v>4</v>
      </c>
    </row>
    <row r="1292" customFormat="false" ht="14.4" hidden="true" customHeight="false" outlineLevel="0" collapsed="false">
      <c r="A1292" s="0" t="s">
        <v>31</v>
      </c>
      <c r="B1292" s="0" t="n">
        <v>1</v>
      </c>
      <c r="C1292" s="0" t="s">
        <v>3892</v>
      </c>
      <c r="D1292" s="0" t="s">
        <v>66</v>
      </c>
      <c r="E1292" s="0" t="s">
        <v>3893</v>
      </c>
      <c r="F1292" s="0" t="s">
        <v>3890</v>
      </c>
      <c r="G1292" s="0" t="s">
        <v>3891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6</v>
      </c>
      <c r="Q1292" s="0" t="n">
        <v>0</v>
      </c>
      <c r="R1292" s="0" t="n">
        <v>0</v>
      </c>
      <c r="S1292" s="0" t="s">
        <v>4</v>
      </c>
    </row>
    <row r="1293" customFormat="false" ht="14.4" hidden="true" customHeight="false" outlineLevel="0" collapsed="false">
      <c r="A1293" s="0" t="s">
        <v>31</v>
      </c>
      <c r="B1293" s="0" t="n">
        <v>1</v>
      </c>
      <c r="C1293" s="0" t="s">
        <v>3894</v>
      </c>
      <c r="D1293" s="0" t="s">
        <v>66</v>
      </c>
      <c r="E1293" s="0" t="s">
        <v>3895</v>
      </c>
      <c r="F1293" s="0" t="s">
        <v>3896</v>
      </c>
      <c r="G1293" s="0" t="s">
        <v>3897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5.7</v>
      </c>
      <c r="Q1293" s="0" t="n">
        <v>0</v>
      </c>
      <c r="R1293" s="0" t="n">
        <v>0</v>
      </c>
      <c r="S1293" s="0" t="s">
        <v>4</v>
      </c>
    </row>
    <row r="1294" customFormat="false" ht="14.4" hidden="true" customHeight="false" outlineLevel="0" collapsed="false">
      <c r="A1294" s="0" t="s">
        <v>31</v>
      </c>
      <c r="B1294" s="0" t="n">
        <v>1</v>
      </c>
      <c r="C1294" s="0" t="s">
        <v>3898</v>
      </c>
      <c r="D1294" s="0" t="s">
        <v>66</v>
      </c>
      <c r="E1294" s="0" t="s">
        <v>3899</v>
      </c>
      <c r="F1294" s="0" t="s">
        <v>3896</v>
      </c>
      <c r="G1294" s="0" t="s">
        <v>3897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6.2</v>
      </c>
      <c r="Q1294" s="0" t="n">
        <v>0</v>
      </c>
      <c r="R1294" s="0" t="n">
        <v>0</v>
      </c>
      <c r="S1294" s="0" t="s">
        <v>4</v>
      </c>
    </row>
    <row r="1295" customFormat="false" ht="14.4" hidden="true" customHeight="false" outlineLevel="0" collapsed="false">
      <c r="A1295" s="0" t="s">
        <v>31</v>
      </c>
      <c r="B1295" s="0" t="n">
        <v>1</v>
      </c>
      <c r="C1295" s="0" t="s">
        <v>3900</v>
      </c>
      <c r="D1295" s="0" t="s">
        <v>33</v>
      </c>
      <c r="E1295" s="0" t="s">
        <v>3901</v>
      </c>
      <c r="F1295" s="0" t="s">
        <v>3896</v>
      </c>
      <c r="G1295" s="0" t="s">
        <v>3897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5.1</v>
      </c>
      <c r="Q1295" s="0" t="n">
        <v>0</v>
      </c>
      <c r="R1295" s="0" t="n">
        <v>0</v>
      </c>
      <c r="S1295" s="0" t="s">
        <v>4</v>
      </c>
    </row>
    <row r="1296" customFormat="false" ht="14.4" hidden="true" customHeight="false" outlineLevel="0" collapsed="false">
      <c r="A1296" s="0" t="s">
        <v>31</v>
      </c>
      <c r="B1296" s="0" t="n">
        <v>1</v>
      </c>
      <c r="C1296" s="0" t="s">
        <v>3902</v>
      </c>
      <c r="D1296" s="0" t="s">
        <v>33</v>
      </c>
      <c r="E1296" s="0" t="s">
        <v>3903</v>
      </c>
      <c r="F1296" s="0" t="s">
        <v>3896</v>
      </c>
      <c r="G1296" s="0" t="s">
        <v>3897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5.2</v>
      </c>
      <c r="Q1296" s="0" t="n">
        <v>0</v>
      </c>
      <c r="R1296" s="0" t="n">
        <v>0</v>
      </c>
      <c r="S1296" s="0" t="s">
        <v>4</v>
      </c>
    </row>
    <row r="1297" customFormat="false" ht="14.4" hidden="true" customHeight="false" outlineLevel="0" collapsed="false">
      <c r="A1297" s="0" t="s">
        <v>31</v>
      </c>
      <c r="B1297" s="0" t="n">
        <v>1</v>
      </c>
      <c r="C1297" s="0" t="s">
        <v>3904</v>
      </c>
      <c r="D1297" s="0" t="s">
        <v>61</v>
      </c>
      <c r="E1297" s="0" t="s">
        <v>3905</v>
      </c>
      <c r="F1297" s="0" t="s">
        <v>3896</v>
      </c>
      <c r="G1297" s="0" t="s">
        <v>3897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5.4</v>
      </c>
      <c r="Q1297" s="0" t="n">
        <v>0</v>
      </c>
      <c r="R1297" s="0" t="n">
        <v>0</v>
      </c>
      <c r="S1297" s="0" t="s">
        <v>4</v>
      </c>
    </row>
    <row r="1298" customFormat="false" ht="14.4" hidden="true" customHeight="false" outlineLevel="0" collapsed="false">
      <c r="A1298" s="0" t="s">
        <v>31</v>
      </c>
      <c r="B1298" s="0" t="n">
        <v>1</v>
      </c>
      <c r="C1298" s="0" t="s">
        <v>3906</v>
      </c>
      <c r="D1298" s="0" t="s">
        <v>41</v>
      </c>
      <c r="E1298" s="0" t="s">
        <v>3907</v>
      </c>
      <c r="F1298" s="0" t="s">
        <v>3896</v>
      </c>
      <c r="G1298" s="0" t="s">
        <v>3897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5.9</v>
      </c>
      <c r="Q1298" s="0" t="n">
        <v>0</v>
      </c>
      <c r="R1298" s="0" t="n">
        <v>0</v>
      </c>
      <c r="S1298" s="0" t="s">
        <v>4</v>
      </c>
    </row>
    <row r="1299" customFormat="false" ht="14.4" hidden="true" customHeight="false" outlineLevel="0" collapsed="false">
      <c r="A1299" s="0" t="s">
        <v>31</v>
      </c>
      <c r="B1299" s="0" t="n">
        <v>1</v>
      </c>
      <c r="C1299" s="0" t="s">
        <v>3908</v>
      </c>
      <c r="D1299" s="0" t="s">
        <v>139</v>
      </c>
      <c r="E1299" s="0" t="s">
        <v>3909</v>
      </c>
      <c r="F1299" s="0" t="s">
        <v>3896</v>
      </c>
      <c r="G1299" s="0" t="s">
        <v>3897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5.8</v>
      </c>
      <c r="Q1299" s="0" t="n">
        <v>0</v>
      </c>
      <c r="R1299" s="0" t="n">
        <v>0</v>
      </c>
      <c r="S1299" s="0" t="s">
        <v>4</v>
      </c>
    </row>
    <row r="1300" customFormat="false" ht="14.4" hidden="true" customHeight="false" outlineLevel="0" collapsed="false">
      <c r="A1300" s="0" t="s">
        <v>31</v>
      </c>
      <c r="B1300" s="0" t="n">
        <v>1</v>
      </c>
      <c r="C1300" s="0" t="s">
        <v>3910</v>
      </c>
      <c r="D1300" s="0" t="s">
        <v>38</v>
      </c>
      <c r="E1300" s="0" t="s">
        <v>3911</v>
      </c>
      <c r="F1300" s="0" t="s">
        <v>3896</v>
      </c>
      <c r="G1300" s="0" t="s">
        <v>3897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5</v>
      </c>
      <c r="Q1300" s="0" t="n">
        <v>0</v>
      </c>
      <c r="R1300" s="0" t="n">
        <v>0</v>
      </c>
      <c r="S1300" s="0" t="s">
        <v>4</v>
      </c>
    </row>
    <row r="1301" customFormat="false" ht="14.4" hidden="true" customHeight="false" outlineLevel="0" collapsed="false">
      <c r="A1301" s="0" t="s">
        <v>31</v>
      </c>
      <c r="B1301" s="0" t="n">
        <v>1</v>
      </c>
      <c r="C1301" s="0" t="s">
        <v>3912</v>
      </c>
      <c r="D1301" s="0" t="s">
        <v>38</v>
      </c>
      <c r="E1301" s="0" t="s">
        <v>3913</v>
      </c>
      <c r="F1301" s="0" t="s">
        <v>3896</v>
      </c>
      <c r="G1301" s="0" t="s">
        <v>3897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5</v>
      </c>
      <c r="Q1301" s="0" t="n">
        <v>0</v>
      </c>
      <c r="R1301" s="0" t="n">
        <v>0</v>
      </c>
      <c r="S1301" s="0" t="s">
        <v>4</v>
      </c>
    </row>
    <row r="1302" customFormat="false" ht="14.4" hidden="true" customHeight="false" outlineLevel="0" collapsed="false">
      <c r="A1302" s="0" t="s">
        <v>31</v>
      </c>
      <c r="B1302" s="0" t="n">
        <v>1</v>
      </c>
      <c r="C1302" s="0" t="s">
        <v>3914</v>
      </c>
      <c r="D1302" s="0" t="s">
        <v>61</v>
      </c>
      <c r="E1302" s="0" t="s">
        <v>3915</v>
      </c>
      <c r="F1302" s="0" t="s">
        <v>3896</v>
      </c>
      <c r="G1302" s="0" t="s">
        <v>3897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6.8</v>
      </c>
      <c r="Q1302" s="0" t="n">
        <v>0</v>
      </c>
      <c r="R1302" s="0" t="n">
        <v>0</v>
      </c>
      <c r="S1302" s="0" t="s">
        <v>4</v>
      </c>
    </row>
    <row r="1303" customFormat="false" ht="14.4" hidden="true" customHeight="false" outlineLevel="0" collapsed="false">
      <c r="A1303" s="0" t="s">
        <v>31</v>
      </c>
      <c r="B1303" s="0" t="n">
        <v>1</v>
      </c>
      <c r="C1303" s="0" t="s">
        <v>3916</v>
      </c>
      <c r="D1303" s="0" t="s">
        <v>122</v>
      </c>
      <c r="E1303" s="0" t="s">
        <v>3917</v>
      </c>
      <c r="F1303" s="0" t="s">
        <v>3918</v>
      </c>
      <c r="G1303" s="0" t="s">
        <v>3919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6.5</v>
      </c>
      <c r="Q1303" s="0" t="n">
        <v>0</v>
      </c>
      <c r="R1303" s="0" t="n">
        <v>0</v>
      </c>
      <c r="S1303" s="0" t="s">
        <v>4</v>
      </c>
    </row>
    <row r="1304" customFormat="false" ht="14.4" hidden="true" customHeight="false" outlineLevel="0" collapsed="false">
      <c r="A1304" s="0" t="s">
        <v>31</v>
      </c>
      <c r="B1304" s="0" t="n">
        <v>1</v>
      </c>
      <c r="C1304" s="0" t="s">
        <v>3920</v>
      </c>
      <c r="D1304" s="0" t="s">
        <v>33</v>
      </c>
      <c r="E1304" s="0" t="s">
        <v>3921</v>
      </c>
      <c r="F1304" s="0" t="s">
        <v>880</v>
      </c>
      <c r="G1304" s="0" t="s">
        <v>881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5.2</v>
      </c>
      <c r="Q1304" s="0" t="n">
        <v>0</v>
      </c>
      <c r="R1304" s="0" t="n">
        <v>0</v>
      </c>
      <c r="S1304" s="0" t="s">
        <v>4</v>
      </c>
    </row>
    <row r="1305" customFormat="false" ht="14.4" hidden="true" customHeight="false" outlineLevel="0" collapsed="false">
      <c r="A1305" s="0" t="s">
        <v>31</v>
      </c>
      <c r="B1305" s="0" t="n">
        <v>1</v>
      </c>
      <c r="C1305" s="0" t="s">
        <v>3922</v>
      </c>
      <c r="D1305" s="0" t="s">
        <v>66</v>
      </c>
      <c r="E1305" s="0" t="s">
        <v>3923</v>
      </c>
      <c r="F1305" s="0" t="s">
        <v>3924</v>
      </c>
      <c r="G1305" s="0" t="s">
        <v>3925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5.5</v>
      </c>
      <c r="Q1305" s="0" t="n">
        <v>0</v>
      </c>
      <c r="R1305" s="0" t="n">
        <v>0</v>
      </c>
      <c r="S1305" s="0" t="s">
        <v>4</v>
      </c>
    </row>
    <row r="1306" customFormat="false" ht="14.4" hidden="true" customHeight="false" outlineLevel="0" collapsed="false">
      <c r="A1306" s="0" t="s">
        <v>31</v>
      </c>
      <c r="B1306" s="0" t="n">
        <v>1</v>
      </c>
      <c r="C1306" s="0" t="s">
        <v>3926</v>
      </c>
      <c r="D1306" s="0" t="s">
        <v>41</v>
      </c>
      <c r="E1306" s="0" t="s">
        <v>3927</v>
      </c>
      <c r="F1306" s="0" t="s">
        <v>3924</v>
      </c>
      <c r="G1306" s="0" t="s">
        <v>3925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5.6</v>
      </c>
      <c r="Q1306" s="0" t="n">
        <v>0</v>
      </c>
      <c r="R1306" s="0" t="n">
        <v>0</v>
      </c>
      <c r="S1306" s="0" t="s">
        <v>4</v>
      </c>
    </row>
    <row r="1307" customFormat="false" ht="14.4" hidden="true" customHeight="false" outlineLevel="0" collapsed="false">
      <c r="A1307" s="0" t="s">
        <v>31</v>
      </c>
      <c r="B1307" s="0" t="n">
        <v>1</v>
      </c>
      <c r="C1307" s="0" t="s">
        <v>3928</v>
      </c>
      <c r="D1307" s="0" t="s">
        <v>38</v>
      </c>
      <c r="E1307" s="0" t="s">
        <v>3929</v>
      </c>
      <c r="F1307" s="0" t="s">
        <v>3924</v>
      </c>
      <c r="G1307" s="0" t="s">
        <v>3925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5.6</v>
      </c>
      <c r="Q1307" s="0" t="n">
        <v>0</v>
      </c>
      <c r="R1307" s="0" t="n">
        <v>0</v>
      </c>
      <c r="S1307" s="0" t="s">
        <v>4</v>
      </c>
    </row>
    <row r="1308" customFormat="false" ht="14.4" hidden="true" customHeight="false" outlineLevel="0" collapsed="false">
      <c r="A1308" s="0" t="s">
        <v>31</v>
      </c>
      <c r="B1308" s="0" t="n">
        <v>1</v>
      </c>
      <c r="C1308" s="0" t="s">
        <v>3930</v>
      </c>
      <c r="D1308" s="0" t="s">
        <v>38</v>
      </c>
      <c r="E1308" s="0" t="s">
        <v>3931</v>
      </c>
      <c r="F1308" s="0" t="s">
        <v>3932</v>
      </c>
      <c r="G1308" s="0" t="s">
        <v>3933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5.6</v>
      </c>
      <c r="Q1308" s="0" t="n">
        <v>0</v>
      </c>
      <c r="R1308" s="0" t="n">
        <v>0</v>
      </c>
      <c r="S1308" s="0" t="s">
        <v>4</v>
      </c>
    </row>
    <row r="1309" customFormat="false" ht="14.4" hidden="true" customHeight="false" outlineLevel="0" collapsed="false">
      <c r="A1309" s="0" t="s">
        <v>31</v>
      </c>
      <c r="B1309" s="0" t="n">
        <v>1</v>
      </c>
      <c r="C1309" s="0" t="s">
        <v>3934</v>
      </c>
      <c r="D1309" s="0" t="s">
        <v>103</v>
      </c>
      <c r="E1309" s="0" t="s">
        <v>3935</v>
      </c>
      <c r="F1309" s="0" t="s">
        <v>3932</v>
      </c>
      <c r="G1309" s="0" t="s">
        <v>3933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5.3</v>
      </c>
      <c r="Q1309" s="0" t="n">
        <v>0</v>
      </c>
      <c r="R1309" s="0" t="n">
        <v>0</v>
      </c>
      <c r="S1309" s="0" t="s">
        <v>4</v>
      </c>
    </row>
    <row r="1310" customFormat="false" ht="14.4" hidden="true" customHeight="false" outlineLevel="0" collapsed="false">
      <c r="A1310" s="0" t="s">
        <v>31</v>
      </c>
      <c r="B1310" s="0" t="n">
        <v>1</v>
      </c>
      <c r="C1310" s="0" t="s">
        <v>3936</v>
      </c>
      <c r="D1310" s="0" t="s">
        <v>66</v>
      </c>
      <c r="E1310" s="0" t="s">
        <v>3441</v>
      </c>
      <c r="F1310" s="0" t="s">
        <v>3932</v>
      </c>
      <c r="G1310" s="0" t="s">
        <v>3933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6.2</v>
      </c>
      <c r="Q1310" s="0" t="n">
        <v>0</v>
      </c>
      <c r="R1310" s="0" t="n">
        <v>0</v>
      </c>
      <c r="S1310" s="0" t="s">
        <v>4</v>
      </c>
    </row>
    <row r="1311" customFormat="false" ht="14.4" hidden="true" customHeight="false" outlineLevel="0" collapsed="false">
      <c r="A1311" s="0" t="s">
        <v>31</v>
      </c>
      <c r="B1311" s="0" t="n">
        <v>1</v>
      </c>
      <c r="C1311" s="0" t="s">
        <v>3937</v>
      </c>
      <c r="D1311" s="0" t="s">
        <v>38</v>
      </c>
      <c r="E1311" s="0" t="s">
        <v>3938</v>
      </c>
      <c r="F1311" s="0" t="s">
        <v>3939</v>
      </c>
      <c r="G1311" s="0" t="s">
        <v>3940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6.8</v>
      </c>
      <c r="Q1311" s="0" t="n">
        <v>0</v>
      </c>
      <c r="R1311" s="0" t="n">
        <v>0</v>
      </c>
      <c r="S1311" s="0" t="s">
        <v>4</v>
      </c>
    </row>
    <row r="1312" customFormat="false" ht="14.4" hidden="true" customHeight="false" outlineLevel="0" collapsed="false">
      <c r="A1312" s="0" t="s">
        <v>31</v>
      </c>
      <c r="B1312" s="0" t="n">
        <v>1</v>
      </c>
      <c r="C1312" s="0" t="s">
        <v>3941</v>
      </c>
      <c r="D1312" s="0" t="s">
        <v>139</v>
      </c>
      <c r="E1312" s="0" t="s">
        <v>3942</v>
      </c>
      <c r="F1312" s="0" t="s">
        <v>3939</v>
      </c>
      <c r="G1312" s="0" t="s">
        <v>3940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6.8</v>
      </c>
      <c r="Q1312" s="0" t="n">
        <v>0</v>
      </c>
      <c r="R1312" s="0" t="n">
        <v>0</v>
      </c>
      <c r="S1312" s="0" t="s">
        <v>4</v>
      </c>
    </row>
    <row r="1313" customFormat="false" ht="14.4" hidden="true" customHeight="false" outlineLevel="0" collapsed="false">
      <c r="A1313" s="0" t="s">
        <v>31</v>
      </c>
      <c r="B1313" s="0" t="n">
        <v>1</v>
      </c>
      <c r="C1313" s="0" t="s">
        <v>3943</v>
      </c>
      <c r="D1313" s="0" t="s">
        <v>66</v>
      </c>
      <c r="E1313" s="0" t="s">
        <v>3944</v>
      </c>
      <c r="F1313" s="0" t="s">
        <v>3939</v>
      </c>
      <c r="G1313" s="0" t="s">
        <v>3940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7.3</v>
      </c>
      <c r="Q1313" s="0" t="n">
        <v>0</v>
      </c>
      <c r="R1313" s="0" t="n">
        <v>0</v>
      </c>
      <c r="S1313" s="0" t="s">
        <v>4</v>
      </c>
    </row>
    <row r="1314" customFormat="false" ht="14.4" hidden="true" customHeight="false" outlineLevel="0" collapsed="false">
      <c r="A1314" s="0" t="s">
        <v>31</v>
      </c>
      <c r="B1314" s="0" t="n">
        <v>1</v>
      </c>
      <c r="C1314" s="0" t="s">
        <v>3945</v>
      </c>
      <c r="D1314" s="0" t="s">
        <v>38</v>
      </c>
      <c r="E1314" s="0" t="s">
        <v>3946</v>
      </c>
      <c r="F1314" s="0" t="s">
        <v>3947</v>
      </c>
      <c r="G1314" s="0" t="s">
        <v>3948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10.4</v>
      </c>
      <c r="Q1314" s="0" t="n">
        <v>0</v>
      </c>
      <c r="R1314" s="0" t="n">
        <v>0</v>
      </c>
      <c r="S1314" s="0" t="s">
        <v>4</v>
      </c>
    </row>
    <row r="1315" customFormat="false" ht="14.4" hidden="true" customHeight="false" outlineLevel="0" collapsed="false">
      <c r="A1315" s="0" t="s">
        <v>31</v>
      </c>
      <c r="B1315" s="0" t="n">
        <v>1</v>
      </c>
      <c r="C1315" s="0" t="s">
        <v>3949</v>
      </c>
      <c r="D1315" s="0" t="s">
        <v>139</v>
      </c>
      <c r="E1315" s="0" t="s">
        <v>3950</v>
      </c>
      <c r="F1315" s="0" t="s">
        <v>3951</v>
      </c>
      <c r="G1315" s="0" t="s">
        <v>3952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6.9</v>
      </c>
      <c r="Q1315" s="0" t="n">
        <v>0</v>
      </c>
      <c r="R1315" s="0" t="n">
        <v>0</v>
      </c>
      <c r="S1315" s="0" t="s">
        <v>4</v>
      </c>
    </row>
    <row r="1316" customFormat="false" ht="14.4" hidden="true" customHeight="false" outlineLevel="0" collapsed="false">
      <c r="A1316" s="0" t="s">
        <v>31</v>
      </c>
      <c r="B1316" s="0" t="n">
        <v>1</v>
      </c>
      <c r="C1316" s="0" t="s">
        <v>3953</v>
      </c>
      <c r="D1316" s="0" t="s">
        <v>48</v>
      </c>
      <c r="E1316" s="0" t="s">
        <v>3954</v>
      </c>
      <c r="F1316" s="0" t="s">
        <v>3955</v>
      </c>
      <c r="G1316" s="0" t="s">
        <v>3956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6.7</v>
      </c>
      <c r="Q1316" s="0" t="n">
        <v>0</v>
      </c>
      <c r="R1316" s="0" t="n">
        <v>0</v>
      </c>
      <c r="S1316" s="0" t="s">
        <v>4</v>
      </c>
    </row>
    <row r="1317" customFormat="false" ht="14.4" hidden="true" customHeight="false" outlineLevel="0" collapsed="false">
      <c r="A1317" s="0" t="s">
        <v>31</v>
      </c>
      <c r="B1317" s="0" t="n">
        <v>1</v>
      </c>
      <c r="C1317" s="0" t="s">
        <v>3957</v>
      </c>
      <c r="D1317" s="0" t="s">
        <v>154</v>
      </c>
      <c r="E1317" s="0" t="s">
        <v>3958</v>
      </c>
      <c r="F1317" s="0" t="s">
        <v>3959</v>
      </c>
      <c r="G1317" s="0" t="s">
        <v>3960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7.7</v>
      </c>
      <c r="Q1317" s="0" t="n">
        <v>0</v>
      </c>
      <c r="R1317" s="0" t="n">
        <v>0</v>
      </c>
      <c r="S1317" s="0" t="s">
        <v>4</v>
      </c>
    </row>
    <row r="1318" customFormat="false" ht="14.4" hidden="true" customHeight="false" outlineLevel="0" collapsed="false">
      <c r="A1318" s="0" t="s">
        <v>31</v>
      </c>
      <c r="B1318" s="0" t="n">
        <v>1</v>
      </c>
      <c r="C1318" s="0" t="s">
        <v>3961</v>
      </c>
      <c r="D1318" s="0" t="s">
        <v>38</v>
      </c>
      <c r="E1318" s="0" t="s">
        <v>3962</v>
      </c>
      <c r="F1318" s="0" t="s">
        <v>3959</v>
      </c>
      <c r="G1318" s="0" t="s">
        <v>3960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6.3</v>
      </c>
      <c r="Q1318" s="0" t="n">
        <v>0</v>
      </c>
      <c r="R1318" s="0" t="n">
        <v>0</v>
      </c>
      <c r="S1318" s="0" t="s">
        <v>4</v>
      </c>
    </row>
    <row r="1319" customFormat="false" ht="14.4" hidden="true" customHeight="false" outlineLevel="0" collapsed="false">
      <c r="A1319" s="0" t="s">
        <v>31</v>
      </c>
      <c r="B1319" s="0" t="n">
        <v>1</v>
      </c>
      <c r="C1319" s="0" t="s">
        <v>3963</v>
      </c>
      <c r="D1319" s="0" t="s">
        <v>41</v>
      </c>
      <c r="E1319" s="0" t="s">
        <v>3964</v>
      </c>
      <c r="F1319" s="0" t="s">
        <v>3959</v>
      </c>
      <c r="G1319" s="0" t="s">
        <v>3960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7.1</v>
      </c>
      <c r="Q1319" s="0" t="n">
        <v>0</v>
      </c>
      <c r="R1319" s="0" t="n">
        <v>0</v>
      </c>
      <c r="S1319" s="0" t="s">
        <v>4</v>
      </c>
    </row>
    <row r="1320" customFormat="false" ht="14.4" hidden="true" customHeight="false" outlineLevel="0" collapsed="false">
      <c r="A1320" s="0" t="s">
        <v>31</v>
      </c>
      <c r="B1320" s="0" t="n">
        <v>1</v>
      </c>
      <c r="C1320" s="0" t="s">
        <v>3965</v>
      </c>
      <c r="D1320" s="0" t="s">
        <v>33</v>
      </c>
      <c r="E1320" s="0" t="s">
        <v>3966</v>
      </c>
      <c r="F1320" s="0" t="s">
        <v>3967</v>
      </c>
      <c r="G1320" s="0" t="s">
        <v>3968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5.4</v>
      </c>
      <c r="Q1320" s="0" t="n">
        <v>0</v>
      </c>
      <c r="R1320" s="0" t="n">
        <v>0</v>
      </c>
      <c r="S1320" s="0" t="s">
        <v>4</v>
      </c>
    </row>
    <row r="1321" customFormat="false" ht="14.4" hidden="true" customHeight="false" outlineLevel="0" collapsed="false">
      <c r="A1321" s="0" t="s">
        <v>31</v>
      </c>
      <c r="B1321" s="0" t="n">
        <v>1</v>
      </c>
      <c r="C1321" s="0" t="s">
        <v>3969</v>
      </c>
      <c r="D1321" s="0" t="s">
        <v>61</v>
      </c>
      <c r="E1321" s="0" t="s">
        <v>3970</v>
      </c>
      <c r="F1321" s="0" t="s">
        <v>3971</v>
      </c>
      <c r="G1321" s="0" t="s">
        <v>3972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5.7</v>
      </c>
      <c r="Q1321" s="0" t="n">
        <v>0</v>
      </c>
      <c r="R1321" s="0" t="n">
        <v>0</v>
      </c>
      <c r="S1321" s="0" t="s">
        <v>4</v>
      </c>
    </row>
    <row r="1322" customFormat="false" ht="14.4" hidden="true" customHeight="false" outlineLevel="0" collapsed="false">
      <c r="A1322" s="0" t="s">
        <v>31</v>
      </c>
      <c r="B1322" s="0" t="n">
        <v>1</v>
      </c>
      <c r="C1322" s="0" t="s">
        <v>3973</v>
      </c>
      <c r="D1322" s="0" t="s">
        <v>33</v>
      </c>
      <c r="E1322" s="0" t="s">
        <v>3974</v>
      </c>
      <c r="F1322" s="0" t="s">
        <v>3975</v>
      </c>
      <c r="G1322" s="0" t="s">
        <v>3976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8.3</v>
      </c>
      <c r="Q1322" s="0" t="n">
        <v>0</v>
      </c>
      <c r="R1322" s="0" t="n">
        <v>0</v>
      </c>
      <c r="S1322" s="0" t="s">
        <v>4</v>
      </c>
    </row>
    <row r="1323" customFormat="false" ht="14.4" hidden="true" customHeight="false" outlineLevel="0" collapsed="false">
      <c r="A1323" s="0" t="s">
        <v>31</v>
      </c>
      <c r="B1323" s="0" t="n">
        <v>1</v>
      </c>
      <c r="C1323" s="0" t="s">
        <v>3977</v>
      </c>
      <c r="D1323" s="0" t="s">
        <v>66</v>
      </c>
      <c r="E1323" s="0" t="s">
        <v>3978</v>
      </c>
      <c r="F1323" s="0" t="s">
        <v>3975</v>
      </c>
      <c r="G1323" s="0" t="s">
        <v>3976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8.9</v>
      </c>
      <c r="Q1323" s="0" t="n">
        <v>0</v>
      </c>
      <c r="R1323" s="0" t="n">
        <v>0</v>
      </c>
      <c r="S1323" s="0" t="s">
        <v>4</v>
      </c>
    </row>
    <row r="1324" customFormat="false" ht="14.4" hidden="true" customHeight="false" outlineLevel="0" collapsed="false">
      <c r="A1324" s="0" t="s">
        <v>31</v>
      </c>
      <c r="B1324" s="0" t="n">
        <v>1</v>
      </c>
      <c r="C1324" s="0" t="s">
        <v>3979</v>
      </c>
      <c r="D1324" s="0" t="s">
        <v>38</v>
      </c>
      <c r="E1324" s="0" t="s">
        <v>3980</v>
      </c>
      <c r="F1324" s="0" t="s">
        <v>3975</v>
      </c>
      <c r="G1324" s="0" t="s">
        <v>3976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8.7</v>
      </c>
      <c r="Q1324" s="0" t="n">
        <v>0</v>
      </c>
      <c r="R1324" s="0" t="n">
        <v>0</v>
      </c>
      <c r="S1324" s="0" t="s">
        <v>4</v>
      </c>
    </row>
    <row r="1325" customFormat="false" ht="14.4" hidden="true" customHeight="false" outlineLevel="0" collapsed="false">
      <c r="A1325" s="0" t="s">
        <v>31</v>
      </c>
      <c r="B1325" s="0" t="n">
        <v>1</v>
      </c>
      <c r="C1325" s="0" t="s">
        <v>3981</v>
      </c>
      <c r="D1325" s="0" t="s">
        <v>33</v>
      </c>
      <c r="E1325" s="0" t="s">
        <v>3982</v>
      </c>
      <c r="F1325" s="0" t="s">
        <v>3975</v>
      </c>
      <c r="G1325" s="0" t="s">
        <v>3976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8.8</v>
      </c>
      <c r="Q1325" s="0" t="n">
        <v>0</v>
      </c>
      <c r="R1325" s="0" t="n">
        <v>0</v>
      </c>
      <c r="S1325" s="0" t="s">
        <v>4</v>
      </c>
    </row>
    <row r="1326" customFormat="false" ht="14.4" hidden="true" customHeight="false" outlineLevel="0" collapsed="false">
      <c r="A1326" s="0" t="s">
        <v>31</v>
      </c>
      <c r="B1326" s="0" t="n">
        <v>1</v>
      </c>
      <c r="C1326" s="0" t="s">
        <v>3983</v>
      </c>
      <c r="D1326" s="0" t="s">
        <v>307</v>
      </c>
      <c r="E1326" s="0" t="s">
        <v>3984</v>
      </c>
      <c r="F1326" s="0" t="s">
        <v>3975</v>
      </c>
      <c r="G1326" s="0" t="s">
        <v>3976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6.8</v>
      </c>
      <c r="Q1326" s="0" t="n">
        <v>0</v>
      </c>
      <c r="R1326" s="0" t="n">
        <v>0</v>
      </c>
      <c r="S1326" s="0" t="s">
        <v>4</v>
      </c>
    </row>
    <row r="1327" customFormat="false" ht="14.4" hidden="true" customHeight="false" outlineLevel="0" collapsed="false">
      <c r="A1327" s="0" t="s">
        <v>31</v>
      </c>
      <c r="B1327" s="0" t="n">
        <v>1</v>
      </c>
      <c r="C1327" s="0" t="s">
        <v>3985</v>
      </c>
      <c r="D1327" s="0" t="s">
        <v>38</v>
      </c>
      <c r="E1327" s="0" t="s">
        <v>3986</v>
      </c>
      <c r="F1327" s="0" t="s">
        <v>3975</v>
      </c>
      <c r="G1327" s="0" t="s">
        <v>3976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6.2</v>
      </c>
      <c r="Q1327" s="0" t="n">
        <v>0</v>
      </c>
      <c r="R1327" s="0" t="n">
        <v>0</v>
      </c>
      <c r="S1327" s="0" t="s">
        <v>4</v>
      </c>
    </row>
    <row r="1328" customFormat="false" ht="14.4" hidden="true" customHeight="false" outlineLevel="0" collapsed="false">
      <c r="A1328" s="0" t="s">
        <v>31</v>
      </c>
      <c r="B1328" s="0" t="n">
        <v>1</v>
      </c>
      <c r="C1328" s="0" t="s">
        <v>3987</v>
      </c>
      <c r="D1328" s="0" t="s">
        <v>307</v>
      </c>
      <c r="E1328" s="0" t="s">
        <v>3767</v>
      </c>
      <c r="F1328" s="0" t="s">
        <v>3988</v>
      </c>
      <c r="G1328" s="0" t="s">
        <v>1217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6.4</v>
      </c>
      <c r="Q1328" s="0" t="n">
        <v>0</v>
      </c>
      <c r="R1328" s="0" t="n">
        <v>0</v>
      </c>
      <c r="S1328" s="0" t="s">
        <v>4</v>
      </c>
    </row>
    <row r="1329" customFormat="false" ht="14.4" hidden="true" customHeight="false" outlineLevel="0" collapsed="false">
      <c r="A1329" s="0" t="s">
        <v>31</v>
      </c>
      <c r="B1329" s="0" t="n">
        <v>1</v>
      </c>
      <c r="C1329" s="0" t="s">
        <v>3989</v>
      </c>
      <c r="D1329" s="0" t="s">
        <v>61</v>
      </c>
      <c r="E1329" s="0" t="s">
        <v>3990</v>
      </c>
      <c r="F1329" s="0" t="s">
        <v>3988</v>
      </c>
      <c r="G1329" s="0" t="s">
        <v>1217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6.3</v>
      </c>
      <c r="Q1329" s="0" t="n">
        <v>0</v>
      </c>
      <c r="R1329" s="0" t="n">
        <v>0</v>
      </c>
      <c r="S1329" s="0" t="s">
        <v>4</v>
      </c>
    </row>
    <row r="1330" customFormat="false" ht="14.4" hidden="true" customHeight="false" outlineLevel="0" collapsed="false">
      <c r="A1330" s="0" t="s">
        <v>31</v>
      </c>
      <c r="B1330" s="0" t="n">
        <v>1</v>
      </c>
      <c r="C1330" s="0" t="s">
        <v>3991</v>
      </c>
      <c r="D1330" s="0" t="s">
        <v>38</v>
      </c>
      <c r="E1330" s="0" t="s">
        <v>3992</v>
      </c>
      <c r="F1330" s="0" t="s">
        <v>3993</v>
      </c>
      <c r="G1330" s="0" t="s">
        <v>3468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5.8</v>
      </c>
      <c r="Q1330" s="0" t="n">
        <v>0</v>
      </c>
      <c r="R1330" s="0" t="n">
        <v>0</v>
      </c>
      <c r="S1330" s="0" t="s">
        <v>4</v>
      </c>
    </row>
    <row r="1331" customFormat="false" ht="14.4" hidden="true" customHeight="false" outlineLevel="0" collapsed="false">
      <c r="A1331" s="0" t="s">
        <v>31</v>
      </c>
      <c r="B1331" s="0" t="n">
        <v>1</v>
      </c>
      <c r="C1331" s="0" t="s">
        <v>3994</v>
      </c>
      <c r="D1331" s="0" t="s">
        <v>33</v>
      </c>
      <c r="E1331" s="0" t="s">
        <v>3995</v>
      </c>
      <c r="F1331" s="0" t="s">
        <v>3993</v>
      </c>
      <c r="G1331" s="0" t="s">
        <v>3468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7.2</v>
      </c>
      <c r="Q1331" s="0" t="n">
        <v>0</v>
      </c>
      <c r="R1331" s="0" t="n">
        <v>0</v>
      </c>
      <c r="S1331" s="0" t="s">
        <v>4</v>
      </c>
    </row>
    <row r="1332" customFormat="false" ht="14.4" hidden="true" customHeight="false" outlineLevel="0" collapsed="false">
      <c r="A1332" s="0" t="s">
        <v>31</v>
      </c>
      <c r="B1332" s="0" t="n">
        <v>1</v>
      </c>
      <c r="C1332" s="0" t="s">
        <v>3996</v>
      </c>
      <c r="D1332" s="0" t="s">
        <v>163</v>
      </c>
      <c r="E1332" s="0" t="s">
        <v>3997</v>
      </c>
      <c r="F1332" s="0" t="s">
        <v>3993</v>
      </c>
      <c r="G1332" s="0" t="s">
        <v>3468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7.6</v>
      </c>
      <c r="Q1332" s="0" t="n">
        <v>0</v>
      </c>
      <c r="R1332" s="0" t="n">
        <v>0</v>
      </c>
      <c r="S1332" s="0" t="s">
        <v>4</v>
      </c>
    </row>
    <row r="1333" customFormat="false" ht="14.4" hidden="true" customHeight="false" outlineLevel="0" collapsed="false">
      <c r="A1333" s="0" t="s">
        <v>31</v>
      </c>
      <c r="B1333" s="0" t="n">
        <v>1</v>
      </c>
      <c r="C1333" s="0" t="s">
        <v>3998</v>
      </c>
      <c r="D1333" s="0" t="s">
        <v>66</v>
      </c>
      <c r="E1333" s="0" t="s">
        <v>3999</v>
      </c>
      <c r="F1333" s="0" t="s">
        <v>3993</v>
      </c>
      <c r="G1333" s="0" t="s">
        <v>3468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7.5</v>
      </c>
      <c r="Q1333" s="0" t="n">
        <v>0</v>
      </c>
      <c r="R1333" s="0" t="n">
        <v>0</v>
      </c>
      <c r="S1333" s="0" t="s">
        <v>4</v>
      </c>
    </row>
    <row r="1334" customFormat="false" ht="14.4" hidden="true" customHeight="false" outlineLevel="0" collapsed="false">
      <c r="A1334" s="0" t="s">
        <v>31</v>
      </c>
      <c r="B1334" s="0" t="n">
        <v>1</v>
      </c>
      <c r="C1334" s="0" t="s">
        <v>4000</v>
      </c>
      <c r="D1334" s="0" t="s">
        <v>103</v>
      </c>
      <c r="E1334" s="0" t="s">
        <v>4001</v>
      </c>
      <c r="F1334" s="0" t="s">
        <v>3993</v>
      </c>
      <c r="G1334" s="0" t="s">
        <v>3468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7.4</v>
      </c>
      <c r="Q1334" s="0" t="n">
        <v>0</v>
      </c>
      <c r="R1334" s="0" t="n">
        <v>0</v>
      </c>
      <c r="S1334" s="0" t="s">
        <v>4</v>
      </c>
    </row>
    <row r="1335" customFormat="false" ht="14.4" hidden="true" customHeight="false" outlineLevel="0" collapsed="false">
      <c r="A1335" s="0" t="s">
        <v>31</v>
      </c>
      <c r="B1335" s="0" t="n">
        <v>1</v>
      </c>
      <c r="C1335" s="0" t="s">
        <v>4002</v>
      </c>
      <c r="D1335" s="0" t="s">
        <v>66</v>
      </c>
      <c r="E1335" s="0" t="s">
        <v>4003</v>
      </c>
      <c r="F1335" s="0" t="s">
        <v>4004</v>
      </c>
      <c r="G1335" s="0" t="s">
        <v>228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6.7</v>
      </c>
      <c r="Q1335" s="0" t="n">
        <v>0</v>
      </c>
      <c r="R1335" s="0" t="n">
        <v>0</v>
      </c>
      <c r="S1335" s="0" t="s">
        <v>4</v>
      </c>
    </row>
    <row r="1336" customFormat="false" ht="14.4" hidden="true" customHeight="false" outlineLevel="0" collapsed="false">
      <c r="A1336" s="0" t="s">
        <v>31</v>
      </c>
      <c r="B1336" s="0" t="n">
        <v>1</v>
      </c>
      <c r="C1336" s="0" t="s">
        <v>4005</v>
      </c>
      <c r="D1336" s="0" t="s">
        <v>61</v>
      </c>
      <c r="E1336" s="0" t="s">
        <v>4006</v>
      </c>
      <c r="F1336" s="0" t="s">
        <v>4004</v>
      </c>
      <c r="G1336" s="0" t="s">
        <v>228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6.4</v>
      </c>
      <c r="Q1336" s="0" t="n">
        <v>0</v>
      </c>
      <c r="R1336" s="0" t="n">
        <v>0</v>
      </c>
      <c r="S1336" s="0" t="s">
        <v>4</v>
      </c>
    </row>
    <row r="1337" customFormat="false" ht="14.4" hidden="true" customHeight="false" outlineLevel="0" collapsed="false">
      <c r="A1337" s="0" t="s">
        <v>31</v>
      </c>
      <c r="B1337" s="0" t="n">
        <v>1</v>
      </c>
      <c r="C1337" s="0" t="s">
        <v>4007</v>
      </c>
      <c r="D1337" s="0" t="s">
        <v>66</v>
      </c>
      <c r="E1337" s="0" t="s">
        <v>4008</v>
      </c>
      <c r="F1337" s="0" t="s">
        <v>4004</v>
      </c>
      <c r="G1337" s="0" t="s">
        <v>228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5.1</v>
      </c>
      <c r="Q1337" s="0" t="n">
        <v>0</v>
      </c>
      <c r="R1337" s="0" t="n">
        <v>0</v>
      </c>
      <c r="S1337" s="0" t="s">
        <v>4</v>
      </c>
    </row>
    <row r="1338" customFormat="false" ht="14.4" hidden="true" customHeight="false" outlineLevel="0" collapsed="false">
      <c r="A1338" s="0" t="s">
        <v>31</v>
      </c>
      <c r="B1338" s="0" t="n">
        <v>1</v>
      </c>
      <c r="C1338" s="0" t="s">
        <v>4009</v>
      </c>
      <c r="D1338" s="0" t="s">
        <v>66</v>
      </c>
      <c r="E1338" s="0" t="s">
        <v>4010</v>
      </c>
      <c r="F1338" s="0" t="s">
        <v>4011</v>
      </c>
      <c r="G1338" s="0" t="s">
        <v>4012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6.7</v>
      </c>
      <c r="Q1338" s="0" t="n">
        <v>0</v>
      </c>
      <c r="R1338" s="0" t="n">
        <v>0</v>
      </c>
      <c r="S1338" s="0" t="s">
        <v>4</v>
      </c>
    </row>
    <row r="1339" customFormat="false" ht="14.4" hidden="true" customHeight="false" outlineLevel="0" collapsed="false">
      <c r="A1339" s="0" t="s">
        <v>31</v>
      </c>
      <c r="B1339" s="0" t="n">
        <v>1</v>
      </c>
      <c r="C1339" s="0" t="s">
        <v>4013</v>
      </c>
      <c r="D1339" s="0" t="s">
        <v>38</v>
      </c>
      <c r="E1339" s="0" t="s">
        <v>4014</v>
      </c>
      <c r="F1339" s="0" t="s">
        <v>4011</v>
      </c>
      <c r="G1339" s="0" t="s">
        <v>4012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6.6</v>
      </c>
      <c r="Q1339" s="0" t="n">
        <v>0</v>
      </c>
      <c r="R1339" s="0" t="n">
        <v>0</v>
      </c>
      <c r="S1339" s="0" t="s">
        <v>4</v>
      </c>
    </row>
    <row r="1340" customFormat="false" ht="14.4" hidden="true" customHeight="false" outlineLevel="0" collapsed="false">
      <c r="A1340" s="0" t="s">
        <v>31</v>
      </c>
      <c r="B1340" s="0" t="n">
        <v>1</v>
      </c>
      <c r="C1340" s="0" t="s">
        <v>4015</v>
      </c>
      <c r="D1340" s="0" t="s">
        <v>66</v>
      </c>
      <c r="E1340" s="0" t="s">
        <v>4016</v>
      </c>
      <c r="F1340" s="0" t="s">
        <v>4017</v>
      </c>
      <c r="G1340" s="0" t="s">
        <v>4018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6</v>
      </c>
      <c r="Q1340" s="0" t="n">
        <v>0</v>
      </c>
      <c r="R1340" s="0" t="n">
        <v>0</v>
      </c>
      <c r="S1340" s="0" t="s">
        <v>4</v>
      </c>
    </row>
    <row r="1341" customFormat="false" ht="14.4" hidden="true" customHeight="false" outlineLevel="0" collapsed="false">
      <c r="A1341" s="0" t="s">
        <v>31</v>
      </c>
      <c r="B1341" s="0" t="n">
        <v>1</v>
      </c>
      <c r="C1341" s="0" t="s">
        <v>4019</v>
      </c>
      <c r="D1341" s="0" t="s">
        <v>48</v>
      </c>
      <c r="E1341" s="0" t="s">
        <v>4020</v>
      </c>
      <c r="F1341" s="0" t="s">
        <v>4017</v>
      </c>
      <c r="G1341" s="0" t="s">
        <v>4018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5.8</v>
      </c>
      <c r="Q1341" s="0" t="n">
        <v>0</v>
      </c>
      <c r="R1341" s="0" t="n">
        <v>0</v>
      </c>
      <c r="S1341" s="0" t="s">
        <v>4</v>
      </c>
    </row>
    <row r="1342" customFormat="false" ht="14.4" hidden="true" customHeight="false" outlineLevel="0" collapsed="false">
      <c r="A1342" s="0" t="s">
        <v>31</v>
      </c>
      <c r="B1342" s="0" t="n">
        <v>1</v>
      </c>
      <c r="C1342" s="0" t="s">
        <v>4021</v>
      </c>
      <c r="D1342" s="0" t="s">
        <v>38</v>
      </c>
      <c r="E1342" s="0" t="s">
        <v>4022</v>
      </c>
      <c r="F1342" s="0" t="s">
        <v>4017</v>
      </c>
      <c r="G1342" s="0" t="s">
        <v>4018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6.4</v>
      </c>
      <c r="Q1342" s="0" t="n">
        <v>0</v>
      </c>
      <c r="R1342" s="0" t="n">
        <v>0</v>
      </c>
      <c r="S1342" s="0" t="s">
        <v>4</v>
      </c>
    </row>
    <row r="1343" customFormat="false" ht="14.4" hidden="true" customHeight="false" outlineLevel="0" collapsed="false">
      <c r="A1343" s="0" t="s">
        <v>31</v>
      </c>
      <c r="B1343" s="0" t="n">
        <v>1</v>
      </c>
      <c r="C1343" s="0" t="s">
        <v>4023</v>
      </c>
      <c r="D1343" s="0" t="s">
        <v>33</v>
      </c>
      <c r="E1343" s="0" t="s">
        <v>4024</v>
      </c>
      <c r="F1343" s="0" t="s">
        <v>4017</v>
      </c>
      <c r="G1343" s="0" t="s">
        <v>4018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5.4</v>
      </c>
      <c r="Q1343" s="0" t="n">
        <v>0</v>
      </c>
      <c r="R1343" s="0" t="n">
        <v>0</v>
      </c>
      <c r="S1343" s="0" t="s">
        <v>4</v>
      </c>
    </row>
    <row r="1344" customFormat="false" ht="14.4" hidden="true" customHeight="false" outlineLevel="0" collapsed="false">
      <c r="A1344" s="0" t="s">
        <v>31</v>
      </c>
      <c r="B1344" s="0" t="n">
        <v>1</v>
      </c>
      <c r="C1344" s="0" t="s">
        <v>4025</v>
      </c>
      <c r="D1344" s="0" t="s">
        <v>38</v>
      </c>
      <c r="E1344" s="0" t="s">
        <v>4026</v>
      </c>
      <c r="F1344" s="0" t="s">
        <v>4017</v>
      </c>
      <c r="G1344" s="0" t="s">
        <v>4018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6.8</v>
      </c>
      <c r="Q1344" s="0" t="n">
        <v>0</v>
      </c>
      <c r="R1344" s="0" t="n">
        <v>0</v>
      </c>
      <c r="S1344" s="0" t="s">
        <v>4</v>
      </c>
    </row>
    <row r="1345" customFormat="false" ht="14.4" hidden="true" customHeight="false" outlineLevel="0" collapsed="false">
      <c r="A1345" s="0" t="s">
        <v>31</v>
      </c>
      <c r="B1345" s="0" t="n">
        <v>1</v>
      </c>
      <c r="C1345" s="0" t="s">
        <v>4027</v>
      </c>
      <c r="D1345" s="0" t="s">
        <v>38</v>
      </c>
      <c r="E1345" s="0" t="s">
        <v>4028</v>
      </c>
      <c r="F1345" s="0" t="s">
        <v>4017</v>
      </c>
      <c r="G1345" s="0" t="s">
        <v>4018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6.2</v>
      </c>
      <c r="Q1345" s="0" t="n">
        <v>0</v>
      </c>
      <c r="R1345" s="0" t="n">
        <v>0</v>
      </c>
      <c r="S1345" s="0" t="s">
        <v>4</v>
      </c>
    </row>
    <row r="1346" customFormat="false" ht="14.4" hidden="true" customHeight="false" outlineLevel="0" collapsed="false">
      <c r="A1346" s="0" t="s">
        <v>31</v>
      </c>
      <c r="B1346" s="0" t="n">
        <v>1</v>
      </c>
      <c r="C1346" s="0" t="s">
        <v>4029</v>
      </c>
      <c r="D1346" s="0" t="s">
        <v>33</v>
      </c>
      <c r="E1346" s="0" t="s">
        <v>4030</v>
      </c>
      <c r="F1346" s="0" t="s">
        <v>4017</v>
      </c>
      <c r="G1346" s="0" t="s">
        <v>4018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7.1</v>
      </c>
      <c r="Q1346" s="0" t="n">
        <v>0</v>
      </c>
      <c r="R1346" s="0" t="n">
        <v>0</v>
      </c>
      <c r="S1346" s="0" t="s">
        <v>4</v>
      </c>
    </row>
    <row r="1347" customFormat="false" ht="14.4" hidden="true" customHeight="false" outlineLevel="0" collapsed="false">
      <c r="A1347" s="0" t="s">
        <v>31</v>
      </c>
      <c r="B1347" s="0" t="n">
        <v>1</v>
      </c>
      <c r="C1347" s="0" t="s">
        <v>4031</v>
      </c>
      <c r="D1347" s="0" t="s">
        <v>66</v>
      </c>
      <c r="E1347" s="0" t="s">
        <v>4032</v>
      </c>
      <c r="F1347" s="0" t="s">
        <v>4033</v>
      </c>
      <c r="G1347" s="0" t="s">
        <v>4034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5.1</v>
      </c>
      <c r="Q1347" s="0" t="n">
        <v>0</v>
      </c>
      <c r="R1347" s="0" t="n">
        <v>0</v>
      </c>
      <c r="S1347" s="0" t="s">
        <v>4</v>
      </c>
    </row>
    <row r="1348" customFormat="false" ht="14.4" hidden="true" customHeight="false" outlineLevel="0" collapsed="false">
      <c r="A1348" s="0" t="s">
        <v>31</v>
      </c>
      <c r="B1348" s="0" t="n">
        <v>1</v>
      </c>
      <c r="C1348" s="0" t="s">
        <v>4035</v>
      </c>
      <c r="D1348" s="0" t="s">
        <v>33</v>
      </c>
      <c r="E1348" s="0" t="s">
        <v>2541</v>
      </c>
      <c r="F1348" s="0" t="s">
        <v>4033</v>
      </c>
      <c r="G1348" s="0" t="s">
        <v>4034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5.3</v>
      </c>
      <c r="Q1348" s="0" t="n">
        <v>0</v>
      </c>
      <c r="R1348" s="0" t="n">
        <v>0</v>
      </c>
      <c r="S1348" s="0" t="s">
        <v>4</v>
      </c>
    </row>
    <row r="1349" customFormat="false" ht="14.4" hidden="true" customHeight="false" outlineLevel="0" collapsed="false">
      <c r="A1349" s="0" t="s">
        <v>31</v>
      </c>
      <c r="B1349" s="0" t="n">
        <v>1</v>
      </c>
      <c r="C1349" s="0" t="s">
        <v>4036</v>
      </c>
      <c r="D1349" s="0" t="s">
        <v>33</v>
      </c>
      <c r="E1349" s="0" t="s">
        <v>2743</v>
      </c>
      <c r="F1349" s="0" t="s">
        <v>4033</v>
      </c>
      <c r="G1349" s="0" t="s">
        <v>4034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5.4</v>
      </c>
      <c r="Q1349" s="0" t="n">
        <v>0</v>
      </c>
      <c r="R1349" s="0" t="n">
        <v>0</v>
      </c>
      <c r="S1349" s="0" t="s">
        <v>4</v>
      </c>
    </row>
    <row r="1350" customFormat="false" ht="14.4" hidden="true" customHeight="false" outlineLevel="0" collapsed="false">
      <c r="A1350" s="0" t="s">
        <v>31</v>
      </c>
      <c r="B1350" s="0" t="n">
        <v>1</v>
      </c>
      <c r="C1350" s="0" t="s">
        <v>4037</v>
      </c>
      <c r="D1350" s="0" t="s">
        <v>66</v>
      </c>
      <c r="E1350" s="0" t="s">
        <v>4038</v>
      </c>
      <c r="F1350" s="0" t="s">
        <v>4033</v>
      </c>
      <c r="G1350" s="0" t="s">
        <v>4034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5.4</v>
      </c>
      <c r="Q1350" s="0" t="n">
        <v>0</v>
      </c>
      <c r="R1350" s="0" t="n">
        <v>0</v>
      </c>
      <c r="S1350" s="0" t="s">
        <v>4</v>
      </c>
    </row>
    <row r="1351" customFormat="false" ht="14.4" hidden="true" customHeight="false" outlineLevel="0" collapsed="false">
      <c r="A1351" s="0" t="s">
        <v>31</v>
      </c>
      <c r="B1351" s="0" t="n">
        <v>1</v>
      </c>
      <c r="C1351" s="0" t="s">
        <v>4039</v>
      </c>
      <c r="D1351" s="0" t="s">
        <v>41</v>
      </c>
      <c r="E1351" s="0" t="s">
        <v>4040</v>
      </c>
      <c r="F1351" s="0" t="s">
        <v>4033</v>
      </c>
      <c r="G1351" s="0" t="s">
        <v>4034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5.4</v>
      </c>
      <c r="Q1351" s="0" t="n">
        <v>0</v>
      </c>
      <c r="R1351" s="0" t="n">
        <v>0</v>
      </c>
      <c r="S1351" s="0" t="s">
        <v>4</v>
      </c>
    </row>
    <row r="1352" customFormat="false" ht="14.4" hidden="true" customHeight="false" outlineLevel="0" collapsed="false">
      <c r="A1352" s="0" t="s">
        <v>31</v>
      </c>
      <c r="B1352" s="0" t="n">
        <v>1</v>
      </c>
      <c r="C1352" s="0" t="s">
        <v>4041</v>
      </c>
      <c r="D1352" s="0" t="s">
        <v>38</v>
      </c>
      <c r="E1352" s="0" t="s">
        <v>4042</v>
      </c>
      <c r="F1352" s="0" t="s">
        <v>4033</v>
      </c>
      <c r="G1352" s="0" t="s">
        <v>4034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5.4</v>
      </c>
      <c r="Q1352" s="0" t="n">
        <v>0</v>
      </c>
      <c r="R1352" s="0" t="n">
        <v>0</v>
      </c>
      <c r="S1352" s="0" t="s">
        <v>4</v>
      </c>
    </row>
    <row r="1353" customFormat="false" ht="14.4" hidden="true" customHeight="false" outlineLevel="0" collapsed="false">
      <c r="A1353" s="0" t="s">
        <v>31</v>
      </c>
      <c r="B1353" s="0" t="n">
        <v>1</v>
      </c>
      <c r="C1353" s="0" t="s">
        <v>4043</v>
      </c>
      <c r="D1353" s="0" t="s">
        <v>61</v>
      </c>
      <c r="E1353" s="0" t="s">
        <v>4044</v>
      </c>
      <c r="F1353" s="0" t="s">
        <v>4033</v>
      </c>
      <c r="G1353" s="0" t="s">
        <v>4034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7</v>
      </c>
      <c r="Q1353" s="0" t="n">
        <v>0</v>
      </c>
      <c r="R1353" s="0" t="n">
        <v>0</v>
      </c>
      <c r="S1353" s="0" t="s">
        <v>4</v>
      </c>
    </row>
    <row r="1354" customFormat="false" ht="14.4" hidden="true" customHeight="false" outlineLevel="0" collapsed="false">
      <c r="A1354" s="0" t="s">
        <v>31</v>
      </c>
      <c r="B1354" s="0" t="n">
        <v>1</v>
      </c>
      <c r="C1354" s="0" t="s">
        <v>4045</v>
      </c>
      <c r="D1354" s="0" t="s">
        <v>66</v>
      </c>
      <c r="E1354" s="0" t="s">
        <v>4046</v>
      </c>
      <c r="F1354" s="0" t="s">
        <v>4033</v>
      </c>
      <c r="G1354" s="0" t="s">
        <v>4034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5.3</v>
      </c>
      <c r="Q1354" s="0" t="n">
        <v>0</v>
      </c>
      <c r="R1354" s="0" t="n">
        <v>0</v>
      </c>
      <c r="S1354" s="0" t="s">
        <v>4</v>
      </c>
    </row>
    <row r="1355" customFormat="false" ht="14.4" hidden="true" customHeight="false" outlineLevel="0" collapsed="false">
      <c r="A1355" s="0" t="s">
        <v>31</v>
      </c>
      <c r="B1355" s="0" t="n">
        <v>1</v>
      </c>
      <c r="C1355" s="0" t="s">
        <v>4047</v>
      </c>
      <c r="D1355" s="0" t="s">
        <v>61</v>
      </c>
      <c r="E1355" s="0" t="s">
        <v>4048</v>
      </c>
      <c r="F1355" s="0" t="s">
        <v>4049</v>
      </c>
      <c r="G1355" s="0" t="s">
        <v>4050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7.5</v>
      </c>
      <c r="Q1355" s="0" t="n">
        <v>0</v>
      </c>
      <c r="R1355" s="0" t="n">
        <v>0</v>
      </c>
      <c r="S1355" s="0" t="s">
        <v>4</v>
      </c>
    </row>
    <row r="1356" customFormat="false" ht="14.4" hidden="true" customHeight="false" outlineLevel="0" collapsed="false">
      <c r="A1356" s="0" t="s">
        <v>31</v>
      </c>
      <c r="B1356" s="0" t="n">
        <v>1</v>
      </c>
      <c r="C1356" s="0" t="s">
        <v>4051</v>
      </c>
      <c r="D1356" s="0" t="s">
        <v>66</v>
      </c>
      <c r="E1356" s="0" t="s">
        <v>4052</v>
      </c>
      <c r="F1356" s="0" t="s">
        <v>4049</v>
      </c>
      <c r="G1356" s="0" t="s">
        <v>4050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6.1</v>
      </c>
      <c r="Q1356" s="0" t="n">
        <v>0</v>
      </c>
      <c r="R1356" s="0" t="n">
        <v>0</v>
      </c>
      <c r="S1356" s="0" t="s">
        <v>4</v>
      </c>
    </row>
    <row r="1357" customFormat="false" ht="14.4" hidden="true" customHeight="false" outlineLevel="0" collapsed="false">
      <c r="A1357" s="0" t="s">
        <v>31</v>
      </c>
      <c r="B1357" s="0" t="n">
        <v>1</v>
      </c>
      <c r="C1357" s="0" t="s">
        <v>4053</v>
      </c>
      <c r="D1357" s="0" t="s">
        <v>66</v>
      </c>
      <c r="E1357" s="0" t="s">
        <v>4054</v>
      </c>
      <c r="F1357" s="0" t="s">
        <v>4049</v>
      </c>
      <c r="G1357" s="0" t="s">
        <v>4050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6.1</v>
      </c>
      <c r="Q1357" s="0" t="n">
        <v>0</v>
      </c>
      <c r="R1357" s="0" t="n">
        <v>0</v>
      </c>
      <c r="S1357" s="0" t="s">
        <v>4</v>
      </c>
    </row>
    <row r="1358" customFormat="false" ht="14.4" hidden="true" customHeight="false" outlineLevel="0" collapsed="false">
      <c r="A1358" s="0" t="s">
        <v>31</v>
      </c>
      <c r="B1358" s="0" t="n">
        <v>1</v>
      </c>
      <c r="C1358" s="0" t="s">
        <v>4055</v>
      </c>
      <c r="D1358" s="0" t="s">
        <v>33</v>
      </c>
      <c r="E1358" s="0" t="s">
        <v>4056</v>
      </c>
      <c r="F1358" s="0" t="s">
        <v>4057</v>
      </c>
      <c r="G1358" s="0" t="s">
        <v>4058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5.2</v>
      </c>
      <c r="Q1358" s="0" t="n">
        <v>0</v>
      </c>
      <c r="R1358" s="0" t="n">
        <v>0</v>
      </c>
      <c r="S1358" s="0" t="s">
        <v>4</v>
      </c>
    </row>
    <row r="1359" customFormat="false" ht="14.4" hidden="true" customHeight="false" outlineLevel="0" collapsed="false">
      <c r="A1359" s="0" t="s">
        <v>31</v>
      </c>
      <c r="B1359" s="0" t="n">
        <v>1</v>
      </c>
      <c r="C1359" s="0" t="s">
        <v>4059</v>
      </c>
      <c r="D1359" s="0" t="s">
        <v>38</v>
      </c>
      <c r="E1359" s="0" t="s">
        <v>4060</v>
      </c>
      <c r="F1359" s="0" t="s">
        <v>4057</v>
      </c>
      <c r="G1359" s="0" t="s">
        <v>4058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6.8</v>
      </c>
      <c r="Q1359" s="0" t="n">
        <v>0</v>
      </c>
      <c r="R1359" s="0" t="n">
        <v>0</v>
      </c>
      <c r="S1359" s="0" t="s">
        <v>4</v>
      </c>
    </row>
    <row r="1360" customFormat="false" ht="14.4" hidden="true" customHeight="false" outlineLevel="0" collapsed="false">
      <c r="A1360" s="0" t="s">
        <v>31</v>
      </c>
      <c r="B1360" s="0" t="n">
        <v>1</v>
      </c>
      <c r="C1360" s="0" t="s">
        <v>4061</v>
      </c>
      <c r="D1360" s="0" t="s">
        <v>41</v>
      </c>
      <c r="E1360" s="0" t="s">
        <v>4062</v>
      </c>
      <c r="F1360" s="0" t="s">
        <v>4063</v>
      </c>
      <c r="G1360" s="0" t="s">
        <v>4064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5.4</v>
      </c>
      <c r="Q1360" s="0" t="n">
        <v>0</v>
      </c>
      <c r="R1360" s="0" t="n">
        <v>0</v>
      </c>
      <c r="S1360" s="0" t="s">
        <v>4</v>
      </c>
    </row>
    <row r="1361" customFormat="false" ht="14.4" hidden="true" customHeight="false" outlineLevel="0" collapsed="false">
      <c r="A1361" s="0" t="s">
        <v>31</v>
      </c>
      <c r="B1361" s="0" t="n">
        <v>1</v>
      </c>
      <c r="C1361" s="0" t="s">
        <v>4065</v>
      </c>
      <c r="D1361" s="0" t="s">
        <v>61</v>
      </c>
      <c r="E1361" s="0" t="s">
        <v>4066</v>
      </c>
      <c r="F1361" s="0" t="s">
        <v>4063</v>
      </c>
      <c r="G1361" s="0" t="s">
        <v>4064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5.5</v>
      </c>
      <c r="Q1361" s="0" t="n">
        <v>0</v>
      </c>
      <c r="R1361" s="0" t="n">
        <v>0</v>
      </c>
      <c r="S1361" s="0" t="s">
        <v>4</v>
      </c>
    </row>
    <row r="1362" customFormat="false" ht="14.4" hidden="true" customHeight="false" outlineLevel="0" collapsed="false">
      <c r="A1362" s="0" t="s">
        <v>31</v>
      </c>
      <c r="B1362" s="0" t="n">
        <v>1</v>
      </c>
      <c r="C1362" s="0" t="s">
        <v>4067</v>
      </c>
      <c r="D1362" s="0" t="s">
        <v>41</v>
      </c>
      <c r="E1362" s="0" t="s">
        <v>4068</v>
      </c>
      <c r="F1362" s="0" t="s">
        <v>4063</v>
      </c>
      <c r="G1362" s="0" t="s">
        <v>4064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5.6</v>
      </c>
      <c r="Q1362" s="0" t="n">
        <v>0</v>
      </c>
      <c r="R1362" s="0" t="n">
        <v>0</v>
      </c>
      <c r="S1362" s="0" t="s">
        <v>4</v>
      </c>
    </row>
    <row r="1363" customFormat="false" ht="14.4" hidden="true" customHeight="false" outlineLevel="0" collapsed="false">
      <c r="A1363" s="0" t="s">
        <v>31</v>
      </c>
      <c r="B1363" s="0" t="n">
        <v>1</v>
      </c>
      <c r="C1363" s="0" t="s">
        <v>4069</v>
      </c>
      <c r="D1363" s="0" t="s">
        <v>33</v>
      </c>
      <c r="E1363" s="0" t="s">
        <v>4070</v>
      </c>
      <c r="F1363" s="0" t="s">
        <v>4063</v>
      </c>
      <c r="G1363" s="0" t="s">
        <v>4064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5.1</v>
      </c>
      <c r="Q1363" s="0" t="n">
        <v>0</v>
      </c>
      <c r="R1363" s="0" t="n">
        <v>0</v>
      </c>
      <c r="S1363" s="0" t="s">
        <v>4</v>
      </c>
    </row>
    <row r="1364" customFormat="false" ht="14.4" hidden="true" customHeight="false" outlineLevel="0" collapsed="false">
      <c r="A1364" s="0" t="s">
        <v>31</v>
      </c>
      <c r="B1364" s="0" t="n">
        <v>1</v>
      </c>
      <c r="C1364" s="0" t="s">
        <v>4071</v>
      </c>
      <c r="D1364" s="0" t="s">
        <v>61</v>
      </c>
      <c r="E1364" s="0" t="s">
        <v>4072</v>
      </c>
      <c r="F1364" s="0" t="s">
        <v>4073</v>
      </c>
      <c r="G1364" s="0" t="s">
        <v>4074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6</v>
      </c>
      <c r="Q1364" s="0" t="n">
        <v>0</v>
      </c>
      <c r="R1364" s="0" t="n">
        <v>0</v>
      </c>
      <c r="S1364" s="0" t="s">
        <v>4</v>
      </c>
    </row>
    <row r="1365" customFormat="false" ht="14.4" hidden="true" customHeight="false" outlineLevel="0" collapsed="false">
      <c r="A1365" s="0" t="s">
        <v>31</v>
      </c>
      <c r="B1365" s="0" t="n">
        <v>1</v>
      </c>
      <c r="C1365" s="0" t="s">
        <v>4075</v>
      </c>
      <c r="D1365" s="0" t="s">
        <v>38</v>
      </c>
      <c r="E1365" s="0" t="s">
        <v>4076</v>
      </c>
      <c r="F1365" s="0" t="s">
        <v>4073</v>
      </c>
      <c r="G1365" s="0" t="s">
        <v>4074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5.7</v>
      </c>
      <c r="Q1365" s="0" t="n">
        <v>0</v>
      </c>
      <c r="R1365" s="0" t="n">
        <v>0</v>
      </c>
      <c r="S1365" s="0" t="s">
        <v>4</v>
      </c>
    </row>
    <row r="1366" customFormat="false" ht="14.4" hidden="true" customHeight="false" outlineLevel="0" collapsed="false">
      <c r="A1366" s="0" t="s">
        <v>31</v>
      </c>
      <c r="B1366" s="0" t="n">
        <v>1</v>
      </c>
      <c r="C1366" s="0" t="s">
        <v>4077</v>
      </c>
      <c r="D1366" s="0" t="s">
        <v>33</v>
      </c>
      <c r="E1366" s="0" t="s">
        <v>4078</v>
      </c>
      <c r="F1366" s="0" t="s">
        <v>4073</v>
      </c>
      <c r="G1366" s="0" t="s">
        <v>4074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6.6</v>
      </c>
      <c r="Q1366" s="0" t="n">
        <v>0</v>
      </c>
      <c r="R1366" s="0" t="n">
        <v>0</v>
      </c>
      <c r="S1366" s="0" t="s">
        <v>4</v>
      </c>
    </row>
    <row r="1367" customFormat="false" ht="14.4" hidden="true" customHeight="false" outlineLevel="0" collapsed="false">
      <c r="A1367" s="0" t="s">
        <v>31</v>
      </c>
      <c r="B1367" s="0" t="n">
        <v>1</v>
      </c>
      <c r="C1367" s="0" t="s">
        <v>4079</v>
      </c>
      <c r="D1367" s="0" t="s">
        <v>33</v>
      </c>
      <c r="E1367" s="0" t="s">
        <v>4080</v>
      </c>
      <c r="F1367" s="0" t="s">
        <v>4073</v>
      </c>
      <c r="G1367" s="0" t="s">
        <v>4074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5.5</v>
      </c>
      <c r="Q1367" s="0" t="n">
        <v>0</v>
      </c>
      <c r="R1367" s="0" t="n">
        <v>0</v>
      </c>
      <c r="S1367" s="0" t="s">
        <v>4</v>
      </c>
    </row>
    <row r="1368" customFormat="false" ht="14.4" hidden="true" customHeight="false" outlineLevel="0" collapsed="false">
      <c r="A1368" s="0" t="s">
        <v>31</v>
      </c>
      <c r="B1368" s="0" t="n">
        <v>1</v>
      </c>
      <c r="C1368" s="0" t="s">
        <v>4081</v>
      </c>
      <c r="D1368" s="0" t="s">
        <v>307</v>
      </c>
      <c r="E1368" s="0" t="s">
        <v>4082</v>
      </c>
      <c r="F1368" s="0" t="s">
        <v>4083</v>
      </c>
      <c r="G1368" s="0" t="s">
        <v>4084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6.6</v>
      </c>
      <c r="Q1368" s="0" t="n">
        <v>0</v>
      </c>
      <c r="R1368" s="0" t="n">
        <v>0</v>
      </c>
      <c r="S1368" s="0" t="s">
        <v>4</v>
      </c>
    </row>
    <row r="1369" customFormat="false" ht="14.4" hidden="true" customHeight="false" outlineLevel="0" collapsed="false">
      <c r="A1369" s="0" t="s">
        <v>31</v>
      </c>
      <c r="B1369" s="0" t="n">
        <v>1</v>
      </c>
      <c r="C1369" s="0" t="s">
        <v>4085</v>
      </c>
      <c r="D1369" s="0" t="s">
        <v>66</v>
      </c>
      <c r="E1369" s="0" t="s">
        <v>4086</v>
      </c>
      <c r="F1369" s="0" t="s">
        <v>4087</v>
      </c>
      <c r="G1369" s="0" t="s">
        <v>4088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6.2</v>
      </c>
      <c r="Q1369" s="0" t="n">
        <v>0</v>
      </c>
      <c r="R1369" s="0" t="n">
        <v>0</v>
      </c>
      <c r="S1369" s="0" t="s">
        <v>4</v>
      </c>
    </row>
    <row r="1370" customFormat="false" ht="14.4" hidden="true" customHeight="false" outlineLevel="0" collapsed="false">
      <c r="A1370" s="0" t="s">
        <v>31</v>
      </c>
      <c r="B1370" s="0" t="n">
        <v>1</v>
      </c>
      <c r="C1370" s="0" t="s">
        <v>4089</v>
      </c>
      <c r="D1370" s="0" t="s">
        <v>122</v>
      </c>
      <c r="E1370" s="0" t="s">
        <v>4090</v>
      </c>
      <c r="F1370" s="0" t="s">
        <v>4087</v>
      </c>
      <c r="G1370" s="0" t="s">
        <v>4088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6.9</v>
      </c>
      <c r="Q1370" s="0" t="n">
        <v>0</v>
      </c>
      <c r="R1370" s="0" t="n">
        <v>0</v>
      </c>
      <c r="S1370" s="0" t="s">
        <v>4</v>
      </c>
    </row>
    <row r="1371" customFormat="false" ht="14.4" hidden="true" customHeight="false" outlineLevel="0" collapsed="false">
      <c r="A1371" s="0" t="s">
        <v>31</v>
      </c>
      <c r="B1371" s="0" t="n">
        <v>1</v>
      </c>
      <c r="C1371" s="0" t="s">
        <v>4091</v>
      </c>
      <c r="D1371" s="0" t="s">
        <v>61</v>
      </c>
      <c r="E1371" s="0" t="s">
        <v>4092</v>
      </c>
      <c r="F1371" s="0" t="s">
        <v>4087</v>
      </c>
      <c r="G1371" s="0" t="s">
        <v>4088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8.7</v>
      </c>
      <c r="Q1371" s="0" t="n">
        <v>0</v>
      </c>
      <c r="R1371" s="0" t="n">
        <v>0</v>
      </c>
      <c r="S1371" s="0" t="s">
        <v>4</v>
      </c>
    </row>
    <row r="1372" customFormat="false" ht="14.4" hidden="true" customHeight="false" outlineLevel="0" collapsed="false">
      <c r="A1372" s="0" t="s">
        <v>31</v>
      </c>
      <c r="B1372" s="0" t="n">
        <v>1</v>
      </c>
      <c r="C1372" s="0" t="s">
        <v>4093</v>
      </c>
      <c r="D1372" s="0" t="s">
        <v>163</v>
      </c>
      <c r="E1372" s="0" t="s">
        <v>4094</v>
      </c>
      <c r="F1372" s="0" t="s">
        <v>4095</v>
      </c>
      <c r="G1372" s="0" t="s">
        <v>4096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5.3</v>
      </c>
      <c r="Q1372" s="0" t="n">
        <v>0</v>
      </c>
      <c r="R1372" s="0" t="n">
        <v>0</v>
      </c>
      <c r="S1372" s="0" t="s">
        <v>4</v>
      </c>
    </row>
    <row r="1373" customFormat="false" ht="14.4" hidden="true" customHeight="false" outlineLevel="0" collapsed="false">
      <c r="A1373" s="0" t="s">
        <v>31</v>
      </c>
      <c r="B1373" s="0" t="n">
        <v>1</v>
      </c>
      <c r="C1373" s="0" t="s">
        <v>4097</v>
      </c>
      <c r="D1373" s="0" t="s">
        <v>38</v>
      </c>
      <c r="E1373" s="0" t="s">
        <v>4098</v>
      </c>
      <c r="F1373" s="0" t="s">
        <v>4099</v>
      </c>
      <c r="G1373" s="0" t="s">
        <v>64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11</v>
      </c>
      <c r="Q1373" s="0" t="n">
        <v>0</v>
      </c>
      <c r="R1373" s="0" t="n">
        <v>0</v>
      </c>
      <c r="S1373" s="0" t="s">
        <v>4</v>
      </c>
    </row>
    <row r="1374" customFormat="false" ht="14.4" hidden="true" customHeight="false" outlineLevel="0" collapsed="false">
      <c r="A1374" s="0" t="s">
        <v>31</v>
      </c>
      <c r="B1374" s="0" t="n">
        <v>1</v>
      </c>
      <c r="C1374" s="0" t="s">
        <v>4100</v>
      </c>
      <c r="D1374" s="0" t="s">
        <v>33</v>
      </c>
      <c r="E1374" s="0" t="s">
        <v>4101</v>
      </c>
      <c r="F1374" s="0" t="s">
        <v>4099</v>
      </c>
      <c r="G1374" s="0" t="s">
        <v>64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6.7</v>
      </c>
      <c r="Q1374" s="0" t="n">
        <v>0</v>
      </c>
      <c r="R1374" s="0" t="n">
        <v>0</v>
      </c>
      <c r="S1374" s="0" t="s">
        <v>4</v>
      </c>
    </row>
    <row r="1375" customFormat="false" ht="14.4" hidden="true" customHeight="false" outlineLevel="0" collapsed="false">
      <c r="A1375" s="0" t="s">
        <v>31</v>
      </c>
      <c r="B1375" s="0" t="n">
        <v>1</v>
      </c>
      <c r="C1375" s="0" t="s">
        <v>4102</v>
      </c>
      <c r="D1375" s="0" t="s">
        <v>154</v>
      </c>
      <c r="E1375" s="0" t="s">
        <v>4103</v>
      </c>
      <c r="F1375" s="0" t="s">
        <v>4104</v>
      </c>
      <c r="G1375" s="0" t="s">
        <v>4105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7.5</v>
      </c>
      <c r="Q1375" s="0" t="n">
        <v>0</v>
      </c>
      <c r="R1375" s="0" t="n">
        <v>0</v>
      </c>
      <c r="S1375" s="0" t="s">
        <v>4</v>
      </c>
    </row>
    <row r="1376" customFormat="false" ht="14.4" hidden="true" customHeight="false" outlineLevel="0" collapsed="false">
      <c r="A1376" s="0" t="s">
        <v>31</v>
      </c>
      <c r="B1376" s="0" t="n">
        <v>1</v>
      </c>
      <c r="C1376" s="0" t="s">
        <v>4106</v>
      </c>
      <c r="D1376" s="0" t="s">
        <v>61</v>
      </c>
      <c r="E1376" s="0" t="s">
        <v>4107</v>
      </c>
      <c r="F1376" s="0" t="s">
        <v>4108</v>
      </c>
      <c r="G1376" s="0" t="s">
        <v>4109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6.1</v>
      </c>
      <c r="Q1376" s="0" t="n">
        <v>0</v>
      </c>
      <c r="R1376" s="0" t="n">
        <v>0</v>
      </c>
      <c r="S1376" s="0" t="s">
        <v>4</v>
      </c>
    </row>
    <row r="1377" customFormat="false" ht="14.4" hidden="true" customHeight="false" outlineLevel="0" collapsed="false">
      <c r="A1377" s="0" t="s">
        <v>31</v>
      </c>
      <c r="B1377" s="0" t="n">
        <v>1</v>
      </c>
      <c r="C1377" s="0" t="s">
        <v>4110</v>
      </c>
      <c r="D1377" s="0" t="s">
        <v>41</v>
      </c>
      <c r="E1377" s="0" t="s">
        <v>4111</v>
      </c>
      <c r="F1377" s="0" t="s">
        <v>4108</v>
      </c>
      <c r="G1377" s="0" t="s">
        <v>4109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5.6</v>
      </c>
      <c r="Q1377" s="0" t="n">
        <v>0</v>
      </c>
      <c r="R1377" s="0" t="n">
        <v>0</v>
      </c>
      <c r="S1377" s="0" t="s">
        <v>4</v>
      </c>
    </row>
    <row r="1378" customFormat="false" ht="14.4" hidden="true" customHeight="false" outlineLevel="0" collapsed="false">
      <c r="A1378" s="0" t="s">
        <v>31</v>
      </c>
      <c r="B1378" s="0" t="n">
        <v>1</v>
      </c>
      <c r="C1378" s="0" t="s">
        <v>4112</v>
      </c>
      <c r="D1378" s="0" t="s">
        <v>139</v>
      </c>
      <c r="E1378" s="0" t="s">
        <v>4113</v>
      </c>
      <c r="F1378" s="0" t="s">
        <v>4108</v>
      </c>
      <c r="G1378" s="0" t="s">
        <v>4109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7.9</v>
      </c>
      <c r="Q1378" s="0" t="n">
        <v>0</v>
      </c>
      <c r="R1378" s="0" t="n">
        <v>0</v>
      </c>
      <c r="S1378" s="0" t="s">
        <v>4</v>
      </c>
    </row>
    <row r="1379" customFormat="false" ht="14.4" hidden="true" customHeight="false" outlineLevel="0" collapsed="false">
      <c r="A1379" s="0" t="s">
        <v>31</v>
      </c>
      <c r="B1379" s="0" t="n">
        <v>1</v>
      </c>
      <c r="C1379" s="0" t="s">
        <v>4114</v>
      </c>
      <c r="D1379" s="0" t="s">
        <v>66</v>
      </c>
      <c r="E1379" s="0" t="s">
        <v>4115</v>
      </c>
      <c r="F1379" s="0" t="s">
        <v>4108</v>
      </c>
      <c r="G1379" s="0" t="s">
        <v>4109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7.6</v>
      </c>
      <c r="Q1379" s="0" t="n">
        <v>0</v>
      </c>
      <c r="R1379" s="0" t="n">
        <v>0</v>
      </c>
      <c r="S1379" s="0" t="s">
        <v>4</v>
      </c>
    </row>
    <row r="1380" customFormat="false" ht="14.4" hidden="true" customHeight="false" outlineLevel="0" collapsed="false">
      <c r="A1380" s="0" t="s">
        <v>31</v>
      </c>
      <c r="B1380" s="0" t="n">
        <v>1</v>
      </c>
      <c r="C1380" s="0" t="s">
        <v>4116</v>
      </c>
      <c r="D1380" s="0" t="s">
        <v>61</v>
      </c>
      <c r="E1380" s="0" t="s">
        <v>4117</v>
      </c>
      <c r="F1380" s="0" t="s">
        <v>4118</v>
      </c>
      <c r="G1380" s="0" t="s">
        <v>4119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6.1</v>
      </c>
      <c r="Q1380" s="0" t="n">
        <v>0</v>
      </c>
      <c r="R1380" s="0" t="n">
        <v>0</v>
      </c>
      <c r="S1380" s="0" t="s">
        <v>4</v>
      </c>
    </row>
    <row r="1381" customFormat="false" ht="14.4" hidden="true" customHeight="false" outlineLevel="0" collapsed="false">
      <c r="A1381" s="0" t="s">
        <v>31</v>
      </c>
      <c r="B1381" s="0" t="n">
        <v>1</v>
      </c>
      <c r="C1381" s="0" t="s">
        <v>4120</v>
      </c>
      <c r="D1381" s="0" t="s">
        <v>33</v>
      </c>
      <c r="E1381" s="0" t="s">
        <v>4121</v>
      </c>
      <c r="F1381" s="0" t="s">
        <v>4118</v>
      </c>
      <c r="G1381" s="0" t="s">
        <v>4119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6</v>
      </c>
      <c r="Q1381" s="0" t="n">
        <v>0</v>
      </c>
      <c r="R1381" s="0" t="n">
        <v>0</v>
      </c>
      <c r="S1381" s="0" t="s">
        <v>4</v>
      </c>
    </row>
    <row r="1382" customFormat="false" ht="14.4" hidden="true" customHeight="false" outlineLevel="0" collapsed="false">
      <c r="A1382" s="0" t="s">
        <v>31</v>
      </c>
      <c r="B1382" s="0" t="n">
        <v>1</v>
      </c>
      <c r="C1382" s="0" t="s">
        <v>4122</v>
      </c>
      <c r="D1382" s="0" t="s">
        <v>163</v>
      </c>
      <c r="E1382" s="0" t="s">
        <v>4123</v>
      </c>
      <c r="F1382" s="0" t="s">
        <v>4124</v>
      </c>
      <c r="G1382" s="0" t="s">
        <v>3595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5.5</v>
      </c>
      <c r="Q1382" s="0" t="n">
        <v>0</v>
      </c>
      <c r="R1382" s="0" t="n">
        <v>0</v>
      </c>
      <c r="S1382" s="0" t="s">
        <v>4</v>
      </c>
    </row>
    <row r="1383" customFormat="false" ht="14.4" hidden="true" customHeight="false" outlineLevel="0" collapsed="false">
      <c r="A1383" s="0" t="s">
        <v>31</v>
      </c>
      <c r="B1383" s="0" t="n">
        <v>1</v>
      </c>
      <c r="C1383" s="0" t="s">
        <v>4125</v>
      </c>
      <c r="D1383" s="0" t="s">
        <v>66</v>
      </c>
      <c r="E1383" s="0" t="s">
        <v>4126</v>
      </c>
      <c r="F1383" s="0" t="s">
        <v>4127</v>
      </c>
      <c r="G1383" s="0" t="s">
        <v>2737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7</v>
      </c>
      <c r="Q1383" s="0" t="n">
        <v>0</v>
      </c>
      <c r="R1383" s="0" t="n">
        <v>0</v>
      </c>
      <c r="S1383" s="0" t="s">
        <v>4</v>
      </c>
    </row>
    <row r="1384" customFormat="false" ht="14.4" hidden="true" customHeight="false" outlineLevel="0" collapsed="false">
      <c r="A1384" s="0" t="s">
        <v>31</v>
      </c>
      <c r="B1384" s="0" t="n">
        <v>1</v>
      </c>
      <c r="C1384" s="0" t="s">
        <v>4128</v>
      </c>
      <c r="D1384" s="0" t="s">
        <v>163</v>
      </c>
      <c r="E1384" s="0" t="s">
        <v>4129</v>
      </c>
      <c r="F1384" s="0" t="s">
        <v>4127</v>
      </c>
      <c r="G1384" s="0" t="s">
        <v>2737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7.4</v>
      </c>
      <c r="Q1384" s="0" t="n">
        <v>0</v>
      </c>
      <c r="R1384" s="0" t="n">
        <v>0</v>
      </c>
      <c r="S1384" s="0" t="s">
        <v>4</v>
      </c>
    </row>
    <row r="1385" customFormat="false" ht="14.4" hidden="true" customHeight="false" outlineLevel="0" collapsed="false">
      <c r="A1385" s="0" t="s">
        <v>31</v>
      </c>
      <c r="B1385" s="0" t="n">
        <v>1</v>
      </c>
      <c r="C1385" s="0" t="s">
        <v>4130</v>
      </c>
      <c r="D1385" s="0" t="s">
        <v>66</v>
      </c>
      <c r="E1385" s="0" t="s">
        <v>4131</v>
      </c>
      <c r="F1385" s="0" t="s">
        <v>4132</v>
      </c>
      <c r="G1385" s="0" t="s">
        <v>4133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9.5</v>
      </c>
      <c r="Q1385" s="0" t="n">
        <v>0</v>
      </c>
      <c r="R1385" s="0" t="n">
        <v>0</v>
      </c>
      <c r="S1385" s="0" t="s">
        <v>4</v>
      </c>
    </row>
    <row r="1386" customFormat="false" ht="14.4" hidden="true" customHeight="false" outlineLevel="0" collapsed="false">
      <c r="A1386" s="0" t="s">
        <v>31</v>
      </c>
      <c r="B1386" s="0" t="n">
        <v>1</v>
      </c>
      <c r="C1386" s="0" t="s">
        <v>4134</v>
      </c>
      <c r="D1386" s="0" t="s">
        <v>66</v>
      </c>
      <c r="E1386" s="0" t="s">
        <v>4135</v>
      </c>
      <c r="F1386" s="0" t="s">
        <v>4132</v>
      </c>
      <c r="G1386" s="0" t="s">
        <v>4133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7.1</v>
      </c>
      <c r="Q1386" s="0" t="n">
        <v>0</v>
      </c>
      <c r="R1386" s="0" t="n">
        <v>0</v>
      </c>
      <c r="S1386" s="0" t="s">
        <v>4</v>
      </c>
    </row>
    <row r="1387" customFormat="false" ht="14.4" hidden="true" customHeight="false" outlineLevel="0" collapsed="false">
      <c r="A1387" s="0" t="s">
        <v>31</v>
      </c>
      <c r="B1387" s="0" t="n">
        <v>1</v>
      </c>
      <c r="C1387" s="0" t="s">
        <v>4136</v>
      </c>
      <c r="D1387" s="0" t="s">
        <v>66</v>
      </c>
      <c r="E1387" s="0" t="s">
        <v>4137</v>
      </c>
      <c r="F1387" s="0" t="s">
        <v>4132</v>
      </c>
      <c r="G1387" s="0" t="s">
        <v>4133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7.4</v>
      </c>
      <c r="Q1387" s="0" t="n">
        <v>0</v>
      </c>
      <c r="R1387" s="0" t="n">
        <v>0</v>
      </c>
      <c r="S1387" s="0" t="s">
        <v>4</v>
      </c>
    </row>
    <row r="1388" customFormat="false" ht="14.4" hidden="true" customHeight="false" outlineLevel="0" collapsed="false">
      <c r="A1388" s="0" t="s">
        <v>31</v>
      </c>
      <c r="B1388" s="0" t="n">
        <v>1</v>
      </c>
      <c r="C1388" s="0" t="s">
        <v>4138</v>
      </c>
      <c r="D1388" s="0" t="s">
        <v>41</v>
      </c>
      <c r="E1388" s="0" t="s">
        <v>4139</v>
      </c>
      <c r="F1388" s="0" t="s">
        <v>4132</v>
      </c>
      <c r="G1388" s="0" t="s">
        <v>4133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5</v>
      </c>
      <c r="Q1388" s="0" t="n">
        <v>0</v>
      </c>
      <c r="R1388" s="0" t="n">
        <v>0</v>
      </c>
      <c r="S1388" s="0" t="s">
        <v>4</v>
      </c>
    </row>
    <row r="1389" customFormat="false" ht="14.4" hidden="true" customHeight="false" outlineLevel="0" collapsed="false">
      <c r="A1389" s="0" t="s">
        <v>31</v>
      </c>
      <c r="B1389" s="0" t="n">
        <v>1</v>
      </c>
      <c r="C1389" s="0" t="s">
        <v>4140</v>
      </c>
      <c r="D1389" s="0" t="s">
        <v>307</v>
      </c>
      <c r="E1389" s="0" t="s">
        <v>4141</v>
      </c>
      <c r="F1389" s="0" t="s">
        <v>4142</v>
      </c>
      <c r="G1389" s="0" t="s">
        <v>228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6.7</v>
      </c>
      <c r="Q1389" s="0" t="n">
        <v>0</v>
      </c>
      <c r="R1389" s="0" t="n">
        <v>0</v>
      </c>
      <c r="S1389" s="0" t="s">
        <v>4</v>
      </c>
    </row>
    <row r="1390" customFormat="false" ht="14.4" hidden="true" customHeight="false" outlineLevel="0" collapsed="false">
      <c r="A1390" s="0" t="s">
        <v>31</v>
      </c>
      <c r="B1390" s="0" t="n">
        <v>1</v>
      </c>
      <c r="C1390" s="0" t="s">
        <v>4143</v>
      </c>
      <c r="D1390" s="0" t="s">
        <v>66</v>
      </c>
      <c r="E1390" s="0" t="s">
        <v>4144</v>
      </c>
      <c r="F1390" s="0" t="s">
        <v>4142</v>
      </c>
      <c r="G1390" s="0" t="s">
        <v>228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6</v>
      </c>
      <c r="Q1390" s="0" t="n">
        <v>0</v>
      </c>
      <c r="R1390" s="0" t="n">
        <v>0</v>
      </c>
      <c r="S1390" s="0" t="s">
        <v>4</v>
      </c>
    </row>
    <row r="1391" customFormat="false" ht="14.4" hidden="true" customHeight="false" outlineLevel="0" collapsed="false">
      <c r="A1391" s="0" t="s">
        <v>31</v>
      </c>
      <c r="B1391" s="0" t="n">
        <v>1</v>
      </c>
      <c r="C1391" s="0" t="s">
        <v>4145</v>
      </c>
      <c r="D1391" s="0" t="s">
        <v>61</v>
      </c>
      <c r="E1391" s="0" t="s">
        <v>4146</v>
      </c>
      <c r="F1391" s="0" t="s">
        <v>4142</v>
      </c>
      <c r="G1391" s="0" t="s">
        <v>228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5.9</v>
      </c>
      <c r="Q1391" s="0" t="n">
        <v>0</v>
      </c>
      <c r="R1391" s="0" t="n">
        <v>0</v>
      </c>
      <c r="S1391" s="0" t="s">
        <v>4</v>
      </c>
    </row>
    <row r="1392" customFormat="false" ht="14.4" hidden="true" customHeight="false" outlineLevel="0" collapsed="false">
      <c r="A1392" s="0" t="s">
        <v>31</v>
      </c>
      <c r="B1392" s="0" t="n">
        <v>1</v>
      </c>
      <c r="C1392" s="0" t="s">
        <v>4147</v>
      </c>
      <c r="D1392" s="0" t="s">
        <v>139</v>
      </c>
      <c r="E1392" s="0" t="s">
        <v>4148</v>
      </c>
      <c r="F1392" s="0" t="s">
        <v>4142</v>
      </c>
      <c r="G1392" s="0" t="s">
        <v>228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6.7</v>
      </c>
      <c r="Q1392" s="0" t="n">
        <v>0</v>
      </c>
      <c r="R1392" s="0" t="n">
        <v>0</v>
      </c>
      <c r="S1392" s="0" t="s">
        <v>4</v>
      </c>
    </row>
    <row r="1393" customFormat="false" ht="14.4" hidden="true" customHeight="false" outlineLevel="0" collapsed="false">
      <c r="A1393" s="0" t="s">
        <v>31</v>
      </c>
      <c r="B1393" s="0" t="n">
        <v>1</v>
      </c>
      <c r="C1393" s="0" t="s">
        <v>4149</v>
      </c>
      <c r="D1393" s="0" t="s">
        <v>61</v>
      </c>
      <c r="E1393" s="0" t="s">
        <v>4150</v>
      </c>
      <c r="F1393" s="0" t="s">
        <v>4142</v>
      </c>
      <c r="G1393" s="0" t="s">
        <v>228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7.5</v>
      </c>
      <c r="Q1393" s="0" t="n">
        <v>0</v>
      </c>
      <c r="R1393" s="0" t="n">
        <v>0</v>
      </c>
      <c r="S1393" s="0" t="s">
        <v>4</v>
      </c>
    </row>
    <row r="1394" customFormat="false" ht="14.4" hidden="true" customHeight="false" outlineLevel="0" collapsed="false">
      <c r="A1394" s="0" t="s">
        <v>31</v>
      </c>
      <c r="B1394" s="0" t="n">
        <v>1</v>
      </c>
      <c r="C1394" s="0" t="s">
        <v>4151</v>
      </c>
      <c r="D1394" s="0" t="s">
        <v>33</v>
      </c>
      <c r="E1394" s="0" t="s">
        <v>4152</v>
      </c>
      <c r="F1394" s="0" t="s">
        <v>4142</v>
      </c>
      <c r="G1394" s="0" t="s">
        <v>228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6.4</v>
      </c>
      <c r="Q1394" s="0" t="n">
        <v>0</v>
      </c>
      <c r="R1394" s="0" t="n">
        <v>0</v>
      </c>
      <c r="S1394" s="0" t="s">
        <v>4</v>
      </c>
    </row>
    <row r="1395" customFormat="false" ht="14.4" hidden="true" customHeight="false" outlineLevel="0" collapsed="false">
      <c r="A1395" s="0" t="s">
        <v>31</v>
      </c>
      <c r="B1395" s="0" t="n">
        <v>1</v>
      </c>
      <c r="C1395" s="0" t="s">
        <v>4153</v>
      </c>
      <c r="D1395" s="0" t="s">
        <v>139</v>
      </c>
      <c r="E1395" s="0" t="s">
        <v>4154</v>
      </c>
      <c r="F1395" s="0" t="s">
        <v>4142</v>
      </c>
      <c r="G1395" s="0" t="s">
        <v>228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6.8</v>
      </c>
      <c r="Q1395" s="0" t="n">
        <v>0</v>
      </c>
      <c r="R1395" s="0" t="n">
        <v>0</v>
      </c>
      <c r="S1395" s="0" t="s">
        <v>4</v>
      </c>
    </row>
    <row r="1396" customFormat="false" ht="14.4" hidden="true" customHeight="false" outlineLevel="0" collapsed="false">
      <c r="A1396" s="0" t="s">
        <v>31</v>
      </c>
      <c r="B1396" s="0" t="n">
        <v>1</v>
      </c>
      <c r="C1396" s="0" t="s">
        <v>4155</v>
      </c>
      <c r="D1396" s="0" t="s">
        <v>33</v>
      </c>
      <c r="E1396" s="0" t="s">
        <v>4156</v>
      </c>
      <c r="F1396" s="0" t="s">
        <v>4157</v>
      </c>
      <c r="G1396" s="0" t="s">
        <v>3842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5.1</v>
      </c>
      <c r="Q1396" s="0" t="n">
        <v>0</v>
      </c>
      <c r="R1396" s="0" t="n">
        <v>0</v>
      </c>
      <c r="S1396" s="0" t="s">
        <v>4</v>
      </c>
    </row>
    <row r="1397" customFormat="false" ht="14.4" hidden="true" customHeight="false" outlineLevel="0" collapsed="false">
      <c r="A1397" s="0" t="s">
        <v>31</v>
      </c>
      <c r="B1397" s="0" t="n">
        <v>1</v>
      </c>
      <c r="C1397" s="0" t="s">
        <v>4158</v>
      </c>
      <c r="D1397" s="0" t="s">
        <v>163</v>
      </c>
      <c r="E1397" s="0" t="s">
        <v>4159</v>
      </c>
      <c r="F1397" s="0" t="s">
        <v>4160</v>
      </c>
      <c r="G1397" s="0" t="s">
        <v>3842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5.2</v>
      </c>
      <c r="Q1397" s="0" t="n">
        <v>0</v>
      </c>
      <c r="R1397" s="0" t="n">
        <v>0</v>
      </c>
      <c r="S1397" s="0" t="s">
        <v>4</v>
      </c>
    </row>
    <row r="1398" customFormat="false" ht="14.4" hidden="true" customHeight="false" outlineLevel="0" collapsed="false">
      <c r="A1398" s="0" t="s">
        <v>31</v>
      </c>
      <c r="B1398" s="0" t="n">
        <v>1</v>
      </c>
      <c r="C1398" s="0" t="s">
        <v>4161</v>
      </c>
      <c r="D1398" s="0" t="s">
        <v>38</v>
      </c>
      <c r="E1398" s="0" t="s">
        <v>4162</v>
      </c>
      <c r="F1398" s="0" t="s">
        <v>4160</v>
      </c>
      <c r="G1398" s="0" t="s">
        <v>3842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6.1</v>
      </c>
      <c r="Q1398" s="0" t="n">
        <v>0</v>
      </c>
      <c r="R1398" s="0" t="n">
        <v>0</v>
      </c>
      <c r="S1398" s="0" t="s">
        <v>4</v>
      </c>
    </row>
    <row r="1399" customFormat="false" ht="14.4" hidden="true" customHeight="false" outlineLevel="0" collapsed="false">
      <c r="A1399" s="0" t="s">
        <v>31</v>
      </c>
      <c r="B1399" s="0" t="n">
        <v>1</v>
      </c>
      <c r="C1399" s="0" t="s">
        <v>4163</v>
      </c>
      <c r="D1399" s="0" t="s">
        <v>139</v>
      </c>
      <c r="E1399" s="0" t="s">
        <v>4164</v>
      </c>
      <c r="F1399" s="0" t="s">
        <v>4160</v>
      </c>
      <c r="G1399" s="0" t="s">
        <v>3842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6.1</v>
      </c>
      <c r="Q1399" s="0" t="n">
        <v>0</v>
      </c>
      <c r="R1399" s="0" t="n">
        <v>0</v>
      </c>
      <c r="S1399" s="0" t="s">
        <v>4</v>
      </c>
    </row>
    <row r="1400" customFormat="false" ht="14.4" hidden="true" customHeight="false" outlineLevel="0" collapsed="false">
      <c r="A1400" s="0" t="s">
        <v>31</v>
      </c>
      <c r="B1400" s="0" t="n">
        <v>1</v>
      </c>
      <c r="C1400" s="0" t="s">
        <v>4165</v>
      </c>
      <c r="D1400" s="0" t="s">
        <v>66</v>
      </c>
      <c r="E1400" s="0" t="s">
        <v>4166</v>
      </c>
      <c r="F1400" s="0" t="s">
        <v>4167</v>
      </c>
      <c r="G1400" s="0" t="s">
        <v>3595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6.8</v>
      </c>
      <c r="Q1400" s="0" t="n">
        <v>0</v>
      </c>
      <c r="R1400" s="0" t="n">
        <v>0</v>
      </c>
      <c r="S1400" s="0" t="s">
        <v>4</v>
      </c>
    </row>
    <row r="1401" customFormat="false" ht="14.4" hidden="true" customHeight="false" outlineLevel="0" collapsed="false">
      <c r="A1401" s="0" t="s">
        <v>31</v>
      </c>
      <c r="B1401" s="0" t="n">
        <v>1</v>
      </c>
      <c r="C1401" s="0" t="s">
        <v>4168</v>
      </c>
      <c r="D1401" s="0" t="s">
        <v>33</v>
      </c>
      <c r="E1401" s="0" t="s">
        <v>4169</v>
      </c>
      <c r="F1401" s="0" t="s">
        <v>4167</v>
      </c>
      <c r="G1401" s="0" t="s">
        <v>3595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6.3</v>
      </c>
      <c r="Q1401" s="0" t="n">
        <v>0</v>
      </c>
      <c r="R1401" s="0" t="n">
        <v>0</v>
      </c>
      <c r="S1401" s="0" t="s">
        <v>4</v>
      </c>
    </row>
    <row r="1402" customFormat="false" ht="14.4" hidden="true" customHeight="false" outlineLevel="0" collapsed="false">
      <c r="A1402" s="0" t="s">
        <v>31</v>
      </c>
      <c r="B1402" s="0" t="n">
        <v>1</v>
      </c>
      <c r="C1402" s="0" t="s">
        <v>4170</v>
      </c>
      <c r="D1402" s="0" t="s">
        <v>66</v>
      </c>
      <c r="E1402" s="0" t="s">
        <v>4171</v>
      </c>
      <c r="F1402" s="0" t="s">
        <v>4167</v>
      </c>
      <c r="G1402" s="0" t="s">
        <v>3595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6.3</v>
      </c>
      <c r="Q1402" s="0" t="n">
        <v>0</v>
      </c>
      <c r="R1402" s="0" t="n">
        <v>0</v>
      </c>
      <c r="S1402" s="0" t="s">
        <v>4</v>
      </c>
    </row>
    <row r="1403" customFormat="false" ht="14.4" hidden="true" customHeight="false" outlineLevel="0" collapsed="false">
      <c r="A1403" s="0" t="s">
        <v>31</v>
      </c>
      <c r="B1403" s="0" t="n">
        <v>1</v>
      </c>
      <c r="C1403" s="0" t="s">
        <v>4172</v>
      </c>
      <c r="D1403" s="0" t="s">
        <v>66</v>
      </c>
      <c r="E1403" s="0" t="s">
        <v>4173</v>
      </c>
      <c r="F1403" s="0" t="s">
        <v>4167</v>
      </c>
      <c r="G1403" s="0" t="s">
        <v>3595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6.2</v>
      </c>
      <c r="Q1403" s="0" t="n">
        <v>0</v>
      </c>
      <c r="R1403" s="0" t="n">
        <v>0</v>
      </c>
      <c r="S1403" s="0" t="s">
        <v>4</v>
      </c>
    </row>
    <row r="1404" customFormat="false" ht="14.4" hidden="true" customHeight="false" outlineLevel="0" collapsed="false">
      <c r="A1404" s="0" t="s">
        <v>31</v>
      </c>
      <c r="B1404" s="0" t="n">
        <v>1</v>
      </c>
      <c r="C1404" s="0" t="s">
        <v>4174</v>
      </c>
      <c r="D1404" s="0" t="s">
        <v>38</v>
      </c>
      <c r="E1404" s="0" t="s">
        <v>4175</v>
      </c>
      <c r="F1404" s="0" t="s">
        <v>4167</v>
      </c>
      <c r="G1404" s="0" t="s">
        <v>3595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6.2</v>
      </c>
      <c r="Q1404" s="0" t="n">
        <v>0</v>
      </c>
      <c r="R1404" s="0" t="n">
        <v>0</v>
      </c>
      <c r="S1404" s="0" t="s">
        <v>4</v>
      </c>
    </row>
    <row r="1405" customFormat="false" ht="14.4" hidden="true" customHeight="false" outlineLevel="0" collapsed="false">
      <c r="A1405" s="0" t="s">
        <v>31</v>
      </c>
      <c r="B1405" s="0" t="n">
        <v>1</v>
      </c>
      <c r="C1405" s="0" t="s">
        <v>4176</v>
      </c>
      <c r="D1405" s="0" t="s">
        <v>38</v>
      </c>
      <c r="E1405" s="0" t="s">
        <v>4177</v>
      </c>
      <c r="F1405" s="0" t="s">
        <v>4167</v>
      </c>
      <c r="G1405" s="0" t="s">
        <v>3595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6.3</v>
      </c>
      <c r="Q1405" s="0" t="n">
        <v>0</v>
      </c>
      <c r="R1405" s="0" t="n">
        <v>0</v>
      </c>
      <c r="S1405" s="0" t="s">
        <v>4</v>
      </c>
    </row>
    <row r="1406" customFormat="false" ht="14.4" hidden="true" customHeight="false" outlineLevel="0" collapsed="false">
      <c r="A1406" s="0" t="s">
        <v>31</v>
      </c>
      <c r="B1406" s="0" t="n">
        <v>1</v>
      </c>
      <c r="C1406" s="0" t="s">
        <v>4178</v>
      </c>
      <c r="D1406" s="0" t="s">
        <v>33</v>
      </c>
      <c r="E1406" s="0" t="s">
        <v>4179</v>
      </c>
      <c r="F1406" s="0" t="s">
        <v>4167</v>
      </c>
      <c r="G1406" s="0" t="s">
        <v>3595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7.3</v>
      </c>
      <c r="Q1406" s="0" t="n">
        <v>0</v>
      </c>
      <c r="R1406" s="0" t="n">
        <v>0</v>
      </c>
      <c r="S1406" s="0" t="s">
        <v>4</v>
      </c>
    </row>
    <row r="1407" customFormat="false" ht="14.4" hidden="true" customHeight="false" outlineLevel="0" collapsed="false">
      <c r="A1407" s="0" t="s">
        <v>31</v>
      </c>
      <c r="B1407" s="0" t="n">
        <v>1</v>
      </c>
      <c r="C1407" s="0" t="s">
        <v>4180</v>
      </c>
      <c r="D1407" s="0" t="s">
        <v>38</v>
      </c>
      <c r="E1407" s="0" t="s">
        <v>4181</v>
      </c>
      <c r="F1407" s="0" t="s">
        <v>4182</v>
      </c>
      <c r="G1407" s="0" t="s">
        <v>1607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5.4</v>
      </c>
      <c r="Q1407" s="0" t="n">
        <v>0</v>
      </c>
      <c r="R1407" s="0" t="n">
        <v>0</v>
      </c>
      <c r="S1407" s="0" t="s">
        <v>4</v>
      </c>
    </row>
    <row r="1408" customFormat="false" ht="14.4" hidden="true" customHeight="false" outlineLevel="0" collapsed="false">
      <c r="A1408" s="0" t="s">
        <v>31</v>
      </c>
      <c r="B1408" s="0" t="n">
        <v>1</v>
      </c>
      <c r="C1408" s="0" t="s">
        <v>4183</v>
      </c>
      <c r="D1408" s="0" t="s">
        <v>38</v>
      </c>
      <c r="E1408" s="0" t="s">
        <v>4184</v>
      </c>
      <c r="F1408" s="0" t="s">
        <v>4185</v>
      </c>
      <c r="G1408" s="0" t="s">
        <v>4186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5.5</v>
      </c>
      <c r="Q1408" s="0" t="n">
        <v>0</v>
      </c>
      <c r="R1408" s="0" t="n">
        <v>0</v>
      </c>
      <c r="S1408" s="0" t="s">
        <v>4</v>
      </c>
    </row>
    <row r="1409" customFormat="false" ht="14.4" hidden="true" customHeight="false" outlineLevel="0" collapsed="false">
      <c r="A1409" s="0" t="s">
        <v>31</v>
      </c>
      <c r="B1409" s="0" t="n">
        <v>1</v>
      </c>
      <c r="C1409" s="0" t="s">
        <v>4187</v>
      </c>
      <c r="D1409" s="0" t="s">
        <v>41</v>
      </c>
      <c r="E1409" s="0" t="s">
        <v>4188</v>
      </c>
      <c r="F1409" s="0" t="s">
        <v>4189</v>
      </c>
      <c r="G1409" s="0" t="s">
        <v>4190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6.7</v>
      </c>
      <c r="Q1409" s="0" t="n">
        <v>0</v>
      </c>
      <c r="R1409" s="0" t="n">
        <v>0</v>
      </c>
      <c r="S1409" s="0" t="s">
        <v>4</v>
      </c>
    </row>
    <row r="1410" customFormat="false" ht="14.4" hidden="true" customHeight="false" outlineLevel="0" collapsed="false">
      <c r="A1410" s="0" t="s">
        <v>31</v>
      </c>
      <c r="B1410" s="0" t="n">
        <v>1</v>
      </c>
      <c r="C1410" s="0" t="s">
        <v>4191</v>
      </c>
      <c r="D1410" s="0" t="s">
        <v>139</v>
      </c>
      <c r="E1410" s="0" t="s">
        <v>4192</v>
      </c>
      <c r="F1410" s="0" t="s">
        <v>4193</v>
      </c>
      <c r="G1410" s="0" t="s">
        <v>4194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5.1</v>
      </c>
      <c r="Q1410" s="0" t="n">
        <v>0</v>
      </c>
      <c r="R1410" s="0" t="n">
        <v>0</v>
      </c>
      <c r="S1410" s="0" t="s">
        <v>4</v>
      </c>
    </row>
    <row r="1411" customFormat="false" ht="14.4" hidden="true" customHeight="false" outlineLevel="0" collapsed="false">
      <c r="A1411" s="0" t="s">
        <v>31</v>
      </c>
      <c r="B1411" s="0" t="n">
        <v>1</v>
      </c>
      <c r="C1411" s="0" t="s">
        <v>4195</v>
      </c>
      <c r="D1411" s="0" t="s">
        <v>33</v>
      </c>
      <c r="E1411" s="0" t="s">
        <v>4196</v>
      </c>
      <c r="F1411" s="0" t="s">
        <v>4197</v>
      </c>
      <c r="G1411" s="0" t="s">
        <v>4198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5</v>
      </c>
      <c r="Q1411" s="0" t="n">
        <v>0</v>
      </c>
      <c r="R1411" s="0" t="n">
        <v>0</v>
      </c>
      <c r="S1411" s="0" t="s">
        <v>4</v>
      </c>
    </row>
    <row r="1412" customFormat="false" ht="14.4" hidden="true" customHeight="false" outlineLevel="0" collapsed="false">
      <c r="A1412" s="0" t="s">
        <v>31</v>
      </c>
      <c r="B1412" s="0" t="n">
        <v>1</v>
      </c>
      <c r="C1412" s="0" t="s">
        <v>4199</v>
      </c>
      <c r="D1412" s="0" t="s">
        <v>33</v>
      </c>
      <c r="E1412" s="0" t="s">
        <v>4200</v>
      </c>
      <c r="F1412" s="0" t="s">
        <v>4201</v>
      </c>
      <c r="G1412" s="0" t="s">
        <v>899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5.1</v>
      </c>
      <c r="Q1412" s="0" t="n">
        <v>0</v>
      </c>
      <c r="R1412" s="0" t="n">
        <v>0</v>
      </c>
      <c r="S1412" s="0" t="s">
        <v>4</v>
      </c>
    </row>
    <row r="1413" customFormat="false" ht="14.4" hidden="true" customHeight="false" outlineLevel="0" collapsed="false">
      <c r="A1413" s="0" t="s">
        <v>31</v>
      </c>
      <c r="B1413" s="0" t="n">
        <v>1</v>
      </c>
      <c r="C1413" s="0" t="s">
        <v>4202</v>
      </c>
      <c r="D1413" s="0" t="s">
        <v>61</v>
      </c>
      <c r="E1413" s="0" t="s">
        <v>4203</v>
      </c>
      <c r="F1413" s="0" t="s">
        <v>4204</v>
      </c>
      <c r="G1413" s="0" t="s">
        <v>4205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5.8</v>
      </c>
      <c r="Q1413" s="0" t="n">
        <v>0</v>
      </c>
      <c r="R1413" s="0" t="n">
        <v>0</v>
      </c>
      <c r="S1413" s="0" t="s">
        <v>4</v>
      </c>
    </row>
    <row r="1414" customFormat="false" ht="14.4" hidden="true" customHeight="false" outlineLevel="0" collapsed="false">
      <c r="A1414" s="0" t="s">
        <v>31</v>
      </c>
      <c r="B1414" s="0" t="n">
        <v>1</v>
      </c>
      <c r="C1414" s="0" t="s">
        <v>4206</v>
      </c>
      <c r="D1414" s="0" t="s">
        <v>103</v>
      </c>
      <c r="E1414" s="0" t="s">
        <v>4207</v>
      </c>
      <c r="F1414" s="0" t="s">
        <v>4208</v>
      </c>
      <c r="G1414" s="0" t="s">
        <v>1217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5.3</v>
      </c>
      <c r="Q1414" s="0" t="n">
        <v>0</v>
      </c>
      <c r="R1414" s="0" t="n">
        <v>0</v>
      </c>
      <c r="S1414" s="0" t="s">
        <v>4</v>
      </c>
    </row>
    <row r="1415" customFormat="false" ht="14.4" hidden="true" customHeight="false" outlineLevel="0" collapsed="false">
      <c r="A1415" s="0" t="s">
        <v>31</v>
      </c>
      <c r="B1415" s="0" t="n">
        <v>1</v>
      </c>
      <c r="C1415" s="0" t="s">
        <v>4209</v>
      </c>
      <c r="D1415" s="0" t="s">
        <v>48</v>
      </c>
      <c r="E1415" s="0" t="s">
        <v>4210</v>
      </c>
      <c r="F1415" s="0" t="s">
        <v>4211</v>
      </c>
      <c r="G1415" s="0" t="s">
        <v>4212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6.6</v>
      </c>
      <c r="Q1415" s="0" t="n">
        <v>0</v>
      </c>
      <c r="R1415" s="0" t="n">
        <v>0</v>
      </c>
      <c r="S1415" s="0" t="s">
        <v>4</v>
      </c>
    </row>
    <row r="1416" customFormat="false" ht="14.4" hidden="true" customHeight="false" outlineLevel="0" collapsed="false">
      <c r="A1416" s="0" t="s">
        <v>31</v>
      </c>
      <c r="B1416" s="0" t="n">
        <v>1</v>
      </c>
      <c r="C1416" s="0" t="s">
        <v>4213</v>
      </c>
      <c r="D1416" s="0" t="s">
        <v>33</v>
      </c>
      <c r="E1416" s="0" t="s">
        <v>4214</v>
      </c>
      <c r="F1416" s="0" t="s">
        <v>4211</v>
      </c>
      <c r="G1416" s="0" t="s">
        <v>4212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7.2</v>
      </c>
      <c r="Q1416" s="0" t="n">
        <v>0</v>
      </c>
      <c r="R1416" s="0" t="n">
        <v>0</v>
      </c>
      <c r="S1416" s="0" t="s">
        <v>4</v>
      </c>
    </row>
    <row r="1417" customFormat="false" ht="14.4" hidden="true" customHeight="false" outlineLevel="0" collapsed="false">
      <c r="A1417" s="0" t="s">
        <v>31</v>
      </c>
      <c r="B1417" s="0" t="n">
        <v>1</v>
      </c>
      <c r="C1417" s="0" t="s">
        <v>4215</v>
      </c>
      <c r="D1417" s="0" t="s">
        <v>38</v>
      </c>
      <c r="E1417" s="0" t="s">
        <v>4216</v>
      </c>
      <c r="F1417" s="0" t="s">
        <v>4211</v>
      </c>
      <c r="G1417" s="0" t="s">
        <v>4212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9.2</v>
      </c>
      <c r="Q1417" s="0" t="n">
        <v>0</v>
      </c>
      <c r="R1417" s="0" t="n">
        <v>0</v>
      </c>
      <c r="S1417" s="0" t="s">
        <v>4</v>
      </c>
    </row>
    <row r="1418" customFormat="false" ht="14.4" hidden="true" customHeight="false" outlineLevel="0" collapsed="false">
      <c r="A1418" s="0" t="s">
        <v>31</v>
      </c>
      <c r="B1418" s="0" t="n">
        <v>1</v>
      </c>
      <c r="C1418" s="0" t="s">
        <v>4217</v>
      </c>
      <c r="D1418" s="0" t="s">
        <v>41</v>
      </c>
      <c r="E1418" s="0" t="s">
        <v>4218</v>
      </c>
      <c r="F1418" s="0" t="s">
        <v>4211</v>
      </c>
      <c r="G1418" s="0" t="s">
        <v>4212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9.6</v>
      </c>
      <c r="Q1418" s="0" t="n">
        <v>0</v>
      </c>
      <c r="R1418" s="0" t="n">
        <v>0</v>
      </c>
      <c r="S1418" s="0" t="s">
        <v>4</v>
      </c>
    </row>
    <row r="1419" customFormat="false" ht="14.4" hidden="true" customHeight="false" outlineLevel="0" collapsed="false">
      <c r="A1419" s="0" t="s">
        <v>31</v>
      </c>
      <c r="B1419" s="0" t="n">
        <v>1</v>
      </c>
      <c r="C1419" s="0" t="s">
        <v>4219</v>
      </c>
      <c r="D1419" s="0" t="s">
        <v>41</v>
      </c>
      <c r="E1419" s="0" t="s">
        <v>4220</v>
      </c>
      <c r="F1419" s="0" t="s">
        <v>4211</v>
      </c>
      <c r="G1419" s="0" t="s">
        <v>4212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6.1</v>
      </c>
      <c r="Q1419" s="0" t="n">
        <v>0</v>
      </c>
      <c r="R1419" s="0" t="n">
        <v>0</v>
      </c>
      <c r="S1419" s="0" t="s">
        <v>4</v>
      </c>
    </row>
    <row r="1420" customFormat="false" ht="14.4" hidden="true" customHeight="false" outlineLevel="0" collapsed="false">
      <c r="A1420" s="0" t="s">
        <v>31</v>
      </c>
      <c r="B1420" s="0" t="n">
        <v>1</v>
      </c>
      <c r="C1420" s="0" t="s">
        <v>4221</v>
      </c>
      <c r="D1420" s="0" t="s">
        <v>307</v>
      </c>
      <c r="E1420" s="0" t="s">
        <v>4222</v>
      </c>
      <c r="F1420" s="0" t="s">
        <v>4211</v>
      </c>
      <c r="G1420" s="0" t="s">
        <v>4212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5.8</v>
      </c>
      <c r="Q1420" s="0" t="n">
        <v>0</v>
      </c>
      <c r="R1420" s="0" t="n">
        <v>0</v>
      </c>
      <c r="S1420" s="0" t="s">
        <v>4</v>
      </c>
    </row>
    <row r="1421" customFormat="false" ht="14.4" hidden="true" customHeight="false" outlineLevel="0" collapsed="false">
      <c r="A1421" s="0" t="s">
        <v>31</v>
      </c>
      <c r="B1421" s="0" t="n">
        <v>1</v>
      </c>
      <c r="C1421" s="0" t="s">
        <v>4223</v>
      </c>
      <c r="D1421" s="0" t="s">
        <v>154</v>
      </c>
      <c r="E1421" s="0" t="s">
        <v>4224</v>
      </c>
      <c r="F1421" s="0" t="s">
        <v>4225</v>
      </c>
      <c r="G1421" s="0" t="s">
        <v>4226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5.6</v>
      </c>
      <c r="Q1421" s="0" t="n">
        <v>0</v>
      </c>
      <c r="R1421" s="0" t="n">
        <v>0</v>
      </c>
      <c r="S1421" s="0" t="s">
        <v>4</v>
      </c>
    </row>
    <row r="1422" customFormat="false" ht="14.4" hidden="true" customHeight="false" outlineLevel="0" collapsed="false">
      <c r="A1422" s="0" t="s">
        <v>31</v>
      </c>
      <c r="B1422" s="0" t="n">
        <v>1</v>
      </c>
      <c r="C1422" s="0" t="s">
        <v>4227</v>
      </c>
      <c r="D1422" s="0" t="s">
        <v>61</v>
      </c>
      <c r="E1422" s="0" t="s">
        <v>4228</v>
      </c>
      <c r="F1422" s="0" t="s">
        <v>1004</v>
      </c>
      <c r="G1422" s="0" t="s">
        <v>1005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6.9</v>
      </c>
      <c r="Q1422" s="0" t="n">
        <v>0</v>
      </c>
      <c r="R1422" s="0" t="n">
        <v>0</v>
      </c>
      <c r="S1422" s="0" t="s">
        <v>4</v>
      </c>
    </row>
    <row r="1423" customFormat="false" ht="14.4" hidden="true" customHeight="false" outlineLevel="0" collapsed="false">
      <c r="A1423" s="0" t="s">
        <v>31</v>
      </c>
      <c r="B1423" s="0" t="n">
        <v>1</v>
      </c>
      <c r="C1423" s="0" t="s">
        <v>4229</v>
      </c>
      <c r="D1423" s="0" t="s">
        <v>38</v>
      </c>
      <c r="E1423" s="0" t="s">
        <v>4230</v>
      </c>
      <c r="F1423" s="0" t="s">
        <v>1004</v>
      </c>
      <c r="G1423" s="0" t="s">
        <v>1005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7.9</v>
      </c>
      <c r="Q1423" s="0" t="n">
        <v>0</v>
      </c>
      <c r="R1423" s="0" t="n">
        <v>0</v>
      </c>
      <c r="S1423" s="0" t="s">
        <v>4</v>
      </c>
    </row>
    <row r="1424" customFormat="false" ht="14.4" hidden="true" customHeight="false" outlineLevel="0" collapsed="false">
      <c r="A1424" s="0" t="s">
        <v>31</v>
      </c>
      <c r="B1424" s="0" t="n">
        <v>1</v>
      </c>
      <c r="C1424" s="0" t="s">
        <v>4231</v>
      </c>
      <c r="D1424" s="0" t="s">
        <v>38</v>
      </c>
      <c r="E1424" s="0" t="s">
        <v>4232</v>
      </c>
      <c r="F1424" s="0" t="s">
        <v>1004</v>
      </c>
      <c r="G1424" s="0" t="s">
        <v>1005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7.7</v>
      </c>
      <c r="Q1424" s="0" t="n">
        <v>0</v>
      </c>
      <c r="R1424" s="0" t="n">
        <v>0</v>
      </c>
      <c r="S1424" s="0" t="s">
        <v>4</v>
      </c>
    </row>
    <row r="1425" customFormat="false" ht="14.4" hidden="true" customHeight="false" outlineLevel="0" collapsed="false">
      <c r="A1425" s="0" t="s">
        <v>31</v>
      </c>
      <c r="B1425" s="0" t="n">
        <v>1</v>
      </c>
      <c r="C1425" s="0" t="s">
        <v>4233</v>
      </c>
      <c r="D1425" s="0" t="s">
        <v>66</v>
      </c>
      <c r="E1425" s="0" t="s">
        <v>4234</v>
      </c>
      <c r="F1425" s="0" t="s">
        <v>4235</v>
      </c>
      <c r="G1425" s="0" t="s">
        <v>4236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5.4</v>
      </c>
      <c r="Q1425" s="0" t="n">
        <v>0</v>
      </c>
      <c r="R1425" s="0" t="n">
        <v>0</v>
      </c>
      <c r="S1425" s="0" t="s">
        <v>4</v>
      </c>
    </row>
    <row r="1426" customFormat="false" ht="14.4" hidden="true" customHeight="false" outlineLevel="0" collapsed="false">
      <c r="A1426" s="0" t="s">
        <v>31</v>
      </c>
      <c r="B1426" s="0" t="n">
        <v>1</v>
      </c>
      <c r="C1426" s="0" t="s">
        <v>4237</v>
      </c>
      <c r="D1426" s="0" t="s">
        <v>61</v>
      </c>
      <c r="E1426" s="0" t="s">
        <v>4238</v>
      </c>
      <c r="F1426" s="0" t="s">
        <v>4239</v>
      </c>
      <c r="G1426" s="0" t="s">
        <v>3595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8</v>
      </c>
      <c r="Q1426" s="0" t="n">
        <v>0</v>
      </c>
      <c r="R1426" s="0" t="n">
        <v>0</v>
      </c>
      <c r="S1426" s="0" t="s">
        <v>4</v>
      </c>
    </row>
    <row r="1427" customFormat="false" ht="14.4" hidden="true" customHeight="false" outlineLevel="0" collapsed="false">
      <c r="A1427" s="0" t="s">
        <v>31</v>
      </c>
      <c r="B1427" s="0" t="n">
        <v>1</v>
      </c>
      <c r="C1427" s="0" t="s">
        <v>4240</v>
      </c>
      <c r="D1427" s="0" t="s">
        <v>61</v>
      </c>
      <c r="E1427" s="0" t="s">
        <v>4241</v>
      </c>
      <c r="F1427" s="0" t="s">
        <v>4239</v>
      </c>
      <c r="G1427" s="0" t="s">
        <v>3595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6.8</v>
      </c>
      <c r="Q1427" s="0" t="n">
        <v>0</v>
      </c>
      <c r="R1427" s="0" t="n">
        <v>0</v>
      </c>
      <c r="S1427" s="0" t="s">
        <v>4</v>
      </c>
    </row>
    <row r="1428" customFormat="false" ht="14.4" hidden="true" customHeight="false" outlineLevel="0" collapsed="false">
      <c r="A1428" s="0" t="s">
        <v>31</v>
      </c>
      <c r="B1428" s="0" t="n">
        <v>1</v>
      </c>
      <c r="C1428" s="0" t="s">
        <v>4242</v>
      </c>
      <c r="D1428" s="0" t="s">
        <v>41</v>
      </c>
      <c r="E1428" s="0" t="s">
        <v>4243</v>
      </c>
      <c r="F1428" s="0" t="s">
        <v>4239</v>
      </c>
      <c r="G1428" s="0" t="s">
        <v>3595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5.4</v>
      </c>
      <c r="Q1428" s="0" t="n">
        <v>0</v>
      </c>
      <c r="R1428" s="0" t="n">
        <v>0</v>
      </c>
      <c r="S1428" s="0" t="s">
        <v>4</v>
      </c>
    </row>
    <row r="1429" customFormat="false" ht="14.4" hidden="true" customHeight="false" outlineLevel="0" collapsed="false">
      <c r="A1429" s="0" t="s">
        <v>31</v>
      </c>
      <c r="B1429" s="0" t="n">
        <v>1</v>
      </c>
      <c r="C1429" s="0" t="s">
        <v>4244</v>
      </c>
      <c r="D1429" s="0" t="s">
        <v>38</v>
      </c>
      <c r="E1429" s="0" t="s">
        <v>4245</v>
      </c>
      <c r="F1429" s="0" t="s">
        <v>4239</v>
      </c>
      <c r="G1429" s="0" t="s">
        <v>3595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6.3</v>
      </c>
      <c r="Q1429" s="0" t="n">
        <v>0</v>
      </c>
      <c r="R1429" s="0" t="n">
        <v>0</v>
      </c>
      <c r="S1429" s="0" t="s">
        <v>4</v>
      </c>
    </row>
    <row r="1430" customFormat="false" ht="14.4" hidden="true" customHeight="false" outlineLevel="0" collapsed="false">
      <c r="A1430" s="0" t="s">
        <v>31</v>
      </c>
      <c r="B1430" s="0" t="n">
        <v>1</v>
      </c>
      <c r="C1430" s="0" t="s">
        <v>4246</v>
      </c>
      <c r="D1430" s="0" t="s">
        <v>122</v>
      </c>
      <c r="E1430" s="0" t="s">
        <v>4247</v>
      </c>
      <c r="F1430" s="0" t="s">
        <v>4239</v>
      </c>
      <c r="G1430" s="0" t="s">
        <v>3595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6.1</v>
      </c>
      <c r="Q1430" s="0" t="n">
        <v>0</v>
      </c>
      <c r="R1430" s="0" t="n">
        <v>0</v>
      </c>
      <c r="S1430" s="0" t="s">
        <v>4</v>
      </c>
    </row>
    <row r="1431" customFormat="false" ht="14.4" hidden="true" customHeight="false" outlineLevel="0" collapsed="false">
      <c r="A1431" s="0" t="s">
        <v>31</v>
      </c>
      <c r="B1431" s="0" t="n">
        <v>1</v>
      </c>
      <c r="C1431" s="0" t="s">
        <v>4248</v>
      </c>
      <c r="D1431" s="0" t="s">
        <v>38</v>
      </c>
      <c r="E1431" s="0" t="s">
        <v>4249</v>
      </c>
      <c r="F1431" s="0" t="s">
        <v>4239</v>
      </c>
      <c r="G1431" s="0" t="s">
        <v>3595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10.4</v>
      </c>
      <c r="Q1431" s="0" t="n">
        <v>0</v>
      </c>
      <c r="R1431" s="0" t="n">
        <v>0</v>
      </c>
      <c r="S1431" s="0" t="s">
        <v>4</v>
      </c>
    </row>
    <row r="1432" customFormat="false" ht="14.4" hidden="true" customHeight="false" outlineLevel="0" collapsed="false">
      <c r="A1432" s="0" t="s">
        <v>31</v>
      </c>
      <c r="B1432" s="0" t="n">
        <v>1</v>
      </c>
      <c r="C1432" s="0" t="s">
        <v>4250</v>
      </c>
      <c r="D1432" s="0" t="s">
        <v>38</v>
      </c>
      <c r="E1432" s="0" t="s">
        <v>4251</v>
      </c>
      <c r="F1432" s="0" t="s">
        <v>4239</v>
      </c>
      <c r="G1432" s="0" t="s">
        <v>3595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10.3</v>
      </c>
      <c r="Q1432" s="0" t="n">
        <v>0</v>
      </c>
      <c r="R1432" s="0" t="n">
        <v>0</v>
      </c>
      <c r="S1432" s="0" t="s">
        <v>4</v>
      </c>
    </row>
    <row r="1433" customFormat="false" ht="14.4" hidden="true" customHeight="false" outlineLevel="0" collapsed="false">
      <c r="A1433" s="0" t="s">
        <v>31</v>
      </c>
      <c r="B1433" s="0" t="n">
        <v>1</v>
      </c>
      <c r="C1433" s="0" t="s">
        <v>4252</v>
      </c>
      <c r="D1433" s="0" t="s">
        <v>38</v>
      </c>
      <c r="E1433" s="0" t="s">
        <v>4253</v>
      </c>
      <c r="F1433" s="0" t="s">
        <v>4239</v>
      </c>
      <c r="G1433" s="0" t="s">
        <v>3595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12.1</v>
      </c>
      <c r="Q1433" s="0" t="n">
        <v>0</v>
      </c>
      <c r="R1433" s="0" t="n">
        <v>0</v>
      </c>
      <c r="S1433" s="0" t="s">
        <v>4</v>
      </c>
    </row>
    <row r="1434" customFormat="false" ht="14.4" hidden="true" customHeight="false" outlineLevel="0" collapsed="false">
      <c r="A1434" s="0" t="s">
        <v>31</v>
      </c>
      <c r="B1434" s="0" t="n">
        <v>1</v>
      </c>
      <c r="C1434" s="0" t="s">
        <v>4254</v>
      </c>
      <c r="D1434" s="0" t="s">
        <v>38</v>
      </c>
      <c r="E1434" s="0" t="s">
        <v>4255</v>
      </c>
      <c r="F1434" s="0" t="s">
        <v>4256</v>
      </c>
      <c r="G1434" s="0" t="s">
        <v>4257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5.7</v>
      </c>
      <c r="Q1434" s="0" t="n">
        <v>0</v>
      </c>
      <c r="R1434" s="0" t="n">
        <v>0</v>
      </c>
      <c r="S1434" s="0" t="s">
        <v>4</v>
      </c>
    </row>
    <row r="1435" customFormat="false" ht="14.4" hidden="true" customHeight="false" outlineLevel="0" collapsed="false">
      <c r="A1435" s="0" t="s">
        <v>31</v>
      </c>
      <c r="B1435" s="0" t="n">
        <v>1</v>
      </c>
      <c r="C1435" s="0" t="s">
        <v>4258</v>
      </c>
      <c r="D1435" s="0" t="s">
        <v>38</v>
      </c>
      <c r="E1435" s="0" t="s">
        <v>4259</v>
      </c>
      <c r="F1435" s="0" t="s">
        <v>4256</v>
      </c>
      <c r="G1435" s="0" t="s">
        <v>4257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5.7</v>
      </c>
      <c r="Q1435" s="0" t="n">
        <v>0</v>
      </c>
      <c r="R1435" s="0" t="n">
        <v>0</v>
      </c>
      <c r="S1435" s="0" t="s">
        <v>4</v>
      </c>
    </row>
    <row r="1436" customFormat="false" ht="14.4" hidden="true" customHeight="false" outlineLevel="0" collapsed="false">
      <c r="A1436" s="0" t="s">
        <v>31</v>
      </c>
      <c r="B1436" s="0" t="n">
        <v>1</v>
      </c>
      <c r="C1436" s="0" t="s">
        <v>4260</v>
      </c>
      <c r="D1436" s="0" t="s">
        <v>139</v>
      </c>
      <c r="E1436" s="0" t="s">
        <v>4261</v>
      </c>
      <c r="F1436" s="0" t="s">
        <v>4262</v>
      </c>
      <c r="G1436" s="0" t="s">
        <v>228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5.1</v>
      </c>
      <c r="Q1436" s="0" t="n">
        <v>0</v>
      </c>
      <c r="R1436" s="0" t="n">
        <v>0</v>
      </c>
      <c r="S1436" s="0" t="s">
        <v>4</v>
      </c>
    </row>
    <row r="1437" customFormat="false" ht="14.4" hidden="true" customHeight="false" outlineLevel="0" collapsed="false">
      <c r="A1437" s="0" t="s">
        <v>31</v>
      </c>
      <c r="B1437" s="0" t="n">
        <v>1</v>
      </c>
      <c r="C1437" s="0" t="s">
        <v>4263</v>
      </c>
      <c r="D1437" s="0" t="s">
        <v>38</v>
      </c>
      <c r="E1437" s="0" t="s">
        <v>4264</v>
      </c>
      <c r="F1437" s="0" t="s">
        <v>4262</v>
      </c>
      <c r="G1437" s="0" t="s">
        <v>228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6.1</v>
      </c>
      <c r="Q1437" s="0" t="n">
        <v>0</v>
      </c>
      <c r="R1437" s="0" t="n">
        <v>0</v>
      </c>
      <c r="S1437" s="0" t="s">
        <v>4</v>
      </c>
    </row>
    <row r="1438" customFormat="false" ht="14.4" hidden="true" customHeight="false" outlineLevel="0" collapsed="false">
      <c r="A1438" s="0" t="s">
        <v>31</v>
      </c>
      <c r="B1438" s="0" t="n">
        <v>1</v>
      </c>
      <c r="C1438" s="0" t="s">
        <v>4265</v>
      </c>
      <c r="D1438" s="0" t="s">
        <v>38</v>
      </c>
      <c r="E1438" s="0" t="s">
        <v>4266</v>
      </c>
      <c r="F1438" s="0" t="s">
        <v>4267</v>
      </c>
      <c r="G1438" s="0" t="s">
        <v>899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6.5</v>
      </c>
      <c r="Q1438" s="0" t="n">
        <v>0</v>
      </c>
      <c r="R1438" s="0" t="n">
        <v>0</v>
      </c>
      <c r="S1438" s="0" t="s">
        <v>4</v>
      </c>
    </row>
    <row r="1439" customFormat="false" ht="14.4" hidden="true" customHeight="false" outlineLevel="0" collapsed="false">
      <c r="A1439" s="0" t="s">
        <v>31</v>
      </c>
      <c r="B1439" s="0" t="n">
        <v>1</v>
      </c>
      <c r="C1439" s="0" t="s">
        <v>4268</v>
      </c>
      <c r="D1439" s="0" t="s">
        <v>33</v>
      </c>
      <c r="E1439" s="0" t="s">
        <v>4269</v>
      </c>
      <c r="F1439" s="0" t="s">
        <v>4267</v>
      </c>
      <c r="G1439" s="0" t="s">
        <v>899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5.3</v>
      </c>
      <c r="Q1439" s="0" t="n">
        <v>0</v>
      </c>
      <c r="R1439" s="0" t="n">
        <v>0</v>
      </c>
      <c r="S1439" s="0" t="s">
        <v>4</v>
      </c>
    </row>
    <row r="1440" customFormat="false" ht="14.4" hidden="true" customHeight="false" outlineLevel="0" collapsed="false">
      <c r="A1440" s="0" t="s">
        <v>31</v>
      </c>
      <c r="B1440" s="0" t="n">
        <v>1</v>
      </c>
      <c r="C1440" s="0" t="s">
        <v>4270</v>
      </c>
      <c r="D1440" s="0" t="s">
        <v>33</v>
      </c>
      <c r="E1440" s="0" t="s">
        <v>4271</v>
      </c>
      <c r="F1440" s="0" t="s">
        <v>4272</v>
      </c>
      <c r="G1440" s="0" t="s">
        <v>4273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7.2</v>
      </c>
      <c r="Q1440" s="0" t="n">
        <v>0</v>
      </c>
      <c r="R1440" s="0" t="n">
        <v>0</v>
      </c>
      <c r="S1440" s="0" t="s">
        <v>4</v>
      </c>
    </row>
    <row r="1441" customFormat="false" ht="14.4" hidden="true" customHeight="false" outlineLevel="0" collapsed="false">
      <c r="A1441" s="0" t="s">
        <v>31</v>
      </c>
      <c r="B1441" s="0" t="n">
        <v>1</v>
      </c>
      <c r="C1441" s="0" t="s">
        <v>4274</v>
      </c>
      <c r="D1441" s="0" t="s">
        <v>103</v>
      </c>
      <c r="E1441" s="0" t="s">
        <v>4275</v>
      </c>
      <c r="F1441" s="0" t="s">
        <v>4272</v>
      </c>
      <c r="G1441" s="0" t="s">
        <v>4273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5.7</v>
      </c>
      <c r="Q1441" s="0" t="n">
        <v>0</v>
      </c>
      <c r="R1441" s="0" t="n">
        <v>0</v>
      </c>
      <c r="S1441" s="0" t="s">
        <v>4</v>
      </c>
    </row>
    <row r="1442" customFormat="false" ht="14.4" hidden="true" customHeight="false" outlineLevel="0" collapsed="false">
      <c r="A1442" s="0" t="s">
        <v>31</v>
      </c>
      <c r="B1442" s="0" t="n">
        <v>1</v>
      </c>
      <c r="C1442" s="0" t="s">
        <v>4276</v>
      </c>
      <c r="D1442" s="0" t="s">
        <v>61</v>
      </c>
      <c r="E1442" s="0" t="s">
        <v>4277</v>
      </c>
      <c r="F1442" s="0" t="s">
        <v>4278</v>
      </c>
      <c r="G1442" s="0" t="s">
        <v>4279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7.5</v>
      </c>
      <c r="Q1442" s="0" t="n">
        <v>0</v>
      </c>
      <c r="R1442" s="0" t="n">
        <v>0</v>
      </c>
      <c r="S1442" s="0" t="s">
        <v>4</v>
      </c>
    </row>
    <row r="1443" customFormat="false" ht="14.4" hidden="true" customHeight="false" outlineLevel="0" collapsed="false">
      <c r="A1443" s="0" t="s">
        <v>31</v>
      </c>
      <c r="B1443" s="0" t="n">
        <v>1</v>
      </c>
      <c r="C1443" s="0" t="s">
        <v>4280</v>
      </c>
      <c r="D1443" s="0" t="s">
        <v>163</v>
      </c>
      <c r="E1443" s="0" t="s">
        <v>4281</v>
      </c>
      <c r="F1443" s="0" t="s">
        <v>4282</v>
      </c>
      <c r="G1443" s="0" t="s">
        <v>4283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6.4</v>
      </c>
      <c r="Q1443" s="0" t="n">
        <v>0</v>
      </c>
      <c r="R1443" s="0" t="n">
        <v>0</v>
      </c>
      <c r="S1443" s="0" t="s">
        <v>4</v>
      </c>
    </row>
    <row r="1444" customFormat="false" ht="14.4" hidden="true" customHeight="false" outlineLevel="0" collapsed="false">
      <c r="A1444" s="0" t="s">
        <v>31</v>
      </c>
      <c r="B1444" s="0" t="n">
        <v>1</v>
      </c>
      <c r="C1444" s="0" t="s">
        <v>4284</v>
      </c>
      <c r="D1444" s="0" t="s">
        <v>33</v>
      </c>
      <c r="E1444" s="0" t="s">
        <v>2070</v>
      </c>
      <c r="F1444" s="0" t="s">
        <v>4282</v>
      </c>
      <c r="G1444" s="0" t="s">
        <v>4283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6.3</v>
      </c>
      <c r="Q1444" s="0" t="n">
        <v>0</v>
      </c>
      <c r="R1444" s="0" t="n">
        <v>0</v>
      </c>
      <c r="S1444" s="0" t="s">
        <v>4</v>
      </c>
    </row>
    <row r="1445" customFormat="false" ht="14.4" hidden="true" customHeight="false" outlineLevel="0" collapsed="false">
      <c r="A1445" s="0" t="s">
        <v>31</v>
      </c>
      <c r="B1445" s="0" t="n">
        <v>1</v>
      </c>
      <c r="C1445" s="0" t="s">
        <v>4285</v>
      </c>
      <c r="D1445" s="0" t="s">
        <v>33</v>
      </c>
      <c r="E1445" s="0" t="s">
        <v>4286</v>
      </c>
      <c r="F1445" s="0" t="s">
        <v>4282</v>
      </c>
      <c r="G1445" s="0" t="s">
        <v>4283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6.2</v>
      </c>
      <c r="Q1445" s="0" t="n">
        <v>0</v>
      </c>
      <c r="R1445" s="0" t="n">
        <v>0</v>
      </c>
      <c r="S1445" s="0" t="s">
        <v>4</v>
      </c>
    </row>
    <row r="1446" customFormat="false" ht="14.4" hidden="true" customHeight="false" outlineLevel="0" collapsed="false">
      <c r="A1446" s="0" t="s">
        <v>31</v>
      </c>
      <c r="B1446" s="0" t="n">
        <v>1</v>
      </c>
      <c r="C1446" s="0" t="s">
        <v>4287</v>
      </c>
      <c r="D1446" s="0" t="s">
        <v>38</v>
      </c>
      <c r="E1446" s="0" t="s">
        <v>4288</v>
      </c>
      <c r="F1446" s="0" t="s">
        <v>4282</v>
      </c>
      <c r="G1446" s="0" t="s">
        <v>4283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5.8</v>
      </c>
      <c r="Q1446" s="0" t="n">
        <v>0</v>
      </c>
      <c r="R1446" s="0" t="n">
        <v>0</v>
      </c>
      <c r="S1446" s="0" t="s">
        <v>4</v>
      </c>
    </row>
    <row r="1447" customFormat="false" ht="14.4" hidden="true" customHeight="false" outlineLevel="0" collapsed="false">
      <c r="A1447" s="0" t="s">
        <v>31</v>
      </c>
      <c r="B1447" s="0" t="n">
        <v>1</v>
      </c>
      <c r="C1447" s="0" t="s">
        <v>4289</v>
      </c>
      <c r="D1447" s="0" t="s">
        <v>38</v>
      </c>
      <c r="E1447" s="0" t="s">
        <v>4290</v>
      </c>
      <c r="F1447" s="0" t="s">
        <v>4282</v>
      </c>
      <c r="G1447" s="0" t="s">
        <v>4283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6.2</v>
      </c>
      <c r="Q1447" s="0" t="n">
        <v>0</v>
      </c>
      <c r="R1447" s="0" t="n">
        <v>0</v>
      </c>
      <c r="S1447" s="0" t="s">
        <v>4</v>
      </c>
    </row>
    <row r="1448" customFormat="false" ht="14.4" hidden="true" customHeight="false" outlineLevel="0" collapsed="false">
      <c r="A1448" s="0" t="s">
        <v>31</v>
      </c>
      <c r="B1448" s="0" t="n">
        <v>1</v>
      </c>
      <c r="C1448" s="0" t="s">
        <v>4291</v>
      </c>
      <c r="D1448" s="0" t="s">
        <v>66</v>
      </c>
      <c r="E1448" s="0" t="s">
        <v>4292</v>
      </c>
      <c r="F1448" s="0" t="s">
        <v>4282</v>
      </c>
      <c r="G1448" s="0" t="s">
        <v>4283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5.1</v>
      </c>
      <c r="Q1448" s="0" t="n">
        <v>0</v>
      </c>
      <c r="R1448" s="0" t="n">
        <v>0</v>
      </c>
      <c r="S1448" s="0" t="s">
        <v>4</v>
      </c>
    </row>
    <row r="1449" customFormat="false" ht="14.4" hidden="true" customHeight="false" outlineLevel="0" collapsed="false">
      <c r="A1449" s="0" t="s">
        <v>31</v>
      </c>
      <c r="B1449" s="0" t="n">
        <v>1</v>
      </c>
      <c r="C1449" s="0" t="s">
        <v>4293</v>
      </c>
      <c r="D1449" s="0" t="s">
        <v>38</v>
      </c>
      <c r="E1449" s="0" t="s">
        <v>4294</v>
      </c>
      <c r="F1449" s="0" t="s">
        <v>4295</v>
      </c>
      <c r="G1449" s="0" t="s">
        <v>4296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6.1</v>
      </c>
      <c r="Q1449" s="0" t="n">
        <v>0</v>
      </c>
      <c r="R1449" s="0" t="n">
        <v>0</v>
      </c>
      <c r="S1449" s="0" t="s">
        <v>4</v>
      </c>
    </row>
    <row r="1450" customFormat="false" ht="14.4" hidden="true" customHeight="false" outlineLevel="0" collapsed="false">
      <c r="A1450" s="0" t="s">
        <v>31</v>
      </c>
      <c r="B1450" s="0" t="n">
        <v>1</v>
      </c>
      <c r="C1450" s="0" t="s">
        <v>4297</v>
      </c>
      <c r="D1450" s="0" t="s">
        <v>41</v>
      </c>
      <c r="E1450" s="0" t="s">
        <v>4298</v>
      </c>
      <c r="F1450" s="0" t="s">
        <v>4299</v>
      </c>
      <c r="G1450" s="0" t="s">
        <v>4300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6.4</v>
      </c>
      <c r="Q1450" s="0" t="n">
        <v>0</v>
      </c>
      <c r="R1450" s="0" t="n">
        <v>0</v>
      </c>
      <c r="S1450" s="0" t="s">
        <v>4</v>
      </c>
    </row>
    <row r="1451" customFormat="false" ht="14.4" hidden="true" customHeight="false" outlineLevel="0" collapsed="false">
      <c r="A1451" s="0" t="s">
        <v>31</v>
      </c>
      <c r="B1451" s="0" t="n">
        <v>1</v>
      </c>
      <c r="C1451" s="0" t="s">
        <v>4301</v>
      </c>
      <c r="D1451" s="0" t="s">
        <v>61</v>
      </c>
      <c r="E1451" s="0" t="s">
        <v>4302</v>
      </c>
      <c r="F1451" s="0" t="s">
        <v>4299</v>
      </c>
      <c r="G1451" s="0" t="s">
        <v>4300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6.2</v>
      </c>
      <c r="Q1451" s="0" t="n">
        <v>0</v>
      </c>
      <c r="R1451" s="0" t="n">
        <v>0</v>
      </c>
      <c r="S1451" s="0" t="s">
        <v>4</v>
      </c>
    </row>
    <row r="1452" customFormat="false" ht="14.4" hidden="true" customHeight="false" outlineLevel="0" collapsed="false">
      <c r="A1452" s="0" t="s">
        <v>31</v>
      </c>
      <c r="B1452" s="0" t="n">
        <v>1</v>
      </c>
      <c r="C1452" s="0" t="s">
        <v>4303</v>
      </c>
      <c r="D1452" s="0" t="s">
        <v>66</v>
      </c>
      <c r="E1452" s="0" t="s">
        <v>4304</v>
      </c>
      <c r="F1452" s="0" t="s">
        <v>4305</v>
      </c>
      <c r="G1452" s="0" t="s">
        <v>4306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5.7</v>
      </c>
      <c r="Q1452" s="0" t="n">
        <v>0</v>
      </c>
      <c r="R1452" s="0" t="n">
        <v>0</v>
      </c>
      <c r="S1452" s="0" t="s">
        <v>4</v>
      </c>
    </row>
    <row r="1453" customFormat="false" ht="14.4" hidden="true" customHeight="false" outlineLevel="0" collapsed="false">
      <c r="A1453" s="0" t="s">
        <v>31</v>
      </c>
      <c r="B1453" s="0" t="n">
        <v>1</v>
      </c>
      <c r="C1453" s="0" t="s">
        <v>4307</v>
      </c>
      <c r="D1453" s="0" t="s">
        <v>38</v>
      </c>
      <c r="E1453" s="0" t="s">
        <v>4308</v>
      </c>
      <c r="F1453" s="0" t="s">
        <v>4305</v>
      </c>
      <c r="G1453" s="0" t="s">
        <v>4306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6.5</v>
      </c>
      <c r="Q1453" s="0" t="n">
        <v>0</v>
      </c>
      <c r="R1453" s="0" t="n">
        <v>0</v>
      </c>
      <c r="S1453" s="0" t="s">
        <v>4</v>
      </c>
    </row>
    <row r="1454" customFormat="false" ht="14.4" hidden="true" customHeight="false" outlineLevel="0" collapsed="false">
      <c r="A1454" s="0" t="s">
        <v>31</v>
      </c>
      <c r="B1454" s="0" t="n">
        <v>1</v>
      </c>
      <c r="C1454" s="0" t="s">
        <v>4309</v>
      </c>
      <c r="D1454" s="0" t="s">
        <v>33</v>
      </c>
      <c r="E1454" s="0" t="s">
        <v>4310</v>
      </c>
      <c r="F1454" s="0" t="s">
        <v>4311</v>
      </c>
      <c r="G1454" s="0" t="s">
        <v>4312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8.1</v>
      </c>
      <c r="Q1454" s="0" t="n">
        <v>0</v>
      </c>
      <c r="R1454" s="0" t="n">
        <v>0</v>
      </c>
      <c r="S1454" s="0" t="s">
        <v>4</v>
      </c>
    </row>
    <row r="1455" customFormat="false" ht="14.4" hidden="true" customHeight="false" outlineLevel="0" collapsed="false">
      <c r="A1455" s="0" t="s">
        <v>31</v>
      </c>
      <c r="B1455" s="0" t="n">
        <v>1</v>
      </c>
      <c r="C1455" s="0" t="s">
        <v>4313</v>
      </c>
      <c r="D1455" s="0" t="s">
        <v>66</v>
      </c>
      <c r="E1455" s="0" t="s">
        <v>4314</v>
      </c>
      <c r="F1455" s="0" t="s">
        <v>4311</v>
      </c>
      <c r="G1455" s="0" t="s">
        <v>4312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8.2</v>
      </c>
      <c r="Q1455" s="0" t="n">
        <v>0</v>
      </c>
      <c r="R1455" s="0" t="n">
        <v>0</v>
      </c>
      <c r="S1455" s="0" t="s">
        <v>4</v>
      </c>
    </row>
    <row r="1456" customFormat="false" ht="14.4" hidden="true" customHeight="false" outlineLevel="0" collapsed="false">
      <c r="A1456" s="0" t="s">
        <v>31</v>
      </c>
      <c r="B1456" s="0" t="n">
        <v>1</v>
      </c>
      <c r="C1456" s="0" t="s">
        <v>4315</v>
      </c>
      <c r="D1456" s="0" t="s">
        <v>61</v>
      </c>
      <c r="E1456" s="0" t="s">
        <v>4316</v>
      </c>
      <c r="F1456" s="0" t="s">
        <v>4311</v>
      </c>
      <c r="G1456" s="0" t="s">
        <v>4312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8.2</v>
      </c>
      <c r="Q1456" s="0" t="n">
        <v>0</v>
      </c>
      <c r="R1456" s="0" t="n">
        <v>0</v>
      </c>
      <c r="S1456" s="0" t="s">
        <v>4</v>
      </c>
    </row>
    <row r="1457" customFormat="false" ht="14.4" hidden="true" customHeight="false" outlineLevel="0" collapsed="false">
      <c r="A1457" s="0" t="s">
        <v>31</v>
      </c>
      <c r="B1457" s="0" t="n">
        <v>1</v>
      </c>
      <c r="C1457" s="0" t="s">
        <v>4317</v>
      </c>
      <c r="D1457" s="0" t="s">
        <v>61</v>
      </c>
      <c r="E1457" s="0" t="s">
        <v>4318</v>
      </c>
      <c r="F1457" s="0" t="s">
        <v>4311</v>
      </c>
      <c r="G1457" s="0" t="s">
        <v>4312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7.7</v>
      </c>
      <c r="Q1457" s="0" t="n">
        <v>0</v>
      </c>
      <c r="R1457" s="0" t="n">
        <v>0</v>
      </c>
      <c r="S1457" s="0" t="s">
        <v>4</v>
      </c>
    </row>
    <row r="1458" customFormat="false" ht="14.4" hidden="true" customHeight="false" outlineLevel="0" collapsed="false">
      <c r="A1458" s="0" t="s">
        <v>31</v>
      </c>
      <c r="B1458" s="0" t="n">
        <v>1</v>
      </c>
      <c r="C1458" s="0" t="s">
        <v>4319</v>
      </c>
      <c r="D1458" s="0" t="s">
        <v>33</v>
      </c>
      <c r="E1458" s="0" t="s">
        <v>4320</v>
      </c>
      <c r="F1458" s="0" t="s">
        <v>4311</v>
      </c>
      <c r="G1458" s="0" t="s">
        <v>4312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6.9</v>
      </c>
      <c r="Q1458" s="0" t="n">
        <v>0</v>
      </c>
      <c r="R1458" s="0" t="n">
        <v>0</v>
      </c>
      <c r="S1458" s="0" t="s">
        <v>4</v>
      </c>
    </row>
    <row r="1459" customFormat="false" ht="14.4" hidden="true" customHeight="false" outlineLevel="0" collapsed="false">
      <c r="A1459" s="0" t="s">
        <v>31</v>
      </c>
      <c r="B1459" s="0" t="n">
        <v>1</v>
      </c>
      <c r="C1459" s="0" t="s">
        <v>4321</v>
      </c>
      <c r="D1459" s="0" t="s">
        <v>38</v>
      </c>
      <c r="E1459" s="0" t="s">
        <v>4322</v>
      </c>
      <c r="F1459" s="0" t="s">
        <v>4323</v>
      </c>
      <c r="G1459" s="0" t="s">
        <v>4324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8.7</v>
      </c>
      <c r="Q1459" s="0" t="n">
        <v>0</v>
      </c>
      <c r="R1459" s="0" t="n">
        <v>0</v>
      </c>
      <c r="S1459" s="0" t="s">
        <v>4</v>
      </c>
    </row>
    <row r="1460" customFormat="false" ht="14.4" hidden="true" customHeight="false" outlineLevel="0" collapsed="false">
      <c r="A1460" s="0" t="s">
        <v>31</v>
      </c>
      <c r="B1460" s="0" t="n">
        <v>1</v>
      </c>
      <c r="C1460" s="0" t="s">
        <v>4325</v>
      </c>
      <c r="D1460" s="0" t="s">
        <v>33</v>
      </c>
      <c r="E1460" s="0" t="s">
        <v>4326</v>
      </c>
      <c r="F1460" s="0" t="s">
        <v>4323</v>
      </c>
      <c r="G1460" s="0" t="s">
        <v>4324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8.1</v>
      </c>
      <c r="Q1460" s="0" t="n">
        <v>0</v>
      </c>
      <c r="R1460" s="0" t="n">
        <v>0</v>
      </c>
      <c r="S1460" s="0" t="s">
        <v>4</v>
      </c>
    </row>
    <row r="1461" customFormat="false" ht="14.4" hidden="true" customHeight="false" outlineLevel="0" collapsed="false">
      <c r="A1461" s="0" t="s">
        <v>31</v>
      </c>
      <c r="B1461" s="0" t="n">
        <v>1</v>
      </c>
      <c r="C1461" s="0" t="s">
        <v>4327</v>
      </c>
      <c r="D1461" s="0" t="s">
        <v>33</v>
      </c>
      <c r="E1461" s="0" t="s">
        <v>4328</v>
      </c>
      <c r="F1461" s="0" t="s">
        <v>4323</v>
      </c>
      <c r="G1461" s="0" t="s">
        <v>4324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5.4</v>
      </c>
      <c r="Q1461" s="0" t="n">
        <v>0</v>
      </c>
      <c r="R1461" s="0" t="n">
        <v>0</v>
      </c>
      <c r="S1461" s="0" t="s">
        <v>4</v>
      </c>
    </row>
    <row r="1462" customFormat="false" ht="14.4" hidden="true" customHeight="false" outlineLevel="0" collapsed="false">
      <c r="A1462" s="0" t="s">
        <v>31</v>
      </c>
      <c r="B1462" s="0" t="n">
        <v>1</v>
      </c>
      <c r="C1462" s="0" t="s">
        <v>4329</v>
      </c>
      <c r="D1462" s="0" t="s">
        <v>41</v>
      </c>
      <c r="E1462" s="0" t="s">
        <v>4330</v>
      </c>
      <c r="F1462" s="0" t="s">
        <v>4331</v>
      </c>
      <c r="G1462" s="0" t="s">
        <v>4332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7.6</v>
      </c>
      <c r="Q1462" s="0" t="n">
        <v>0</v>
      </c>
      <c r="R1462" s="0" t="n">
        <v>0</v>
      </c>
      <c r="S1462" s="0" t="s">
        <v>4</v>
      </c>
    </row>
    <row r="1463" customFormat="false" ht="14.4" hidden="true" customHeight="false" outlineLevel="0" collapsed="false">
      <c r="A1463" s="0" t="s">
        <v>31</v>
      </c>
      <c r="B1463" s="0" t="n">
        <v>1</v>
      </c>
      <c r="C1463" s="0" t="s">
        <v>4333</v>
      </c>
      <c r="D1463" s="0" t="s">
        <v>38</v>
      </c>
      <c r="E1463" s="0" t="s">
        <v>4334</v>
      </c>
      <c r="F1463" s="0" t="s">
        <v>4331</v>
      </c>
      <c r="G1463" s="0" t="s">
        <v>4332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5.5</v>
      </c>
      <c r="Q1463" s="0" t="n">
        <v>0</v>
      </c>
      <c r="R1463" s="0" t="n">
        <v>0</v>
      </c>
      <c r="S1463" s="0" t="s">
        <v>4</v>
      </c>
    </row>
    <row r="1464" customFormat="false" ht="14.4" hidden="true" customHeight="false" outlineLevel="0" collapsed="false">
      <c r="A1464" s="0" t="s">
        <v>31</v>
      </c>
      <c r="B1464" s="0" t="n">
        <v>1</v>
      </c>
      <c r="C1464" s="0" t="s">
        <v>4335</v>
      </c>
      <c r="D1464" s="0" t="s">
        <v>33</v>
      </c>
      <c r="E1464" s="0" t="s">
        <v>4336</v>
      </c>
      <c r="F1464" s="0" t="s">
        <v>4337</v>
      </c>
      <c r="G1464" s="0" t="s">
        <v>589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6.4</v>
      </c>
      <c r="Q1464" s="0" t="n">
        <v>0</v>
      </c>
      <c r="R1464" s="0" t="n">
        <v>0</v>
      </c>
      <c r="S1464" s="0" t="s">
        <v>4</v>
      </c>
    </row>
    <row r="1465" customFormat="false" ht="14.4" hidden="true" customHeight="false" outlineLevel="0" collapsed="false">
      <c r="A1465" s="0" t="s">
        <v>31</v>
      </c>
      <c r="B1465" s="0" t="n">
        <v>1</v>
      </c>
      <c r="C1465" s="0" t="s">
        <v>4338</v>
      </c>
      <c r="D1465" s="0" t="s">
        <v>38</v>
      </c>
      <c r="E1465" s="0" t="s">
        <v>4339</v>
      </c>
      <c r="F1465" s="0" t="s">
        <v>4340</v>
      </c>
      <c r="G1465" s="0" t="s">
        <v>2601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5.4</v>
      </c>
      <c r="Q1465" s="0" t="n">
        <v>0</v>
      </c>
      <c r="R1465" s="0" t="n">
        <v>0</v>
      </c>
      <c r="S1465" s="0" t="s">
        <v>4</v>
      </c>
    </row>
    <row r="1466" customFormat="false" ht="14.4" hidden="true" customHeight="false" outlineLevel="0" collapsed="false">
      <c r="A1466" s="0" t="s">
        <v>31</v>
      </c>
      <c r="B1466" s="0" t="n">
        <v>1</v>
      </c>
      <c r="C1466" s="0" t="s">
        <v>4341</v>
      </c>
      <c r="D1466" s="0" t="s">
        <v>66</v>
      </c>
      <c r="E1466" s="0" t="s">
        <v>4342</v>
      </c>
      <c r="F1466" s="0" t="s">
        <v>4343</v>
      </c>
      <c r="G1466" s="0" t="s">
        <v>157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5.4</v>
      </c>
      <c r="Q1466" s="0" t="n">
        <v>0</v>
      </c>
      <c r="R1466" s="0" t="n">
        <v>0</v>
      </c>
      <c r="S1466" s="0" t="s">
        <v>4</v>
      </c>
    </row>
    <row r="1467" customFormat="false" ht="14.4" hidden="true" customHeight="false" outlineLevel="0" collapsed="false">
      <c r="A1467" s="0" t="s">
        <v>31</v>
      </c>
      <c r="B1467" s="0" t="n">
        <v>1</v>
      </c>
      <c r="C1467" s="0" t="s">
        <v>4344</v>
      </c>
      <c r="D1467" s="0" t="s">
        <v>122</v>
      </c>
      <c r="E1467" s="0" t="s">
        <v>4345</v>
      </c>
      <c r="F1467" s="0" t="s">
        <v>4346</v>
      </c>
      <c r="G1467" s="0" t="s">
        <v>4347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5.6</v>
      </c>
      <c r="Q1467" s="0" t="n">
        <v>0</v>
      </c>
      <c r="R1467" s="0" t="n">
        <v>0</v>
      </c>
      <c r="S1467" s="0" t="s">
        <v>4</v>
      </c>
    </row>
    <row r="1468" customFormat="false" ht="14.4" hidden="true" customHeight="false" outlineLevel="0" collapsed="false">
      <c r="A1468" s="0" t="s">
        <v>31</v>
      </c>
      <c r="B1468" s="0" t="n">
        <v>1</v>
      </c>
      <c r="C1468" s="0" t="s">
        <v>4348</v>
      </c>
      <c r="D1468" s="0" t="s">
        <v>103</v>
      </c>
      <c r="E1468" s="0" t="s">
        <v>4349</v>
      </c>
      <c r="F1468" s="0" t="s">
        <v>4346</v>
      </c>
      <c r="G1468" s="0" t="s">
        <v>4347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6.5</v>
      </c>
      <c r="Q1468" s="0" t="n">
        <v>0</v>
      </c>
      <c r="R1468" s="0" t="n">
        <v>0</v>
      </c>
      <c r="S1468" s="0" t="s">
        <v>4</v>
      </c>
    </row>
    <row r="1469" customFormat="false" ht="14.4" hidden="true" customHeight="false" outlineLevel="0" collapsed="false">
      <c r="A1469" s="0" t="s">
        <v>31</v>
      </c>
      <c r="B1469" s="0" t="n">
        <v>1</v>
      </c>
      <c r="C1469" s="0" t="s">
        <v>4350</v>
      </c>
      <c r="D1469" s="0" t="s">
        <v>61</v>
      </c>
      <c r="E1469" s="0" t="s">
        <v>4351</v>
      </c>
      <c r="F1469" s="0" t="s">
        <v>4346</v>
      </c>
      <c r="G1469" s="0" t="s">
        <v>4347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6.7</v>
      </c>
      <c r="Q1469" s="0" t="n">
        <v>0</v>
      </c>
      <c r="R1469" s="0" t="n">
        <v>0</v>
      </c>
      <c r="S1469" s="0" t="s">
        <v>4</v>
      </c>
    </row>
    <row r="1470" customFormat="false" ht="14.4" hidden="true" customHeight="false" outlineLevel="0" collapsed="false">
      <c r="A1470" s="0" t="s">
        <v>31</v>
      </c>
      <c r="B1470" s="0" t="n">
        <v>1</v>
      </c>
      <c r="C1470" s="0" t="s">
        <v>4352</v>
      </c>
      <c r="D1470" s="0" t="s">
        <v>33</v>
      </c>
      <c r="E1470" s="0" t="s">
        <v>4353</v>
      </c>
      <c r="F1470" s="0" t="s">
        <v>4354</v>
      </c>
      <c r="G1470" s="0" t="s">
        <v>4355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5.8</v>
      </c>
      <c r="Q1470" s="0" t="n">
        <v>0</v>
      </c>
      <c r="R1470" s="0" t="n">
        <v>0</v>
      </c>
      <c r="S1470" s="0" t="s">
        <v>4</v>
      </c>
    </row>
    <row r="1471" customFormat="false" ht="14.4" hidden="true" customHeight="false" outlineLevel="0" collapsed="false">
      <c r="A1471" s="0" t="s">
        <v>31</v>
      </c>
      <c r="B1471" s="0" t="n">
        <v>1</v>
      </c>
      <c r="C1471" s="0" t="s">
        <v>4356</v>
      </c>
      <c r="D1471" s="0" t="s">
        <v>38</v>
      </c>
      <c r="E1471" s="0" t="s">
        <v>4357</v>
      </c>
      <c r="F1471" s="0" t="s">
        <v>4358</v>
      </c>
      <c r="G1471" s="0" t="s">
        <v>4359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6.7</v>
      </c>
      <c r="Q1471" s="0" t="n">
        <v>0</v>
      </c>
      <c r="R1471" s="0" t="n">
        <v>0</v>
      </c>
      <c r="S1471" s="0" t="s">
        <v>4</v>
      </c>
    </row>
    <row r="1472" customFormat="false" ht="14.4" hidden="true" customHeight="false" outlineLevel="0" collapsed="false">
      <c r="A1472" s="0" t="s">
        <v>31</v>
      </c>
      <c r="B1472" s="0" t="n">
        <v>1</v>
      </c>
      <c r="C1472" s="0" t="s">
        <v>4360</v>
      </c>
      <c r="D1472" s="0" t="s">
        <v>154</v>
      </c>
      <c r="E1472" s="0" t="s">
        <v>4361</v>
      </c>
      <c r="F1472" s="0" t="s">
        <v>4358</v>
      </c>
      <c r="G1472" s="0" t="s">
        <v>4359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7.6</v>
      </c>
      <c r="Q1472" s="0" t="n">
        <v>0</v>
      </c>
      <c r="R1472" s="0" t="n">
        <v>0</v>
      </c>
      <c r="S1472" s="0" t="s">
        <v>4</v>
      </c>
    </row>
    <row r="1473" customFormat="false" ht="14.4" hidden="true" customHeight="false" outlineLevel="0" collapsed="false">
      <c r="A1473" s="0" t="s">
        <v>31</v>
      </c>
      <c r="B1473" s="0" t="n">
        <v>1</v>
      </c>
      <c r="C1473" s="0" t="s">
        <v>4362</v>
      </c>
      <c r="D1473" s="0" t="s">
        <v>38</v>
      </c>
      <c r="E1473" s="0" t="s">
        <v>4363</v>
      </c>
      <c r="F1473" s="0" t="s">
        <v>4358</v>
      </c>
      <c r="G1473" s="0" t="s">
        <v>4359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5.7</v>
      </c>
      <c r="Q1473" s="0" t="n">
        <v>0</v>
      </c>
      <c r="R1473" s="0" t="n">
        <v>0</v>
      </c>
      <c r="S1473" s="0" t="s">
        <v>4</v>
      </c>
    </row>
    <row r="1474" customFormat="false" ht="14.4" hidden="true" customHeight="false" outlineLevel="0" collapsed="false">
      <c r="A1474" s="0" t="s">
        <v>31</v>
      </c>
      <c r="B1474" s="0" t="n">
        <v>1</v>
      </c>
      <c r="C1474" s="0" t="s">
        <v>4364</v>
      </c>
      <c r="D1474" s="0" t="s">
        <v>38</v>
      </c>
      <c r="E1474" s="0" t="s">
        <v>4365</v>
      </c>
      <c r="F1474" s="0" t="s">
        <v>4358</v>
      </c>
      <c r="G1474" s="0" t="s">
        <v>4359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6.8</v>
      </c>
      <c r="Q1474" s="0" t="n">
        <v>0</v>
      </c>
      <c r="R1474" s="0" t="n">
        <v>0</v>
      </c>
      <c r="S1474" s="0" t="s">
        <v>4</v>
      </c>
    </row>
    <row r="1475" customFormat="false" ht="14.4" hidden="true" customHeight="false" outlineLevel="0" collapsed="false">
      <c r="A1475" s="0" t="s">
        <v>31</v>
      </c>
      <c r="B1475" s="0" t="n">
        <v>1</v>
      </c>
      <c r="C1475" s="0" t="s">
        <v>4366</v>
      </c>
      <c r="D1475" s="0" t="s">
        <v>33</v>
      </c>
      <c r="E1475" s="0" t="s">
        <v>4367</v>
      </c>
      <c r="F1475" s="0" t="s">
        <v>4368</v>
      </c>
      <c r="G1475" s="0" t="s">
        <v>4369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9.8</v>
      </c>
      <c r="Q1475" s="0" t="n">
        <v>0</v>
      </c>
      <c r="R1475" s="0" t="n">
        <v>0</v>
      </c>
      <c r="S1475" s="0" t="s">
        <v>4</v>
      </c>
    </row>
    <row r="1476" customFormat="false" ht="14.4" hidden="true" customHeight="false" outlineLevel="0" collapsed="false">
      <c r="A1476" s="0" t="s">
        <v>31</v>
      </c>
      <c r="B1476" s="0" t="n">
        <v>1</v>
      </c>
      <c r="C1476" s="0" t="s">
        <v>4370</v>
      </c>
      <c r="D1476" s="0" t="s">
        <v>307</v>
      </c>
      <c r="E1476" s="0" t="s">
        <v>4371</v>
      </c>
      <c r="F1476" s="0" t="s">
        <v>4368</v>
      </c>
      <c r="G1476" s="0" t="s">
        <v>4369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7.5</v>
      </c>
      <c r="Q1476" s="0" t="n">
        <v>0</v>
      </c>
      <c r="R1476" s="0" t="n">
        <v>0</v>
      </c>
      <c r="S1476" s="0" t="s">
        <v>4</v>
      </c>
    </row>
    <row r="1477" customFormat="false" ht="14.4" hidden="true" customHeight="false" outlineLevel="0" collapsed="false">
      <c r="A1477" s="0" t="s">
        <v>31</v>
      </c>
      <c r="B1477" s="0" t="n">
        <v>1</v>
      </c>
      <c r="C1477" s="0" t="s">
        <v>4372</v>
      </c>
      <c r="D1477" s="0" t="s">
        <v>48</v>
      </c>
      <c r="E1477" s="0" t="s">
        <v>4373</v>
      </c>
      <c r="F1477" s="0" t="s">
        <v>4374</v>
      </c>
      <c r="G1477" s="0" t="s">
        <v>4375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10.2</v>
      </c>
      <c r="Q1477" s="0" t="n">
        <v>0</v>
      </c>
      <c r="R1477" s="0" t="n">
        <v>0</v>
      </c>
      <c r="S1477" s="0" t="s">
        <v>4</v>
      </c>
    </row>
    <row r="1478" customFormat="false" ht="14.4" hidden="true" customHeight="false" outlineLevel="0" collapsed="false">
      <c r="A1478" s="0" t="s">
        <v>31</v>
      </c>
      <c r="B1478" s="0" t="n">
        <v>1</v>
      </c>
      <c r="C1478" s="0" t="s">
        <v>4376</v>
      </c>
      <c r="D1478" s="0" t="s">
        <v>38</v>
      </c>
      <c r="E1478" s="0" t="s">
        <v>4377</v>
      </c>
      <c r="F1478" s="0" t="s">
        <v>4374</v>
      </c>
      <c r="G1478" s="0" t="s">
        <v>4375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5.2</v>
      </c>
      <c r="Q1478" s="0" t="n">
        <v>0</v>
      </c>
      <c r="R1478" s="0" t="n">
        <v>0</v>
      </c>
      <c r="S1478" s="0" t="s">
        <v>4</v>
      </c>
    </row>
    <row r="1479" customFormat="false" ht="14.4" hidden="true" customHeight="false" outlineLevel="0" collapsed="false">
      <c r="A1479" s="0" t="s">
        <v>31</v>
      </c>
      <c r="B1479" s="0" t="n">
        <v>1</v>
      </c>
      <c r="C1479" s="0" t="s">
        <v>4378</v>
      </c>
      <c r="D1479" s="0" t="s">
        <v>163</v>
      </c>
      <c r="E1479" s="0" t="s">
        <v>4379</v>
      </c>
      <c r="F1479" s="0" t="s">
        <v>4374</v>
      </c>
      <c r="G1479" s="0" t="s">
        <v>4375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6.7</v>
      </c>
      <c r="Q1479" s="0" t="n">
        <v>0</v>
      </c>
      <c r="R1479" s="0" t="n">
        <v>0</v>
      </c>
      <c r="S1479" s="0" t="s">
        <v>4</v>
      </c>
    </row>
    <row r="1480" customFormat="false" ht="14.4" hidden="true" customHeight="false" outlineLevel="0" collapsed="false">
      <c r="A1480" s="0" t="s">
        <v>31</v>
      </c>
      <c r="B1480" s="0" t="n">
        <v>1</v>
      </c>
      <c r="C1480" s="0" t="s">
        <v>4380</v>
      </c>
      <c r="D1480" s="0" t="s">
        <v>66</v>
      </c>
      <c r="E1480" s="0" t="s">
        <v>4381</v>
      </c>
      <c r="F1480" s="0" t="s">
        <v>4374</v>
      </c>
      <c r="G1480" s="0" t="s">
        <v>4375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6.3</v>
      </c>
      <c r="Q1480" s="0" t="n">
        <v>0</v>
      </c>
      <c r="R1480" s="0" t="n">
        <v>0</v>
      </c>
      <c r="S1480" s="0" t="s">
        <v>4</v>
      </c>
    </row>
    <row r="1481" customFormat="false" ht="14.4" hidden="true" customHeight="false" outlineLevel="0" collapsed="false">
      <c r="A1481" s="0" t="s">
        <v>31</v>
      </c>
      <c r="B1481" s="0" t="n">
        <v>1</v>
      </c>
      <c r="C1481" s="0" t="s">
        <v>4382</v>
      </c>
      <c r="D1481" s="0" t="s">
        <v>66</v>
      </c>
      <c r="E1481" s="0" t="s">
        <v>4383</v>
      </c>
      <c r="F1481" s="0" t="s">
        <v>4374</v>
      </c>
      <c r="G1481" s="0" t="s">
        <v>4375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7.1</v>
      </c>
      <c r="Q1481" s="0" t="n">
        <v>0</v>
      </c>
      <c r="R1481" s="0" t="n">
        <v>0</v>
      </c>
      <c r="S1481" s="0" t="s">
        <v>4</v>
      </c>
    </row>
    <row r="1482" customFormat="false" ht="14.4" hidden="true" customHeight="false" outlineLevel="0" collapsed="false">
      <c r="A1482" s="0" t="s">
        <v>31</v>
      </c>
      <c r="B1482" s="0" t="n">
        <v>1</v>
      </c>
      <c r="C1482" s="0" t="s">
        <v>4384</v>
      </c>
      <c r="D1482" s="0" t="s">
        <v>61</v>
      </c>
      <c r="E1482" s="0" t="s">
        <v>4385</v>
      </c>
      <c r="F1482" s="0" t="s">
        <v>4374</v>
      </c>
      <c r="G1482" s="0" t="s">
        <v>4375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6.1</v>
      </c>
      <c r="Q1482" s="0" t="n">
        <v>0</v>
      </c>
      <c r="R1482" s="0" t="n">
        <v>0</v>
      </c>
      <c r="S1482" s="0" t="s">
        <v>4</v>
      </c>
    </row>
    <row r="1483" customFormat="false" ht="14.4" hidden="true" customHeight="false" outlineLevel="0" collapsed="false">
      <c r="A1483" s="0" t="s">
        <v>31</v>
      </c>
      <c r="B1483" s="0" t="n">
        <v>1</v>
      </c>
      <c r="C1483" s="0" t="s">
        <v>4386</v>
      </c>
      <c r="D1483" s="0" t="s">
        <v>41</v>
      </c>
      <c r="E1483" s="0" t="s">
        <v>4387</v>
      </c>
      <c r="F1483" s="0" t="s">
        <v>4374</v>
      </c>
      <c r="G1483" s="0" t="s">
        <v>4375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7.3</v>
      </c>
      <c r="Q1483" s="0" t="n">
        <v>0</v>
      </c>
      <c r="R1483" s="0" t="n">
        <v>0</v>
      </c>
      <c r="S1483" s="0" t="s">
        <v>4</v>
      </c>
    </row>
    <row r="1484" customFormat="false" ht="14.4" hidden="true" customHeight="false" outlineLevel="0" collapsed="false">
      <c r="A1484" s="0" t="s">
        <v>31</v>
      </c>
      <c r="B1484" s="0" t="n">
        <v>1</v>
      </c>
      <c r="C1484" s="0" t="s">
        <v>4388</v>
      </c>
      <c r="D1484" s="0" t="s">
        <v>103</v>
      </c>
      <c r="E1484" s="0" t="s">
        <v>4389</v>
      </c>
      <c r="F1484" s="0" t="s">
        <v>4374</v>
      </c>
      <c r="G1484" s="0" t="s">
        <v>4375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7.1</v>
      </c>
      <c r="Q1484" s="0" t="n">
        <v>0</v>
      </c>
      <c r="R1484" s="0" t="n">
        <v>0</v>
      </c>
      <c r="S1484" s="0" t="s">
        <v>4</v>
      </c>
    </row>
    <row r="1485" customFormat="false" ht="14.4" hidden="true" customHeight="false" outlineLevel="0" collapsed="false">
      <c r="A1485" s="0" t="s">
        <v>31</v>
      </c>
      <c r="B1485" s="0" t="n">
        <v>1</v>
      </c>
      <c r="C1485" s="0" t="s">
        <v>4390</v>
      </c>
      <c r="D1485" s="0" t="s">
        <v>307</v>
      </c>
      <c r="E1485" s="0" t="s">
        <v>4391</v>
      </c>
      <c r="F1485" s="0" t="s">
        <v>4392</v>
      </c>
      <c r="G1485" s="0" t="s">
        <v>589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5.5</v>
      </c>
      <c r="Q1485" s="0" t="n">
        <v>0</v>
      </c>
      <c r="R1485" s="0" t="n">
        <v>0</v>
      </c>
      <c r="S1485" s="0" t="s">
        <v>4</v>
      </c>
    </row>
    <row r="1486" customFormat="false" ht="14.4" hidden="true" customHeight="false" outlineLevel="0" collapsed="false">
      <c r="A1486" s="0" t="s">
        <v>31</v>
      </c>
      <c r="B1486" s="0" t="n">
        <v>1</v>
      </c>
      <c r="C1486" s="0" t="s">
        <v>4393</v>
      </c>
      <c r="D1486" s="0" t="s">
        <v>122</v>
      </c>
      <c r="E1486" s="0" t="s">
        <v>4394</v>
      </c>
      <c r="F1486" s="0" t="s">
        <v>4392</v>
      </c>
      <c r="G1486" s="0" t="s">
        <v>589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5.5</v>
      </c>
      <c r="Q1486" s="0" t="n">
        <v>0</v>
      </c>
      <c r="R1486" s="0" t="n">
        <v>0</v>
      </c>
      <c r="S1486" s="0" t="s">
        <v>4</v>
      </c>
    </row>
    <row r="1487" customFormat="false" ht="14.4" hidden="true" customHeight="false" outlineLevel="0" collapsed="false">
      <c r="A1487" s="0" t="s">
        <v>31</v>
      </c>
      <c r="B1487" s="0" t="n">
        <v>1</v>
      </c>
      <c r="C1487" s="0" t="s">
        <v>4395</v>
      </c>
      <c r="D1487" s="0" t="s">
        <v>61</v>
      </c>
      <c r="E1487" s="0" t="s">
        <v>4396</v>
      </c>
      <c r="F1487" s="0" t="s">
        <v>4392</v>
      </c>
      <c r="G1487" s="0" t="s">
        <v>589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7.2</v>
      </c>
      <c r="Q1487" s="0" t="n">
        <v>0</v>
      </c>
      <c r="R1487" s="0" t="n">
        <v>0</v>
      </c>
      <c r="S1487" s="0" t="s">
        <v>4</v>
      </c>
    </row>
    <row r="1488" customFormat="false" ht="14.4" hidden="true" customHeight="false" outlineLevel="0" collapsed="false">
      <c r="A1488" s="0" t="s">
        <v>31</v>
      </c>
      <c r="B1488" s="0" t="n">
        <v>1</v>
      </c>
      <c r="C1488" s="0" t="s">
        <v>4397</v>
      </c>
      <c r="D1488" s="0" t="s">
        <v>61</v>
      </c>
      <c r="E1488" s="0" t="s">
        <v>4398</v>
      </c>
      <c r="F1488" s="0" t="s">
        <v>4392</v>
      </c>
      <c r="G1488" s="0" t="s">
        <v>589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6.8</v>
      </c>
      <c r="Q1488" s="0" t="n">
        <v>0</v>
      </c>
      <c r="R1488" s="0" t="n">
        <v>0</v>
      </c>
      <c r="S1488" s="0" t="s">
        <v>4</v>
      </c>
    </row>
    <row r="1489" customFormat="false" ht="14.4" hidden="true" customHeight="false" outlineLevel="0" collapsed="false">
      <c r="A1489" s="0" t="s">
        <v>31</v>
      </c>
      <c r="B1489" s="0" t="n">
        <v>1</v>
      </c>
      <c r="C1489" s="0" t="s">
        <v>4399</v>
      </c>
      <c r="D1489" s="0" t="s">
        <v>33</v>
      </c>
      <c r="E1489" s="0" t="s">
        <v>4400</v>
      </c>
      <c r="F1489" s="0" t="s">
        <v>4392</v>
      </c>
      <c r="G1489" s="0" t="s">
        <v>589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5.2</v>
      </c>
      <c r="Q1489" s="0" t="n">
        <v>0</v>
      </c>
      <c r="R1489" s="0" t="n">
        <v>0</v>
      </c>
      <c r="S1489" s="0" t="s">
        <v>4</v>
      </c>
    </row>
    <row r="1490" customFormat="false" ht="14.4" hidden="true" customHeight="false" outlineLevel="0" collapsed="false">
      <c r="A1490" s="0" t="s">
        <v>31</v>
      </c>
      <c r="B1490" s="0" t="n">
        <v>1</v>
      </c>
      <c r="C1490" s="0" t="s">
        <v>4401</v>
      </c>
      <c r="D1490" s="0" t="s">
        <v>33</v>
      </c>
      <c r="E1490" s="0" t="s">
        <v>4402</v>
      </c>
      <c r="F1490" s="0" t="s">
        <v>4403</v>
      </c>
      <c r="G1490" s="0" t="s">
        <v>4404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6.5</v>
      </c>
      <c r="Q1490" s="0" t="n">
        <v>0</v>
      </c>
      <c r="R1490" s="0" t="n">
        <v>0</v>
      </c>
      <c r="S1490" s="0" t="s">
        <v>4</v>
      </c>
    </row>
    <row r="1491" customFormat="false" ht="14.4" hidden="true" customHeight="false" outlineLevel="0" collapsed="false">
      <c r="A1491" s="0" t="s">
        <v>31</v>
      </c>
      <c r="B1491" s="0" t="n">
        <v>1</v>
      </c>
      <c r="C1491" s="0" t="s">
        <v>4405</v>
      </c>
      <c r="D1491" s="0" t="s">
        <v>38</v>
      </c>
      <c r="E1491" s="0" t="s">
        <v>4406</v>
      </c>
      <c r="F1491" s="0" t="s">
        <v>4403</v>
      </c>
      <c r="G1491" s="0" t="s">
        <v>4404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7.1</v>
      </c>
      <c r="Q1491" s="0" t="n">
        <v>0</v>
      </c>
      <c r="R1491" s="0" t="n">
        <v>0</v>
      </c>
      <c r="S1491" s="0" t="s">
        <v>4</v>
      </c>
    </row>
    <row r="1492" customFormat="false" ht="14.4" hidden="true" customHeight="false" outlineLevel="0" collapsed="false">
      <c r="A1492" s="0" t="s">
        <v>31</v>
      </c>
      <c r="B1492" s="0" t="n">
        <v>1</v>
      </c>
      <c r="C1492" s="0" t="s">
        <v>4407</v>
      </c>
      <c r="D1492" s="0" t="s">
        <v>33</v>
      </c>
      <c r="E1492" s="0" t="s">
        <v>4408</v>
      </c>
      <c r="F1492" s="0" t="s">
        <v>4409</v>
      </c>
      <c r="G1492" s="0" t="s">
        <v>4410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8.2</v>
      </c>
      <c r="Q1492" s="0" t="n">
        <v>0</v>
      </c>
      <c r="R1492" s="0" t="n">
        <v>0</v>
      </c>
      <c r="S1492" s="0" t="s">
        <v>4</v>
      </c>
    </row>
    <row r="1493" customFormat="false" ht="14.4" hidden="true" customHeight="false" outlineLevel="0" collapsed="false">
      <c r="A1493" s="0" t="s">
        <v>31</v>
      </c>
      <c r="B1493" s="0" t="n">
        <v>1</v>
      </c>
      <c r="C1493" s="0" t="s">
        <v>4411</v>
      </c>
      <c r="D1493" s="0" t="s">
        <v>38</v>
      </c>
      <c r="E1493" s="0" t="s">
        <v>4412</v>
      </c>
      <c r="F1493" s="0" t="s">
        <v>4413</v>
      </c>
      <c r="G1493" s="0" t="s">
        <v>4414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5.2</v>
      </c>
      <c r="Q1493" s="0" t="n">
        <v>0</v>
      </c>
      <c r="R1493" s="0" t="n">
        <v>0</v>
      </c>
      <c r="S1493" s="0" t="s">
        <v>4</v>
      </c>
    </row>
    <row r="1494" customFormat="false" ht="14.4" hidden="true" customHeight="false" outlineLevel="0" collapsed="false">
      <c r="A1494" s="0" t="s">
        <v>31</v>
      </c>
      <c r="B1494" s="0" t="n">
        <v>1</v>
      </c>
      <c r="C1494" s="0" t="s">
        <v>4415</v>
      </c>
      <c r="D1494" s="0" t="s">
        <v>66</v>
      </c>
      <c r="E1494" s="0" t="s">
        <v>4416</v>
      </c>
      <c r="F1494" s="0" t="s">
        <v>4413</v>
      </c>
      <c r="G1494" s="0" t="s">
        <v>4414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5.1</v>
      </c>
      <c r="Q1494" s="0" t="n">
        <v>0</v>
      </c>
      <c r="R1494" s="0" t="n">
        <v>0</v>
      </c>
      <c r="S1494" s="0" t="s">
        <v>4</v>
      </c>
    </row>
    <row r="1495" customFormat="false" ht="14.4" hidden="true" customHeight="false" outlineLevel="0" collapsed="false">
      <c r="A1495" s="0" t="s">
        <v>31</v>
      </c>
      <c r="B1495" s="0" t="n">
        <v>1</v>
      </c>
      <c r="C1495" s="0" t="s">
        <v>4417</v>
      </c>
      <c r="D1495" s="0" t="s">
        <v>103</v>
      </c>
      <c r="E1495" s="0" t="s">
        <v>4418</v>
      </c>
      <c r="F1495" s="0" t="s">
        <v>4413</v>
      </c>
      <c r="G1495" s="0" t="s">
        <v>4414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7.2</v>
      </c>
      <c r="Q1495" s="0" t="n">
        <v>0</v>
      </c>
      <c r="R1495" s="0" t="n">
        <v>0</v>
      </c>
      <c r="S1495" s="0" t="s">
        <v>4</v>
      </c>
    </row>
    <row r="1496" customFormat="false" ht="14.4" hidden="true" customHeight="false" outlineLevel="0" collapsed="false">
      <c r="A1496" s="0" t="s">
        <v>31</v>
      </c>
      <c r="B1496" s="0" t="n">
        <v>1</v>
      </c>
      <c r="C1496" s="0" t="s">
        <v>4419</v>
      </c>
      <c r="D1496" s="0" t="s">
        <v>41</v>
      </c>
      <c r="E1496" s="0" t="s">
        <v>4420</v>
      </c>
      <c r="F1496" s="0" t="s">
        <v>4413</v>
      </c>
      <c r="G1496" s="0" t="s">
        <v>4414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6.7</v>
      </c>
      <c r="Q1496" s="0" t="n">
        <v>0</v>
      </c>
      <c r="R1496" s="0" t="n">
        <v>0</v>
      </c>
      <c r="S1496" s="0" t="s">
        <v>4</v>
      </c>
    </row>
    <row r="1497" customFormat="false" ht="14.4" hidden="true" customHeight="false" outlineLevel="0" collapsed="false">
      <c r="A1497" s="0" t="s">
        <v>31</v>
      </c>
      <c r="B1497" s="0" t="n">
        <v>1</v>
      </c>
      <c r="C1497" s="0" t="s">
        <v>4421</v>
      </c>
      <c r="D1497" s="0" t="s">
        <v>163</v>
      </c>
      <c r="E1497" s="0" t="s">
        <v>4422</v>
      </c>
      <c r="F1497" s="0" t="s">
        <v>4413</v>
      </c>
      <c r="G1497" s="0" t="s">
        <v>4414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6.4</v>
      </c>
      <c r="Q1497" s="0" t="n">
        <v>0</v>
      </c>
      <c r="R1497" s="0" t="n">
        <v>0</v>
      </c>
      <c r="S1497" s="0" t="s">
        <v>4</v>
      </c>
    </row>
    <row r="1498" customFormat="false" ht="14.4" hidden="true" customHeight="false" outlineLevel="0" collapsed="false">
      <c r="A1498" s="0" t="s">
        <v>31</v>
      </c>
      <c r="B1498" s="0" t="n">
        <v>1</v>
      </c>
      <c r="C1498" s="0" t="s">
        <v>4423</v>
      </c>
      <c r="D1498" s="0" t="s">
        <v>38</v>
      </c>
      <c r="E1498" s="0" t="s">
        <v>4424</v>
      </c>
      <c r="F1498" s="0" t="s">
        <v>4413</v>
      </c>
      <c r="G1498" s="0" t="s">
        <v>4414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6.5</v>
      </c>
      <c r="Q1498" s="0" t="n">
        <v>0</v>
      </c>
      <c r="R1498" s="0" t="n">
        <v>0</v>
      </c>
      <c r="S1498" s="0" t="s">
        <v>4</v>
      </c>
    </row>
    <row r="1499" customFormat="false" ht="14.4" hidden="true" customHeight="false" outlineLevel="0" collapsed="false">
      <c r="A1499" s="0" t="s">
        <v>31</v>
      </c>
      <c r="B1499" s="0" t="n">
        <v>1</v>
      </c>
      <c r="C1499" s="0" t="s">
        <v>4425</v>
      </c>
      <c r="D1499" s="0" t="s">
        <v>41</v>
      </c>
      <c r="E1499" s="0" t="s">
        <v>4426</v>
      </c>
      <c r="F1499" s="0" t="s">
        <v>4413</v>
      </c>
      <c r="G1499" s="0" t="s">
        <v>4414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5.3</v>
      </c>
      <c r="Q1499" s="0" t="n">
        <v>0</v>
      </c>
      <c r="R1499" s="0" t="n">
        <v>0</v>
      </c>
      <c r="S1499" s="0" t="s">
        <v>4</v>
      </c>
    </row>
    <row r="1500" customFormat="false" ht="14.4" hidden="true" customHeight="false" outlineLevel="0" collapsed="false">
      <c r="A1500" s="0" t="s">
        <v>31</v>
      </c>
      <c r="B1500" s="0" t="n">
        <v>1</v>
      </c>
      <c r="C1500" s="0" t="s">
        <v>4427</v>
      </c>
      <c r="D1500" s="0" t="s">
        <v>163</v>
      </c>
      <c r="E1500" s="0" t="s">
        <v>4428</v>
      </c>
      <c r="F1500" s="0" t="s">
        <v>4413</v>
      </c>
      <c r="G1500" s="0" t="s">
        <v>4414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7.8</v>
      </c>
      <c r="Q1500" s="0" t="n">
        <v>0</v>
      </c>
      <c r="R1500" s="0" t="n">
        <v>0</v>
      </c>
      <c r="S1500" s="0" t="s">
        <v>4</v>
      </c>
    </row>
    <row r="1501" customFormat="false" ht="14.4" hidden="true" customHeight="false" outlineLevel="0" collapsed="false">
      <c r="A1501" s="0" t="s">
        <v>31</v>
      </c>
      <c r="B1501" s="0" t="n">
        <v>1</v>
      </c>
      <c r="C1501" s="0" t="s">
        <v>4429</v>
      </c>
      <c r="D1501" s="0" t="s">
        <v>61</v>
      </c>
      <c r="E1501" s="0" t="s">
        <v>4430</v>
      </c>
      <c r="F1501" s="0" t="s">
        <v>4413</v>
      </c>
      <c r="G1501" s="0" t="s">
        <v>4414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6.9</v>
      </c>
      <c r="Q1501" s="0" t="n">
        <v>0</v>
      </c>
      <c r="R1501" s="0" t="n">
        <v>0</v>
      </c>
      <c r="S1501" s="0" t="s">
        <v>4</v>
      </c>
    </row>
    <row r="1502" customFormat="false" ht="14.4" hidden="true" customHeight="false" outlineLevel="0" collapsed="false">
      <c r="A1502" s="0" t="s">
        <v>31</v>
      </c>
      <c r="B1502" s="0" t="n">
        <v>1</v>
      </c>
      <c r="C1502" s="0" t="s">
        <v>4431</v>
      </c>
      <c r="D1502" s="0" t="s">
        <v>38</v>
      </c>
      <c r="E1502" s="0" t="s">
        <v>4432</v>
      </c>
      <c r="F1502" s="0" t="s">
        <v>4413</v>
      </c>
      <c r="G1502" s="0" t="s">
        <v>4414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6</v>
      </c>
      <c r="Q1502" s="0" t="n">
        <v>0</v>
      </c>
      <c r="R1502" s="0" t="n">
        <v>0</v>
      </c>
      <c r="S1502" s="0" t="s">
        <v>4</v>
      </c>
    </row>
    <row r="1503" customFormat="false" ht="14.4" hidden="true" customHeight="false" outlineLevel="0" collapsed="false">
      <c r="A1503" s="0" t="s">
        <v>31</v>
      </c>
      <c r="B1503" s="0" t="n">
        <v>1</v>
      </c>
      <c r="C1503" s="0" t="s">
        <v>4433</v>
      </c>
      <c r="D1503" s="0" t="s">
        <v>139</v>
      </c>
      <c r="E1503" s="0" t="s">
        <v>4434</v>
      </c>
      <c r="F1503" s="0" t="s">
        <v>4413</v>
      </c>
      <c r="G1503" s="0" t="s">
        <v>4414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5.9</v>
      </c>
      <c r="Q1503" s="0" t="n">
        <v>0</v>
      </c>
      <c r="R1503" s="0" t="n">
        <v>0</v>
      </c>
      <c r="S1503" s="0" t="s">
        <v>4</v>
      </c>
    </row>
    <row r="1504" customFormat="false" ht="14.4" hidden="true" customHeight="false" outlineLevel="0" collapsed="false">
      <c r="A1504" s="0" t="s">
        <v>31</v>
      </c>
      <c r="B1504" s="0" t="n">
        <v>1</v>
      </c>
      <c r="C1504" s="0" t="s">
        <v>4435</v>
      </c>
      <c r="D1504" s="0" t="s">
        <v>122</v>
      </c>
      <c r="E1504" s="0" t="s">
        <v>4436</v>
      </c>
      <c r="F1504" s="0" t="s">
        <v>4437</v>
      </c>
      <c r="G1504" s="0" t="s">
        <v>4438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5.8</v>
      </c>
      <c r="Q1504" s="0" t="n">
        <v>0</v>
      </c>
      <c r="R1504" s="0" t="n">
        <v>0</v>
      </c>
      <c r="S1504" s="0" t="s">
        <v>4</v>
      </c>
    </row>
    <row r="1505" customFormat="false" ht="14.4" hidden="true" customHeight="false" outlineLevel="0" collapsed="false">
      <c r="A1505" s="0" t="s">
        <v>31</v>
      </c>
      <c r="B1505" s="0" t="n">
        <v>1</v>
      </c>
      <c r="C1505" s="0" t="s">
        <v>4439</v>
      </c>
      <c r="D1505" s="0" t="s">
        <v>122</v>
      </c>
      <c r="E1505" s="0" t="s">
        <v>4440</v>
      </c>
      <c r="F1505" s="0" t="s">
        <v>4441</v>
      </c>
      <c r="G1505" s="0" t="s">
        <v>4442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7.5</v>
      </c>
      <c r="Q1505" s="0" t="n">
        <v>0</v>
      </c>
      <c r="R1505" s="0" t="n">
        <v>0</v>
      </c>
      <c r="S1505" s="0" t="s">
        <v>4</v>
      </c>
    </row>
    <row r="1506" customFormat="false" ht="14.4" hidden="true" customHeight="false" outlineLevel="0" collapsed="false">
      <c r="A1506" s="0" t="s">
        <v>31</v>
      </c>
      <c r="B1506" s="0" t="n">
        <v>1</v>
      </c>
      <c r="C1506" s="0" t="s">
        <v>4443</v>
      </c>
      <c r="D1506" s="0" t="s">
        <v>66</v>
      </c>
      <c r="E1506" s="0" t="s">
        <v>4444</v>
      </c>
      <c r="F1506" s="0" t="s">
        <v>4441</v>
      </c>
      <c r="G1506" s="0" t="s">
        <v>4442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7.7</v>
      </c>
      <c r="Q1506" s="0" t="n">
        <v>0</v>
      </c>
      <c r="R1506" s="0" t="n">
        <v>0</v>
      </c>
      <c r="S1506" s="0" t="s">
        <v>4</v>
      </c>
    </row>
    <row r="1507" customFormat="false" ht="14.4" hidden="true" customHeight="false" outlineLevel="0" collapsed="false">
      <c r="A1507" s="0" t="s">
        <v>31</v>
      </c>
      <c r="B1507" s="0" t="n">
        <v>1</v>
      </c>
      <c r="C1507" s="0" t="s">
        <v>4445</v>
      </c>
      <c r="D1507" s="0" t="s">
        <v>163</v>
      </c>
      <c r="E1507" s="0" t="s">
        <v>4446</v>
      </c>
      <c r="F1507" s="0" t="s">
        <v>4447</v>
      </c>
      <c r="G1507" s="0" t="s">
        <v>64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7.6</v>
      </c>
      <c r="Q1507" s="0" t="n">
        <v>0</v>
      </c>
      <c r="R1507" s="0" t="n">
        <v>0</v>
      </c>
      <c r="S1507" s="0" t="s">
        <v>4</v>
      </c>
    </row>
    <row r="1508" customFormat="false" ht="14.4" hidden="true" customHeight="false" outlineLevel="0" collapsed="false">
      <c r="A1508" s="0" t="s">
        <v>31</v>
      </c>
      <c r="B1508" s="0" t="n">
        <v>1</v>
      </c>
      <c r="C1508" s="0" t="s">
        <v>4448</v>
      </c>
      <c r="D1508" s="0" t="s">
        <v>33</v>
      </c>
      <c r="E1508" s="0" t="s">
        <v>1824</v>
      </c>
      <c r="F1508" s="0" t="s">
        <v>4447</v>
      </c>
      <c r="G1508" s="0" t="s">
        <v>64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6.8</v>
      </c>
      <c r="Q1508" s="0" t="n">
        <v>0</v>
      </c>
      <c r="R1508" s="0" t="n">
        <v>0</v>
      </c>
      <c r="S1508" s="0" t="s">
        <v>4</v>
      </c>
    </row>
    <row r="1509" customFormat="false" ht="14.4" hidden="true" customHeight="false" outlineLevel="0" collapsed="false">
      <c r="A1509" s="0" t="s">
        <v>31</v>
      </c>
      <c r="B1509" s="0" t="n">
        <v>1</v>
      </c>
      <c r="C1509" s="0" t="s">
        <v>4449</v>
      </c>
      <c r="D1509" s="0" t="s">
        <v>103</v>
      </c>
      <c r="E1509" s="0" t="s">
        <v>4450</v>
      </c>
      <c r="F1509" s="0" t="s">
        <v>4447</v>
      </c>
      <c r="G1509" s="0" t="s">
        <v>64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5.5</v>
      </c>
      <c r="Q1509" s="0" t="n">
        <v>0</v>
      </c>
      <c r="R1509" s="0" t="n">
        <v>0</v>
      </c>
      <c r="S1509" s="0" t="s">
        <v>4</v>
      </c>
    </row>
    <row r="1510" customFormat="false" ht="14.4" hidden="true" customHeight="false" outlineLevel="0" collapsed="false">
      <c r="A1510" s="0" t="s">
        <v>31</v>
      </c>
      <c r="B1510" s="0" t="n">
        <v>1</v>
      </c>
      <c r="C1510" s="0" t="s">
        <v>4451</v>
      </c>
      <c r="D1510" s="0" t="s">
        <v>41</v>
      </c>
      <c r="E1510" s="0" t="s">
        <v>4452</v>
      </c>
      <c r="F1510" s="0" t="s">
        <v>4447</v>
      </c>
      <c r="G1510" s="0" t="s">
        <v>64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6.2</v>
      </c>
      <c r="Q1510" s="0" t="n">
        <v>0</v>
      </c>
      <c r="R1510" s="0" t="n">
        <v>0</v>
      </c>
      <c r="S1510" s="0" t="s">
        <v>4</v>
      </c>
    </row>
    <row r="1511" customFormat="false" ht="14.4" hidden="true" customHeight="false" outlineLevel="0" collapsed="false">
      <c r="A1511" s="0" t="s">
        <v>31</v>
      </c>
      <c r="B1511" s="0" t="n">
        <v>1</v>
      </c>
      <c r="C1511" s="0" t="s">
        <v>4453</v>
      </c>
      <c r="D1511" s="0" t="s">
        <v>38</v>
      </c>
      <c r="E1511" s="0" t="s">
        <v>4454</v>
      </c>
      <c r="F1511" s="0" t="s">
        <v>4447</v>
      </c>
      <c r="G1511" s="0" t="s">
        <v>64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9.1</v>
      </c>
      <c r="Q1511" s="0" t="n">
        <v>0</v>
      </c>
      <c r="R1511" s="0" t="n">
        <v>0</v>
      </c>
      <c r="S1511" s="0" t="s">
        <v>4</v>
      </c>
    </row>
    <row r="1512" customFormat="false" ht="14.4" hidden="true" customHeight="false" outlineLevel="0" collapsed="false">
      <c r="A1512" s="0" t="s">
        <v>31</v>
      </c>
      <c r="B1512" s="0" t="n">
        <v>1</v>
      </c>
      <c r="C1512" s="0" t="s">
        <v>4455</v>
      </c>
      <c r="D1512" s="0" t="s">
        <v>139</v>
      </c>
      <c r="E1512" s="0" t="s">
        <v>4456</v>
      </c>
      <c r="F1512" s="0" t="s">
        <v>4457</v>
      </c>
      <c r="G1512" s="0" t="s">
        <v>4458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8</v>
      </c>
      <c r="Q1512" s="0" t="n">
        <v>0</v>
      </c>
      <c r="R1512" s="0" t="n">
        <v>0</v>
      </c>
      <c r="S1512" s="0" t="s">
        <v>4</v>
      </c>
    </row>
    <row r="1513" customFormat="false" ht="14.4" hidden="true" customHeight="false" outlineLevel="0" collapsed="false">
      <c r="A1513" s="0" t="s">
        <v>31</v>
      </c>
      <c r="B1513" s="0" t="n">
        <v>1</v>
      </c>
      <c r="C1513" s="0" t="s">
        <v>4459</v>
      </c>
      <c r="D1513" s="0" t="s">
        <v>33</v>
      </c>
      <c r="E1513" s="0" t="s">
        <v>4460</v>
      </c>
      <c r="F1513" s="0" t="s">
        <v>4461</v>
      </c>
      <c r="G1513" s="0" t="s">
        <v>4462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5.1</v>
      </c>
      <c r="Q1513" s="0" t="n">
        <v>0</v>
      </c>
      <c r="R1513" s="0" t="n">
        <v>0</v>
      </c>
      <c r="S1513" s="0" t="s">
        <v>4</v>
      </c>
    </row>
    <row r="1514" customFormat="false" ht="14.4" hidden="true" customHeight="false" outlineLevel="0" collapsed="false">
      <c r="A1514" s="0" t="s">
        <v>31</v>
      </c>
      <c r="B1514" s="0" t="n">
        <v>1</v>
      </c>
      <c r="C1514" s="0" t="s">
        <v>4463</v>
      </c>
      <c r="D1514" s="0" t="s">
        <v>103</v>
      </c>
      <c r="E1514" s="0" t="s">
        <v>4464</v>
      </c>
      <c r="F1514" s="0" t="s">
        <v>4465</v>
      </c>
      <c r="G1514" s="0" t="s">
        <v>4466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5.3</v>
      </c>
      <c r="Q1514" s="0" t="n">
        <v>0</v>
      </c>
      <c r="R1514" s="0" t="n">
        <v>0</v>
      </c>
      <c r="S1514" s="0" t="s">
        <v>4</v>
      </c>
    </row>
    <row r="1515" customFormat="false" ht="14.4" hidden="true" customHeight="false" outlineLevel="0" collapsed="false">
      <c r="A1515" s="0" t="s">
        <v>31</v>
      </c>
      <c r="B1515" s="0" t="n">
        <v>1</v>
      </c>
      <c r="C1515" s="0" t="s">
        <v>4467</v>
      </c>
      <c r="D1515" s="0" t="s">
        <v>61</v>
      </c>
      <c r="E1515" s="0" t="s">
        <v>4468</v>
      </c>
      <c r="F1515" s="0" t="s">
        <v>4465</v>
      </c>
      <c r="G1515" s="0" t="s">
        <v>4466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5.3</v>
      </c>
      <c r="Q1515" s="0" t="n">
        <v>0</v>
      </c>
      <c r="R1515" s="0" t="n">
        <v>0</v>
      </c>
      <c r="S1515" s="0" t="s">
        <v>4</v>
      </c>
    </row>
    <row r="1516" customFormat="false" ht="14.4" hidden="true" customHeight="false" outlineLevel="0" collapsed="false">
      <c r="A1516" s="0" t="s">
        <v>31</v>
      </c>
      <c r="B1516" s="0" t="n">
        <v>1</v>
      </c>
      <c r="C1516" s="0" t="s">
        <v>4469</v>
      </c>
      <c r="D1516" s="0" t="s">
        <v>61</v>
      </c>
      <c r="E1516" s="0" t="s">
        <v>4470</v>
      </c>
      <c r="F1516" s="0" t="s">
        <v>4465</v>
      </c>
      <c r="G1516" s="0" t="s">
        <v>4466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5.4</v>
      </c>
      <c r="Q1516" s="0" t="n">
        <v>0</v>
      </c>
      <c r="R1516" s="0" t="n">
        <v>0</v>
      </c>
      <c r="S1516" s="0" t="s">
        <v>4</v>
      </c>
    </row>
    <row r="1517" customFormat="false" ht="14.4" hidden="true" customHeight="false" outlineLevel="0" collapsed="false">
      <c r="A1517" s="0" t="s">
        <v>31</v>
      </c>
      <c r="B1517" s="0" t="n">
        <v>1</v>
      </c>
      <c r="C1517" s="0" t="s">
        <v>4471</v>
      </c>
      <c r="D1517" s="0" t="s">
        <v>66</v>
      </c>
      <c r="E1517" s="0" t="s">
        <v>4472</v>
      </c>
      <c r="F1517" s="0" t="s">
        <v>4473</v>
      </c>
      <c r="G1517" s="0" t="s">
        <v>228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5</v>
      </c>
      <c r="Q1517" s="0" t="n">
        <v>0</v>
      </c>
      <c r="R1517" s="0" t="n">
        <v>0</v>
      </c>
      <c r="S1517" s="0" t="s">
        <v>4</v>
      </c>
    </row>
    <row r="1518" customFormat="false" ht="14.4" hidden="true" customHeight="false" outlineLevel="0" collapsed="false">
      <c r="A1518" s="0" t="s">
        <v>31</v>
      </c>
      <c r="B1518" s="0" t="n">
        <v>1</v>
      </c>
      <c r="C1518" s="0" t="s">
        <v>4474</v>
      </c>
      <c r="D1518" s="0" t="s">
        <v>33</v>
      </c>
      <c r="E1518" s="0" t="s">
        <v>4475</v>
      </c>
      <c r="F1518" s="0" t="s">
        <v>4473</v>
      </c>
      <c r="G1518" s="0" t="s">
        <v>228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5.1</v>
      </c>
      <c r="Q1518" s="0" t="n">
        <v>0</v>
      </c>
      <c r="R1518" s="0" t="n">
        <v>0</v>
      </c>
      <c r="S1518" s="0" t="s">
        <v>4</v>
      </c>
    </row>
    <row r="1519" customFormat="false" ht="14.4" hidden="true" customHeight="false" outlineLevel="0" collapsed="false">
      <c r="A1519" s="0" t="s">
        <v>31</v>
      </c>
      <c r="B1519" s="0" t="n">
        <v>1</v>
      </c>
      <c r="C1519" s="0" t="s">
        <v>4476</v>
      </c>
      <c r="D1519" s="0" t="s">
        <v>122</v>
      </c>
      <c r="E1519" s="0" t="s">
        <v>4477</v>
      </c>
      <c r="F1519" s="0" t="s">
        <v>4478</v>
      </c>
      <c r="G1519" s="0" t="s">
        <v>3595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5.2</v>
      </c>
      <c r="Q1519" s="0" t="n">
        <v>0</v>
      </c>
      <c r="R1519" s="0" t="n">
        <v>0</v>
      </c>
      <c r="S1519" s="0" t="s">
        <v>4</v>
      </c>
    </row>
    <row r="1520" customFormat="false" ht="14.4" hidden="true" customHeight="false" outlineLevel="0" collapsed="false">
      <c r="A1520" s="0" t="s">
        <v>31</v>
      </c>
      <c r="B1520" s="0" t="n">
        <v>1</v>
      </c>
      <c r="C1520" s="0" t="s">
        <v>4479</v>
      </c>
      <c r="D1520" s="0" t="s">
        <v>33</v>
      </c>
      <c r="E1520" s="0" t="s">
        <v>4480</v>
      </c>
      <c r="F1520" s="0" t="s">
        <v>4478</v>
      </c>
      <c r="G1520" s="0" t="s">
        <v>3595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5.7</v>
      </c>
      <c r="Q1520" s="0" t="n">
        <v>0</v>
      </c>
      <c r="R1520" s="0" t="n">
        <v>0</v>
      </c>
      <c r="S1520" s="0" t="s">
        <v>4</v>
      </c>
    </row>
    <row r="1521" customFormat="false" ht="14.4" hidden="true" customHeight="false" outlineLevel="0" collapsed="false">
      <c r="A1521" s="0" t="s">
        <v>31</v>
      </c>
      <c r="B1521" s="0" t="n">
        <v>1</v>
      </c>
      <c r="C1521" s="0" t="s">
        <v>4481</v>
      </c>
      <c r="D1521" s="0" t="s">
        <v>66</v>
      </c>
      <c r="E1521" s="0" t="s">
        <v>4482</v>
      </c>
      <c r="F1521" s="0" t="s">
        <v>4483</v>
      </c>
      <c r="G1521" s="0" t="s">
        <v>4484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7.5</v>
      </c>
      <c r="Q1521" s="0" t="n">
        <v>0</v>
      </c>
      <c r="R1521" s="0" t="n">
        <v>0</v>
      </c>
      <c r="S1521" s="0" t="s">
        <v>4</v>
      </c>
    </row>
    <row r="1522" customFormat="false" ht="14.4" hidden="true" customHeight="false" outlineLevel="0" collapsed="false">
      <c r="A1522" s="0" t="s">
        <v>31</v>
      </c>
      <c r="B1522" s="0" t="n">
        <v>1</v>
      </c>
      <c r="C1522" s="0" t="s">
        <v>4485</v>
      </c>
      <c r="D1522" s="0" t="s">
        <v>61</v>
      </c>
      <c r="E1522" s="0" t="s">
        <v>1164</v>
      </c>
      <c r="F1522" s="0" t="s">
        <v>4483</v>
      </c>
      <c r="G1522" s="0" t="s">
        <v>4484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8.7</v>
      </c>
      <c r="Q1522" s="0" t="n">
        <v>0</v>
      </c>
      <c r="R1522" s="0" t="n">
        <v>0</v>
      </c>
      <c r="S1522" s="0" t="s">
        <v>4</v>
      </c>
    </row>
    <row r="1523" customFormat="false" ht="14.4" hidden="true" customHeight="false" outlineLevel="0" collapsed="false">
      <c r="A1523" s="0" t="s">
        <v>31</v>
      </c>
      <c r="B1523" s="0" t="n">
        <v>1</v>
      </c>
      <c r="C1523" s="0" t="s">
        <v>4486</v>
      </c>
      <c r="D1523" s="0" t="s">
        <v>38</v>
      </c>
      <c r="E1523" s="0" t="s">
        <v>4487</v>
      </c>
      <c r="F1523" s="0" t="s">
        <v>4483</v>
      </c>
      <c r="G1523" s="0" t="s">
        <v>4484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5.8</v>
      </c>
      <c r="Q1523" s="0" t="n">
        <v>0</v>
      </c>
      <c r="R1523" s="0" t="n">
        <v>0</v>
      </c>
      <c r="S1523" s="0" t="s">
        <v>4</v>
      </c>
    </row>
    <row r="1524" customFormat="false" ht="14.4" hidden="true" customHeight="false" outlineLevel="0" collapsed="false">
      <c r="A1524" s="0" t="s">
        <v>31</v>
      </c>
      <c r="B1524" s="0" t="n">
        <v>1</v>
      </c>
      <c r="C1524" s="0" t="s">
        <v>4488</v>
      </c>
      <c r="D1524" s="0" t="s">
        <v>38</v>
      </c>
      <c r="E1524" s="0" t="s">
        <v>4489</v>
      </c>
      <c r="F1524" s="0" t="s">
        <v>4483</v>
      </c>
      <c r="G1524" s="0" t="s">
        <v>4484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5.2</v>
      </c>
      <c r="Q1524" s="0" t="n">
        <v>0</v>
      </c>
      <c r="R1524" s="0" t="n">
        <v>0</v>
      </c>
      <c r="S1524" s="0" t="s">
        <v>4</v>
      </c>
    </row>
    <row r="1525" customFormat="false" ht="14.4" hidden="true" customHeight="false" outlineLevel="0" collapsed="false">
      <c r="A1525" s="0" t="s">
        <v>31</v>
      </c>
      <c r="B1525" s="0" t="n">
        <v>1</v>
      </c>
      <c r="C1525" s="0" t="s">
        <v>4490</v>
      </c>
      <c r="D1525" s="0" t="s">
        <v>61</v>
      </c>
      <c r="E1525" s="0" t="s">
        <v>4491</v>
      </c>
      <c r="F1525" s="0" t="s">
        <v>4483</v>
      </c>
      <c r="G1525" s="0" t="s">
        <v>4484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6</v>
      </c>
      <c r="Q1525" s="0" t="n">
        <v>0</v>
      </c>
      <c r="R1525" s="0" t="n">
        <v>0</v>
      </c>
      <c r="S1525" s="0" t="s">
        <v>4</v>
      </c>
    </row>
    <row r="1526" customFormat="false" ht="14.4" hidden="true" customHeight="false" outlineLevel="0" collapsed="false">
      <c r="A1526" s="0" t="s">
        <v>31</v>
      </c>
      <c r="B1526" s="0" t="n">
        <v>1</v>
      </c>
      <c r="C1526" s="0" t="s">
        <v>4492</v>
      </c>
      <c r="D1526" s="0" t="s">
        <v>307</v>
      </c>
      <c r="E1526" s="0" t="s">
        <v>4493</v>
      </c>
      <c r="F1526" s="0" t="s">
        <v>4483</v>
      </c>
      <c r="G1526" s="0" t="s">
        <v>4484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5.8</v>
      </c>
      <c r="Q1526" s="0" t="n">
        <v>0</v>
      </c>
      <c r="R1526" s="0" t="n">
        <v>0</v>
      </c>
      <c r="S1526" s="0" t="s">
        <v>4</v>
      </c>
    </row>
    <row r="1527" customFormat="false" ht="14.4" hidden="true" customHeight="false" outlineLevel="0" collapsed="false">
      <c r="A1527" s="0" t="s">
        <v>31</v>
      </c>
      <c r="B1527" s="0" t="n">
        <v>1</v>
      </c>
      <c r="C1527" s="0" t="s">
        <v>4494</v>
      </c>
      <c r="D1527" s="0" t="s">
        <v>48</v>
      </c>
      <c r="E1527" s="0" t="s">
        <v>4495</v>
      </c>
      <c r="F1527" s="0" t="s">
        <v>4496</v>
      </c>
      <c r="G1527" s="0" t="s">
        <v>4497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5.3</v>
      </c>
      <c r="Q1527" s="0" t="n">
        <v>0</v>
      </c>
      <c r="R1527" s="0" t="n">
        <v>0</v>
      </c>
      <c r="S1527" s="0" t="s">
        <v>4</v>
      </c>
    </row>
    <row r="1528" customFormat="false" ht="14.4" hidden="true" customHeight="false" outlineLevel="0" collapsed="false">
      <c r="A1528" s="0" t="s">
        <v>31</v>
      </c>
      <c r="B1528" s="0" t="n">
        <v>1</v>
      </c>
      <c r="C1528" s="0" t="s">
        <v>4498</v>
      </c>
      <c r="D1528" s="0" t="s">
        <v>41</v>
      </c>
      <c r="E1528" s="0" t="s">
        <v>4499</v>
      </c>
      <c r="F1528" s="0" t="s">
        <v>4496</v>
      </c>
      <c r="G1528" s="0" t="s">
        <v>4497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5.9</v>
      </c>
      <c r="Q1528" s="0" t="n">
        <v>0</v>
      </c>
      <c r="R1528" s="0" t="n">
        <v>0</v>
      </c>
      <c r="S1528" s="0" t="s">
        <v>4</v>
      </c>
    </row>
    <row r="1529" customFormat="false" ht="14.4" hidden="true" customHeight="false" outlineLevel="0" collapsed="false">
      <c r="A1529" s="0" t="s">
        <v>31</v>
      </c>
      <c r="B1529" s="0" t="n">
        <v>1</v>
      </c>
      <c r="C1529" s="0" t="s">
        <v>4500</v>
      </c>
      <c r="D1529" s="0" t="s">
        <v>41</v>
      </c>
      <c r="E1529" s="0" t="s">
        <v>4501</v>
      </c>
      <c r="F1529" s="0" t="s">
        <v>4496</v>
      </c>
      <c r="G1529" s="0" t="s">
        <v>4497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5.8</v>
      </c>
      <c r="Q1529" s="0" t="n">
        <v>0</v>
      </c>
      <c r="R1529" s="0" t="n">
        <v>0</v>
      </c>
      <c r="S1529" s="0" t="s">
        <v>4</v>
      </c>
    </row>
    <row r="1530" customFormat="false" ht="14.4" hidden="true" customHeight="false" outlineLevel="0" collapsed="false">
      <c r="A1530" s="0" t="s">
        <v>31</v>
      </c>
      <c r="B1530" s="0" t="n">
        <v>1</v>
      </c>
      <c r="C1530" s="0" t="s">
        <v>4502</v>
      </c>
      <c r="D1530" s="0" t="s">
        <v>38</v>
      </c>
      <c r="E1530" s="0" t="s">
        <v>4503</v>
      </c>
      <c r="F1530" s="0" t="s">
        <v>4496</v>
      </c>
      <c r="G1530" s="0" t="s">
        <v>4497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8</v>
      </c>
      <c r="Q1530" s="0" t="n">
        <v>0</v>
      </c>
      <c r="R1530" s="0" t="n">
        <v>0</v>
      </c>
      <c r="S1530" s="0" t="s">
        <v>4</v>
      </c>
    </row>
    <row r="1531" customFormat="false" ht="14.4" hidden="true" customHeight="false" outlineLevel="0" collapsed="false">
      <c r="A1531" s="0" t="s">
        <v>31</v>
      </c>
      <c r="B1531" s="0" t="n">
        <v>1</v>
      </c>
      <c r="C1531" s="0" t="s">
        <v>4504</v>
      </c>
      <c r="D1531" s="0" t="s">
        <v>41</v>
      </c>
      <c r="E1531" s="0" t="s">
        <v>4505</v>
      </c>
      <c r="F1531" s="0" t="s">
        <v>4496</v>
      </c>
      <c r="G1531" s="0" t="s">
        <v>4497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6.5</v>
      </c>
      <c r="Q1531" s="0" t="n">
        <v>0</v>
      </c>
      <c r="R1531" s="0" t="n">
        <v>0</v>
      </c>
      <c r="S1531" s="0" t="s">
        <v>4</v>
      </c>
    </row>
    <row r="1532" customFormat="false" ht="14.4" hidden="true" customHeight="false" outlineLevel="0" collapsed="false">
      <c r="A1532" s="0" t="s">
        <v>31</v>
      </c>
      <c r="B1532" s="0" t="n">
        <v>1</v>
      </c>
      <c r="C1532" s="0" t="s">
        <v>4506</v>
      </c>
      <c r="D1532" s="0" t="s">
        <v>41</v>
      </c>
      <c r="E1532" s="0" t="s">
        <v>4507</v>
      </c>
      <c r="F1532" s="0" t="s">
        <v>4496</v>
      </c>
      <c r="G1532" s="0" t="s">
        <v>4497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6.1</v>
      </c>
      <c r="Q1532" s="0" t="n">
        <v>0</v>
      </c>
      <c r="R1532" s="0" t="n">
        <v>0</v>
      </c>
      <c r="S1532" s="0" t="s">
        <v>4</v>
      </c>
    </row>
    <row r="1533" customFormat="false" ht="14.4" hidden="true" customHeight="false" outlineLevel="0" collapsed="false">
      <c r="A1533" s="0" t="s">
        <v>31</v>
      </c>
      <c r="B1533" s="0" t="n">
        <v>1</v>
      </c>
      <c r="C1533" s="0" t="s">
        <v>4508</v>
      </c>
      <c r="D1533" s="0" t="s">
        <v>163</v>
      </c>
      <c r="E1533" s="0" t="s">
        <v>4509</v>
      </c>
      <c r="F1533" s="0" t="s">
        <v>4496</v>
      </c>
      <c r="G1533" s="0" t="s">
        <v>4497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7</v>
      </c>
      <c r="Q1533" s="0" t="n">
        <v>0</v>
      </c>
      <c r="R1533" s="0" t="n">
        <v>0</v>
      </c>
      <c r="S1533" s="0" t="s">
        <v>4</v>
      </c>
    </row>
    <row r="1534" customFormat="false" ht="14.4" hidden="true" customHeight="false" outlineLevel="0" collapsed="false">
      <c r="A1534" s="0" t="s">
        <v>31</v>
      </c>
      <c r="B1534" s="0" t="n">
        <v>1</v>
      </c>
      <c r="C1534" s="0" t="s">
        <v>4510</v>
      </c>
      <c r="D1534" s="0" t="s">
        <v>41</v>
      </c>
      <c r="E1534" s="0" t="s">
        <v>4511</v>
      </c>
      <c r="F1534" s="0" t="s">
        <v>4512</v>
      </c>
      <c r="G1534" s="0" t="s">
        <v>4513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5.1</v>
      </c>
      <c r="Q1534" s="0" t="n">
        <v>0</v>
      </c>
      <c r="R1534" s="0" t="n">
        <v>0</v>
      </c>
      <c r="S1534" s="0" t="s">
        <v>4</v>
      </c>
    </row>
    <row r="1535" customFormat="false" ht="14.4" hidden="true" customHeight="false" outlineLevel="0" collapsed="false">
      <c r="A1535" s="0" t="s">
        <v>31</v>
      </c>
      <c r="B1535" s="0" t="n">
        <v>1</v>
      </c>
      <c r="C1535" s="0" t="s">
        <v>4514</v>
      </c>
      <c r="D1535" s="0" t="s">
        <v>61</v>
      </c>
      <c r="E1535" s="0" t="s">
        <v>4515</v>
      </c>
      <c r="F1535" s="0" t="s">
        <v>4512</v>
      </c>
      <c r="G1535" s="0" t="s">
        <v>4513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5.6</v>
      </c>
      <c r="Q1535" s="0" t="n">
        <v>0</v>
      </c>
      <c r="R1535" s="0" t="n">
        <v>0</v>
      </c>
      <c r="S1535" s="0" t="s">
        <v>4</v>
      </c>
    </row>
    <row r="1536" customFormat="false" ht="14.4" hidden="true" customHeight="false" outlineLevel="0" collapsed="false">
      <c r="A1536" s="0" t="s">
        <v>31</v>
      </c>
      <c r="B1536" s="0" t="n">
        <v>1</v>
      </c>
      <c r="C1536" s="0" t="s">
        <v>4516</v>
      </c>
      <c r="D1536" s="0" t="s">
        <v>154</v>
      </c>
      <c r="E1536" s="0" t="s">
        <v>4517</v>
      </c>
      <c r="F1536" s="0" t="s">
        <v>4512</v>
      </c>
      <c r="G1536" s="0" t="s">
        <v>4513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5.6</v>
      </c>
      <c r="Q1536" s="0" t="n">
        <v>0</v>
      </c>
      <c r="R1536" s="0" t="n">
        <v>0</v>
      </c>
      <c r="S1536" s="0" t="s">
        <v>4</v>
      </c>
    </row>
    <row r="1537" customFormat="false" ht="14.4" hidden="true" customHeight="false" outlineLevel="0" collapsed="false">
      <c r="A1537" s="0" t="s">
        <v>31</v>
      </c>
      <c r="B1537" s="0" t="n">
        <v>1</v>
      </c>
      <c r="C1537" s="0" t="s">
        <v>4518</v>
      </c>
      <c r="D1537" s="0" t="s">
        <v>154</v>
      </c>
      <c r="E1537" s="0" t="s">
        <v>4519</v>
      </c>
      <c r="F1537" s="0" t="s">
        <v>4512</v>
      </c>
      <c r="G1537" s="0" t="s">
        <v>4513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6.1</v>
      </c>
      <c r="Q1537" s="0" t="n">
        <v>0</v>
      </c>
      <c r="R1537" s="0" t="n">
        <v>0</v>
      </c>
      <c r="S1537" s="0" t="s">
        <v>4</v>
      </c>
    </row>
    <row r="1538" customFormat="false" ht="14.4" hidden="true" customHeight="false" outlineLevel="0" collapsed="false">
      <c r="A1538" s="0" t="s">
        <v>31</v>
      </c>
      <c r="B1538" s="0" t="n">
        <v>1</v>
      </c>
      <c r="C1538" s="0" t="s">
        <v>4520</v>
      </c>
      <c r="D1538" s="0" t="s">
        <v>33</v>
      </c>
      <c r="E1538" s="0" t="s">
        <v>4521</v>
      </c>
      <c r="F1538" s="0" t="s">
        <v>4522</v>
      </c>
      <c r="G1538" s="0" t="s">
        <v>3595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7.4</v>
      </c>
      <c r="Q1538" s="0" t="n">
        <v>0</v>
      </c>
      <c r="R1538" s="0" t="n">
        <v>0</v>
      </c>
      <c r="S1538" s="0" t="s">
        <v>4</v>
      </c>
    </row>
    <row r="1539" customFormat="false" ht="14.4" hidden="true" customHeight="false" outlineLevel="0" collapsed="false">
      <c r="A1539" s="0" t="s">
        <v>31</v>
      </c>
      <c r="B1539" s="0" t="n">
        <v>1</v>
      </c>
      <c r="C1539" s="0" t="s">
        <v>4523</v>
      </c>
      <c r="D1539" s="0" t="s">
        <v>66</v>
      </c>
      <c r="E1539" s="0" t="s">
        <v>4524</v>
      </c>
      <c r="F1539" s="0" t="s">
        <v>4522</v>
      </c>
      <c r="G1539" s="0" t="s">
        <v>3595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5.4</v>
      </c>
      <c r="Q1539" s="0" t="n">
        <v>0</v>
      </c>
      <c r="R1539" s="0" t="n">
        <v>0</v>
      </c>
      <c r="S1539" s="0" t="s">
        <v>4</v>
      </c>
    </row>
    <row r="1540" customFormat="false" ht="14.4" hidden="true" customHeight="false" outlineLevel="0" collapsed="false">
      <c r="A1540" s="0" t="s">
        <v>31</v>
      </c>
      <c r="B1540" s="0" t="n">
        <v>1</v>
      </c>
      <c r="C1540" s="0" t="s">
        <v>4525</v>
      </c>
      <c r="D1540" s="0" t="s">
        <v>38</v>
      </c>
      <c r="E1540" s="0" t="s">
        <v>4526</v>
      </c>
      <c r="F1540" s="0" t="s">
        <v>4522</v>
      </c>
      <c r="G1540" s="0" t="s">
        <v>3595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6.8</v>
      </c>
      <c r="Q1540" s="0" t="n">
        <v>0</v>
      </c>
      <c r="R1540" s="0" t="n">
        <v>0</v>
      </c>
      <c r="S1540" s="0" t="s">
        <v>4</v>
      </c>
    </row>
    <row r="1541" customFormat="false" ht="14.4" hidden="true" customHeight="false" outlineLevel="0" collapsed="false">
      <c r="A1541" s="0" t="s">
        <v>31</v>
      </c>
      <c r="B1541" s="0" t="n">
        <v>1</v>
      </c>
      <c r="C1541" s="0" t="s">
        <v>4527</v>
      </c>
      <c r="D1541" s="0" t="s">
        <v>33</v>
      </c>
      <c r="E1541" s="0" t="s">
        <v>4528</v>
      </c>
      <c r="F1541" s="0" t="s">
        <v>4522</v>
      </c>
      <c r="G1541" s="0" t="s">
        <v>3595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5.2</v>
      </c>
      <c r="Q1541" s="0" t="n">
        <v>0</v>
      </c>
      <c r="R1541" s="0" t="n">
        <v>0</v>
      </c>
      <c r="S1541" s="0" t="s">
        <v>4</v>
      </c>
    </row>
    <row r="1542" customFormat="false" ht="14.4" hidden="true" customHeight="false" outlineLevel="0" collapsed="false">
      <c r="A1542" s="0" t="s">
        <v>31</v>
      </c>
      <c r="B1542" s="0" t="n">
        <v>1</v>
      </c>
      <c r="C1542" s="0" t="s">
        <v>4529</v>
      </c>
      <c r="D1542" s="0" t="s">
        <v>38</v>
      </c>
      <c r="E1542" s="0" t="s">
        <v>4530</v>
      </c>
      <c r="F1542" s="0" t="s">
        <v>4531</v>
      </c>
      <c r="G1542" s="0" t="s">
        <v>4484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6.8</v>
      </c>
      <c r="Q1542" s="0" t="n">
        <v>0</v>
      </c>
      <c r="R1542" s="0" t="n">
        <v>0</v>
      </c>
      <c r="S1542" s="0" t="s">
        <v>4</v>
      </c>
    </row>
    <row r="1543" customFormat="false" ht="14.4" hidden="true" customHeight="false" outlineLevel="0" collapsed="false">
      <c r="A1543" s="0" t="s">
        <v>31</v>
      </c>
      <c r="B1543" s="0" t="n">
        <v>1</v>
      </c>
      <c r="C1543" s="0" t="s">
        <v>4532</v>
      </c>
      <c r="D1543" s="0" t="s">
        <v>33</v>
      </c>
      <c r="E1543" s="0" t="s">
        <v>4533</v>
      </c>
      <c r="F1543" s="0" t="s">
        <v>4531</v>
      </c>
      <c r="G1543" s="0" t="s">
        <v>4484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6.7</v>
      </c>
      <c r="Q1543" s="0" t="n">
        <v>0</v>
      </c>
      <c r="R1543" s="0" t="n">
        <v>0</v>
      </c>
      <c r="S1543" s="0" t="s">
        <v>4</v>
      </c>
    </row>
    <row r="1544" customFormat="false" ht="14.4" hidden="true" customHeight="false" outlineLevel="0" collapsed="false">
      <c r="A1544" s="0" t="s">
        <v>31</v>
      </c>
      <c r="B1544" s="0" t="n">
        <v>1</v>
      </c>
      <c r="C1544" s="0" t="s">
        <v>4534</v>
      </c>
      <c r="D1544" s="0" t="s">
        <v>33</v>
      </c>
      <c r="E1544" s="0" t="s">
        <v>4535</v>
      </c>
      <c r="F1544" s="0" t="s">
        <v>4531</v>
      </c>
      <c r="G1544" s="0" t="s">
        <v>4484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5.7</v>
      </c>
      <c r="Q1544" s="0" t="n">
        <v>0</v>
      </c>
      <c r="R1544" s="0" t="n">
        <v>0</v>
      </c>
      <c r="S1544" s="0" t="s">
        <v>4</v>
      </c>
    </row>
    <row r="1545" customFormat="false" ht="14.4" hidden="true" customHeight="false" outlineLevel="0" collapsed="false">
      <c r="A1545" s="0" t="s">
        <v>31</v>
      </c>
      <c r="B1545" s="0" t="n">
        <v>1</v>
      </c>
      <c r="C1545" s="0" t="s">
        <v>4536</v>
      </c>
      <c r="D1545" s="0" t="s">
        <v>66</v>
      </c>
      <c r="E1545" s="0" t="s">
        <v>4537</v>
      </c>
      <c r="F1545" s="0" t="s">
        <v>4531</v>
      </c>
      <c r="G1545" s="0" t="s">
        <v>4484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5.7</v>
      </c>
      <c r="Q1545" s="0" t="n">
        <v>0</v>
      </c>
      <c r="R1545" s="0" t="n">
        <v>0</v>
      </c>
      <c r="S1545" s="0" t="s">
        <v>4</v>
      </c>
    </row>
    <row r="1546" customFormat="false" ht="14.4" hidden="true" customHeight="false" outlineLevel="0" collapsed="false">
      <c r="A1546" s="0" t="s">
        <v>31</v>
      </c>
      <c r="B1546" s="0" t="n">
        <v>1</v>
      </c>
      <c r="C1546" s="0" t="s">
        <v>4538</v>
      </c>
      <c r="D1546" s="0" t="s">
        <v>33</v>
      </c>
      <c r="E1546" s="0" t="s">
        <v>4539</v>
      </c>
      <c r="F1546" s="0" t="s">
        <v>4531</v>
      </c>
      <c r="G1546" s="0" t="s">
        <v>4484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5.8</v>
      </c>
      <c r="Q1546" s="0" t="n">
        <v>0</v>
      </c>
      <c r="R1546" s="0" t="n">
        <v>0</v>
      </c>
      <c r="S1546" s="0" t="s">
        <v>4</v>
      </c>
    </row>
    <row r="1547" customFormat="false" ht="14.4" hidden="true" customHeight="false" outlineLevel="0" collapsed="false">
      <c r="A1547" s="0" t="s">
        <v>31</v>
      </c>
      <c r="B1547" s="0" t="n">
        <v>1</v>
      </c>
      <c r="C1547" s="0" t="s">
        <v>4540</v>
      </c>
      <c r="D1547" s="0" t="s">
        <v>66</v>
      </c>
      <c r="E1547" s="0" t="s">
        <v>4541</v>
      </c>
      <c r="F1547" s="0" t="s">
        <v>4542</v>
      </c>
      <c r="G1547" s="0" t="s">
        <v>4543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5</v>
      </c>
      <c r="Q1547" s="0" t="n">
        <v>0</v>
      </c>
      <c r="R1547" s="0" t="n">
        <v>0</v>
      </c>
      <c r="S1547" s="0" t="s">
        <v>4</v>
      </c>
    </row>
    <row r="1548" customFormat="false" ht="14.4" hidden="true" customHeight="false" outlineLevel="0" collapsed="false">
      <c r="A1548" s="0" t="s">
        <v>31</v>
      </c>
      <c r="B1548" s="0" t="n">
        <v>1</v>
      </c>
      <c r="C1548" s="0" t="s">
        <v>4544</v>
      </c>
      <c r="D1548" s="0" t="s">
        <v>33</v>
      </c>
      <c r="E1548" s="0" t="s">
        <v>4545</v>
      </c>
      <c r="F1548" s="0" t="s">
        <v>4542</v>
      </c>
      <c r="G1548" s="0" t="s">
        <v>4543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5.7</v>
      </c>
      <c r="Q1548" s="0" t="n">
        <v>0</v>
      </c>
      <c r="R1548" s="0" t="n">
        <v>0</v>
      </c>
      <c r="S1548" s="0" t="s">
        <v>4</v>
      </c>
    </row>
    <row r="1549" customFormat="false" ht="14.4" hidden="true" customHeight="false" outlineLevel="0" collapsed="false">
      <c r="A1549" s="0" t="s">
        <v>31</v>
      </c>
      <c r="B1549" s="0" t="n">
        <v>1</v>
      </c>
      <c r="C1549" s="0" t="s">
        <v>4546</v>
      </c>
      <c r="D1549" s="0" t="s">
        <v>66</v>
      </c>
      <c r="E1549" s="0" t="s">
        <v>4547</v>
      </c>
      <c r="F1549" s="0" t="s">
        <v>4542</v>
      </c>
      <c r="G1549" s="0" t="s">
        <v>4543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7.3</v>
      </c>
      <c r="Q1549" s="0" t="n">
        <v>0</v>
      </c>
      <c r="R1549" s="0" t="n">
        <v>0</v>
      </c>
      <c r="S1549" s="0" t="s">
        <v>4</v>
      </c>
    </row>
    <row r="1550" customFormat="false" ht="14.4" hidden="true" customHeight="false" outlineLevel="0" collapsed="false">
      <c r="A1550" s="0" t="s">
        <v>31</v>
      </c>
      <c r="B1550" s="0" t="n">
        <v>1</v>
      </c>
      <c r="C1550" s="0" t="s">
        <v>4548</v>
      </c>
      <c r="D1550" s="0" t="s">
        <v>38</v>
      </c>
      <c r="E1550" s="0" t="s">
        <v>4549</v>
      </c>
      <c r="F1550" s="0" t="s">
        <v>4542</v>
      </c>
      <c r="G1550" s="0" t="s">
        <v>4543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7.4</v>
      </c>
      <c r="Q1550" s="0" t="n">
        <v>0</v>
      </c>
      <c r="R1550" s="0" t="n">
        <v>0</v>
      </c>
      <c r="S1550" s="0" t="s">
        <v>4</v>
      </c>
    </row>
    <row r="1551" customFormat="false" ht="14.4" hidden="true" customHeight="false" outlineLevel="0" collapsed="false">
      <c r="A1551" s="0" t="s">
        <v>31</v>
      </c>
      <c r="B1551" s="0" t="n">
        <v>1</v>
      </c>
      <c r="C1551" s="0" t="s">
        <v>4550</v>
      </c>
      <c r="D1551" s="0" t="s">
        <v>33</v>
      </c>
      <c r="E1551" s="0" t="s">
        <v>4551</v>
      </c>
      <c r="F1551" s="0" t="s">
        <v>4542</v>
      </c>
      <c r="G1551" s="0" t="s">
        <v>4543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7.4</v>
      </c>
      <c r="Q1551" s="0" t="n">
        <v>0</v>
      </c>
      <c r="R1551" s="0" t="n">
        <v>0</v>
      </c>
      <c r="S1551" s="0" t="s">
        <v>4</v>
      </c>
    </row>
    <row r="1552" customFormat="false" ht="14.4" hidden="true" customHeight="false" outlineLevel="0" collapsed="false">
      <c r="A1552" s="0" t="s">
        <v>31</v>
      </c>
      <c r="B1552" s="0" t="n">
        <v>1</v>
      </c>
      <c r="C1552" s="0" t="s">
        <v>4552</v>
      </c>
      <c r="D1552" s="0" t="s">
        <v>33</v>
      </c>
      <c r="E1552" s="0" t="s">
        <v>4553</v>
      </c>
      <c r="F1552" s="0" t="s">
        <v>4542</v>
      </c>
      <c r="G1552" s="0" t="s">
        <v>4543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6.6</v>
      </c>
      <c r="Q1552" s="0" t="n">
        <v>0</v>
      </c>
      <c r="R1552" s="0" t="n">
        <v>0</v>
      </c>
      <c r="S1552" s="0" t="s">
        <v>4</v>
      </c>
    </row>
    <row r="1553" customFormat="false" ht="14.4" hidden="true" customHeight="false" outlineLevel="0" collapsed="false">
      <c r="A1553" s="0" t="s">
        <v>31</v>
      </c>
      <c r="B1553" s="0" t="n">
        <v>1</v>
      </c>
      <c r="C1553" s="0" t="s">
        <v>4554</v>
      </c>
      <c r="D1553" s="0" t="s">
        <v>307</v>
      </c>
      <c r="E1553" s="0" t="s">
        <v>4555</v>
      </c>
      <c r="F1553" s="0" t="s">
        <v>4556</v>
      </c>
      <c r="G1553" s="0" t="s">
        <v>4557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6.9</v>
      </c>
      <c r="Q1553" s="0" t="n">
        <v>0</v>
      </c>
      <c r="R1553" s="0" t="n">
        <v>0</v>
      </c>
      <c r="S1553" s="0" t="s">
        <v>4</v>
      </c>
    </row>
    <row r="1554" customFormat="false" ht="14.4" hidden="true" customHeight="false" outlineLevel="0" collapsed="false">
      <c r="A1554" s="0" t="s">
        <v>31</v>
      </c>
      <c r="B1554" s="0" t="n">
        <v>1</v>
      </c>
      <c r="C1554" s="0" t="s">
        <v>4558</v>
      </c>
      <c r="D1554" s="0" t="s">
        <v>48</v>
      </c>
      <c r="E1554" s="0" t="s">
        <v>4559</v>
      </c>
      <c r="F1554" s="0" t="s">
        <v>4556</v>
      </c>
      <c r="G1554" s="0" t="s">
        <v>4557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8.3</v>
      </c>
      <c r="Q1554" s="0" t="n">
        <v>0</v>
      </c>
      <c r="R1554" s="0" t="n">
        <v>0</v>
      </c>
      <c r="S1554" s="0" t="s">
        <v>4</v>
      </c>
    </row>
    <row r="1555" customFormat="false" ht="14.4" hidden="true" customHeight="false" outlineLevel="0" collapsed="false">
      <c r="A1555" s="0" t="s">
        <v>31</v>
      </c>
      <c r="B1555" s="0" t="n">
        <v>1</v>
      </c>
      <c r="C1555" s="0" t="s">
        <v>4560</v>
      </c>
      <c r="D1555" s="0" t="s">
        <v>163</v>
      </c>
      <c r="E1555" s="0" t="s">
        <v>4561</v>
      </c>
      <c r="F1555" s="0" t="s">
        <v>4556</v>
      </c>
      <c r="G1555" s="0" t="s">
        <v>4557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8.9</v>
      </c>
      <c r="Q1555" s="0" t="n">
        <v>0</v>
      </c>
      <c r="R1555" s="0" t="n">
        <v>0</v>
      </c>
      <c r="S1555" s="0" t="s">
        <v>4</v>
      </c>
    </row>
    <row r="1556" customFormat="false" ht="14.4" hidden="true" customHeight="false" outlineLevel="0" collapsed="false">
      <c r="A1556" s="0" t="s">
        <v>31</v>
      </c>
      <c r="B1556" s="0" t="n">
        <v>1</v>
      </c>
      <c r="C1556" s="0" t="s">
        <v>4562</v>
      </c>
      <c r="D1556" s="0" t="s">
        <v>122</v>
      </c>
      <c r="E1556" s="0" t="s">
        <v>4563</v>
      </c>
      <c r="F1556" s="0" t="s">
        <v>4556</v>
      </c>
      <c r="G1556" s="0" t="s">
        <v>4557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8.4</v>
      </c>
      <c r="Q1556" s="0" t="n">
        <v>0</v>
      </c>
      <c r="R1556" s="0" t="n">
        <v>0</v>
      </c>
      <c r="S1556" s="0" t="s">
        <v>4</v>
      </c>
    </row>
    <row r="1557" customFormat="false" ht="14.4" hidden="true" customHeight="false" outlineLevel="0" collapsed="false">
      <c r="A1557" s="0" t="s">
        <v>31</v>
      </c>
      <c r="B1557" s="0" t="n">
        <v>1</v>
      </c>
      <c r="C1557" s="0" t="s">
        <v>4564</v>
      </c>
      <c r="D1557" s="0" t="s">
        <v>38</v>
      </c>
      <c r="E1557" s="0" t="s">
        <v>4565</v>
      </c>
      <c r="F1557" s="0" t="s">
        <v>4556</v>
      </c>
      <c r="G1557" s="0" t="s">
        <v>4557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7.8</v>
      </c>
      <c r="Q1557" s="0" t="n">
        <v>0</v>
      </c>
      <c r="R1557" s="0" t="n">
        <v>0</v>
      </c>
      <c r="S1557" s="0" t="s">
        <v>4</v>
      </c>
    </row>
    <row r="1558" customFormat="false" ht="14.4" hidden="true" customHeight="false" outlineLevel="0" collapsed="false">
      <c r="A1558" s="0" t="s">
        <v>31</v>
      </c>
      <c r="B1558" s="0" t="n">
        <v>1</v>
      </c>
      <c r="C1558" s="0" t="s">
        <v>4566</v>
      </c>
      <c r="D1558" s="0" t="s">
        <v>66</v>
      </c>
      <c r="E1558" s="0" t="s">
        <v>4567</v>
      </c>
      <c r="F1558" s="0" t="s">
        <v>4556</v>
      </c>
      <c r="G1558" s="0" t="s">
        <v>4557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8.3</v>
      </c>
      <c r="Q1558" s="0" t="n">
        <v>0</v>
      </c>
      <c r="R1558" s="0" t="n">
        <v>0</v>
      </c>
      <c r="S1558" s="0" t="s">
        <v>4</v>
      </c>
    </row>
    <row r="1559" customFormat="false" ht="14.4" hidden="true" customHeight="false" outlineLevel="0" collapsed="false">
      <c r="A1559" s="0" t="s">
        <v>31</v>
      </c>
      <c r="B1559" s="0" t="n">
        <v>1</v>
      </c>
      <c r="C1559" s="0" t="s">
        <v>4568</v>
      </c>
      <c r="D1559" s="0" t="s">
        <v>41</v>
      </c>
      <c r="E1559" s="0" t="s">
        <v>4569</v>
      </c>
      <c r="F1559" s="0" t="s">
        <v>4556</v>
      </c>
      <c r="G1559" s="0" t="s">
        <v>4557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8</v>
      </c>
      <c r="Q1559" s="0" t="n">
        <v>0</v>
      </c>
      <c r="R1559" s="0" t="n">
        <v>0</v>
      </c>
      <c r="S1559" s="0" t="s">
        <v>4</v>
      </c>
    </row>
    <row r="1560" customFormat="false" ht="14.4" hidden="true" customHeight="false" outlineLevel="0" collapsed="false">
      <c r="A1560" s="0" t="s">
        <v>31</v>
      </c>
      <c r="B1560" s="0" t="n">
        <v>1</v>
      </c>
      <c r="C1560" s="0" t="s">
        <v>4570</v>
      </c>
      <c r="D1560" s="0" t="s">
        <v>48</v>
      </c>
      <c r="E1560" s="0" t="s">
        <v>4571</v>
      </c>
      <c r="F1560" s="0" t="s">
        <v>4556</v>
      </c>
      <c r="G1560" s="0" t="s">
        <v>4557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6.9</v>
      </c>
      <c r="Q1560" s="0" t="n">
        <v>0</v>
      </c>
      <c r="R1560" s="0" t="n">
        <v>0</v>
      </c>
      <c r="S1560" s="0" t="s">
        <v>4</v>
      </c>
    </row>
    <row r="1561" customFormat="false" ht="14.4" hidden="true" customHeight="false" outlineLevel="0" collapsed="false">
      <c r="A1561" s="0" t="s">
        <v>31</v>
      </c>
      <c r="B1561" s="0" t="n">
        <v>1</v>
      </c>
      <c r="C1561" s="0" t="s">
        <v>4572</v>
      </c>
      <c r="D1561" s="0" t="s">
        <v>33</v>
      </c>
      <c r="E1561" s="0" t="s">
        <v>4573</v>
      </c>
      <c r="F1561" s="0" t="s">
        <v>4556</v>
      </c>
      <c r="G1561" s="0" t="s">
        <v>4557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7.1</v>
      </c>
      <c r="Q1561" s="0" t="n">
        <v>0</v>
      </c>
      <c r="R1561" s="0" t="n">
        <v>0</v>
      </c>
      <c r="S1561" s="0" t="s">
        <v>4</v>
      </c>
    </row>
    <row r="1562" customFormat="false" ht="14.4" hidden="true" customHeight="false" outlineLevel="0" collapsed="false">
      <c r="A1562" s="0" t="s">
        <v>31</v>
      </c>
      <c r="B1562" s="0" t="n">
        <v>1</v>
      </c>
      <c r="C1562" s="0" t="s">
        <v>4574</v>
      </c>
      <c r="D1562" s="0" t="s">
        <v>61</v>
      </c>
      <c r="E1562" s="0" t="s">
        <v>4575</v>
      </c>
      <c r="F1562" s="0" t="s">
        <v>4556</v>
      </c>
      <c r="G1562" s="0" t="s">
        <v>4557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7.1</v>
      </c>
      <c r="Q1562" s="0" t="n">
        <v>0</v>
      </c>
      <c r="R1562" s="0" t="n">
        <v>0</v>
      </c>
      <c r="S1562" s="0" t="s">
        <v>4</v>
      </c>
    </row>
    <row r="1563" customFormat="false" ht="14.4" hidden="true" customHeight="false" outlineLevel="0" collapsed="false">
      <c r="A1563" s="0" t="s">
        <v>31</v>
      </c>
      <c r="B1563" s="0" t="n">
        <v>1</v>
      </c>
      <c r="C1563" s="0" t="s">
        <v>4576</v>
      </c>
      <c r="D1563" s="0" t="s">
        <v>307</v>
      </c>
      <c r="E1563" s="0" t="s">
        <v>4577</v>
      </c>
      <c r="F1563" s="0" t="s">
        <v>4556</v>
      </c>
      <c r="G1563" s="0" t="s">
        <v>4557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9.1</v>
      </c>
      <c r="Q1563" s="0" t="n">
        <v>0</v>
      </c>
      <c r="R1563" s="0" t="n">
        <v>0</v>
      </c>
      <c r="S1563" s="0" t="s">
        <v>4</v>
      </c>
    </row>
    <row r="1564" customFormat="false" ht="14.4" hidden="true" customHeight="false" outlineLevel="0" collapsed="false">
      <c r="A1564" s="0" t="s">
        <v>31</v>
      </c>
      <c r="B1564" s="0" t="n">
        <v>1</v>
      </c>
      <c r="C1564" s="0" t="s">
        <v>4578</v>
      </c>
      <c r="D1564" s="0" t="s">
        <v>38</v>
      </c>
      <c r="E1564" s="0" t="s">
        <v>4579</v>
      </c>
      <c r="F1564" s="0" t="s">
        <v>4556</v>
      </c>
      <c r="G1564" s="0" t="s">
        <v>4557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8.1</v>
      </c>
      <c r="Q1564" s="0" t="n">
        <v>0</v>
      </c>
      <c r="R1564" s="0" t="n">
        <v>0</v>
      </c>
      <c r="S1564" s="0" t="s">
        <v>4</v>
      </c>
    </row>
    <row r="1565" customFormat="false" ht="14.4" hidden="true" customHeight="false" outlineLevel="0" collapsed="false">
      <c r="A1565" s="0" t="s">
        <v>31</v>
      </c>
      <c r="B1565" s="0" t="n">
        <v>1</v>
      </c>
      <c r="C1565" s="0" t="s">
        <v>4580</v>
      </c>
      <c r="D1565" s="0" t="s">
        <v>377</v>
      </c>
      <c r="E1565" s="0" t="s">
        <v>4581</v>
      </c>
      <c r="F1565" s="0" t="s">
        <v>4556</v>
      </c>
      <c r="G1565" s="0" t="s">
        <v>4557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7.3</v>
      </c>
      <c r="Q1565" s="0" t="n">
        <v>0</v>
      </c>
      <c r="R1565" s="0" t="n">
        <v>0</v>
      </c>
      <c r="S1565" s="0" t="s">
        <v>4</v>
      </c>
    </row>
    <row r="1566" customFormat="false" ht="14.4" hidden="true" customHeight="false" outlineLevel="0" collapsed="false">
      <c r="A1566" s="0" t="s">
        <v>31</v>
      </c>
      <c r="B1566" s="0" t="n">
        <v>1</v>
      </c>
      <c r="C1566" s="0" t="s">
        <v>4582</v>
      </c>
      <c r="D1566" s="0" t="s">
        <v>4583</v>
      </c>
      <c r="E1566" s="0" t="s">
        <v>4581</v>
      </c>
      <c r="F1566" s="0" t="s">
        <v>4556</v>
      </c>
      <c r="G1566" s="0" t="s">
        <v>4557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7.3</v>
      </c>
      <c r="Q1566" s="0" t="n">
        <v>0</v>
      </c>
      <c r="R1566" s="0" t="n">
        <v>0</v>
      </c>
      <c r="S1566" s="0" t="s">
        <v>4</v>
      </c>
    </row>
    <row r="1567" customFormat="false" ht="14.4" hidden="true" customHeight="false" outlineLevel="0" collapsed="false">
      <c r="A1567" s="0" t="s">
        <v>31</v>
      </c>
      <c r="B1567" s="0" t="n">
        <v>1</v>
      </c>
      <c r="C1567" s="0" t="s">
        <v>4584</v>
      </c>
      <c r="D1567" s="0" t="s">
        <v>154</v>
      </c>
      <c r="E1567" s="0" t="s">
        <v>4585</v>
      </c>
      <c r="F1567" s="0" t="s">
        <v>4556</v>
      </c>
      <c r="G1567" s="0" t="s">
        <v>4557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7</v>
      </c>
      <c r="Q1567" s="0" t="n">
        <v>0</v>
      </c>
      <c r="R1567" s="0" t="n">
        <v>0</v>
      </c>
      <c r="S1567" s="0" t="s">
        <v>4</v>
      </c>
    </row>
    <row r="1568" customFormat="false" ht="14.4" hidden="true" customHeight="false" outlineLevel="0" collapsed="false">
      <c r="A1568" s="0" t="s">
        <v>31</v>
      </c>
      <c r="B1568" s="0" t="n">
        <v>1</v>
      </c>
      <c r="C1568" s="0" t="s">
        <v>4586</v>
      </c>
      <c r="D1568" s="0" t="s">
        <v>41</v>
      </c>
      <c r="E1568" s="0" t="s">
        <v>4587</v>
      </c>
      <c r="F1568" s="0" t="s">
        <v>4556</v>
      </c>
      <c r="G1568" s="0" t="s">
        <v>4557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7.4</v>
      </c>
      <c r="Q1568" s="0" t="n">
        <v>0</v>
      </c>
      <c r="R1568" s="0" t="n">
        <v>0</v>
      </c>
      <c r="S1568" s="0" t="s">
        <v>4</v>
      </c>
    </row>
    <row r="1569" customFormat="false" ht="14.4" hidden="true" customHeight="false" outlineLevel="0" collapsed="false">
      <c r="A1569" s="0" t="s">
        <v>31</v>
      </c>
      <c r="B1569" s="0" t="n">
        <v>1</v>
      </c>
      <c r="C1569" s="0" t="s">
        <v>4588</v>
      </c>
      <c r="D1569" s="0" t="s">
        <v>33</v>
      </c>
      <c r="E1569" s="0" t="s">
        <v>4589</v>
      </c>
      <c r="F1569" s="0" t="s">
        <v>4556</v>
      </c>
      <c r="G1569" s="0" t="s">
        <v>4557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7</v>
      </c>
      <c r="Q1569" s="0" t="n">
        <v>0</v>
      </c>
      <c r="R1569" s="0" t="n">
        <v>0</v>
      </c>
      <c r="S1569" s="0" t="s">
        <v>4</v>
      </c>
    </row>
    <row r="1570" customFormat="false" ht="14.4" hidden="true" customHeight="false" outlineLevel="0" collapsed="false">
      <c r="A1570" s="0" t="s">
        <v>31</v>
      </c>
      <c r="B1570" s="0" t="n">
        <v>1</v>
      </c>
      <c r="C1570" s="0" t="s">
        <v>4590</v>
      </c>
      <c r="D1570" s="0" t="s">
        <v>103</v>
      </c>
      <c r="E1570" s="0" t="s">
        <v>4591</v>
      </c>
      <c r="F1570" s="0" t="s">
        <v>4592</v>
      </c>
      <c r="G1570" s="0" t="s">
        <v>64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5.5</v>
      </c>
      <c r="Q1570" s="0" t="n">
        <v>0</v>
      </c>
      <c r="R1570" s="0" t="n">
        <v>0</v>
      </c>
      <c r="S1570" s="0" t="s">
        <v>4</v>
      </c>
    </row>
    <row r="1571" customFormat="false" ht="14.4" hidden="true" customHeight="false" outlineLevel="0" collapsed="false">
      <c r="A1571" s="0" t="s">
        <v>31</v>
      </c>
      <c r="B1571" s="0" t="n">
        <v>1</v>
      </c>
      <c r="C1571" s="0" t="s">
        <v>4593</v>
      </c>
      <c r="D1571" s="0" t="s">
        <v>33</v>
      </c>
      <c r="E1571" s="0" t="s">
        <v>4594</v>
      </c>
      <c r="F1571" s="0" t="s">
        <v>4595</v>
      </c>
      <c r="G1571" s="0" t="s">
        <v>64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5.6</v>
      </c>
      <c r="Q1571" s="0" t="n">
        <v>0</v>
      </c>
      <c r="R1571" s="0" t="n">
        <v>0</v>
      </c>
      <c r="S1571" s="0" t="s">
        <v>4</v>
      </c>
    </row>
    <row r="1572" customFormat="false" ht="14.4" hidden="true" customHeight="false" outlineLevel="0" collapsed="false">
      <c r="A1572" s="0" t="s">
        <v>31</v>
      </c>
      <c r="B1572" s="0" t="n">
        <v>1</v>
      </c>
      <c r="C1572" s="0" t="s">
        <v>4596</v>
      </c>
      <c r="D1572" s="0" t="s">
        <v>139</v>
      </c>
      <c r="E1572" s="0" t="s">
        <v>4597</v>
      </c>
      <c r="F1572" s="0" t="s">
        <v>4595</v>
      </c>
      <c r="G1572" s="0" t="s">
        <v>64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6.2</v>
      </c>
      <c r="Q1572" s="0" t="n">
        <v>0</v>
      </c>
      <c r="R1572" s="0" t="n">
        <v>0</v>
      </c>
      <c r="S1572" s="0" t="s">
        <v>4</v>
      </c>
    </row>
    <row r="1573" customFormat="false" ht="14.4" hidden="true" customHeight="false" outlineLevel="0" collapsed="false">
      <c r="A1573" s="0" t="s">
        <v>31</v>
      </c>
      <c r="B1573" s="0" t="n">
        <v>1</v>
      </c>
      <c r="C1573" s="0" t="s">
        <v>4598</v>
      </c>
      <c r="D1573" s="0" t="s">
        <v>366</v>
      </c>
      <c r="E1573" s="0" t="s">
        <v>4599</v>
      </c>
      <c r="F1573" s="0" t="s">
        <v>4600</v>
      </c>
      <c r="G1573" s="0" t="s">
        <v>4601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5.3</v>
      </c>
      <c r="Q1573" s="0" t="n">
        <v>0</v>
      </c>
      <c r="R1573" s="0" t="n">
        <v>0</v>
      </c>
      <c r="S1573" s="0" t="s">
        <v>4</v>
      </c>
    </row>
    <row r="1574" customFormat="false" ht="14.4" hidden="true" customHeight="false" outlineLevel="0" collapsed="false">
      <c r="A1574" s="0" t="s">
        <v>31</v>
      </c>
      <c r="B1574" s="0" t="n">
        <v>1</v>
      </c>
      <c r="C1574" s="0" t="s">
        <v>4602</v>
      </c>
      <c r="D1574" s="0" t="s">
        <v>38</v>
      </c>
      <c r="E1574" s="0" t="s">
        <v>4603</v>
      </c>
      <c r="F1574" s="0" t="s">
        <v>4600</v>
      </c>
      <c r="G1574" s="0" t="s">
        <v>4601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5.5</v>
      </c>
      <c r="Q1574" s="0" t="n">
        <v>0</v>
      </c>
      <c r="R1574" s="0" t="n">
        <v>0</v>
      </c>
      <c r="S1574" s="0" t="s">
        <v>4</v>
      </c>
    </row>
    <row r="1575" customFormat="false" ht="14.4" hidden="true" customHeight="false" outlineLevel="0" collapsed="false">
      <c r="A1575" s="0" t="s">
        <v>31</v>
      </c>
      <c r="B1575" s="0" t="n">
        <v>1</v>
      </c>
      <c r="C1575" s="0" t="s">
        <v>4604</v>
      </c>
      <c r="D1575" s="0" t="s">
        <v>48</v>
      </c>
      <c r="E1575" s="0" t="s">
        <v>4605</v>
      </c>
      <c r="F1575" s="0" t="s">
        <v>4606</v>
      </c>
      <c r="G1575" s="0" t="s">
        <v>1217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7.1</v>
      </c>
      <c r="Q1575" s="0" t="n">
        <v>0</v>
      </c>
      <c r="R1575" s="0" t="n">
        <v>0</v>
      </c>
      <c r="S1575" s="0" t="s">
        <v>4</v>
      </c>
    </row>
    <row r="1576" customFormat="false" ht="14.4" hidden="true" customHeight="false" outlineLevel="0" collapsed="false">
      <c r="A1576" s="0" t="s">
        <v>31</v>
      </c>
      <c r="B1576" s="0" t="n">
        <v>1</v>
      </c>
      <c r="C1576" s="0" t="s">
        <v>4607</v>
      </c>
      <c r="D1576" s="0" t="s">
        <v>103</v>
      </c>
      <c r="E1576" s="0" t="s">
        <v>4608</v>
      </c>
      <c r="F1576" s="0" t="s">
        <v>4606</v>
      </c>
      <c r="G1576" s="0" t="s">
        <v>1217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9.2</v>
      </c>
      <c r="Q1576" s="0" t="n">
        <v>0</v>
      </c>
      <c r="R1576" s="0" t="n">
        <v>0</v>
      </c>
      <c r="S1576" s="0" t="s">
        <v>4</v>
      </c>
    </row>
    <row r="1577" customFormat="false" ht="14.4" hidden="true" customHeight="false" outlineLevel="0" collapsed="false">
      <c r="A1577" s="0" t="s">
        <v>31</v>
      </c>
      <c r="B1577" s="0" t="n">
        <v>1</v>
      </c>
      <c r="C1577" s="0" t="s">
        <v>4609</v>
      </c>
      <c r="D1577" s="0" t="s">
        <v>38</v>
      </c>
      <c r="E1577" s="0" t="s">
        <v>4610</v>
      </c>
      <c r="F1577" s="0" t="s">
        <v>4606</v>
      </c>
      <c r="G1577" s="0" t="s">
        <v>1217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5.1</v>
      </c>
      <c r="Q1577" s="0" t="n">
        <v>0</v>
      </c>
      <c r="R1577" s="0" t="n">
        <v>0</v>
      </c>
      <c r="S1577" s="0" t="s">
        <v>4</v>
      </c>
    </row>
    <row r="1578" customFormat="false" ht="14.4" hidden="true" customHeight="false" outlineLevel="0" collapsed="false">
      <c r="A1578" s="0" t="s">
        <v>31</v>
      </c>
      <c r="B1578" s="0" t="n">
        <v>1</v>
      </c>
      <c r="C1578" s="0" t="s">
        <v>4611</v>
      </c>
      <c r="D1578" s="0" t="s">
        <v>103</v>
      </c>
      <c r="E1578" s="0" t="s">
        <v>4612</v>
      </c>
      <c r="F1578" s="0" t="s">
        <v>4606</v>
      </c>
      <c r="G1578" s="0" t="s">
        <v>1217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5.6</v>
      </c>
      <c r="Q1578" s="0" t="n">
        <v>0</v>
      </c>
      <c r="R1578" s="0" t="n">
        <v>0</v>
      </c>
      <c r="S1578" s="0" t="s">
        <v>4</v>
      </c>
    </row>
    <row r="1579" customFormat="false" ht="14.4" hidden="true" customHeight="false" outlineLevel="0" collapsed="false">
      <c r="A1579" s="0" t="s">
        <v>31</v>
      </c>
      <c r="B1579" s="0" t="n">
        <v>1</v>
      </c>
      <c r="C1579" s="0" t="s">
        <v>4613</v>
      </c>
      <c r="D1579" s="0" t="s">
        <v>38</v>
      </c>
      <c r="E1579" s="0" t="s">
        <v>4614</v>
      </c>
      <c r="F1579" s="0" t="s">
        <v>4615</v>
      </c>
      <c r="G1579" s="0" t="s">
        <v>4616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5.5</v>
      </c>
      <c r="Q1579" s="0" t="n">
        <v>0</v>
      </c>
      <c r="R1579" s="0" t="n">
        <v>0</v>
      </c>
      <c r="S1579" s="0" t="s">
        <v>4</v>
      </c>
    </row>
    <row r="1580" customFormat="false" ht="14.4" hidden="true" customHeight="false" outlineLevel="0" collapsed="false">
      <c r="A1580" s="0" t="s">
        <v>31</v>
      </c>
      <c r="B1580" s="0" t="n">
        <v>1</v>
      </c>
      <c r="C1580" s="0" t="s">
        <v>4617</v>
      </c>
      <c r="D1580" s="0" t="s">
        <v>139</v>
      </c>
      <c r="E1580" s="0" t="s">
        <v>4618</v>
      </c>
      <c r="F1580" s="0" t="s">
        <v>4615</v>
      </c>
      <c r="G1580" s="0" t="s">
        <v>4616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5.5</v>
      </c>
      <c r="Q1580" s="0" t="n">
        <v>0</v>
      </c>
      <c r="R1580" s="0" t="n">
        <v>0</v>
      </c>
      <c r="S1580" s="0" t="s">
        <v>4</v>
      </c>
    </row>
    <row r="1581" customFormat="false" ht="14.4" hidden="true" customHeight="false" outlineLevel="0" collapsed="false">
      <c r="A1581" s="0" t="s">
        <v>31</v>
      </c>
      <c r="B1581" s="0" t="n">
        <v>1</v>
      </c>
      <c r="C1581" s="0" t="s">
        <v>4619</v>
      </c>
      <c r="D1581" s="0" t="s">
        <v>38</v>
      </c>
      <c r="E1581" s="0" t="s">
        <v>4620</v>
      </c>
      <c r="F1581" s="0" t="s">
        <v>4615</v>
      </c>
      <c r="G1581" s="0" t="s">
        <v>4616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5.3</v>
      </c>
      <c r="Q1581" s="0" t="n">
        <v>0</v>
      </c>
      <c r="R1581" s="0" t="n">
        <v>0</v>
      </c>
      <c r="S1581" s="0" t="s">
        <v>4</v>
      </c>
    </row>
    <row r="1582" customFormat="false" ht="14.4" hidden="true" customHeight="false" outlineLevel="0" collapsed="false">
      <c r="A1582" s="0" t="s">
        <v>31</v>
      </c>
      <c r="B1582" s="0" t="n">
        <v>1</v>
      </c>
      <c r="C1582" s="0" t="s">
        <v>4621</v>
      </c>
      <c r="D1582" s="0" t="s">
        <v>163</v>
      </c>
      <c r="E1582" s="0" t="s">
        <v>4622</v>
      </c>
      <c r="F1582" s="0" t="s">
        <v>4623</v>
      </c>
      <c r="G1582" s="0" t="s">
        <v>1209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8.8</v>
      </c>
      <c r="Q1582" s="0" t="n">
        <v>0</v>
      </c>
      <c r="R1582" s="0" t="n">
        <v>0</v>
      </c>
      <c r="S1582" s="0" t="s">
        <v>4</v>
      </c>
    </row>
    <row r="1583" customFormat="false" ht="14.4" hidden="true" customHeight="false" outlineLevel="0" collapsed="false">
      <c r="A1583" s="0" t="s">
        <v>31</v>
      </c>
      <c r="B1583" s="0" t="n">
        <v>1</v>
      </c>
      <c r="C1583" s="0" t="s">
        <v>4624</v>
      </c>
      <c r="D1583" s="0" t="s">
        <v>61</v>
      </c>
      <c r="E1583" s="0" t="s">
        <v>4625</v>
      </c>
      <c r="F1583" s="0" t="s">
        <v>4623</v>
      </c>
      <c r="G1583" s="0" t="s">
        <v>1209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8</v>
      </c>
      <c r="Q1583" s="0" t="n">
        <v>0</v>
      </c>
      <c r="R1583" s="0" t="n">
        <v>0</v>
      </c>
      <c r="S1583" s="0" t="s">
        <v>4</v>
      </c>
    </row>
    <row r="1584" customFormat="false" ht="14.4" hidden="true" customHeight="false" outlineLevel="0" collapsed="false">
      <c r="A1584" s="0" t="s">
        <v>31</v>
      </c>
      <c r="B1584" s="0" t="n">
        <v>1</v>
      </c>
      <c r="C1584" s="0" t="s">
        <v>4626</v>
      </c>
      <c r="D1584" s="0" t="s">
        <v>41</v>
      </c>
      <c r="E1584" s="0" t="s">
        <v>4627</v>
      </c>
      <c r="F1584" s="0" t="s">
        <v>4623</v>
      </c>
      <c r="G1584" s="0" t="s">
        <v>1209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5.6</v>
      </c>
      <c r="Q1584" s="0" t="n">
        <v>0</v>
      </c>
      <c r="R1584" s="0" t="n">
        <v>0</v>
      </c>
      <c r="S1584" s="0" t="s">
        <v>4</v>
      </c>
    </row>
    <row r="1585" customFormat="false" ht="14.4" hidden="true" customHeight="false" outlineLevel="0" collapsed="false">
      <c r="A1585" s="0" t="s">
        <v>31</v>
      </c>
      <c r="B1585" s="0" t="n">
        <v>1</v>
      </c>
      <c r="C1585" s="0" t="s">
        <v>4628</v>
      </c>
      <c r="D1585" s="0" t="s">
        <v>33</v>
      </c>
      <c r="E1585" s="0" t="s">
        <v>4629</v>
      </c>
      <c r="F1585" s="0" t="s">
        <v>4623</v>
      </c>
      <c r="G1585" s="0" t="s">
        <v>1209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5.3</v>
      </c>
      <c r="Q1585" s="0" t="n">
        <v>0</v>
      </c>
      <c r="R1585" s="0" t="n">
        <v>0</v>
      </c>
      <c r="S1585" s="0" t="s">
        <v>4</v>
      </c>
    </row>
    <row r="1586" customFormat="false" ht="14.4" hidden="true" customHeight="false" outlineLevel="0" collapsed="false">
      <c r="A1586" s="0" t="s">
        <v>31</v>
      </c>
      <c r="B1586" s="0" t="n">
        <v>1</v>
      </c>
      <c r="C1586" s="0" t="s">
        <v>4630</v>
      </c>
      <c r="D1586" s="0" t="s">
        <v>139</v>
      </c>
      <c r="E1586" s="0" t="s">
        <v>4631</v>
      </c>
      <c r="F1586" s="0" t="s">
        <v>4632</v>
      </c>
      <c r="G1586" s="0" t="s">
        <v>228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5.8</v>
      </c>
      <c r="Q1586" s="0" t="n">
        <v>0</v>
      </c>
      <c r="R1586" s="0" t="n">
        <v>0</v>
      </c>
      <c r="S1586" s="0" t="s">
        <v>4</v>
      </c>
    </row>
    <row r="1587" customFormat="false" ht="14.4" hidden="true" customHeight="false" outlineLevel="0" collapsed="false">
      <c r="A1587" s="0" t="s">
        <v>31</v>
      </c>
      <c r="B1587" s="0" t="n">
        <v>1</v>
      </c>
      <c r="C1587" s="0" t="s">
        <v>4633</v>
      </c>
      <c r="D1587" s="0" t="s">
        <v>103</v>
      </c>
      <c r="E1587" s="0" t="s">
        <v>4634</v>
      </c>
      <c r="F1587" s="0" t="s">
        <v>4632</v>
      </c>
      <c r="G1587" s="0" t="s">
        <v>228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5.6</v>
      </c>
      <c r="Q1587" s="0" t="n">
        <v>0</v>
      </c>
      <c r="R1587" s="0" t="n">
        <v>0</v>
      </c>
      <c r="S1587" s="0" t="s">
        <v>4</v>
      </c>
    </row>
    <row r="1588" customFormat="false" ht="14.4" hidden="true" customHeight="false" outlineLevel="0" collapsed="false">
      <c r="A1588" s="0" t="s">
        <v>31</v>
      </c>
      <c r="B1588" s="0" t="n">
        <v>1</v>
      </c>
      <c r="C1588" s="0" t="s">
        <v>4635</v>
      </c>
      <c r="D1588" s="0" t="s">
        <v>38</v>
      </c>
      <c r="E1588" s="0" t="s">
        <v>4636</v>
      </c>
      <c r="F1588" s="0" t="s">
        <v>4632</v>
      </c>
      <c r="G1588" s="0" t="s">
        <v>228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5.9</v>
      </c>
      <c r="Q1588" s="0" t="n">
        <v>0</v>
      </c>
      <c r="R1588" s="0" t="n">
        <v>0</v>
      </c>
      <c r="S1588" s="0" t="s">
        <v>4</v>
      </c>
    </row>
    <row r="1589" customFormat="false" ht="14.4" hidden="true" customHeight="false" outlineLevel="0" collapsed="false">
      <c r="A1589" s="0" t="s">
        <v>31</v>
      </c>
      <c r="B1589" s="0" t="n">
        <v>1</v>
      </c>
      <c r="C1589" s="0" t="s">
        <v>4637</v>
      </c>
      <c r="D1589" s="0" t="s">
        <v>61</v>
      </c>
      <c r="E1589" s="0" t="s">
        <v>4638</v>
      </c>
      <c r="F1589" s="0" t="s">
        <v>4632</v>
      </c>
      <c r="G1589" s="0" t="s">
        <v>228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5.3</v>
      </c>
      <c r="Q1589" s="0" t="n">
        <v>0</v>
      </c>
      <c r="R1589" s="0" t="n">
        <v>0</v>
      </c>
      <c r="S1589" s="0" t="s">
        <v>4</v>
      </c>
    </row>
    <row r="1590" customFormat="false" ht="14.4" hidden="true" customHeight="false" outlineLevel="0" collapsed="false">
      <c r="A1590" s="0" t="s">
        <v>31</v>
      </c>
      <c r="B1590" s="0" t="n">
        <v>1</v>
      </c>
      <c r="C1590" s="0" t="s">
        <v>4639</v>
      </c>
      <c r="D1590" s="0" t="s">
        <v>38</v>
      </c>
      <c r="E1590" s="0" t="s">
        <v>4640</v>
      </c>
      <c r="F1590" s="0" t="s">
        <v>4641</v>
      </c>
      <c r="G1590" s="0" t="s">
        <v>444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5.4</v>
      </c>
      <c r="Q1590" s="0" t="n">
        <v>0</v>
      </c>
      <c r="R1590" s="0" t="n">
        <v>0</v>
      </c>
      <c r="S1590" s="0" t="s">
        <v>4</v>
      </c>
    </row>
    <row r="1591" customFormat="false" ht="14.4" hidden="true" customHeight="false" outlineLevel="0" collapsed="false">
      <c r="A1591" s="0" t="s">
        <v>31</v>
      </c>
      <c r="B1591" s="0" t="n">
        <v>1</v>
      </c>
      <c r="C1591" s="0" t="s">
        <v>4642</v>
      </c>
      <c r="D1591" s="0" t="s">
        <v>66</v>
      </c>
      <c r="E1591" s="0" t="s">
        <v>4643</v>
      </c>
      <c r="F1591" s="0" t="s">
        <v>4644</v>
      </c>
      <c r="G1591" s="0" t="s">
        <v>3595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6.5</v>
      </c>
      <c r="Q1591" s="0" t="n">
        <v>0</v>
      </c>
      <c r="R1591" s="0" t="n">
        <v>0</v>
      </c>
      <c r="S1591" s="0" t="s">
        <v>4</v>
      </c>
    </row>
    <row r="1592" customFormat="false" ht="14.4" hidden="true" customHeight="false" outlineLevel="0" collapsed="false">
      <c r="A1592" s="0" t="s">
        <v>31</v>
      </c>
      <c r="B1592" s="0" t="n">
        <v>1</v>
      </c>
      <c r="C1592" s="0" t="s">
        <v>4645</v>
      </c>
      <c r="D1592" s="0" t="s">
        <v>38</v>
      </c>
      <c r="E1592" s="0" t="s">
        <v>4646</v>
      </c>
      <c r="F1592" s="0" t="s">
        <v>4644</v>
      </c>
      <c r="G1592" s="0" t="s">
        <v>3595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6.6</v>
      </c>
      <c r="Q1592" s="0" t="n">
        <v>0</v>
      </c>
      <c r="R1592" s="0" t="n">
        <v>0</v>
      </c>
      <c r="S1592" s="0" t="s">
        <v>4</v>
      </c>
    </row>
    <row r="1593" customFormat="false" ht="14.4" hidden="true" customHeight="false" outlineLevel="0" collapsed="false">
      <c r="A1593" s="0" t="s">
        <v>31</v>
      </c>
      <c r="B1593" s="0" t="n">
        <v>1</v>
      </c>
      <c r="C1593" s="0" t="s">
        <v>4647</v>
      </c>
      <c r="D1593" s="0" t="s">
        <v>33</v>
      </c>
      <c r="E1593" s="0" t="s">
        <v>4648</v>
      </c>
      <c r="F1593" s="0" t="s">
        <v>4644</v>
      </c>
      <c r="G1593" s="0" t="s">
        <v>3595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6.6</v>
      </c>
      <c r="Q1593" s="0" t="n">
        <v>0</v>
      </c>
      <c r="R1593" s="0" t="n">
        <v>0</v>
      </c>
      <c r="S1593" s="0" t="s">
        <v>4</v>
      </c>
    </row>
    <row r="1594" customFormat="false" ht="14.4" hidden="true" customHeight="false" outlineLevel="0" collapsed="false">
      <c r="A1594" s="0" t="s">
        <v>31</v>
      </c>
      <c r="B1594" s="0" t="n">
        <v>1</v>
      </c>
      <c r="C1594" s="0" t="s">
        <v>4649</v>
      </c>
      <c r="D1594" s="0" t="s">
        <v>33</v>
      </c>
      <c r="E1594" s="0" t="s">
        <v>4650</v>
      </c>
      <c r="F1594" s="0" t="s">
        <v>4644</v>
      </c>
      <c r="G1594" s="0" t="s">
        <v>3595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8.7</v>
      </c>
      <c r="Q1594" s="0" t="n">
        <v>0</v>
      </c>
      <c r="R1594" s="0" t="n">
        <v>0</v>
      </c>
      <c r="S1594" s="0" t="s">
        <v>4</v>
      </c>
    </row>
    <row r="1595" customFormat="false" ht="14.4" hidden="true" customHeight="false" outlineLevel="0" collapsed="false">
      <c r="A1595" s="0" t="s">
        <v>31</v>
      </c>
      <c r="B1595" s="0" t="n">
        <v>1</v>
      </c>
      <c r="C1595" s="0" t="s">
        <v>4651</v>
      </c>
      <c r="D1595" s="0" t="s">
        <v>33</v>
      </c>
      <c r="E1595" s="0" t="s">
        <v>4652</v>
      </c>
      <c r="F1595" s="0" t="s">
        <v>4644</v>
      </c>
      <c r="G1595" s="0" t="s">
        <v>3595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6</v>
      </c>
      <c r="Q1595" s="0" t="n">
        <v>0</v>
      </c>
      <c r="R1595" s="0" t="n">
        <v>0</v>
      </c>
      <c r="S1595" s="0" t="s">
        <v>4</v>
      </c>
    </row>
    <row r="1596" customFormat="false" ht="14.4" hidden="true" customHeight="false" outlineLevel="0" collapsed="false">
      <c r="A1596" s="0" t="s">
        <v>31</v>
      </c>
      <c r="B1596" s="0" t="n">
        <v>1</v>
      </c>
      <c r="C1596" s="0" t="s">
        <v>4653</v>
      </c>
      <c r="D1596" s="0" t="s">
        <v>38</v>
      </c>
      <c r="E1596" s="0" t="s">
        <v>4654</v>
      </c>
      <c r="F1596" s="0" t="s">
        <v>4644</v>
      </c>
      <c r="G1596" s="0" t="s">
        <v>3595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5.4</v>
      </c>
      <c r="Q1596" s="0" t="n">
        <v>0</v>
      </c>
      <c r="R1596" s="0" t="n">
        <v>0</v>
      </c>
      <c r="S1596" s="0" t="s">
        <v>4</v>
      </c>
    </row>
    <row r="1597" customFormat="false" ht="14.4" hidden="true" customHeight="false" outlineLevel="0" collapsed="false">
      <c r="A1597" s="0" t="s">
        <v>31</v>
      </c>
      <c r="B1597" s="0" t="n">
        <v>1</v>
      </c>
      <c r="C1597" s="0" t="s">
        <v>4655</v>
      </c>
      <c r="D1597" s="0" t="s">
        <v>163</v>
      </c>
      <c r="E1597" s="0" t="s">
        <v>4656</v>
      </c>
      <c r="F1597" s="0" t="s">
        <v>4644</v>
      </c>
      <c r="G1597" s="0" t="s">
        <v>3595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6.3</v>
      </c>
      <c r="Q1597" s="0" t="n">
        <v>0</v>
      </c>
      <c r="R1597" s="0" t="n">
        <v>0</v>
      </c>
      <c r="S1597" s="0" t="s">
        <v>4</v>
      </c>
    </row>
    <row r="1598" customFormat="false" ht="14.4" hidden="true" customHeight="false" outlineLevel="0" collapsed="false">
      <c r="A1598" s="0" t="s">
        <v>31</v>
      </c>
      <c r="B1598" s="0" t="n">
        <v>1</v>
      </c>
      <c r="C1598" s="0" t="s">
        <v>4657</v>
      </c>
      <c r="D1598" s="0" t="s">
        <v>33</v>
      </c>
      <c r="E1598" s="0" t="s">
        <v>4658</v>
      </c>
      <c r="F1598" s="0" t="s">
        <v>4644</v>
      </c>
      <c r="G1598" s="0" t="s">
        <v>3595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6.8</v>
      </c>
      <c r="Q1598" s="0" t="n">
        <v>0</v>
      </c>
      <c r="R1598" s="0" t="n">
        <v>0</v>
      </c>
      <c r="S1598" s="0" t="s">
        <v>4</v>
      </c>
    </row>
    <row r="1599" customFormat="false" ht="14.4" hidden="true" customHeight="false" outlineLevel="0" collapsed="false">
      <c r="A1599" s="0" t="s">
        <v>31</v>
      </c>
      <c r="B1599" s="0" t="n">
        <v>1</v>
      </c>
      <c r="C1599" s="0" t="s">
        <v>4659</v>
      </c>
      <c r="D1599" s="0" t="s">
        <v>33</v>
      </c>
      <c r="E1599" s="0" t="s">
        <v>4660</v>
      </c>
      <c r="F1599" s="0" t="s">
        <v>4644</v>
      </c>
      <c r="G1599" s="0" t="s">
        <v>3595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7.4</v>
      </c>
      <c r="Q1599" s="0" t="n">
        <v>0</v>
      </c>
      <c r="R1599" s="0" t="n">
        <v>0</v>
      </c>
      <c r="S1599" s="0" t="s">
        <v>4</v>
      </c>
    </row>
    <row r="1600" customFormat="false" ht="14.4" hidden="true" customHeight="false" outlineLevel="0" collapsed="false">
      <c r="A1600" s="0" t="s">
        <v>31</v>
      </c>
      <c r="B1600" s="0" t="n">
        <v>1</v>
      </c>
      <c r="C1600" s="0" t="s">
        <v>4661</v>
      </c>
      <c r="D1600" s="0" t="s">
        <v>61</v>
      </c>
      <c r="E1600" s="0" t="s">
        <v>4662</v>
      </c>
      <c r="F1600" s="0" t="s">
        <v>4644</v>
      </c>
      <c r="G1600" s="0" t="s">
        <v>3595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7.4</v>
      </c>
      <c r="Q1600" s="0" t="n">
        <v>0</v>
      </c>
      <c r="R1600" s="0" t="n">
        <v>0</v>
      </c>
      <c r="S1600" s="0" t="s">
        <v>4</v>
      </c>
    </row>
    <row r="1601" customFormat="false" ht="14.4" hidden="true" customHeight="false" outlineLevel="0" collapsed="false">
      <c r="A1601" s="0" t="s">
        <v>31</v>
      </c>
      <c r="B1601" s="0" t="n">
        <v>1</v>
      </c>
      <c r="C1601" s="0" t="s">
        <v>4663</v>
      </c>
      <c r="D1601" s="0" t="s">
        <v>139</v>
      </c>
      <c r="E1601" s="0" t="s">
        <v>4664</v>
      </c>
      <c r="F1601" s="0" t="s">
        <v>4644</v>
      </c>
      <c r="G1601" s="0" t="s">
        <v>3595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7.3</v>
      </c>
      <c r="Q1601" s="0" t="n">
        <v>0</v>
      </c>
      <c r="R1601" s="0" t="n">
        <v>0</v>
      </c>
      <c r="S1601" s="0" t="s">
        <v>4</v>
      </c>
    </row>
    <row r="1602" customFormat="false" ht="14.4" hidden="true" customHeight="false" outlineLevel="0" collapsed="false">
      <c r="A1602" s="0" t="s">
        <v>31</v>
      </c>
      <c r="B1602" s="0" t="n">
        <v>1</v>
      </c>
      <c r="C1602" s="0" t="s">
        <v>4665</v>
      </c>
      <c r="D1602" s="0" t="s">
        <v>66</v>
      </c>
      <c r="E1602" s="0" t="s">
        <v>4666</v>
      </c>
      <c r="F1602" s="0" t="s">
        <v>4667</v>
      </c>
      <c r="G1602" s="0" t="s">
        <v>4668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6.1</v>
      </c>
      <c r="Q1602" s="0" t="n">
        <v>0</v>
      </c>
      <c r="R1602" s="0" t="n">
        <v>0</v>
      </c>
      <c r="S1602" s="0" t="s">
        <v>4</v>
      </c>
    </row>
    <row r="1603" customFormat="false" ht="14.4" hidden="true" customHeight="false" outlineLevel="0" collapsed="false">
      <c r="A1603" s="0" t="s">
        <v>31</v>
      </c>
      <c r="B1603" s="0" t="n">
        <v>1</v>
      </c>
      <c r="C1603" s="0" t="s">
        <v>4669</v>
      </c>
      <c r="D1603" s="0" t="s">
        <v>103</v>
      </c>
      <c r="E1603" s="0" t="s">
        <v>4670</v>
      </c>
      <c r="F1603" s="0" t="s">
        <v>4671</v>
      </c>
      <c r="G1603" s="0" t="s">
        <v>4672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5.8</v>
      </c>
      <c r="Q1603" s="0" t="n">
        <v>0</v>
      </c>
      <c r="R1603" s="0" t="n">
        <v>0</v>
      </c>
      <c r="S1603" s="0" t="s">
        <v>4</v>
      </c>
    </row>
    <row r="1604" customFormat="false" ht="14.4" hidden="true" customHeight="false" outlineLevel="0" collapsed="false">
      <c r="A1604" s="0" t="s">
        <v>31</v>
      </c>
      <c r="B1604" s="0" t="n">
        <v>1</v>
      </c>
      <c r="C1604" s="0" t="s">
        <v>4673</v>
      </c>
      <c r="D1604" s="0" t="s">
        <v>139</v>
      </c>
      <c r="E1604" s="0" t="s">
        <v>4674</v>
      </c>
      <c r="F1604" s="0" t="s">
        <v>4675</v>
      </c>
      <c r="G1604" s="0" t="s">
        <v>4676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5.1</v>
      </c>
      <c r="Q1604" s="0" t="n">
        <v>0</v>
      </c>
      <c r="R1604" s="0" t="n">
        <v>0</v>
      </c>
      <c r="S1604" s="0" t="s">
        <v>4</v>
      </c>
    </row>
    <row r="1605" customFormat="false" ht="14.4" hidden="true" customHeight="false" outlineLevel="0" collapsed="false">
      <c r="A1605" s="0" t="s">
        <v>31</v>
      </c>
      <c r="B1605" s="0" t="n">
        <v>1</v>
      </c>
      <c r="C1605" s="0" t="s">
        <v>4677</v>
      </c>
      <c r="D1605" s="0" t="s">
        <v>66</v>
      </c>
      <c r="E1605" s="0" t="s">
        <v>4678</v>
      </c>
      <c r="F1605" s="0" t="s">
        <v>4675</v>
      </c>
      <c r="G1605" s="0" t="s">
        <v>4676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6.4</v>
      </c>
      <c r="Q1605" s="0" t="n">
        <v>0</v>
      </c>
      <c r="R1605" s="0" t="n">
        <v>0</v>
      </c>
      <c r="S1605" s="0" t="s">
        <v>4</v>
      </c>
    </row>
    <row r="1606" customFormat="false" ht="14.4" hidden="true" customHeight="false" outlineLevel="0" collapsed="false">
      <c r="A1606" s="0" t="s">
        <v>31</v>
      </c>
      <c r="B1606" s="0" t="n">
        <v>1</v>
      </c>
      <c r="C1606" s="0" t="s">
        <v>4679</v>
      </c>
      <c r="D1606" s="0" t="s">
        <v>307</v>
      </c>
      <c r="E1606" s="0" t="s">
        <v>4680</v>
      </c>
      <c r="F1606" s="0" t="s">
        <v>4675</v>
      </c>
      <c r="G1606" s="0" t="s">
        <v>4676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5.5</v>
      </c>
      <c r="Q1606" s="0" t="n">
        <v>0</v>
      </c>
      <c r="R1606" s="0" t="n">
        <v>0</v>
      </c>
      <c r="S1606" s="0" t="s">
        <v>4</v>
      </c>
    </row>
    <row r="1607" customFormat="false" ht="14.4" hidden="true" customHeight="false" outlineLevel="0" collapsed="false">
      <c r="A1607" s="0" t="s">
        <v>31</v>
      </c>
      <c r="B1607" s="0" t="n">
        <v>1</v>
      </c>
      <c r="C1607" s="0" t="s">
        <v>4681</v>
      </c>
      <c r="D1607" s="0" t="s">
        <v>103</v>
      </c>
      <c r="E1607" s="0" t="s">
        <v>4682</v>
      </c>
      <c r="F1607" s="0" t="s">
        <v>4675</v>
      </c>
      <c r="G1607" s="0" t="s">
        <v>4676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5</v>
      </c>
      <c r="Q1607" s="0" t="n">
        <v>0</v>
      </c>
      <c r="R1607" s="0" t="n">
        <v>0</v>
      </c>
      <c r="S1607" s="0" t="s">
        <v>4</v>
      </c>
    </row>
    <row r="1608" customFormat="false" ht="14.4" hidden="true" customHeight="false" outlineLevel="0" collapsed="false">
      <c r="A1608" s="0" t="s">
        <v>31</v>
      </c>
      <c r="B1608" s="0" t="n">
        <v>1</v>
      </c>
      <c r="C1608" s="0" t="s">
        <v>4683</v>
      </c>
      <c r="D1608" s="0" t="s">
        <v>103</v>
      </c>
      <c r="E1608" s="0" t="s">
        <v>4684</v>
      </c>
      <c r="F1608" s="0" t="s">
        <v>4685</v>
      </c>
      <c r="G1608" s="0" t="s">
        <v>4686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6.2</v>
      </c>
      <c r="Q1608" s="0" t="n">
        <v>0</v>
      </c>
      <c r="R1608" s="0" t="n">
        <v>0</v>
      </c>
      <c r="S1608" s="0" t="s">
        <v>4</v>
      </c>
    </row>
    <row r="1609" customFormat="false" ht="14.4" hidden="true" customHeight="false" outlineLevel="0" collapsed="false">
      <c r="A1609" s="0" t="s">
        <v>31</v>
      </c>
      <c r="B1609" s="0" t="n">
        <v>1</v>
      </c>
      <c r="C1609" s="0" t="s">
        <v>4687</v>
      </c>
      <c r="D1609" s="0" t="s">
        <v>139</v>
      </c>
      <c r="E1609" s="0" t="s">
        <v>4688</v>
      </c>
      <c r="F1609" s="0" t="s">
        <v>4689</v>
      </c>
      <c r="G1609" s="0" t="s">
        <v>157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9.4</v>
      </c>
      <c r="Q1609" s="0" t="n">
        <v>0</v>
      </c>
      <c r="R1609" s="0" t="n">
        <v>0</v>
      </c>
      <c r="S1609" s="0" t="s">
        <v>4</v>
      </c>
    </row>
    <row r="1610" customFormat="false" ht="14.4" hidden="true" customHeight="false" outlineLevel="0" collapsed="false">
      <c r="A1610" s="0" t="s">
        <v>31</v>
      </c>
      <c r="B1610" s="0" t="n">
        <v>1</v>
      </c>
      <c r="C1610" s="0" t="s">
        <v>4690</v>
      </c>
      <c r="D1610" s="0" t="s">
        <v>163</v>
      </c>
      <c r="E1610" s="0" t="s">
        <v>4691</v>
      </c>
      <c r="F1610" s="0" t="s">
        <v>4692</v>
      </c>
      <c r="G1610" s="0" t="s">
        <v>4693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5.3</v>
      </c>
      <c r="Q1610" s="0" t="n">
        <v>0</v>
      </c>
      <c r="R1610" s="0" t="n">
        <v>0</v>
      </c>
      <c r="S1610" s="0" t="s">
        <v>4</v>
      </c>
    </row>
    <row r="1611" customFormat="false" ht="14.4" hidden="true" customHeight="false" outlineLevel="0" collapsed="false">
      <c r="A1611" s="0" t="s">
        <v>31</v>
      </c>
      <c r="B1611" s="0" t="n">
        <v>1</v>
      </c>
      <c r="C1611" s="0" t="s">
        <v>4694</v>
      </c>
      <c r="D1611" s="0" t="s">
        <v>366</v>
      </c>
      <c r="E1611" s="0" t="s">
        <v>4695</v>
      </c>
      <c r="F1611" s="0" t="s">
        <v>4692</v>
      </c>
      <c r="G1611" s="0" t="s">
        <v>4693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5.2</v>
      </c>
      <c r="Q1611" s="0" t="n">
        <v>0</v>
      </c>
      <c r="R1611" s="0" t="n">
        <v>0</v>
      </c>
      <c r="S1611" s="0" t="s">
        <v>4</v>
      </c>
    </row>
    <row r="1612" customFormat="false" ht="14.4" hidden="true" customHeight="false" outlineLevel="0" collapsed="false">
      <c r="A1612" s="0" t="s">
        <v>31</v>
      </c>
      <c r="B1612" s="0" t="n">
        <v>1</v>
      </c>
      <c r="C1612" s="0" t="s">
        <v>4696</v>
      </c>
      <c r="D1612" s="0" t="s">
        <v>38</v>
      </c>
      <c r="E1612" s="0" t="s">
        <v>4697</v>
      </c>
      <c r="F1612" s="0" t="s">
        <v>4692</v>
      </c>
      <c r="G1612" s="0" t="s">
        <v>4693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5.3</v>
      </c>
      <c r="Q1612" s="0" t="n">
        <v>0</v>
      </c>
      <c r="R1612" s="0" t="n">
        <v>0</v>
      </c>
      <c r="S1612" s="0" t="s">
        <v>4</v>
      </c>
    </row>
    <row r="1613" customFormat="false" ht="14.4" hidden="true" customHeight="false" outlineLevel="0" collapsed="false">
      <c r="A1613" s="0" t="s">
        <v>31</v>
      </c>
      <c r="B1613" s="0" t="n">
        <v>1</v>
      </c>
      <c r="C1613" s="0" t="s">
        <v>4698</v>
      </c>
      <c r="D1613" s="0" t="s">
        <v>38</v>
      </c>
      <c r="E1613" s="0" t="s">
        <v>4699</v>
      </c>
      <c r="F1613" s="0" t="s">
        <v>4692</v>
      </c>
      <c r="G1613" s="0" t="s">
        <v>4693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6.1</v>
      </c>
      <c r="Q1613" s="0" t="n">
        <v>0</v>
      </c>
      <c r="R1613" s="0" t="n">
        <v>0</v>
      </c>
      <c r="S1613" s="0" t="s">
        <v>4</v>
      </c>
    </row>
    <row r="1614" customFormat="false" ht="14.4" hidden="true" customHeight="false" outlineLevel="0" collapsed="false">
      <c r="A1614" s="0" t="s">
        <v>31</v>
      </c>
      <c r="B1614" s="0" t="n">
        <v>1</v>
      </c>
      <c r="C1614" s="0" t="s">
        <v>4700</v>
      </c>
      <c r="D1614" s="0" t="s">
        <v>41</v>
      </c>
      <c r="E1614" s="0" t="s">
        <v>4701</v>
      </c>
      <c r="F1614" s="0" t="s">
        <v>4702</v>
      </c>
      <c r="G1614" s="0" t="s">
        <v>4703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7.2</v>
      </c>
      <c r="Q1614" s="0" t="n">
        <v>0</v>
      </c>
      <c r="R1614" s="0" t="n">
        <v>0</v>
      </c>
      <c r="S1614" s="0" t="s">
        <v>4</v>
      </c>
    </row>
    <row r="1615" customFormat="false" ht="14.4" hidden="true" customHeight="false" outlineLevel="0" collapsed="false">
      <c r="A1615" s="0" t="s">
        <v>31</v>
      </c>
      <c r="B1615" s="0" t="n">
        <v>1</v>
      </c>
      <c r="C1615" s="0" t="s">
        <v>4704</v>
      </c>
      <c r="D1615" s="0" t="s">
        <v>103</v>
      </c>
      <c r="E1615" s="0" t="s">
        <v>4705</v>
      </c>
      <c r="F1615" s="0" t="s">
        <v>4702</v>
      </c>
      <c r="G1615" s="0" t="s">
        <v>4703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6.3</v>
      </c>
      <c r="Q1615" s="0" t="n">
        <v>0</v>
      </c>
      <c r="R1615" s="0" t="n">
        <v>0</v>
      </c>
      <c r="S1615" s="0" t="s">
        <v>4</v>
      </c>
    </row>
    <row r="1616" customFormat="false" ht="14.4" hidden="true" customHeight="false" outlineLevel="0" collapsed="false">
      <c r="A1616" s="0" t="s">
        <v>31</v>
      </c>
      <c r="B1616" s="0" t="n">
        <v>1</v>
      </c>
      <c r="C1616" s="0" t="s">
        <v>4706</v>
      </c>
      <c r="D1616" s="0" t="s">
        <v>33</v>
      </c>
      <c r="E1616" s="0" t="s">
        <v>4707</v>
      </c>
      <c r="F1616" s="0" t="s">
        <v>4708</v>
      </c>
      <c r="G1616" s="0" t="s">
        <v>64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5.2</v>
      </c>
      <c r="Q1616" s="0" t="n">
        <v>0</v>
      </c>
      <c r="R1616" s="0" t="n">
        <v>0</v>
      </c>
      <c r="S1616" s="0" t="s">
        <v>4</v>
      </c>
    </row>
    <row r="1617" customFormat="false" ht="14.4" hidden="true" customHeight="false" outlineLevel="0" collapsed="false">
      <c r="A1617" s="0" t="s">
        <v>31</v>
      </c>
      <c r="B1617" s="0" t="n">
        <v>1</v>
      </c>
      <c r="C1617" s="0" t="s">
        <v>4709</v>
      </c>
      <c r="D1617" s="0" t="s">
        <v>38</v>
      </c>
      <c r="E1617" s="0" t="s">
        <v>4710</v>
      </c>
      <c r="F1617" s="0" t="s">
        <v>4708</v>
      </c>
      <c r="G1617" s="0" t="s">
        <v>64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6.3</v>
      </c>
      <c r="Q1617" s="0" t="n">
        <v>0</v>
      </c>
      <c r="R1617" s="0" t="n">
        <v>0</v>
      </c>
      <c r="S1617" s="0" t="s">
        <v>4</v>
      </c>
    </row>
    <row r="1618" customFormat="false" ht="14.4" hidden="true" customHeight="false" outlineLevel="0" collapsed="false">
      <c r="A1618" s="0" t="s">
        <v>31</v>
      </c>
      <c r="B1618" s="0" t="n">
        <v>1</v>
      </c>
      <c r="C1618" s="0" t="s">
        <v>4711</v>
      </c>
      <c r="D1618" s="0" t="s">
        <v>38</v>
      </c>
      <c r="E1618" s="0" t="s">
        <v>4712</v>
      </c>
      <c r="F1618" s="0" t="s">
        <v>4708</v>
      </c>
      <c r="G1618" s="0" t="s">
        <v>64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6.7</v>
      </c>
      <c r="Q1618" s="0" t="n">
        <v>0</v>
      </c>
      <c r="R1618" s="0" t="n">
        <v>0</v>
      </c>
      <c r="S1618" s="0" t="s">
        <v>4</v>
      </c>
    </row>
    <row r="1619" customFormat="false" ht="14.4" hidden="true" customHeight="false" outlineLevel="0" collapsed="false">
      <c r="A1619" s="0" t="s">
        <v>31</v>
      </c>
      <c r="B1619" s="0" t="n">
        <v>1</v>
      </c>
      <c r="C1619" s="0" t="s">
        <v>4713</v>
      </c>
      <c r="D1619" s="0" t="s">
        <v>33</v>
      </c>
      <c r="E1619" s="0" t="s">
        <v>4714</v>
      </c>
      <c r="F1619" s="0" t="s">
        <v>4708</v>
      </c>
      <c r="G1619" s="0" t="s">
        <v>64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6.2</v>
      </c>
      <c r="Q1619" s="0" t="n">
        <v>0</v>
      </c>
      <c r="R1619" s="0" t="n">
        <v>0</v>
      </c>
      <c r="S1619" s="0" t="s">
        <v>4</v>
      </c>
    </row>
    <row r="1620" customFormat="false" ht="14.4" hidden="true" customHeight="false" outlineLevel="0" collapsed="false">
      <c r="A1620" s="0" t="s">
        <v>31</v>
      </c>
      <c r="B1620" s="0" t="n">
        <v>1</v>
      </c>
      <c r="C1620" s="0" t="s">
        <v>4715</v>
      </c>
      <c r="D1620" s="0" t="s">
        <v>33</v>
      </c>
      <c r="E1620" s="0" t="s">
        <v>4716</v>
      </c>
      <c r="F1620" s="0" t="s">
        <v>4708</v>
      </c>
      <c r="G1620" s="0" t="s">
        <v>64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6.2</v>
      </c>
      <c r="Q1620" s="0" t="n">
        <v>0</v>
      </c>
      <c r="R1620" s="0" t="n">
        <v>0</v>
      </c>
      <c r="S1620" s="0" t="s">
        <v>4</v>
      </c>
    </row>
    <row r="1621" customFormat="false" ht="14.4" hidden="true" customHeight="false" outlineLevel="0" collapsed="false">
      <c r="A1621" s="0" t="s">
        <v>31</v>
      </c>
      <c r="B1621" s="0" t="n">
        <v>1</v>
      </c>
      <c r="C1621" s="0" t="s">
        <v>4717</v>
      </c>
      <c r="D1621" s="0" t="s">
        <v>154</v>
      </c>
      <c r="E1621" s="0" t="s">
        <v>4718</v>
      </c>
      <c r="F1621" s="0" t="s">
        <v>4719</v>
      </c>
      <c r="G1621" s="0" t="s">
        <v>4720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5.7</v>
      </c>
      <c r="Q1621" s="0" t="n">
        <v>0</v>
      </c>
      <c r="R1621" s="0" t="n">
        <v>0</v>
      </c>
      <c r="S1621" s="0" t="s">
        <v>4</v>
      </c>
    </row>
    <row r="1622" customFormat="false" ht="14.4" hidden="true" customHeight="false" outlineLevel="0" collapsed="false">
      <c r="A1622" s="0" t="s">
        <v>31</v>
      </c>
      <c r="B1622" s="0" t="n">
        <v>1</v>
      </c>
      <c r="C1622" s="0" t="s">
        <v>4721</v>
      </c>
      <c r="D1622" s="0" t="s">
        <v>66</v>
      </c>
      <c r="E1622" s="0" t="s">
        <v>4722</v>
      </c>
      <c r="F1622" s="0" t="s">
        <v>4719</v>
      </c>
      <c r="G1622" s="0" t="s">
        <v>4720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7.3</v>
      </c>
      <c r="Q1622" s="0" t="n">
        <v>0</v>
      </c>
      <c r="R1622" s="0" t="n">
        <v>0</v>
      </c>
      <c r="S1622" s="0" t="s">
        <v>4</v>
      </c>
    </row>
    <row r="1623" customFormat="false" ht="14.4" hidden="true" customHeight="false" outlineLevel="0" collapsed="false">
      <c r="A1623" s="0" t="s">
        <v>31</v>
      </c>
      <c r="B1623" s="0" t="n">
        <v>1</v>
      </c>
      <c r="C1623" s="0" t="s">
        <v>4723</v>
      </c>
      <c r="D1623" s="0" t="s">
        <v>154</v>
      </c>
      <c r="E1623" s="0" t="s">
        <v>4724</v>
      </c>
      <c r="F1623" s="0" t="s">
        <v>4719</v>
      </c>
      <c r="G1623" s="0" t="s">
        <v>4720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7</v>
      </c>
      <c r="Q1623" s="0" t="n">
        <v>0</v>
      </c>
      <c r="R1623" s="0" t="n">
        <v>0</v>
      </c>
      <c r="S1623" s="0" t="s">
        <v>4</v>
      </c>
    </row>
    <row r="1624" customFormat="false" ht="14.4" hidden="true" customHeight="false" outlineLevel="0" collapsed="false">
      <c r="A1624" s="0" t="s">
        <v>31</v>
      </c>
      <c r="B1624" s="0" t="n">
        <v>1</v>
      </c>
      <c r="C1624" s="0" t="s">
        <v>4725</v>
      </c>
      <c r="D1624" s="0" t="s">
        <v>66</v>
      </c>
      <c r="E1624" s="0" t="s">
        <v>4726</v>
      </c>
      <c r="F1624" s="0" t="s">
        <v>4719</v>
      </c>
      <c r="G1624" s="0" t="s">
        <v>4720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7.2</v>
      </c>
      <c r="Q1624" s="0" t="n">
        <v>0</v>
      </c>
      <c r="R1624" s="0" t="n">
        <v>0</v>
      </c>
      <c r="S1624" s="0" t="s">
        <v>4</v>
      </c>
    </row>
    <row r="1625" customFormat="false" ht="14.4" hidden="true" customHeight="false" outlineLevel="0" collapsed="false">
      <c r="A1625" s="0" t="s">
        <v>31</v>
      </c>
      <c r="B1625" s="0" t="n">
        <v>1</v>
      </c>
      <c r="C1625" s="0" t="s">
        <v>4727</v>
      </c>
      <c r="D1625" s="0" t="s">
        <v>122</v>
      </c>
      <c r="E1625" s="0" t="s">
        <v>4728</v>
      </c>
      <c r="F1625" s="0" t="s">
        <v>4719</v>
      </c>
      <c r="G1625" s="0" t="s">
        <v>4720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6.7</v>
      </c>
      <c r="Q1625" s="0" t="n">
        <v>0</v>
      </c>
      <c r="R1625" s="0" t="n">
        <v>0</v>
      </c>
      <c r="S1625" s="0" t="s">
        <v>4</v>
      </c>
    </row>
    <row r="1626" customFormat="false" ht="14.4" hidden="true" customHeight="false" outlineLevel="0" collapsed="false">
      <c r="A1626" s="0" t="s">
        <v>31</v>
      </c>
      <c r="B1626" s="0" t="n">
        <v>1</v>
      </c>
      <c r="C1626" s="0" t="s">
        <v>4729</v>
      </c>
      <c r="D1626" s="0" t="s">
        <v>38</v>
      </c>
      <c r="E1626" s="0" t="s">
        <v>4730</v>
      </c>
      <c r="F1626" s="0" t="s">
        <v>4719</v>
      </c>
      <c r="G1626" s="0" t="s">
        <v>4720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5.8</v>
      </c>
      <c r="Q1626" s="0" t="n">
        <v>0</v>
      </c>
      <c r="R1626" s="0" t="n">
        <v>0</v>
      </c>
      <c r="S1626" s="0" t="s">
        <v>4</v>
      </c>
    </row>
    <row r="1627" customFormat="false" ht="14.4" hidden="true" customHeight="false" outlineLevel="0" collapsed="false">
      <c r="A1627" s="0" t="s">
        <v>31</v>
      </c>
      <c r="B1627" s="0" t="n">
        <v>1</v>
      </c>
      <c r="C1627" s="0" t="s">
        <v>4731</v>
      </c>
      <c r="D1627" s="0" t="s">
        <v>38</v>
      </c>
      <c r="E1627" s="0" t="s">
        <v>4732</v>
      </c>
      <c r="F1627" s="0" t="s">
        <v>4733</v>
      </c>
      <c r="G1627" s="0" t="s">
        <v>157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6.6</v>
      </c>
      <c r="Q1627" s="0" t="n">
        <v>0</v>
      </c>
      <c r="R1627" s="0" t="n">
        <v>0</v>
      </c>
      <c r="S1627" s="0" t="s">
        <v>4</v>
      </c>
    </row>
    <row r="1628" customFormat="false" ht="14.4" hidden="true" customHeight="false" outlineLevel="0" collapsed="false">
      <c r="A1628" s="0" t="s">
        <v>31</v>
      </c>
      <c r="B1628" s="0" t="n">
        <v>1</v>
      </c>
      <c r="C1628" s="0" t="s">
        <v>4734</v>
      </c>
      <c r="D1628" s="0" t="s">
        <v>33</v>
      </c>
      <c r="E1628" s="0" t="s">
        <v>4735</v>
      </c>
      <c r="F1628" s="0" t="s">
        <v>4733</v>
      </c>
      <c r="G1628" s="0" t="s">
        <v>157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6.3</v>
      </c>
      <c r="Q1628" s="0" t="n">
        <v>0</v>
      </c>
      <c r="R1628" s="0" t="n">
        <v>0</v>
      </c>
      <c r="S1628" s="0" t="s">
        <v>4</v>
      </c>
    </row>
    <row r="1629" customFormat="false" ht="14.4" hidden="true" customHeight="false" outlineLevel="0" collapsed="false">
      <c r="A1629" s="0" t="s">
        <v>31</v>
      </c>
      <c r="B1629" s="0" t="n">
        <v>1</v>
      </c>
      <c r="C1629" s="0" t="s">
        <v>4736</v>
      </c>
      <c r="D1629" s="0" t="s">
        <v>38</v>
      </c>
      <c r="E1629" s="0" t="s">
        <v>4737</v>
      </c>
      <c r="F1629" s="0" t="s">
        <v>4738</v>
      </c>
      <c r="G1629" s="0" t="s">
        <v>4739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7.4</v>
      </c>
      <c r="Q1629" s="0" t="n">
        <v>0</v>
      </c>
      <c r="R1629" s="0" t="n">
        <v>0</v>
      </c>
      <c r="S1629" s="0" t="s">
        <v>4</v>
      </c>
    </row>
    <row r="1630" customFormat="false" ht="14.4" hidden="true" customHeight="false" outlineLevel="0" collapsed="false">
      <c r="A1630" s="0" t="s">
        <v>31</v>
      </c>
      <c r="B1630" s="0" t="n">
        <v>1</v>
      </c>
      <c r="C1630" s="0" t="s">
        <v>4740</v>
      </c>
      <c r="D1630" s="0" t="s">
        <v>33</v>
      </c>
      <c r="E1630" s="0" t="s">
        <v>4741</v>
      </c>
      <c r="F1630" s="0" t="s">
        <v>4738</v>
      </c>
      <c r="G1630" s="0" t="s">
        <v>4739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5.3</v>
      </c>
      <c r="Q1630" s="0" t="n">
        <v>0</v>
      </c>
      <c r="R1630" s="0" t="n">
        <v>0</v>
      </c>
      <c r="S1630" s="0" t="s">
        <v>4</v>
      </c>
    </row>
    <row r="1631" customFormat="false" ht="14.4" hidden="true" customHeight="false" outlineLevel="0" collapsed="false">
      <c r="A1631" s="0" t="s">
        <v>31</v>
      </c>
      <c r="B1631" s="0" t="n">
        <v>1</v>
      </c>
      <c r="C1631" s="0" t="s">
        <v>4742</v>
      </c>
      <c r="D1631" s="0" t="s">
        <v>48</v>
      </c>
      <c r="E1631" s="0" t="s">
        <v>4743</v>
      </c>
      <c r="F1631" s="0" t="s">
        <v>4744</v>
      </c>
      <c r="G1631" s="0" t="s">
        <v>4745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7</v>
      </c>
      <c r="Q1631" s="0" t="n">
        <v>0</v>
      </c>
      <c r="R1631" s="0" t="n">
        <v>0</v>
      </c>
      <c r="S1631" s="0" t="s">
        <v>4</v>
      </c>
    </row>
    <row r="1632" customFormat="false" ht="14.4" hidden="true" customHeight="false" outlineLevel="0" collapsed="false">
      <c r="A1632" s="0" t="s">
        <v>31</v>
      </c>
      <c r="B1632" s="0" t="n">
        <v>1</v>
      </c>
      <c r="C1632" s="0" t="s">
        <v>4746</v>
      </c>
      <c r="D1632" s="0" t="s">
        <v>33</v>
      </c>
      <c r="E1632" s="0" t="s">
        <v>4747</v>
      </c>
      <c r="F1632" s="0" t="s">
        <v>4748</v>
      </c>
      <c r="G1632" s="0" t="s">
        <v>4749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5.1</v>
      </c>
      <c r="Q1632" s="0" t="n">
        <v>0</v>
      </c>
      <c r="R1632" s="0" t="n">
        <v>0</v>
      </c>
      <c r="S1632" s="0" t="s">
        <v>4</v>
      </c>
    </row>
    <row r="1633" customFormat="false" ht="14.4" hidden="true" customHeight="false" outlineLevel="0" collapsed="false">
      <c r="A1633" s="0" t="s">
        <v>31</v>
      </c>
      <c r="B1633" s="0" t="n">
        <v>1</v>
      </c>
      <c r="C1633" s="0" t="s">
        <v>4750</v>
      </c>
      <c r="D1633" s="0" t="s">
        <v>66</v>
      </c>
      <c r="E1633" s="0" t="s">
        <v>4751</v>
      </c>
      <c r="F1633" s="0" t="s">
        <v>4752</v>
      </c>
      <c r="G1633" s="0" t="s">
        <v>4753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5.8</v>
      </c>
      <c r="Q1633" s="0" t="n">
        <v>0</v>
      </c>
      <c r="R1633" s="0" t="n">
        <v>0</v>
      </c>
      <c r="S1633" s="0" t="s">
        <v>4</v>
      </c>
    </row>
    <row r="1634" customFormat="false" ht="14.4" hidden="true" customHeight="false" outlineLevel="0" collapsed="false">
      <c r="A1634" s="0" t="s">
        <v>31</v>
      </c>
      <c r="B1634" s="0" t="n">
        <v>1</v>
      </c>
      <c r="C1634" s="0" t="s">
        <v>4754</v>
      </c>
      <c r="D1634" s="0" t="s">
        <v>61</v>
      </c>
      <c r="E1634" s="0" t="s">
        <v>4755</v>
      </c>
      <c r="F1634" s="0" t="s">
        <v>4756</v>
      </c>
      <c r="G1634" s="0" t="s">
        <v>4757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5.5</v>
      </c>
      <c r="Q1634" s="0" t="n">
        <v>0</v>
      </c>
      <c r="R1634" s="0" t="n">
        <v>0</v>
      </c>
      <c r="S1634" s="0" t="s">
        <v>4</v>
      </c>
    </row>
    <row r="1635" customFormat="false" ht="14.4" hidden="true" customHeight="false" outlineLevel="0" collapsed="false">
      <c r="A1635" s="0" t="s">
        <v>31</v>
      </c>
      <c r="B1635" s="0" t="n">
        <v>1</v>
      </c>
      <c r="C1635" s="0" t="s">
        <v>4758</v>
      </c>
      <c r="D1635" s="0" t="s">
        <v>61</v>
      </c>
      <c r="E1635" s="0" t="s">
        <v>4759</v>
      </c>
      <c r="F1635" s="0" t="s">
        <v>4756</v>
      </c>
      <c r="G1635" s="0" t="s">
        <v>4757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6</v>
      </c>
      <c r="Q1635" s="0" t="n">
        <v>0</v>
      </c>
      <c r="R1635" s="0" t="n">
        <v>0</v>
      </c>
      <c r="S1635" s="0" t="s">
        <v>4</v>
      </c>
    </row>
    <row r="1636" customFormat="false" ht="14.4" hidden="true" customHeight="false" outlineLevel="0" collapsed="false">
      <c r="A1636" s="0" t="s">
        <v>31</v>
      </c>
      <c r="B1636" s="0" t="n">
        <v>1</v>
      </c>
      <c r="C1636" s="0" t="s">
        <v>4760</v>
      </c>
      <c r="D1636" s="0" t="s">
        <v>66</v>
      </c>
      <c r="E1636" s="0" t="s">
        <v>4761</v>
      </c>
      <c r="F1636" s="0" t="s">
        <v>4762</v>
      </c>
      <c r="G1636" s="0" t="s">
        <v>4763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5.2</v>
      </c>
      <c r="Q1636" s="0" t="n">
        <v>0</v>
      </c>
      <c r="R1636" s="0" t="n">
        <v>0</v>
      </c>
      <c r="S1636" s="0" t="s">
        <v>4</v>
      </c>
    </row>
    <row r="1637" customFormat="false" ht="14.4" hidden="true" customHeight="false" outlineLevel="0" collapsed="false">
      <c r="A1637" s="0" t="s">
        <v>31</v>
      </c>
      <c r="B1637" s="0" t="n">
        <v>1</v>
      </c>
      <c r="C1637" s="0" t="s">
        <v>4764</v>
      </c>
      <c r="D1637" s="0" t="s">
        <v>38</v>
      </c>
      <c r="E1637" s="0" t="s">
        <v>1941</v>
      </c>
      <c r="F1637" s="0" t="s">
        <v>4765</v>
      </c>
      <c r="G1637" s="0" t="s">
        <v>4766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5.7</v>
      </c>
      <c r="Q1637" s="0" t="n">
        <v>0</v>
      </c>
      <c r="R1637" s="0" t="n">
        <v>0</v>
      </c>
      <c r="S1637" s="0" t="s">
        <v>4</v>
      </c>
    </row>
    <row r="1638" customFormat="false" ht="14.4" hidden="true" customHeight="false" outlineLevel="0" collapsed="false">
      <c r="A1638" s="0" t="s">
        <v>31</v>
      </c>
      <c r="B1638" s="0" t="n">
        <v>1</v>
      </c>
      <c r="C1638" s="0" t="s">
        <v>4767</v>
      </c>
      <c r="D1638" s="0" t="s">
        <v>61</v>
      </c>
      <c r="E1638" s="0" t="s">
        <v>4768</v>
      </c>
      <c r="F1638" s="0" t="s">
        <v>4765</v>
      </c>
      <c r="G1638" s="0" t="s">
        <v>4766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6.2</v>
      </c>
      <c r="Q1638" s="0" t="n">
        <v>0</v>
      </c>
      <c r="R1638" s="0" t="n">
        <v>0</v>
      </c>
      <c r="S1638" s="0" t="s">
        <v>4</v>
      </c>
    </row>
    <row r="1639" customFormat="false" ht="14.4" hidden="true" customHeight="false" outlineLevel="0" collapsed="false">
      <c r="A1639" s="0" t="s">
        <v>31</v>
      </c>
      <c r="B1639" s="0" t="n">
        <v>1</v>
      </c>
      <c r="C1639" s="0" t="s">
        <v>4769</v>
      </c>
      <c r="D1639" s="0" t="s">
        <v>154</v>
      </c>
      <c r="E1639" s="0" t="s">
        <v>4770</v>
      </c>
      <c r="F1639" s="0" t="s">
        <v>4771</v>
      </c>
      <c r="G1639" s="0" t="s">
        <v>4772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8.9</v>
      </c>
      <c r="Q1639" s="0" t="n">
        <v>0</v>
      </c>
      <c r="R1639" s="0" t="n">
        <v>0</v>
      </c>
      <c r="S1639" s="0" t="s">
        <v>4</v>
      </c>
    </row>
    <row r="1640" customFormat="false" ht="14.4" hidden="true" customHeight="false" outlineLevel="0" collapsed="false">
      <c r="A1640" s="0" t="s">
        <v>31</v>
      </c>
      <c r="B1640" s="0" t="n">
        <v>1</v>
      </c>
      <c r="C1640" s="0" t="s">
        <v>4773</v>
      </c>
      <c r="D1640" s="0" t="s">
        <v>33</v>
      </c>
      <c r="E1640" s="0" t="s">
        <v>4774</v>
      </c>
      <c r="F1640" s="0" t="s">
        <v>4771</v>
      </c>
      <c r="G1640" s="0" t="s">
        <v>4772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6.8</v>
      </c>
      <c r="Q1640" s="0" t="n">
        <v>0</v>
      </c>
      <c r="R1640" s="0" t="n">
        <v>0</v>
      </c>
      <c r="S1640" s="0" t="s">
        <v>4</v>
      </c>
    </row>
    <row r="1641" customFormat="false" ht="14.4" hidden="true" customHeight="false" outlineLevel="0" collapsed="false">
      <c r="A1641" s="0" t="s">
        <v>31</v>
      </c>
      <c r="B1641" s="0" t="n">
        <v>1</v>
      </c>
      <c r="C1641" s="0" t="s">
        <v>4775</v>
      </c>
      <c r="D1641" s="0" t="s">
        <v>61</v>
      </c>
      <c r="E1641" s="0" t="s">
        <v>4776</v>
      </c>
      <c r="F1641" s="0" t="s">
        <v>4771</v>
      </c>
      <c r="G1641" s="0" t="s">
        <v>4772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6.8</v>
      </c>
      <c r="Q1641" s="0" t="n">
        <v>0</v>
      </c>
      <c r="R1641" s="0" t="n">
        <v>0</v>
      </c>
      <c r="S1641" s="0" t="s">
        <v>4</v>
      </c>
    </row>
    <row r="1642" customFormat="false" ht="14.4" hidden="true" customHeight="false" outlineLevel="0" collapsed="false">
      <c r="A1642" s="0" t="s">
        <v>31</v>
      </c>
      <c r="B1642" s="0" t="n">
        <v>1</v>
      </c>
      <c r="C1642" s="0" t="s">
        <v>4777</v>
      </c>
      <c r="D1642" s="0" t="s">
        <v>48</v>
      </c>
      <c r="E1642" s="0" t="s">
        <v>4778</v>
      </c>
      <c r="F1642" s="0" t="s">
        <v>4771</v>
      </c>
      <c r="G1642" s="0" t="s">
        <v>4772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7.3</v>
      </c>
      <c r="Q1642" s="0" t="n">
        <v>0</v>
      </c>
      <c r="R1642" s="0" t="n">
        <v>0</v>
      </c>
      <c r="S1642" s="0" t="s">
        <v>4</v>
      </c>
    </row>
    <row r="1643" customFormat="false" ht="14.4" hidden="true" customHeight="false" outlineLevel="0" collapsed="false">
      <c r="A1643" s="0" t="s">
        <v>31</v>
      </c>
      <c r="B1643" s="0" t="n">
        <v>1</v>
      </c>
      <c r="C1643" s="0" t="s">
        <v>4779</v>
      </c>
      <c r="D1643" s="0" t="s">
        <v>38</v>
      </c>
      <c r="E1643" s="0" t="s">
        <v>4780</v>
      </c>
      <c r="F1643" s="0" t="s">
        <v>4781</v>
      </c>
      <c r="G1643" s="0" t="s">
        <v>4782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5.1</v>
      </c>
      <c r="Q1643" s="0" t="n">
        <v>0</v>
      </c>
      <c r="R1643" s="0" t="n">
        <v>0</v>
      </c>
      <c r="S1643" s="0" t="s">
        <v>4</v>
      </c>
    </row>
    <row r="1644" customFormat="false" ht="14.4" hidden="true" customHeight="false" outlineLevel="0" collapsed="false">
      <c r="A1644" s="0" t="s">
        <v>31</v>
      </c>
      <c r="B1644" s="0" t="n">
        <v>1</v>
      </c>
      <c r="C1644" s="0" t="s">
        <v>4783</v>
      </c>
      <c r="D1644" s="0" t="s">
        <v>139</v>
      </c>
      <c r="E1644" s="0" t="s">
        <v>4784</v>
      </c>
      <c r="F1644" s="0" t="s">
        <v>4785</v>
      </c>
      <c r="G1644" s="0" t="s">
        <v>4786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5.9</v>
      </c>
      <c r="Q1644" s="0" t="n">
        <v>0</v>
      </c>
      <c r="R1644" s="0" t="n">
        <v>0</v>
      </c>
      <c r="S1644" s="0" t="s">
        <v>4</v>
      </c>
    </row>
    <row r="1645" customFormat="false" ht="14.4" hidden="true" customHeight="false" outlineLevel="0" collapsed="false">
      <c r="A1645" s="0" t="s">
        <v>31</v>
      </c>
      <c r="B1645" s="0" t="n">
        <v>1</v>
      </c>
      <c r="C1645" s="0" t="s">
        <v>4787</v>
      </c>
      <c r="D1645" s="0" t="s">
        <v>61</v>
      </c>
      <c r="E1645" s="0" t="s">
        <v>4788</v>
      </c>
      <c r="F1645" s="0" t="s">
        <v>475</v>
      </c>
      <c r="G1645" s="0" t="s">
        <v>476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8.3</v>
      </c>
      <c r="Q1645" s="0" t="n">
        <v>0</v>
      </c>
      <c r="R1645" s="0" t="n">
        <v>0</v>
      </c>
      <c r="S1645" s="0" t="s">
        <v>4</v>
      </c>
    </row>
    <row r="1646" customFormat="false" ht="14.4" hidden="true" customHeight="false" outlineLevel="0" collapsed="false">
      <c r="A1646" s="0" t="s">
        <v>31</v>
      </c>
      <c r="B1646" s="0" t="n">
        <v>1</v>
      </c>
      <c r="C1646" s="0" t="s">
        <v>4789</v>
      </c>
      <c r="D1646" s="0" t="s">
        <v>33</v>
      </c>
      <c r="E1646" s="0" t="s">
        <v>4790</v>
      </c>
      <c r="F1646" s="0" t="s">
        <v>475</v>
      </c>
      <c r="G1646" s="0" t="s">
        <v>476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6.4</v>
      </c>
      <c r="Q1646" s="0" t="n">
        <v>0</v>
      </c>
      <c r="R1646" s="0" t="n">
        <v>0</v>
      </c>
      <c r="S1646" s="0" t="s">
        <v>4</v>
      </c>
    </row>
    <row r="1647" customFormat="false" ht="14.4" hidden="true" customHeight="false" outlineLevel="0" collapsed="false">
      <c r="A1647" s="0" t="s">
        <v>31</v>
      </c>
      <c r="B1647" s="0" t="n">
        <v>1</v>
      </c>
      <c r="C1647" s="0" t="s">
        <v>4791</v>
      </c>
      <c r="D1647" s="0" t="s">
        <v>61</v>
      </c>
      <c r="E1647" s="0" t="s">
        <v>4792</v>
      </c>
      <c r="F1647" s="0" t="s">
        <v>4793</v>
      </c>
      <c r="G1647" s="0" t="s">
        <v>4794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6.2</v>
      </c>
      <c r="Q1647" s="0" t="n">
        <v>0</v>
      </c>
      <c r="R1647" s="0" t="n">
        <v>0</v>
      </c>
      <c r="S1647" s="0" t="s">
        <v>4</v>
      </c>
    </row>
    <row r="1648" customFormat="false" ht="14.4" hidden="true" customHeight="false" outlineLevel="0" collapsed="false">
      <c r="A1648" s="0" t="s">
        <v>31</v>
      </c>
      <c r="B1648" s="0" t="n">
        <v>1</v>
      </c>
      <c r="C1648" s="0" t="s">
        <v>4795</v>
      </c>
      <c r="D1648" s="0" t="s">
        <v>66</v>
      </c>
      <c r="E1648" s="0" t="s">
        <v>4796</v>
      </c>
      <c r="F1648" s="0" t="s">
        <v>4797</v>
      </c>
      <c r="G1648" s="0" t="s">
        <v>4798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5.7</v>
      </c>
      <c r="Q1648" s="0" t="n">
        <v>0</v>
      </c>
      <c r="R1648" s="0" t="n">
        <v>0</v>
      </c>
      <c r="S1648" s="0" t="s">
        <v>4</v>
      </c>
    </row>
    <row r="1649" customFormat="false" ht="14.4" hidden="true" customHeight="false" outlineLevel="0" collapsed="false">
      <c r="A1649" s="0" t="s">
        <v>31</v>
      </c>
      <c r="B1649" s="0" t="n">
        <v>1</v>
      </c>
      <c r="C1649" s="0" t="s">
        <v>4799</v>
      </c>
      <c r="D1649" s="0" t="s">
        <v>38</v>
      </c>
      <c r="E1649" s="0" t="s">
        <v>4800</v>
      </c>
      <c r="F1649" s="0" t="s">
        <v>4801</v>
      </c>
      <c r="G1649" s="0" t="s">
        <v>4802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5.1</v>
      </c>
      <c r="Q1649" s="0" t="n">
        <v>0</v>
      </c>
      <c r="R1649" s="0" t="n">
        <v>0</v>
      </c>
      <c r="S1649" s="0" t="s">
        <v>4</v>
      </c>
    </row>
    <row r="1650" customFormat="false" ht="14.4" hidden="true" customHeight="false" outlineLevel="0" collapsed="false">
      <c r="A1650" s="0" t="s">
        <v>31</v>
      </c>
      <c r="B1650" s="0" t="n">
        <v>1</v>
      </c>
      <c r="C1650" s="0" t="s">
        <v>4803</v>
      </c>
      <c r="D1650" s="0" t="s">
        <v>66</v>
      </c>
      <c r="E1650" s="0" t="s">
        <v>4804</v>
      </c>
      <c r="F1650" s="0" t="s">
        <v>4805</v>
      </c>
      <c r="G1650" s="0" t="s">
        <v>4806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5.4</v>
      </c>
      <c r="Q1650" s="0" t="n">
        <v>0</v>
      </c>
      <c r="R1650" s="0" t="n">
        <v>0</v>
      </c>
      <c r="S1650" s="0" t="s">
        <v>4</v>
      </c>
    </row>
    <row r="1651" customFormat="false" ht="14.4" hidden="true" customHeight="false" outlineLevel="0" collapsed="false">
      <c r="A1651" s="0" t="s">
        <v>31</v>
      </c>
      <c r="B1651" s="0" t="n">
        <v>1</v>
      </c>
      <c r="C1651" s="0" t="s">
        <v>4807</v>
      </c>
      <c r="D1651" s="0" t="s">
        <v>38</v>
      </c>
      <c r="E1651" s="0" t="s">
        <v>4808</v>
      </c>
      <c r="F1651" s="0" t="s">
        <v>4809</v>
      </c>
      <c r="G1651" s="0" t="s">
        <v>4810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6.2</v>
      </c>
      <c r="Q1651" s="0" t="n">
        <v>0</v>
      </c>
      <c r="R1651" s="0" t="n">
        <v>0</v>
      </c>
      <c r="S1651" s="0" t="s">
        <v>4</v>
      </c>
    </row>
    <row r="1652" customFormat="false" ht="14.4" hidden="true" customHeight="false" outlineLevel="0" collapsed="false">
      <c r="A1652" s="0" t="s">
        <v>31</v>
      </c>
      <c r="B1652" s="0" t="n">
        <v>1</v>
      </c>
      <c r="C1652" s="0" t="s">
        <v>4811</v>
      </c>
      <c r="D1652" s="0" t="s">
        <v>66</v>
      </c>
      <c r="E1652" s="0" t="s">
        <v>4812</v>
      </c>
      <c r="F1652" s="0" t="s">
        <v>4813</v>
      </c>
      <c r="G1652" s="0" t="s">
        <v>4814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5.6</v>
      </c>
      <c r="Q1652" s="0" t="n">
        <v>0</v>
      </c>
      <c r="R1652" s="0" t="n">
        <v>0</v>
      </c>
      <c r="S1652" s="0" t="s">
        <v>4</v>
      </c>
    </row>
    <row r="1653" customFormat="false" ht="14.4" hidden="true" customHeight="false" outlineLevel="0" collapsed="false">
      <c r="A1653" s="0" t="s">
        <v>31</v>
      </c>
      <c r="B1653" s="0" t="n">
        <v>1</v>
      </c>
      <c r="C1653" s="0" t="s">
        <v>4815</v>
      </c>
      <c r="D1653" s="0" t="s">
        <v>61</v>
      </c>
      <c r="E1653" s="0" t="s">
        <v>4816</v>
      </c>
      <c r="F1653" s="0" t="s">
        <v>4817</v>
      </c>
      <c r="G1653" s="0" t="s">
        <v>4818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8.4</v>
      </c>
      <c r="Q1653" s="0" t="n">
        <v>0</v>
      </c>
      <c r="R1653" s="0" t="n">
        <v>0</v>
      </c>
      <c r="S1653" s="0" t="s">
        <v>4</v>
      </c>
    </row>
    <row r="1654" customFormat="false" ht="14.4" hidden="true" customHeight="false" outlineLevel="0" collapsed="false">
      <c r="A1654" s="0" t="s">
        <v>31</v>
      </c>
      <c r="B1654" s="0" t="n">
        <v>1</v>
      </c>
      <c r="C1654" s="0" t="s">
        <v>4819</v>
      </c>
      <c r="D1654" s="0" t="s">
        <v>38</v>
      </c>
      <c r="E1654" s="0" t="s">
        <v>4820</v>
      </c>
      <c r="F1654" s="0" t="s">
        <v>4817</v>
      </c>
      <c r="G1654" s="0" t="s">
        <v>4818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7</v>
      </c>
      <c r="Q1654" s="0" t="n">
        <v>0</v>
      </c>
      <c r="R1654" s="0" t="n">
        <v>0</v>
      </c>
      <c r="S1654" s="0" t="s">
        <v>4</v>
      </c>
    </row>
    <row r="1655" customFormat="false" ht="14.4" hidden="true" customHeight="false" outlineLevel="0" collapsed="false">
      <c r="A1655" s="0" t="s">
        <v>31</v>
      </c>
      <c r="B1655" s="0" t="n">
        <v>1</v>
      </c>
      <c r="C1655" s="0" t="s">
        <v>4821</v>
      </c>
      <c r="D1655" s="0" t="s">
        <v>139</v>
      </c>
      <c r="E1655" s="0" t="s">
        <v>4822</v>
      </c>
      <c r="F1655" s="0" t="s">
        <v>4823</v>
      </c>
      <c r="G1655" s="0" t="s">
        <v>4824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5.6</v>
      </c>
      <c r="Q1655" s="0" t="n">
        <v>0</v>
      </c>
      <c r="R1655" s="0" t="n">
        <v>0</v>
      </c>
      <c r="S1655" s="0" t="s">
        <v>4</v>
      </c>
    </row>
    <row r="1656" customFormat="false" ht="14.4" hidden="true" customHeight="false" outlineLevel="0" collapsed="false">
      <c r="A1656" s="0" t="s">
        <v>31</v>
      </c>
      <c r="B1656" s="0" t="n">
        <v>1</v>
      </c>
      <c r="C1656" s="0" t="s">
        <v>4825</v>
      </c>
      <c r="D1656" s="0" t="s">
        <v>38</v>
      </c>
      <c r="E1656" s="0" t="s">
        <v>4826</v>
      </c>
      <c r="F1656" s="0" t="s">
        <v>4827</v>
      </c>
      <c r="G1656" s="0" t="s">
        <v>4828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5.3</v>
      </c>
      <c r="Q1656" s="0" t="n">
        <v>0</v>
      </c>
      <c r="R1656" s="0" t="n">
        <v>0</v>
      </c>
      <c r="S1656" s="0" t="s">
        <v>4</v>
      </c>
    </row>
    <row r="1657" customFormat="false" ht="14.4" hidden="true" customHeight="false" outlineLevel="0" collapsed="false">
      <c r="A1657" s="0" t="s">
        <v>31</v>
      </c>
      <c r="B1657" s="0" t="n">
        <v>1</v>
      </c>
      <c r="C1657" s="0" t="s">
        <v>4829</v>
      </c>
      <c r="D1657" s="0" t="s">
        <v>61</v>
      </c>
      <c r="E1657" s="0" t="s">
        <v>4830</v>
      </c>
      <c r="F1657" s="0" t="s">
        <v>4827</v>
      </c>
      <c r="G1657" s="0" t="s">
        <v>4828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5.3</v>
      </c>
      <c r="Q1657" s="0" t="n">
        <v>0</v>
      </c>
      <c r="R1657" s="0" t="n">
        <v>0</v>
      </c>
      <c r="S1657" s="0" t="s">
        <v>4</v>
      </c>
    </row>
    <row r="1658" customFormat="false" ht="14.4" hidden="true" customHeight="false" outlineLevel="0" collapsed="false">
      <c r="A1658" s="0" t="s">
        <v>31</v>
      </c>
      <c r="B1658" s="0" t="n">
        <v>1</v>
      </c>
      <c r="C1658" s="0" t="s">
        <v>4831</v>
      </c>
      <c r="D1658" s="0" t="s">
        <v>163</v>
      </c>
      <c r="E1658" s="0" t="s">
        <v>4832</v>
      </c>
      <c r="F1658" s="0" t="s">
        <v>4827</v>
      </c>
      <c r="G1658" s="0" t="s">
        <v>4828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6.4</v>
      </c>
      <c r="Q1658" s="0" t="n">
        <v>0</v>
      </c>
      <c r="R1658" s="0" t="n">
        <v>0</v>
      </c>
      <c r="S1658" s="0" t="s">
        <v>4</v>
      </c>
    </row>
    <row r="1659" customFormat="false" ht="14.4" hidden="true" customHeight="false" outlineLevel="0" collapsed="false">
      <c r="A1659" s="0" t="s">
        <v>31</v>
      </c>
      <c r="B1659" s="0" t="n">
        <v>1</v>
      </c>
      <c r="C1659" s="0" t="s">
        <v>4833</v>
      </c>
      <c r="D1659" s="0" t="s">
        <v>61</v>
      </c>
      <c r="E1659" s="0" t="s">
        <v>4834</v>
      </c>
      <c r="F1659" s="0" t="s">
        <v>4827</v>
      </c>
      <c r="G1659" s="0" t="s">
        <v>4828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5.7</v>
      </c>
      <c r="Q1659" s="0" t="n">
        <v>0</v>
      </c>
      <c r="R1659" s="0" t="n">
        <v>0</v>
      </c>
      <c r="S1659" s="0" t="s">
        <v>4</v>
      </c>
    </row>
    <row r="1660" customFormat="false" ht="14.4" hidden="true" customHeight="false" outlineLevel="0" collapsed="false">
      <c r="A1660" s="0" t="s">
        <v>31</v>
      </c>
      <c r="B1660" s="0" t="n">
        <v>1</v>
      </c>
      <c r="C1660" s="0" t="s">
        <v>4835</v>
      </c>
      <c r="D1660" s="0" t="s">
        <v>163</v>
      </c>
      <c r="E1660" s="0" t="s">
        <v>4836</v>
      </c>
      <c r="F1660" s="0" t="s">
        <v>4827</v>
      </c>
      <c r="G1660" s="0" t="s">
        <v>4828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5.5</v>
      </c>
      <c r="Q1660" s="0" t="n">
        <v>0</v>
      </c>
      <c r="R1660" s="0" t="n">
        <v>0</v>
      </c>
      <c r="S1660" s="0" t="s">
        <v>4</v>
      </c>
    </row>
    <row r="1661" customFormat="false" ht="14.4" hidden="true" customHeight="false" outlineLevel="0" collapsed="false">
      <c r="A1661" s="0" t="s">
        <v>31</v>
      </c>
      <c r="B1661" s="0" t="n">
        <v>1</v>
      </c>
      <c r="C1661" s="0" t="s">
        <v>4837</v>
      </c>
      <c r="D1661" s="0" t="s">
        <v>66</v>
      </c>
      <c r="E1661" s="0" t="s">
        <v>1973</v>
      </c>
      <c r="F1661" s="0" t="s">
        <v>4827</v>
      </c>
      <c r="G1661" s="0" t="s">
        <v>4828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6.9</v>
      </c>
      <c r="Q1661" s="0" t="n">
        <v>0</v>
      </c>
      <c r="R1661" s="0" t="n">
        <v>0</v>
      </c>
      <c r="S1661" s="0" t="s">
        <v>4</v>
      </c>
    </row>
    <row r="1662" customFormat="false" ht="14.4" hidden="true" customHeight="false" outlineLevel="0" collapsed="false">
      <c r="A1662" s="0" t="s">
        <v>31</v>
      </c>
      <c r="B1662" s="0" t="n">
        <v>1</v>
      </c>
      <c r="C1662" s="0" t="s">
        <v>4838</v>
      </c>
      <c r="D1662" s="0" t="s">
        <v>33</v>
      </c>
      <c r="E1662" s="0" t="s">
        <v>4839</v>
      </c>
      <c r="F1662" s="0" t="s">
        <v>4827</v>
      </c>
      <c r="G1662" s="0" t="s">
        <v>4828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5.2</v>
      </c>
      <c r="Q1662" s="0" t="n">
        <v>0</v>
      </c>
      <c r="R1662" s="0" t="n">
        <v>0</v>
      </c>
      <c r="S1662" s="0" t="s">
        <v>4</v>
      </c>
    </row>
    <row r="1663" customFormat="false" ht="14.4" hidden="true" customHeight="false" outlineLevel="0" collapsed="false">
      <c r="A1663" s="0" t="s">
        <v>31</v>
      </c>
      <c r="B1663" s="0" t="n">
        <v>1</v>
      </c>
      <c r="C1663" s="0" t="s">
        <v>4840</v>
      </c>
      <c r="D1663" s="0" t="s">
        <v>66</v>
      </c>
      <c r="E1663" s="0" t="s">
        <v>4841</v>
      </c>
      <c r="F1663" s="0" t="s">
        <v>4842</v>
      </c>
      <c r="G1663" s="0" t="s">
        <v>4843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6.8</v>
      </c>
      <c r="Q1663" s="0" t="n">
        <v>0</v>
      </c>
      <c r="R1663" s="0" t="n">
        <v>0</v>
      </c>
      <c r="S1663" s="0" t="s">
        <v>4</v>
      </c>
    </row>
    <row r="1664" customFormat="false" ht="14.4" hidden="true" customHeight="false" outlineLevel="0" collapsed="false">
      <c r="A1664" s="0" t="s">
        <v>31</v>
      </c>
      <c r="B1664" s="0" t="n">
        <v>1</v>
      </c>
      <c r="C1664" s="0" t="s">
        <v>4844</v>
      </c>
      <c r="D1664" s="0" t="s">
        <v>38</v>
      </c>
      <c r="E1664" s="0" t="s">
        <v>4845</v>
      </c>
      <c r="F1664" s="0" t="s">
        <v>4842</v>
      </c>
      <c r="G1664" s="0" t="s">
        <v>4843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5.9</v>
      </c>
      <c r="Q1664" s="0" t="n">
        <v>0</v>
      </c>
      <c r="R1664" s="0" t="n">
        <v>0</v>
      </c>
      <c r="S1664" s="0" t="s">
        <v>4</v>
      </c>
    </row>
    <row r="1665" customFormat="false" ht="14.4" hidden="true" customHeight="false" outlineLevel="0" collapsed="false">
      <c r="A1665" s="0" t="s">
        <v>31</v>
      </c>
      <c r="B1665" s="0" t="n">
        <v>1</v>
      </c>
      <c r="C1665" s="0" t="s">
        <v>4846</v>
      </c>
      <c r="D1665" s="0" t="s">
        <v>61</v>
      </c>
      <c r="E1665" s="0" t="s">
        <v>4847</v>
      </c>
      <c r="F1665" s="0" t="s">
        <v>4842</v>
      </c>
      <c r="G1665" s="0" t="s">
        <v>4843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5.7</v>
      </c>
      <c r="Q1665" s="0" t="n">
        <v>0</v>
      </c>
      <c r="R1665" s="0" t="n">
        <v>0</v>
      </c>
      <c r="S1665" s="0" t="s">
        <v>4</v>
      </c>
    </row>
    <row r="1666" customFormat="false" ht="14.4" hidden="true" customHeight="false" outlineLevel="0" collapsed="false">
      <c r="A1666" s="0" t="s">
        <v>31</v>
      </c>
      <c r="B1666" s="0" t="n">
        <v>1</v>
      </c>
      <c r="C1666" s="0" t="s">
        <v>4848</v>
      </c>
      <c r="D1666" s="0" t="s">
        <v>66</v>
      </c>
      <c r="E1666" s="0" t="s">
        <v>1801</v>
      </c>
      <c r="F1666" s="0" t="s">
        <v>4849</v>
      </c>
      <c r="G1666" s="0" t="s">
        <v>4850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5.9</v>
      </c>
      <c r="Q1666" s="0" t="n">
        <v>0</v>
      </c>
      <c r="R1666" s="0" t="n">
        <v>0</v>
      </c>
      <c r="S1666" s="0" t="s">
        <v>4</v>
      </c>
    </row>
    <row r="1667" customFormat="false" ht="14.4" hidden="true" customHeight="false" outlineLevel="0" collapsed="false">
      <c r="A1667" s="0" t="s">
        <v>31</v>
      </c>
      <c r="B1667" s="0" t="n">
        <v>1</v>
      </c>
      <c r="C1667" s="0" t="s">
        <v>4851</v>
      </c>
      <c r="D1667" s="0" t="s">
        <v>163</v>
      </c>
      <c r="E1667" s="0" t="s">
        <v>4852</v>
      </c>
      <c r="F1667" s="0" t="s">
        <v>4853</v>
      </c>
      <c r="G1667" s="0" t="s">
        <v>4854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5.3</v>
      </c>
      <c r="Q1667" s="0" t="n">
        <v>0</v>
      </c>
      <c r="R1667" s="0" t="n">
        <v>0</v>
      </c>
      <c r="S1667" s="0" t="s">
        <v>4</v>
      </c>
    </row>
    <row r="1668" customFormat="false" ht="14.4" hidden="true" customHeight="false" outlineLevel="0" collapsed="false">
      <c r="A1668" s="0" t="s">
        <v>31</v>
      </c>
      <c r="B1668" s="0" t="n">
        <v>1</v>
      </c>
      <c r="C1668" s="0" t="s">
        <v>4855</v>
      </c>
      <c r="D1668" s="0" t="s">
        <v>61</v>
      </c>
      <c r="E1668" s="0" t="s">
        <v>4856</v>
      </c>
      <c r="F1668" s="0" t="s">
        <v>4857</v>
      </c>
      <c r="G1668" s="0" t="s">
        <v>4858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6.5</v>
      </c>
      <c r="Q1668" s="0" t="n">
        <v>0</v>
      </c>
      <c r="R1668" s="0" t="n">
        <v>0</v>
      </c>
      <c r="S1668" s="0" t="s">
        <v>4</v>
      </c>
    </row>
    <row r="1669" customFormat="false" ht="14.4" hidden="true" customHeight="false" outlineLevel="0" collapsed="false">
      <c r="A1669" s="0" t="s">
        <v>31</v>
      </c>
      <c r="B1669" s="0" t="n">
        <v>1</v>
      </c>
      <c r="C1669" s="0" t="s">
        <v>4859</v>
      </c>
      <c r="D1669" s="0" t="s">
        <v>38</v>
      </c>
      <c r="E1669" s="0" t="s">
        <v>4860</v>
      </c>
      <c r="F1669" s="0" t="s">
        <v>4861</v>
      </c>
      <c r="G1669" s="0" t="s">
        <v>1217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6</v>
      </c>
      <c r="Q1669" s="0" t="n">
        <v>0</v>
      </c>
      <c r="R1669" s="0" t="n">
        <v>0</v>
      </c>
      <c r="S1669" s="0" t="s">
        <v>4</v>
      </c>
    </row>
    <row r="1670" customFormat="false" ht="14.4" hidden="true" customHeight="false" outlineLevel="0" collapsed="false">
      <c r="A1670" s="0" t="s">
        <v>31</v>
      </c>
      <c r="B1670" s="0" t="n">
        <v>1</v>
      </c>
      <c r="C1670" s="0" t="s">
        <v>4862</v>
      </c>
      <c r="D1670" s="0" t="s">
        <v>103</v>
      </c>
      <c r="E1670" s="0" t="s">
        <v>4863</v>
      </c>
      <c r="F1670" s="0" t="s">
        <v>4861</v>
      </c>
      <c r="G1670" s="0" t="s">
        <v>1217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5.4</v>
      </c>
      <c r="Q1670" s="0" t="n">
        <v>0</v>
      </c>
      <c r="R1670" s="0" t="n">
        <v>0</v>
      </c>
      <c r="S1670" s="0" t="s">
        <v>4</v>
      </c>
    </row>
    <row r="1671" customFormat="false" ht="14.4" hidden="true" customHeight="false" outlineLevel="0" collapsed="false">
      <c r="A1671" s="0" t="s">
        <v>31</v>
      </c>
      <c r="B1671" s="0" t="n">
        <v>1</v>
      </c>
      <c r="C1671" s="0" t="s">
        <v>4864</v>
      </c>
      <c r="D1671" s="0" t="s">
        <v>66</v>
      </c>
      <c r="E1671" s="0" t="s">
        <v>4865</v>
      </c>
      <c r="F1671" s="0" t="s">
        <v>4861</v>
      </c>
      <c r="G1671" s="0" t="s">
        <v>1217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6.1</v>
      </c>
      <c r="Q1671" s="0" t="n">
        <v>0</v>
      </c>
      <c r="R1671" s="0" t="n">
        <v>0</v>
      </c>
      <c r="S1671" s="0" t="s">
        <v>4</v>
      </c>
    </row>
    <row r="1672" customFormat="false" ht="14.4" hidden="true" customHeight="false" outlineLevel="0" collapsed="false">
      <c r="A1672" s="0" t="s">
        <v>31</v>
      </c>
      <c r="B1672" s="0" t="n">
        <v>1</v>
      </c>
      <c r="C1672" s="0" t="s">
        <v>4866</v>
      </c>
      <c r="D1672" s="0" t="s">
        <v>33</v>
      </c>
      <c r="E1672" s="0" t="s">
        <v>4867</v>
      </c>
      <c r="F1672" s="0" t="s">
        <v>4861</v>
      </c>
      <c r="G1672" s="0" t="s">
        <v>1217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6.2</v>
      </c>
      <c r="Q1672" s="0" t="n">
        <v>0</v>
      </c>
      <c r="R1672" s="0" t="n">
        <v>0</v>
      </c>
      <c r="S1672" s="0" t="s">
        <v>4</v>
      </c>
    </row>
    <row r="1673" customFormat="false" ht="14.4" hidden="true" customHeight="false" outlineLevel="0" collapsed="false">
      <c r="A1673" s="0" t="s">
        <v>31</v>
      </c>
      <c r="B1673" s="0" t="n">
        <v>1</v>
      </c>
      <c r="C1673" s="0" t="s">
        <v>4868</v>
      </c>
      <c r="D1673" s="0" t="s">
        <v>38</v>
      </c>
      <c r="E1673" s="0" t="s">
        <v>4869</v>
      </c>
      <c r="F1673" s="0" t="s">
        <v>4861</v>
      </c>
      <c r="G1673" s="0" t="s">
        <v>1217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5.7</v>
      </c>
      <c r="Q1673" s="0" t="n">
        <v>0</v>
      </c>
      <c r="R1673" s="0" t="n">
        <v>0</v>
      </c>
      <c r="S1673" s="0" t="s">
        <v>4</v>
      </c>
    </row>
    <row r="1674" customFormat="false" ht="14.4" hidden="true" customHeight="false" outlineLevel="0" collapsed="false">
      <c r="A1674" s="0" t="s">
        <v>31</v>
      </c>
      <c r="B1674" s="0" t="n">
        <v>1</v>
      </c>
      <c r="C1674" s="0" t="s">
        <v>4870</v>
      </c>
      <c r="D1674" s="0" t="s">
        <v>307</v>
      </c>
      <c r="E1674" s="0" t="s">
        <v>4871</v>
      </c>
      <c r="F1674" s="0" t="s">
        <v>4861</v>
      </c>
      <c r="G1674" s="0" t="s">
        <v>1217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6.7</v>
      </c>
      <c r="Q1674" s="0" t="n">
        <v>0</v>
      </c>
      <c r="R1674" s="0" t="n">
        <v>0</v>
      </c>
      <c r="S1674" s="0" t="s">
        <v>4</v>
      </c>
    </row>
    <row r="1675" customFormat="false" ht="14.4" hidden="true" customHeight="false" outlineLevel="0" collapsed="false">
      <c r="A1675" s="0" t="s">
        <v>31</v>
      </c>
      <c r="B1675" s="0" t="n">
        <v>1</v>
      </c>
      <c r="C1675" s="0" t="s">
        <v>4872</v>
      </c>
      <c r="D1675" s="0" t="s">
        <v>307</v>
      </c>
      <c r="E1675" s="0" t="s">
        <v>4873</v>
      </c>
      <c r="F1675" s="0" t="s">
        <v>4874</v>
      </c>
      <c r="G1675" s="0" t="s">
        <v>946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5.2</v>
      </c>
      <c r="Q1675" s="0" t="n">
        <v>0</v>
      </c>
      <c r="R1675" s="0" t="n">
        <v>0</v>
      </c>
      <c r="S1675" s="0" t="s">
        <v>4</v>
      </c>
    </row>
    <row r="1676" customFormat="false" ht="14.4" hidden="true" customHeight="false" outlineLevel="0" collapsed="false">
      <c r="A1676" s="0" t="s">
        <v>31</v>
      </c>
      <c r="B1676" s="0" t="n">
        <v>1</v>
      </c>
      <c r="C1676" s="0" t="s">
        <v>4875</v>
      </c>
      <c r="D1676" s="0" t="s">
        <v>48</v>
      </c>
      <c r="E1676" s="0" t="s">
        <v>4876</v>
      </c>
      <c r="F1676" s="0" t="s">
        <v>4874</v>
      </c>
      <c r="G1676" s="0" t="s">
        <v>946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6.8</v>
      </c>
      <c r="Q1676" s="0" t="n">
        <v>0</v>
      </c>
      <c r="R1676" s="0" t="n">
        <v>0</v>
      </c>
      <c r="S1676" s="0" t="s">
        <v>4</v>
      </c>
    </row>
    <row r="1677" customFormat="false" ht="14.4" hidden="true" customHeight="false" outlineLevel="0" collapsed="false">
      <c r="A1677" s="0" t="s">
        <v>31</v>
      </c>
      <c r="B1677" s="0" t="n">
        <v>1</v>
      </c>
      <c r="C1677" s="0" t="s">
        <v>4877</v>
      </c>
      <c r="D1677" s="0" t="s">
        <v>154</v>
      </c>
      <c r="E1677" s="0" t="s">
        <v>4878</v>
      </c>
      <c r="F1677" s="0" t="s">
        <v>4879</v>
      </c>
      <c r="G1677" s="0" t="s">
        <v>4880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6.4</v>
      </c>
      <c r="Q1677" s="0" t="n">
        <v>0</v>
      </c>
      <c r="R1677" s="0" t="n">
        <v>0</v>
      </c>
      <c r="S1677" s="0" t="s">
        <v>4</v>
      </c>
    </row>
    <row r="1678" customFormat="false" ht="14.4" hidden="true" customHeight="false" outlineLevel="0" collapsed="false">
      <c r="A1678" s="0" t="s">
        <v>31</v>
      </c>
      <c r="B1678" s="0" t="n">
        <v>1</v>
      </c>
      <c r="C1678" s="0" t="s">
        <v>4881</v>
      </c>
      <c r="D1678" s="0" t="s">
        <v>38</v>
      </c>
      <c r="E1678" s="0" t="s">
        <v>4882</v>
      </c>
      <c r="F1678" s="0" t="s">
        <v>4883</v>
      </c>
      <c r="G1678" s="0" t="s">
        <v>4884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5.4</v>
      </c>
      <c r="Q1678" s="0" t="n">
        <v>0</v>
      </c>
      <c r="R1678" s="0" t="n">
        <v>0</v>
      </c>
      <c r="S1678" s="0" t="s">
        <v>4</v>
      </c>
    </row>
    <row r="1679" customFormat="false" ht="14.4" hidden="true" customHeight="false" outlineLevel="0" collapsed="false">
      <c r="A1679" s="0" t="s">
        <v>31</v>
      </c>
      <c r="B1679" s="0" t="n">
        <v>1</v>
      </c>
      <c r="C1679" s="0" t="s">
        <v>4885</v>
      </c>
      <c r="D1679" s="0" t="s">
        <v>33</v>
      </c>
      <c r="E1679" s="0" t="s">
        <v>4886</v>
      </c>
      <c r="F1679" s="0" t="s">
        <v>4887</v>
      </c>
      <c r="G1679" s="0" t="s">
        <v>4888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6.4</v>
      </c>
      <c r="Q1679" s="0" t="n">
        <v>0</v>
      </c>
      <c r="R1679" s="0" t="n">
        <v>0</v>
      </c>
      <c r="S1679" s="0" t="s">
        <v>4</v>
      </c>
    </row>
    <row r="1680" customFormat="false" ht="14.4" hidden="true" customHeight="false" outlineLevel="0" collapsed="false">
      <c r="A1680" s="0" t="s">
        <v>31</v>
      </c>
      <c r="B1680" s="0" t="n">
        <v>1</v>
      </c>
      <c r="C1680" s="0" t="s">
        <v>4889</v>
      </c>
      <c r="D1680" s="0" t="s">
        <v>38</v>
      </c>
      <c r="E1680" s="0" t="s">
        <v>4890</v>
      </c>
      <c r="F1680" s="0" t="s">
        <v>4887</v>
      </c>
      <c r="G1680" s="0" t="s">
        <v>4888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6.4</v>
      </c>
      <c r="Q1680" s="0" t="n">
        <v>0</v>
      </c>
      <c r="R1680" s="0" t="n">
        <v>0</v>
      </c>
      <c r="S1680" s="0" t="s">
        <v>4</v>
      </c>
    </row>
    <row r="1681" customFormat="false" ht="14.4" hidden="true" customHeight="false" outlineLevel="0" collapsed="false">
      <c r="A1681" s="0" t="s">
        <v>31</v>
      </c>
      <c r="B1681" s="0" t="n">
        <v>1</v>
      </c>
      <c r="C1681" s="0" t="s">
        <v>4891</v>
      </c>
      <c r="D1681" s="0" t="s">
        <v>163</v>
      </c>
      <c r="E1681" s="0" t="s">
        <v>4892</v>
      </c>
      <c r="F1681" s="0" t="s">
        <v>4893</v>
      </c>
      <c r="G1681" s="0" t="s">
        <v>4894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6.4</v>
      </c>
      <c r="Q1681" s="0" t="n">
        <v>0</v>
      </c>
      <c r="R1681" s="0" t="n">
        <v>0</v>
      </c>
      <c r="S1681" s="0" t="s">
        <v>4</v>
      </c>
    </row>
    <row r="1682" customFormat="false" ht="14.4" hidden="true" customHeight="false" outlineLevel="0" collapsed="false">
      <c r="A1682" s="0" t="s">
        <v>31</v>
      </c>
      <c r="B1682" s="0" t="n">
        <v>1</v>
      </c>
      <c r="C1682" s="0" t="s">
        <v>4895</v>
      </c>
      <c r="D1682" s="0" t="s">
        <v>139</v>
      </c>
      <c r="E1682" s="0" t="s">
        <v>4896</v>
      </c>
      <c r="F1682" s="0" t="s">
        <v>4897</v>
      </c>
      <c r="G1682" s="0" t="s">
        <v>4898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5.3</v>
      </c>
      <c r="Q1682" s="0" t="n">
        <v>0</v>
      </c>
      <c r="R1682" s="0" t="n">
        <v>0</v>
      </c>
      <c r="S1682" s="0" t="s">
        <v>4</v>
      </c>
    </row>
    <row r="1683" customFormat="false" ht="14.4" hidden="true" customHeight="false" outlineLevel="0" collapsed="false">
      <c r="A1683" s="0" t="s">
        <v>31</v>
      </c>
      <c r="B1683" s="0" t="n">
        <v>1</v>
      </c>
      <c r="C1683" s="0" t="s">
        <v>4899</v>
      </c>
      <c r="D1683" s="0" t="s">
        <v>38</v>
      </c>
      <c r="E1683" s="0" t="s">
        <v>4900</v>
      </c>
      <c r="F1683" s="0" t="s">
        <v>4897</v>
      </c>
      <c r="G1683" s="0" t="s">
        <v>4898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5.6</v>
      </c>
      <c r="Q1683" s="0" t="n">
        <v>0</v>
      </c>
      <c r="R1683" s="0" t="n">
        <v>0</v>
      </c>
      <c r="S1683" s="0" t="s">
        <v>4</v>
      </c>
    </row>
    <row r="1684" customFormat="false" ht="14.4" hidden="true" customHeight="false" outlineLevel="0" collapsed="false">
      <c r="A1684" s="0" t="s">
        <v>31</v>
      </c>
      <c r="B1684" s="0" t="n">
        <v>1</v>
      </c>
      <c r="C1684" s="0" t="s">
        <v>4901</v>
      </c>
      <c r="D1684" s="0" t="s">
        <v>66</v>
      </c>
      <c r="E1684" s="0" t="s">
        <v>4902</v>
      </c>
      <c r="F1684" s="0" t="s">
        <v>4903</v>
      </c>
      <c r="G1684" s="0" t="s">
        <v>64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6</v>
      </c>
      <c r="Q1684" s="0" t="n">
        <v>0</v>
      </c>
      <c r="R1684" s="0" t="n">
        <v>0</v>
      </c>
      <c r="S1684" s="0" t="s">
        <v>4</v>
      </c>
    </row>
    <row r="1685" customFormat="false" ht="14.4" hidden="true" customHeight="false" outlineLevel="0" collapsed="false">
      <c r="A1685" s="0" t="s">
        <v>31</v>
      </c>
      <c r="B1685" s="0" t="n">
        <v>1</v>
      </c>
      <c r="C1685" s="0" t="s">
        <v>4904</v>
      </c>
      <c r="D1685" s="0" t="s">
        <v>41</v>
      </c>
      <c r="E1685" s="0" t="s">
        <v>4905</v>
      </c>
      <c r="F1685" s="0" t="s">
        <v>4906</v>
      </c>
      <c r="G1685" s="0" t="s">
        <v>4907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8.2</v>
      </c>
      <c r="Q1685" s="0" t="n">
        <v>0</v>
      </c>
      <c r="R1685" s="0" t="n">
        <v>0</v>
      </c>
      <c r="S1685" s="0" t="s">
        <v>4</v>
      </c>
    </row>
    <row r="1686" customFormat="false" ht="14.4" hidden="true" customHeight="false" outlineLevel="0" collapsed="false">
      <c r="A1686" s="0" t="s">
        <v>31</v>
      </c>
      <c r="B1686" s="0" t="n">
        <v>1</v>
      </c>
      <c r="C1686" s="0" t="s">
        <v>4908</v>
      </c>
      <c r="D1686" s="0" t="s">
        <v>122</v>
      </c>
      <c r="E1686" s="0" t="s">
        <v>4909</v>
      </c>
      <c r="F1686" s="0" t="s">
        <v>4906</v>
      </c>
      <c r="G1686" s="0" t="s">
        <v>4907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8.4</v>
      </c>
      <c r="Q1686" s="0" t="n">
        <v>0</v>
      </c>
      <c r="R1686" s="0" t="n">
        <v>0</v>
      </c>
      <c r="S1686" s="0" t="s">
        <v>4</v>
      </c>
    </row>
    <row r="1687" customFormat="false" ht="14.4" hidden="true" customHeight="false" outlineLevel="0" collapsed="false">
      <c r="A1687" s="0" t="s">
        <v>31</v>
      </c>
      <c r="B1687" s="0" t="n">
        <v>1</v>
      </c>
      <c r="C1687" s="0" t="s">
        <v>4910</v>
      </c>
      <c r="D1687" s="0" t="s">
        <v>33</v>
      </c>
      <c r="E1687" s="0" t="s">
        <v>4911</v>
      </c>
      <c r="F1687" s="0" t="s">
        <v>4906</v>
      </c>
      <c r="G1687" s="0" t="s">
        <v>4907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8.6</v>
      </c>
      <c r="Q1687" s="0" t="n">
        <v>0</v>
      </c>
      <c r="R1687" s="0" t="n">
        <v>0</v>
      </c>
      <c r="S1687" s="0" t="s">
        <v>4</v>
      </c>
    </row>
    <row r="1688" customFormat="false" ht="14.4" hidden="true" customHeight="false" outlineLevel="0" collapsed="false">
      <c r="A1688" s="0" t="s">
        <v>31</v>
      </c>
      <c r="B1688" s="0" t="n">
        <v>1</v>
      </c>
      <c r="C1688" s="0" t="s">
        <v>4912</v>
      </c>
      <c r="D1688" s="0" t="s">
        <v>33</v>
      </c>
      <c r="E1688" s="0" t="s">
        <v>4913</v>
      </c>
      <c r="F1688" s="0" t="s">
        <v>4914</v>
      </c>
      <c r="G1688" s="0" t="s">
        <v>4915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5</v>
      </c>
      <c r="Q1688" s="0" t="n">
        <v>0</v>
      </c>
      <c r="R1688" s="0" t="n">
        <v>0</v>
      </c>
      <c r="S1688" s="0" t="s">
        <v>4</v>
      </c>
    </row>
    <row r="1689" customFormat="false" ht="14.4" hidden="true" customHeight="false" outlineLevel="0" collapsed="false">
      <c r="A1689" s="0" t="s">
        <v>31</v>
      </c>
      <c r="B1689" s="0" t="n">
        <v>1</v>
      </c>
      <c r="C1689" s="0" t="s">
        <v>4916</v>
      </c>
      <c r="D1689" s="0" t="s">
        <v>154</v>
      </c>
      <c r="E1689" s="0" t="s">
        <v>4917</v>
      </c>
      <c r="F1689" s="0" t="s">
        <v>4918</v>
      </c>
      <c r="G1689" s="0" t="s">
        <v>4919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8.4</v>
      </c>
      <c r="Q1689" s="0" t="n">
        <v>0</v>
      </c>
      <c r="R1689" s="0" t="n">
        <v>0</v>
      </c>
      <c r="S1689" s="0" t="s">
        <v>4</v>
      </c>
    </row>
    <row r="1690" customFormat="false" ht="14.4" hidden="true" customHeight="false" outlineLevel="0" collapsed="false">
      <c r="A1690" s="0" t="s">
        <v>31</v>
      </c>
      <c r="B1690" s="0" t="n">
        <v>1</v>
      </c>
      <c r="C1690" s="0" t="s">
        <v>4920</v>
      </c>
      <c r="D1690" s="0" t="s">
        <v>33</v>
      </c>
      <c r="E1690" s="0" t="s">
        <v>4921</v>
      </c>
      <c r="F1690" s="0" t="s">
        <v>4922</v>
      </c>
      <c r="G1690" s="0" t="s">
        <v>4923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7.5</v>
      </c>
      <c r="Q1690" s="0" t="n">
        <v>0</v>
      </c>
      <c r="R1690" s="0" t="n">
        <v>0</v>
      </c>
      <c r="S1690" s="0" t="s">
        <v>4</v>
      </c>
    </row>
    <row r="1691" customFormat="false" ht="14.4" hidden="true" customHeight="false" outlineLevel="0" collapsed="false">
      <c r="A1691" s="0" t="s">
        <v>31</v>
      </c>
      <c r="B1691" s="0" t="n">
        <v>1</v>
      </c>
      <c r="C1691" s="0" t="s">
        <v>4924</v>
      </c>
      <c r="D1691" s="0" t="s">
        <v>48</v>
      </c>
      <c r="E1691" s="0" t="s">
        <v>4925</v>
      </c>
      <c r="F1691" s="0" t="s">
        <v>4922</v>
      </c>
      <c r="G1691" s="0" t="s">
        <v>4923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6.7</v>
      </c>
      <c r="Q1691" s="0" t="n">
        <v>0</v>
      </c>
      <c r="R1691" s="0" t="n">
        <v>0</v>
      </c>
      <c r="S1691" s="0" t="s">
        <v>4</v>
      </c>
    </row>
    <row r="1692" customFormat="false" ht="14.4" hidden="true" customHeight="false" outlineLevel="0" collapsed="false">
      <c r="A1692" s="0" t="s">
        <v>31</v>
      </c>
      <c r="B1692" s="0" t="n">
        <v>1</v>
      </c>
      <c r="C1692" s="0" t="s">
        <v>4926</v>
      </c>
      <c r="D1692" s="0" t="s">
        <v>154</v>
      </c>
      <c r="E1692" s="0" t="s">
        <v>4927</v>
      </c>
      <c r="F1692" s="0" t="s">
        <v>4928</v>
      </c>
      <c r="G1692" s="0" t="s">
        <v>4929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11.2</v>
      </c>
      <c r="Q1692" s="0" t="n">
        <v>0</v>
      </c>
      <c r="R1692" s="0" t="n">
        <v>9.3</v>
      </c>
      <c r="S1692" s="0" t="s">
        <v>4</v>
      </c>
    </row>
    <row r="1693" customFormat="false" ht="14.4" hidden="true" customHeight="false" outlineLevel="0" collapsed="false">
      <c r="A1693" s="0" t="s">
        <v>31</v>
      </c>
      <c r="B1693" s="0" t="n">
        <v>1</v>
      </c>
      <c r="C1693" s="0" t="s">
        <v>4930</v>
      </c>
      <c r="D1693" s="0" t="s">
        <v>66</v>
      </c>
      <c r="E1693" s="0" t="s">
        <v>4931</v>
      </c>
      <c r="F1693" s="0" t="s">
        <v>4932</v>
      </c>
      <c r="G1693" s="0" t="s">
        <v>4933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5.6</v>
      </c>
      <c r="Q1693" s="0" t="n">
        <v>0</v>
      </c>
      <c r="R1693" s="0" t="n">
        <v>0</v>
      </c>
      <c r="S1693" s="0" t="s">
        <v>4</v>
      </c>
    </row>
    <row r="1694" customFormat="false" ht="14.4" hidden="true" customHeight="false" outlineLevel="0" collapsed="false">
      <c r="A1694" s="0" t="s">
        <v>31</v>
      </c>
      <c r="B1694" s="0" t="n">
        <v>1</v>
      </c>
      <c r="C1694" s="0" t="s">
        <v>4934</v>
      </c>
      <c r="D1694" s="0" t="s">
        <v>38</v>
      </c>
      <c r="E1694" s="0" t="s">
        <v>4935</v>
      </c>
      <c r="F1694" s="0" t="s">
        <v>4936</v>
      </c>
      <c r="G1694" s="0" t="s">
        <v>4937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5.8</v>
      </c>
      <c r="Q1694" s="0" t="n">
        <v>0</v>
      </c>
      <c r="R1694" s="0" t="n">
        <v>0</v>
      </c>
      <c r="S1694" s="0" t="s">
        <v>4</v>
      </c>
    </row>
    <row r="1695" customFormat="false" ht="14.4" hidden="true" customHeight="false" outlineLevel="0" collapsed="false">
      <c r="A1695" s="0" t="s">
        <v>31</v>
      </c>
      <c r="B1695" s="0" t="n">
        <v>1</v>
      </c>
      <c r="C1695" s="0" t="s">
        <v>4938</v>
      </c>
      <c r="D1695" s="0" t="s">
        <v>33</v>
      </c>
      <c r="E1695" s="0" t="s">
        <v>4939</v>
      </c>
      <c r="F1695" s="0" t="s">
        <v>4940</v>
      </c>
      <c r="G1695" s="0" t="s">
        <v>4941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7.1</v>
      </c>
      <c r="Q1695" s="0" t="n">
        <v>0</v>
      </c>
      <c r="R1695" s="0" t="n">
        <v>0</v>
      </c>
      <c r="S1695" s="0" t="s">
        <v>4</v>
      </c>
    </row>
    <row r="1696" customFormat="false" ht="14.4" hidden="true" customHeight="false" outlineLevel="0" collapsed="false">
      <c r="A1696" s="0" t="s">
        <v>31</v>
      </c>
      <c r="B1696" s="0" t="n">
        <v>1</v>
      </c>
      <c r="C1696" s="0" t="s">
        <v>4942</v>
      </c>
      <c r="D1696" s="0" t="s">
        <v>41</v>
      </c>
      <c r="E1696" s="0" t="s">
        <v>4261</v>
      </c>
      <c r="F1696" s="0" t="s">
        <v>4943</v>
      </c>
      <c r="G1696" s="0" t="s">
        <v>1396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8</v>
      </c>
      <c r="Q1696" s="0" t="n">
        <v>0</v>
      </c>
      <c r="R1696" s="0" t="n">
        <v>0</v>
      </c>
      <c r="S1696" s="0" t="s">
        <v>4</v>
      </c>
    </row>
    <row r="1697" customFormat="false" ht="14.4" hidden="true" customHeight="false" outlineLevel="0" collapsed="false">
      <c r="A1697" s="0" t="s">
        <v>31</v>
      </c>
      <c r="B1697" s="0" t="n">
        <v>1</v>
      </c>
      <c r="C1697" s="0" t="s">
        <v>4944</v>
      </c>
      <c r="D1697" s="0" t="s">
        <v>61</v>
      </c>
      <c r="E1697" s="0" t="s">
        <v>4945</v>
      </c>
      <c r="F1697" s="0" t="s">
        <v>4943</v>
      </c>
      <c r="G1697" s="0" t="s">
        <v>1396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6.7</v>
      </c>
      <c r="Q1697" s="0" t="n">
        <v>0</v>
      </c>
      <c r="R1697" s="0" t="n">
        <v>0</v>
      </c>
      <c r="S1697" s="0" t="s">
        <v>4</v>
      </c>
    </row>
    <row r="1698" customFormat="false" ht="14.4" hidden="true" customHeight="false" outlineLevel="0" collapsed="false">
      <c r="A1698" s="0" t="s">
        <v>31</v>
      </c>
      <c r="B1698" s="0" t="n">
        <v>1</v>
      </c>
      <c r="C1698" s="0" t="s">
        <v>4946</v>
      </c>
      <c r="D1698" s="0" t="s">
        <v>48</v>
      </c>
      <c r="E1698" s="0" t="s">
        <v>4947</v>
      </c>
      <c r="F1698" s="0" t="s">
        <v>4943</v>
      </c>
      <c r="G1698" s="0" t="s">
        <v>1396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6.6</v>
      </c>
      <c r="Q1698" s="0" t="n">
        <v>0</v>
      </c>
      <c r="R1698" s="0" t="n">
        <v>0</v>
      </c>
      <c r="S1698" s="0" t="s">
        <v>4</v>
      </c>
    </row>
    <row r="1699" customFormat="false" ht="14.4" hidden="true" customHeight="false" outlineLevel="0" collapsed="false">
      <c r="A1699" s="0" t="s">
        <v>31</v>
      </c>
      <c r="B1699" s="0" t="n">
        <v>1</v>
      </c>
      <c r="C1699" s="0" t="s">
        <v>4948</v>
      </c>
      <c r="D1699" s="0" t="s">
        <v>38</v>
      </c>
      <c r="E1699" s="0" t="s">
        <v>1154</v>
      </c>
      <c r="F1699" s="0" t="s">
        <v>4949</v>
      </c>
      <c r="G1699" s="0" t="s">
        <v>4950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5.5</v>
      </c>
      <c r="Q1699" s="0" t="n">
        <v>0</v>
      </c>
      <c r="R1699" s="0" t="n">
        <v>0</v>
      </c>
      <c r="S1699" s="0" t="s">
        <v>4</v>
      </c>
    </row>
    <row r="1700" customFormat="false" ht="14.4" hidden="true" customHeight="false" outlineLevel="0" collapsed="false">
      <c r="A1700" s="0" t="s">
        <v>31</v>
      </c>
      <c r="B1700" s="0" t="n">
        <v>1</v>
      </c>
      <c r="C1700" s="0" t="s">
        <v>4951</v>
      </c>
      <c r="D1700" s="0" t="s">
        <v>48</v>
      </c>
      <c r="E1700" s="0" t="s">
        <v>4952</v>
      </c>
      <c r="F1700" s="0" t="s">
        <v>4949</v>
      </c>
      <c r="G1700" s="0" t="s">
        <v>4950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6.3</v>
      </c>
      <c r="Q1700" s="0" t="n">
        <v>0</v>
      </c>
      <c r="R1700" s="0" t="n">
        <v>0</v>
      </c>
      <c r="S1700" s="0" t="s">
        <v>4</v>
      </c>
    </row>
    <row r="1701" customFormat="false" ht="14.4" hidden="true" customHeight="false" outlineLevel="0" collapsed="false">
      <c r="A1701" s="0" t="s">
        <v>31</v>
      </c>
      <c r="B1701" s="0" t="n">
        <v>1</v>
      </c>
      <c r="C1701" s="0" t="s">
        <v>4953</v>
      </c>
      <c r="D1701" s="0" t="s">
        <v>61</v>
      </c>
      <c r="E1701" s="0" t="s">
        <v>4954</v>
      </c>
      <c r="F1701" s="0" t="s">
        <v>4949</v>
      </c>
      <c r="G1701" s="0" t="s">
        <v>4950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7.3</v>
      </c>
      <c r="Q1701" s="0" t="n">
        <v>0</v>
      </c>
      <c r="R1701" s="0" t="n">
        <v>0</v>
      </c>
      <c r="S1701" s="0" t="s">
        <v>4</v>
      </c>
    </row>
    <row r="1702" customFormat="false" ht="14.4" hidden="true" customHeight="false" outlineLevel="0" collapsed="false">
      <c r="A1702" s="0" t="s">
        <v>31</v>
      </c>
      <c r="B1702" s="0" t="n">
        <v>1</v>
      </c>
      <c r="C1702" s="0" t="s">
        <v>4955</v>
      </c>
      <c r="D1702" s="0" t="s">
        <v>33</v>
      </c>
      <c r="E1702" s="0" t="s">
        <v>4956</v>
      </c>
      <c r="F1702" s="0" t="s">
        <v>4949</v>
      </c>
      <c r="G1702" s="0" t="s">
        <v>4950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5.5</v>
      </c>
      <c r="Q1702" s="0" t="n">
        <v>0</v>
      </c>
      <c r="R1702" s="0" t="n">
        <v>0</v>
      </c>
      <c r="S1702" s="0" t="s">
        <v>4</v>
      </c>
    </row>
    <row r="1703" customFormat="false" ht="14.4" hidden="true" customHeight="false" outlineLevel="0" collapsed="false">
      <c r="A1703" s="0" t="s">
        <v>31</v>
      </c>
      <c r="B1703" s="0" t="n">
        <v>1</v>
      </c>
      <c r="C1703" s="0" t="s">
        <v>4957</v>
      </c>
      <c r="D1703" s="0" t="s">
        <v>48</v>
      </c>
      <c r="E1703" s="0" t="s">
        <v>4958</v>
      </c>
      <c r="F1703" s="0" t="s">
        <v>4959</v>
      </c>
      <c r="G1703" s="0" t="s">
        <v>4960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5.4</v>
      </c>
      <c r="Q1703" s="0" t="n">
        <v>0</v>
      </c>
      <c r="R1703" s="0" t="n">
        <v>0</v>
      </c>
      <c r="S1703" s="0" t="s">
        <v>4</v>
      </c>
    </row>
    <row r="1704" customFormat="false" ht="14.4" hidden="true" customHeight="false" outlineLevel="0" collapsed="false">
      <c r="A1704" s="0" t="s">
        <v>31</v>
      </c>
      <c r="B1704" s="0" t="n">
        <v>1</v>
      </c>
      <c r="C1704" s="0" t="s">
        <v>4961</v>
      </c>
      <c r="D1704" s="0" t="s">
        <v>41</v>
      </c>
      <c r="E1704" s="0" t="s">
        <v>4962</v>
      </c>
      <c r="F1704" s="0" t="s">
        <v>4963</v>
      </c>
      <c r="G1704" s="0" t="s">
        <v>4964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5.2</v>
      </c>
      <c r="Q1704" s="0" t="n">
        <v>0</v>
      </c>
      <c r="R1704" s="0" t="n">
        <v>0</v>
      </c>
      <c r="S1704" s="0" t="s">
        <v>4</v>
      </c>
    </row>
    <row r="1705" customFormat="false" ht="14.4" hidden="true" customHeight="false" outlineLevel="0" collapsed="false">
      <c r="A1705" s="0" t="s">
        <v>31</v>
      </c>
      <c r="B1705" s="0" t="n">
        <v>1</v>
      </c>
      <c r="C1705" s="0" t="s">
        <v>4965</v>
      </c>
      <c r="D1705" s="0" t="s">
        <v>38</v>
      </c>
      <c r="E1705" s="0" t="s">
        <v>4966</v>
      </c>
      <c r="F1705" s="0" t="s">
        <v>4963</v>
      </c>
      <c r="G1705" s="0" t="s">
        <v>4964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5.5</v>
      </c>
      <c r="Q1705" s="0" t="n">
        <v>0</v>
      </c>
      <c r="R1705" s="0" t="n">
        <v>0</v>
      </c>
      <c r="S1705" s="0" t="s">
        <v>4</v>
      </c>
    </row>
    <row r="1706" customFormat="false" ht="14.4" hidden="true" customHeight="false" outlineLevel="0" collapsed="false">
      <c r="A1706" s="0" t="s">
        <v>31</v>
      </c>
      <c r="B1706" s="0" t="n">
        <v>1</v>
      </c>
      <c r="C1706" s="0" t="s">
        <v>4967</v>
      </c>
      <c r="D1706" s="0" t="s">
        <v>38</v>
      </c>
      <c r="E1706" s="0" t="s">
        <v>4968</v>
      </c>
      <c r="F1706" s="0" t="s">
        <v>4963</v>
      </c>
      <c r="G1706" s="0" t="s">
        <v>4964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6.6</v>
      </c>
      <c r="Q1706" s="0" t="n">
        <v>0</v>
      </c>
      <c r="R1706" s="0" t="n">
        <v>0</v>
      </c>
      <c r="S1706" s="0" t="s">
        <v>4</v>
      </c>
    </row>
    <row r="1707" customFormat="false" ht="14.4" hidden="true" customHeight="false" outlineLevel="0" collapsed="false">
      <c r="A1707" s="0" t="s">
        <v>548</v>
      </c>
      <c r="B1707" s="0" t="n">
        <v>1</v>
      </c>
      <c r="C1707" s="0" t="s">
        <v>4969</v>
      </c>
      <c r="D1707" s="0" t="s">
        <v>4970</v>
      </c>
      <c r="E1707" s="0" t="s">
        <v>4971</v>
      </c>
      <c r="F1707" s="0" t="s">
        <v>4972</v>
      </c>
      <c r="G1707" s="0" t="s">
        <v>157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6.9</v>
      </c>
      <c r="Q1707" s="0" t="n">
        <v>0</v>
      </c>
      <c r="R1707" s="0" t="n">
        <v>0</v>
      </c>
      <c r="S1707" s="0" t="s">
        <v>4</v>
      </c>
    </row>
    <row r="1708" customFormat="false" ht="14.4" hidden="true" customHeight="false" outlineLevel="0" collapsed="false">
      <c r="A1708" s="0" t="s">
        <v>31</v>
      </c>
      <c r="B1708" s="0" t="n">
        <v>1</v>
      </c>
      <c r="C1708" s="0" t="s">
        <v>4973</v>
      </c>
      <c r="D1708" s="0" t="s">
        <v>66</v>
      </c>
      <c r="E1708" s="0" t="s">
        <v>4974</v>
      </c>
      <c r="F1708" s="0" t="s">
        <v>4975</v>
      </c>
      <c r="G1708" s="0" t="s">
        <v>4976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5.9</v>
      </c>
      <c r="Q1708" s="0" t="n">
        <v>0</v>
      </c>
      <c r="R1708" s="0" t="n">
        <v>0</v>
      </c>
      <c r="S1708" s="0" t="s">
        <v>4</v>
      </c>
    </row>
    <row r="1709" customFormat="false" ht="14.4" hidden="true" customHeight="false" outlineLevel="0" collapsed="false">
      <c r="A1709" s="0" t="s">
        <v>31</v>
      </c>
      <c r="B1709" s="0" t="n">
        <v>1</v>
      </c>
      <c r="C1709" s="0" t="s">
        <v>4977</v>
      </c>
      <c r="D1709" s="0" t="s">
        <v>61</v>
      </c>
      <c r="E1709" s="0" t="s">
        <v>4978</v>
      </c>
      <c r="F1709" s="0" t="s">
        <v>4975</v>
      </c>
      <c r="G1709" s="0" t="s">
        <v>4976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5.5</v>
      </c>
      <c r="Q1709" s="0" t="n">
        <v>0</v>
      </c>
      <c r="R1709" s="0" t="n">
        <v>0</v>
      </c>
      <c r="S1709" s="0" t="s">
        <v>4</v>
      </c>
    </row>
    <row r="1710" customFormat="false" ht="14.4" hidden="true" customHeight="false" outlineLevel="0" collapsed="false">
      <c r="A1710" s="0" t="s">
        <v>31</v>
      </c>
      <c r="B1710" s="0" t="n">
        <v>1</v>
      </c>
      <c r="C1710" s="0" t="s">
        <v>4979</v>
      </c>
      <c r="D1710" s="0" t="s">
        <v>48</v>
      </c>
      <c r="E1710" s="0" t="s">
        <v>4980</v>
      </c>
      <c r="F1710" s="0" t="s">
        <v>4981</v>
      </c>
      <c r="G1710" s="0" t="s">
        <v>4982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7.4</v>
      </c>
      <c r="Q1710" s="0" t="n">
        <v>0</v>
      </c>
      <c r="R1710" s="0" t="n">
        <v>0</v>
      </c>
      <c r="S1710" s="0" t="s">
        <v>4</v>
      </c>
    </row>
    <row r="1711" customFormat="false" ht="14.4" hidden="true" customHeight="false" outlineLevel="0" collapsed="false">
      <c r="A1711" s="0" t="s">
        <v>31</v>
      </c>
      <c r="B1711" s="0" t="n">
        <v>1</v>
      </c>
      <c r="C1711" s="0" t="s">
        <v>4983</v>
      </c>
      <c r="D1711" s="0" t="s">
        <v>66</v>
      </c>
      <c r="E1711" s="0" t="s">
        <v>4984</v>
      </c>
      <c r="F1711" s="0" t="s">
        <v>4985</v>
      </c>
      <c r="G1711" s="0" t="s">
        <v>1036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7.3</v>
      </c>
      <c r="Q1711" s="0" t="n">
        <v>0</v>
      </c>
      <c r="R1711" s="0" t="n">
        <v>0</v>
      </c>
      <c r="S1711" s="0" t="s">
        <v>4</v>
      </c>
    </row>
    <row r="1712" customFormat="false" ht="14.4" hidden="true" customHeight="false" outlineLevel="0" collapsed="false">
      <c r="A1712" s="0" t="s">
        <v>31</v>
      </c>
      <c r="B1712" s="0" t="n">
        <v>1</v>
      </c>
      <c r="C1712" s="0" t="s">
        <v>4986</v>
      </c>
      <c r="D1712" s="0" t="s">
        <v>38</v>
      </c>
      <c r="E1712" s="0" t="s">
        <v>4987</v>
      </c>
      <c r="F1712" s="0" t="s">
        <v>4985</v>
      </c>
      <c r="G1712" s="0" t="s">
        <v>1036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11.1</v>
      </c>
      <c r="Q1712" s="0" t="n">
        <v>0</v>
      </c>
      <c r="R1712" s="0" t="n">
        <v>0</v>
      </c>
      <c r="S1712" s="0" t="s">
        <v>4</v>
      </c>
    </row>
    <row r="1713" customFormat="false" ht="14.4" hidden="true" customHeight="false" outlineLevel="0" collapsed="false">
      <c r="A1713" s="0" t="s">
        <v>31</v>
      </c>
      <c r="B1713" s="0" t="n">
        <v>1</v>
      </c>
      <c r="C1713" s="0" t="s">
        <v>4988</v>
      </c>
      <c r="D1713" s="0" t="s">
        <v>48</v>
      </c>
      <c r="E1713" s="0" t="s">
        <v>4989</v>
      </c>
      <c r="F1713" s="0" t="s">
        <v>4985</v>
      </c>
      <c r="G1713" s="0" t="s">
        <v>1036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9.7</v>
      </c>
      <c r="Q1713" s="0" t="n">
        <v>0</v>
      </c>
      <c r="R1713" s="0" t="n">
        <v>0</v>
      </c>
      <c r="S1713" s="0" t="s">
        <v>4</v>
      </c>
    </row>
    <row r="1714" customFormat="false" ht="14.4" hidden="true" customHeight="false" outlineLevel="0" collapsed="false">
      <c r="A1714" s="0" t="s">
        <v>31</v>
      </c>
      <c r="B1714" s="0" t="n">
        <v>1</v>
      </c>
      <c r="C1714" s="0" t="s">
        <v>4990</v>
      </c>
      <c r="D1714" s="0" t="s">
        <v>61</v>
      </c>
      <c r="E1714" s="0" t="s">
        <v>4991</v>
      </c>
      <c r="F1714" s="0" t="s">
        <v>4985</v>
      </c>
      <c r="G1714" s="0" t="s">
        <v>1036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7.1</v>
      </c>
      <c r="Q1714" s="0" t="n">
        <v>0</v>
      </c>
      <c r="R1714" s="0" t="n">
        <v>0</v>
      </c>
      <c r="S1714" s="0" t="s">
        <v>4</v>
      </c>
    </row>
    <row r="1715" customFormat="false" ht="14.4" hidden="true" customHeight="false" outlineLevel="0" collapsed="false">
      <c r="A1715" s="0" t="s">
        <v>31</v>
      </c>
      <c r="B1715" s="0" t="n">
        <v>1</v>
      </c>
      <c r="C1715" s="0" t="s">
        <v>4992</v>
      </c>
      <c r="D1715" s="0" t="s">
        <v>139</v>
      </c>
      <c r="E1715" s="0" t="s">
        <v>4993</v>
      </c>
      <c r="F1715" s="0" t="s">
        <v>933</v>
      </c>
      <c r="G1715" s="0" t="s">
        <v>934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11</v>
      </c>
      <c r="Q1715" s="0" t="n">
        <v>0</v>
      </c>
      <c r="R1715" s="0" t="n">
        <v>0</v>
      </c>
      <c r="S1715" s="0" t="s">
        <v>4</v>
      </c>
    </row>
    <row r="1716" customFormat="false" ht="14.4" hidden="true" customHeight="false" outlineLevel="0" collapsed="false">
      <c r="A1716" s="0" t="s">
        <v>31</v>
      </c>
      <c r="B1716" s="0" t="n">
        <v>1</v>
      </c>
      <c r="C1716" s="0" t="s">
        <v>4994</v>
      </c>
      <c r="D1716" s="0" t="s">
        <v>38</v>
      </c>
      <c r="E1716" s="0" t="s">
        <v>4995</v>
      </c>
      <c r="F1716" s="0" t="s">
        <v>4996</v>
      </c>
      <c r="G1716" s="0" t="s">
        <v>228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5.3</v>
      </c>
      <c r="Q1716" s="0" t="n">
        <v>0</v>
      </c>
      <c r="R1716" s="0" t="n">
        <v>0</v>
      </c>
      <c r="S1716" s="0" t="s">
        <v>4</v>
      </c>
    </row>
    <row r="1717" customFormat="false" ht="14.4" hidden="true" customHeight="false" outlineLevel="0" collapsed="false">
      <c r="A1717" s="0" t="s">
        <v>31</v>
      </c>
      <c r="B1717" s="0" t="n">
        <v>1</v>
      </c>
      <c r="C1717" s="0" t="s">
        <v>4997</v>
      </c>
      <c r="D1717" s="0" t="s">
        <v>61</v>
      </c>
      <c r="E1717" s="0" t="s">
        <v>4998</v>
      </c>
      <c r="F1717" s="0" t="s">
        <v>4999</v>
      </c>
      <c r="G1717" s="0" t="s">
        <v>444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6.9</v>
      </c>
      <c r="Q1717" s="0" t="n">
        <v>0</v>
      </c>
      <c r="R1717" s="0" t="n">
        <v>0</v>
      </c>
      <c r="S1717" s="0" t="s">
        <v>4</v>
      </c>
    </row>
    <row r="1718" customFormat="false" ht="14.4" hidden="true" customHeight="false" outlineLevel="0" collapsed="false">
      <c r="A1718" s="0" t="s">
        <v>31</v>
      </c>
      <c r="B1718" s="0" t="n">
        <v>1</v>
      </c>
      <c r="C1718" s="0" t="s">
        <v>5000</v>
      </c>
      <c r="D1718" s="0" t="s">
        <v>33</v>
      </c>
      <c r="E1718" s="0" t="s">
        <v>5001</v>
      </c>
      <c r="F1718" s="0" t="s">
        <v>4999</v>
      </c>
      <c r="G1718" s="0" t="s">
        <v>444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5.4</v>
      </c>
      <c r="Q1718" s="0" t="n">
        <v>0</v>
      </c>
      <c r="R1718" s="0" t="n">
        <v>0</v>
      </c>
      <c r="S1718" s="0" t="s">
        <v>4</v>
      </c>
    </row>
    <row r="1719" customFormat="false" ht="14.4" hidden="true" customHeight="false" outlineLevel="0" collapsed="false">
      <c r="A1719" s="0" t="s">
        <v>31</v>
      </c>
      <c r="B1719" s="0" t="n">
        <v>1</v>
      </c>
      <c r="C1719" s="0" t="s">
        <v>5002</v>
      </c>
      <c r="D1719" s="0" t="s">
        <v>38</v>
      </c>
      <c r="E1719" s="0" t="s">
        <v>5003</v>
      </c>
      <c r="F1719" s="0" t="s">
        <v>5004</v>
      </c>
      <c r="G1719" s="0" t="s">
        <v>444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10.2</v>
      </c>
      <c r="Q1719" s="0" t="n">
        <v>0</v>
      </c>
      <c r="R1719" s="0" t="n">
        <v>0</v>
      </c>
      <c r="S1719" s="0" t="s">
        <v>4</v>
      </c>
    </row>
    <row r="1720" customFormat="false" ht="14.4" hidden="true" customHeight="false" outlineLevel="0" collapsed="false">
      <c r="A1720" s="0" t="s">
        <v>31</v>
      </c>
      <c r="B1720" s="0" t="n">
        <v>1</v>
      </c>
      <c r="C1720" s="0" t="s">
        <v>5005</v>
      </c>
      <c r="D1720" s="0" t="s">
        <v>38</v>
      </c>
      <c r="E1720" s="0" t="s">
        <v>5006</v>
      </c>
      <c r="F1720" s="0" t="s">
        <v>5007</v>
      </c>
      <c r="G1720" s="0" t="s">
        <v>5008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5.1</v>
      </c>
      <c r="Q1720" s="0" t="n">
        <v>0</v>
      </c>
      <c r="R1720" s="0" t="n">
        <v>0</v>
      </c>
      <c r="S1720" s="0" t="s">
        <v>4</v>
      </c>
    </row>
    <row r="1721" customFormat="false" ht="14.4" hidden="true" customHeight="false" outlineLevel="0" collapsed="false">
      <c r="A1721" s="0" t="s">
        <v>31</v>
      </c>
      <c r="B1721" s="0" t="n">
        <v>1</v>
      </c>
      <c r="C1721" s="0" t="s">
        <v>5009</v>
      </c>
      <c r="D1721" s="0" t="s">
        <v>307</v>
      </c>
      <c r="E1721" s="0" t="s">
        <v>5010</v>
      </c>
      <c r="F1721" s="0" t="s">
        <v>5007</v>
      </c>
      <c r="G1721" s="0" t="s">
        <v>5008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6.2</v>
      </c>
      <c r="Q1721" s="0" t="n">
        <v>0</v>
      </c>
      <c r="R1721" s="0" t="n">
        <v>0</v>
      </c>
      <c r="S1721" s="0" t="s">
        <v>4</v>
      </c>
    </row>
    <row r="1722" customFormat="false" ht="14.4" hidden="true" customHeight="false" outlineLevel="0" collapsed="false">
      <c r="A1722" s="0" t="s">
        <v>31</v>
      </c>
      <c r="B1722" s="0" t="n">
        <v>1</v>
      </c>
      <c r="C1722" s="0" t="s">
        <v>5011</v>
      </c>
      <c r="D1722" s="0" t="s">
        <v>307</v>
      </c>
      <c r="E1722" s="0" t="s">
        <v>5012</v>
      </c>
      <c r="F1722" s="0" t="s">
        <v>5007</v>
      </c>
      <c r="G1722" s="0" t="s">
        <v>5008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6</v>
      </c>
      <c r="Q1722" s="0" t="n">
        <v>0</v>
      </c>
      <c r="R1722" s="0" t="n">
        <v>0</v>
      </c>
      <c r="S1722" s="0" t="s">
        <v>4</v>
      </c>
    </row>
    <row r="1723" customFormat="false" ht="14.4" hidden="true" customHeight="false" outlineLevel="0" collapsed="false">
      <c r="A1723" s="0" t="s">
        <v>31</v>
      </c>
      <c r="B1723" s="0" t="n">
        <v>1</v>
      </c>
      <c r="C1723" s="0" t="s">
        <v>5013</v>
      </c>
      <c r="D1723" s="0" t="s">
        <v>61</v>
      </c>
      <c r="E1723" s="0" t="s">
        <v>5014</v>
      </c>
      <c r="F1723" s="0" t="s">
        <v>5007</v>
      </c>
      <c r="G1723" s="0" t="s">
        <v>5008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5.5</v>
      </c>
      <c r="Q1723" s="0" t="n">
        <v>0</v>
      </c>
      <c r="R1723" s="0" t="n">
        <v>0</v>
      </c>
      <c r="S1723" s="0" t="s">
        <v>4</v>
      </c>
    </row>
    <row r="1724" customFormat="false" ht="14.4" hidden="true" customHeight="false" outlineLevel="0" collapsed="false">
      <c r="A1724" s="0" t="s">
        <v>31</v>
      </c>
      <c r="B1724" s="0" t="n">
        <v>1</v>
      </c>
      <c r="C1724" s="0" t="s">
        <v>5015</v>
      </c>
      <c r="D1724" s="0" t="s">
        <v>163</v>
      </c>
      <c r="E1724" s="0" t="s">
        <v>5016</v>
      </c>
      <c r="F1724" s="0" t="s">
        <v>5017</v>
      </c>
      <c r="G1724" s="0" t="s">
        <v>5018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5.1</v>
      </c>
      <c r="Q1724" s="0" t="n">
        <v>0</v>
      </c>
      <c r="R1724" s="0" t="n">
        <v>0</v>
      </c>
      <c r="S1724" s="0" t="s">
        <v>4</v>
      </c>
    </row>
    <row r="1725" customFormat="false" ht="14.4" hidden="true" customHeight="false" outlineLevel="0" collapsed="false">
      <c r="A1725" s="0" t="s">
        <v>31</v>
      </c>
      <c r="B1725" s="0" t="n">
        <v>1</v>
      </c>
      <c r="C1725" s="0" t="s">
        <v>5019</v>
      </c>
      <c r="D1725" s="0" t="s">
        <v>66</v>
      </c>
      <c r="E1725" s="0" t="s">
        <v>5020</v>
      </c>
      <c r="F1725" s="0" t="s">
        <v>5021</v>
      </c>
      <c r="G1725" s="0" t="s">
        <v>157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5</v>
      </c>
      <c r="Q1725" s="0" t="n">
        <v>0</v>
      </c>
      <c r="R1725" s="0" t="n">
        <v>0</v>
      </c>
      <c r="S1725" s="0" t="s">
        <v>4</v>
      </c>
    </row>
    <row r="1726" customFormat="false" ht="14.4" hidden="true" customHeight="false" outlineLevel="0" collapsed="false">
      <c r="A1726" s="0" t="s">
        <v>31</v>
      </c>
      <c r="B1726" s="0" t="n">
        <v>1</v>
      </c>
      <c r="C1726" s="0" t="s">
        <v>5022</v>
      </c>
      <c r="D1726" s="0" t="s">
        <v>139</v>
      </c>
      <c r="E1726" s="0" t="s">
        <v>5023</v>
      </c>
      <c r="F1726" s="0" t="s">
        <v>5024</v>
      </c>
      <c r="G1726" s="0" t="s">
        <v>157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6.4</v>
      </c>
      <c r="Q1726" s="0" t="n">
        <v>0</v>
      </c>
      <c r="R1726" s="0" t="n">
        <v>0</v>
      </c>
      <c r="S1726" s="0" t="s">
        <v>4</v>
      </c>
    </row>
    <row r="1727" customFormat="false" ht="14.4" hidden="true" customHeight="false" outlineLevel="0" collapsed="false">
      <c r="A1727" s="0" t="s">
        <v>31</v>
      </c>
      <c r="B1727" s="0" t="n">
        <v>1</v>
      </c>
      <c r="C1727" s="0" t="s">
        <v>5025</v>
      </c>
      <c r="D1727" s="0" t="s">
        <v>33</v>
      </c>
      <c r="E1727" s="0" t="s">
        <v>5026</v>
      </c>
      <c r="F1727" s="0" t="s">
        <v>5027</v>
      </c>
      <c r="G1727" s="0" t="s">
        <v>5028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6.3</v>
      </c>
      <c r="Q1727" s="0" t="n">
        <v>0</v>
      </c>
      <c r="R1727" s="0" t="n">
        <v>0</v>
      </c>
      <c r="S1727" s="0" t="s">
        <v>4</v>
      </c>
    </row>
    <row r="1728" customFormat="false" ht="14.4" hidden="true" customHeight="false" outlineLevel="0" collapsed="false">
      <c r="A1728" s="0" t="s">
        <v>31</v>
      </c>
      <c r="B1728" s="0" t="n">
        <v>1</v>
      </c>
      <c r="C1728" s="0" t="s">
        <v>5029</v>
      </c>
      <c r="D1728" s="0" t="s">
        <v>61</v>
      </c>
      <c r="E1728" s="0" t="s">
        <v>5030</v>
      </c>
      <c r="F1728" s="0" t="s">
        <v>5027</v>
      </c>
      <c r="G1728" s="0" t="s">
        <v>5028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6.4</v>
      </c>
      <c r="Q1728" s="0" t="n">
        <v>0</v>
      </c>
      <c r="R1728" s="0" t="n">
        <v>0</v>
      </c>
      <c r="S1728" s="0" t="s">
        <v>4</v>
      </c>
    </row>
    <row r="1729" customFormat="false" ht="14.4" hidden="true" customHeight="false" outlineLevel="0" collapsed="false">
      <c r="A1729" s="0" t="s">
        <v>31</v>
      </c>
      <c r="B1729" s="0" t="n">
        <v>1</v>
      </c>
      <c r="C1729" s="0" t="s">
        <v>5031</v>
      </c>
      <c r="D1729" s="0" t="s">
        <v>48</v>
      </c>
      <c r="E1729" s="0" t="s">
        <v>5032</v>
      </c>
      <c r="F1729" s="0" t="s">
        <v>5033</v>
      </c>
      <c r="G1729" s="0" t="s">
        <v>5034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5.3</v>
      </c>
      <c r="Q1729" s="0" t="n">
        <v>0</v>
      </c>
      <c r="R1729" s="0" t="n">
        <v>0</v>
      </c>
      <c r="S1729" s="0" t="s">
        <v>4</v>
      </c>
    </row>
    <row r="1730" customFormat="false" ht="14.4" hidden="true" customHeight="false" outlineLevel="0" collapsed="false">
      <c r="A1730" s="0" t="s">
        <v>31</v>
      </c>
      <c r="B1730" s="0" t="n">
        <v>1</v>
      </c>
      <c r="C1730" s="0" t="s">
        <v>5035</v>
      </c>
      <c r="D1730" s="0" t="s">
        <v>61</v>
      </c>
      <c r="E1730" s="0" t="s">
        <v>5036</v>
      </c>
      <c r="F1730" s="0" t="s">
        <v>5037</v>
      </c>
      <c r="G1730" s="0" t="s">
        <v>5038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5.1</v>
      </c>
      <c r="Q1730" s="0" t="n">
        <v>0</v>
      </c>
      <c r="R1730" s="0" t="n">
        <v>0</v>
      </c>
      <c r="S1730" s="0" t="s">
        <v>4</v>
      </c>
    </row>
    <row r="1731" customFormat="false" ht="14.4" hidden="true" customHeight="false" outlineLevel="0" collapsed="false">
      <c r="A1731" s="0" t="s">
        <v>31</v>
      </c>
      <c r="B1731" s="0" t="n">
        <v>1</v>
      </c>
      <c r="C1731" s="0" t="s">
        <v>5039</v>
      </c>
      <c r="D1731" s="0" t="s">
        <v>38</v>
      </c>
      <c r="E1731" s="0" t="s">
        <v>5040</v>
      </c>
      <c r="F1731" s="0" t="s">
        <v>5037</v>
      </c>
      <c r="G1731" s="0" t="s">
        <v>5038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5.7</v>
      </c>
      <c r="Q1731" s="0" t="n">
        <v>0</v>
      </c>
      <c r="R1731" s="0" t="n">
        <v>0</v>
      </c>
      <c r="S1731" s="0" t="s">
        <v>4</v>
      </c>
    </row>
    <row r="1732" customFormat="false" ht="14.4" hidden="true" customHeight="false" outlineLevel="0" collapsed="false">
      <c r="A1732" s="0" t="s">
        <v>31</v>
      </c>
      <c r="B1732" s="0" t="n">
        <v>1</v>
      </c>
      <c r="C1732" s="0" t="s">
        <v>5041</v>
      </c>
      <c r="D1732" s="0" t="s">
        <v>307</v>
      </c>
      <c r="E1732" s="0" t="s">
        <v>5042</v>
      </c>
      <c r="F1732" s="0" t="s">
        <v>5037</v>
      </c>
      <c r="G1732" s="0" t="s">
        <v>5038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6.1</v>
      </c>
      <c r="Q1732" s="0" t="n">
        <v>0</v>
      </c>
      <c r="R1732" s="0" t="n">
        <v>0</v>
      </c>
      <c r="S1732" s="0" t="s">
        <v>4</v>
      </c>
    </row>
    <row r="1733" customFormat="false" ht="14.4" hidden="true" customHeight="false" outlineLevel="0" collapsed="false">
      <c r="A1733" s="0" t="s">
        <v>31</v>
      </c>
      <c r="B1733" s="0" t="n">
        <v>1</v>
      </c>
      <c r="C1733" s="0" t="s">
        <v>5043</v>
      </c>
      <c r="D1733" s="0" t="s">
        <v>38</v>
      </c>
      <c r="E1733" s="0" t="s">
        <v>5044</v>
      </c>
      <c r="F1733" s="0" t="s">
        <v>5037</v>
      </c>
      <c r="G1733" s="0" t="s">
        <v>5038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6.7</v>
      </c>
      <c r="Q1733" s="0" t="n">
        <v>0</v>
      </c>
      <c r="R1733" s="0" t="n">
        <v>0</v>
      </c>
      <c r="S1733" s="0" t="s">
        <v>4</v>
      </c>
    </row>
    <row r="1734" customFormat="false" ht="14.4" hidden="true" customHeight="false" outlineLevel="0" collapsed="false">
      <c r="A1734" s="0" t="s">
        <v>31</v>
      </c>
      <c r="B1734" s="0" t="n">
        <v>1</v>
      </c>
      <c r="C1734" s="0" t="s">
        <v>5045</v>
      </c>
      <c r="D1734" s="0" t="s">
        <v>33</v>
      </c>
      <c r="E1734" s="0" t="s">
        <v>5046</v>
      </c>
      <c r="F1734" s="0" t="s">
        <v>5047</v>
      </c>
      <c r="G1734" s="0" t="s">
        <v>3595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9</v>
      </c>
      <c r="Q1734" s="0" t="n">
        <v>0</v>
      </c>
      <c r="R1734" s="0" t="n">
        <v>0</v>
      </c>
      <c r="S1734" s="0" t="s">
        <v>4</v>
      </c>
    </row>
    <row r="1735" customFormat="false" ht="14.4" hidden="true" customHeight="false" outlineLevel="0" collapsed="false">
      <c r="A1735" s="0" t="s">
        <v>31</v>
      </c>
      <c r="B1735" s="0" t="n">
        <v>1</v>
      </c>
      <c r="C1735" s="0" t="s">
        <v>5048</v>
      </c>
      <c r="D1735" s="0" t="s">
        <v>38</v>
      </c>
      <c r="E1735" s="0" t="s">
        <v>5049</v>
      </c>
      <c r="F1735" s="0" t="s">
        <v>5047</v>
      </c>
      <c r="G1735" s="0" t="s">
        <v>3595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6.3</v>
      </c>
      <c r="Q1735" s="0" t="n">
        <v>0</v>
      </c>
      <c r="R1735" s="0" t="n">
        <v>0</v>
      </c>
      <c r="S1735" s="0" t="s">
        <v>4</v>
      </c>
    </row>
    <row r="1736" customFormat="false" ht="14.4" hidden="true" customHeight="false" outlineLevel="0" collapsed="false">
      <c r="A1736" s="0" t="s">
        <v>31</v>
      </c>
      <c r="B1736" s="0" t="n">
        <v>1</v>
      </c>
      <c r="C1736" s="0" t="s">
        <v>5050</v>
      </c>
      <c r="D1736" s="0" t="s">
        <v>38</v>
      </c>
      <c r="E1736" s="0" t="s">
        <v>3698</v>
      </c>
      <c r="F1736" s="0" t="s">
        <v>5051</v>
      </c>
      <c r="G1736" s="0" t="s">
        <v>5052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6.5</v>
      </c>
      <c r="Q1736" s="0" t="n">
        <v>0</v>
      </c>
      <c r="R1736" s="0" t="n">
        <v>0</v>
      </c>
      <c r="S1736" s="0" t="s">
        <v>4</v>
      </c>
    </row>
    <row r="1737" customFormat="false" ht="14.4" hidden="true" customHeight="false" outlineLevel="0" collapsed="false">
      <c r="A1737" s="0" t="s">
        <v>31</v>
      </c>
      <c r="B1737" s="0" t="n">
        <v>1</v>
      </c>
      <c r="C1737" s="0" t="s">
        <v>5053</v>
      </c>
      <c r="D1737" s="0" t="s">
        <v>33</v>
      </c>
      <c r="E1737" s="0" t="s">
        <v>5054</v>
      </c>
      <c r="F1737" s="0" t="s">
        <v>5055</v>
      </c>
      <c r="G1737" s="0" t="s">
        <v>5056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6.8</v>
      </c>
      <c r="Q1737" s="0" t="n">
        <v>0</v>
      </c>
      <c r="R1737" s="0" t="n">
        <v>0</v>
      </c>
      <c r="S1737" s="0" t="s">
        <v>4</v>
      </c>
    </row>
    <row r="1738" customFormat="false" ht="14.4" hidden="true" customHeight="false" outlineLevel="0" collapsed="false">
      <c r="A1738" s="0" t="s">
        <v>31</v>
      </c>
      <c r="B1738" s="0" t="n">
        <v>1</v>
      </c>
      <c r="C1738" s="0" t="s">
        <v>5057</v>
      </c>
      <c r="D1738" s="0" t="s">
        <v>163</v>
      </c>
      <c r="E1738" s="0" t="s">
        <v>5058</v>
      </c>
      <c r="F1738" s="0" t="s">
        <v>5059</v>
      </c>
      <c r="G1738" s="0" t="s">
        <v>5060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7.5</v>
      </c>
      <c r="Q1738" s="0" t="n">
        <v>0</v>
      </c>
      <c r="R1738" s="0" t="n">
        <v>0</v>
      </c>
      <c r="S1738" s="0" t="s">
        <v>4</v>
      </c>
    </row>
    <row r="1739" customFormat="false" ht="14.4" hidden="true" customHeight="false" outlineLevel="0" collapsed="false">
      <c r="A1739" s="0" t="s">
        <v>31</v>
      </c>
      <c r="B1739" s="0" t="n">
        <v>1</v>
      </c>
      <c r="C1739" s="0" t="s">
        <v>5061</v>
      </c>
      <c r="D1739" s="0" t="s">
        <v>38</v>
      </c>
      <c r="E1739" s="0" t="s">
        <v>5062</v>
      </c>
      <c r="F1739" s="0" t="s">
        <v>5059</v>
      </c>
      <c r="G1739" s="0" t="s">
        <v>5060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7.8</v>
      </c>
      <c r="Q1739" s="0" t="n">
        <v>0</v>
      </c>
      <c r="R1739" s="0" t="n">
        <v>0</v>
      </c>
      <c r="S1739" s="0" t="s">
        <v>4</v>
      </c>
    </row>
    <row r="1740" customFormat="false" ht="14.4" hidden="true" customHeight="false" outlineLevel="0" collapsed="false">
      <c r="A1740" s="0" t="s">
        <v>31</v>
      </c>
      <c r="B1740" s="0" t="n">
        <v>1</v>
      </c>
      <c r="C1740" s="0" t="s">
        <v>5063</v>
      </c>
      <c r="D1740" s="0" t="s">
        <v>61</v>
      </c>
      <c r="E1740" s="0" t="s">
        <v>5064</v>
      </c>
      <c r="F1740" s="0" t="s">
        <v>5059</v>
      </c>
      <c r="G1740" s="0" t="s">
        <v>5060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7.9</v>
      </c>
      <c r="Q1740" s="0" t="n">
        <v>0</v>
      </c>
      <c r="R1740" s="0" t="n">
        <v>0</v>
      </c>
      <c r="S1740" s="0" t="s">
        <v>4</v>
      </c>
    </row>
    <row r="1741" customFormat="false" ht="14.4" hidden="true" customHeight="false" outlineLevel="0" collapsed="false">
      <c r="A1741" s="0" t="s">
        <v>31</v>
      </c>
      <c r="B1741" s="0" t="n">
        <v>1</v>
      </c>
      <c r="C1741" s="0" t="s">
        <v>5065</v>
      </c>
      <c r="D1741" s="0" t="s">
        <v>122</v>
      </c>
      <c r="E1741" s="0" t="s">
        <v>5066</v>
      </c>
      <c r="F1741" s="0" t="s">
        <v>5059</v>
      </c>
      <c r="G1741" s="0" t="s">
        <v>5060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8.2</v>
      </c>
      <c r="Q1741" s="0" t="n">
        <v>0</v>
      </c>
      <c r="R1741" s="0" t="n">
        <v>0</v>
      </c>
      <c r="S1741" s="0" t="s">
        <v>4</v>
      </c>
    </row>
    <row r="1742" customFormat="false" ht="14.4" hidden="true" customHeight="false" outlineLevel="0" collapsed="false">
      <c r="A1742" s="0" t="s">
        <v>31</v>
      </c>
      <c r="B1742" s="0" t="n">
        <v>1</v>
      </c>
      <c r="C1742" s="0" t="s">
        <v>5067</v>
      </c>
      <c r="D1742" s="0" t="s">
        <v>61</v>
      </c>
      <c r="E1742" s="0" t="s">
        <v>5068</v>
      </c>
      <c r="F1742" s="0" t="s">
        <v>5059</v>
      </c>
      <c r="G1742" s="0" t="s">
        <v>5060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8.4</v>
      </c>
      <c r="Q1742" s="0" t="n">
        <v>0</v>
      </c>
      <c r="R1742" s="0" t="n">
        <v>0</v>
      </c>
      <c r="S1742" s="0" t="s">
        <v>4</v>
      </c>
    </row>
    <row r="1743" customFormat="false" ht="14.4" hidden="true" customHeight="false" outlineLevel="0" collapsed="false">
      <c r="A1743" s="0" t="s">
        <v>31</v>
      </c>
      <c r="B1743" s="0" t="n">
        <v>1</v>
      </c>
      <c r="C1743" s="0" t="s">
        <v>5069</v>
      </c>
      <c r="D1743" s="0" t="s">
        <v>48</v>
      </c>
      <c r="E1743" s="0" t="s">
        <v>5070</v>
      </c>
      <c r="F1743" s="0" t="s">
        <v>5059</v>
      </c>
      <c r="G1743" s="0" t="s">
        <v>5060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8</v>
      </c>
      <c r="Q1743" s="0" t="n">
        <v>0</v>
      </c>
      <c r="R1743" s="0" t="n">
        <v>0</v>
      </c>
      <c r="S1743" s="0" t="s">
        <v>4</v>
      </c>
    </row>
    <row r="1744" customFormat="false" ht="14.4" hidden="true" customHeight="false" outlineLevel="0" collapsed="false">
      <c r="A1744" s="0" t="s">
        <v>31</v>
      </c>
      <c r="B1744" s="0" t="n">
        <v>1</v>
      </c>
      <c r="C1744" s="0" t="s">
        <v>5071</v>
      </c>
      <c r="D1744" s="0" t="s">
        <v>66</v>
      </c>
      <c r="E1744" s="0" t="s">
        <v>5072</v>
      </c>
      <c r="F1744" s="0" t="s">
        <v>937</v>
      </c>
      <c r="G1744" s="0" t="s">
        <v>938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6.3</v>
      </c>
      <c r="Q1744" s="0" t="n">
        <v>0</v>
      </c>
      <c r="R1744" s="0" t="n">
        <v>0</v>
      </c>
      <c r="S1744" s="0" t="s">
        <v>4</v>
      </c>
    </row>
    <row r="1745" customFormat="false" ht="14.4" hidden="true" customHeight="false" outlineLevel="0" collapsed="false">
      <c r="A1745" s="0" t="s">
        <v>31</v>
      </c>
      <c r="B1745" s="0" t="n">
        <v>1</v>
      </c>
      <c r="C1745" s="0" t="s">
        <v>5073</v>
      </c>
      <c r="D1745" s="0" t="s">
        <v>38</v>
      </c>
      <c r="E1745" s="0" t="s">
        <v>5074</v>
      </c>
      <c r="F1745" s="0" t="s">
        <v>937</v>
      </c>
      <c r="G1745" s="0" t="s">
        <v>938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5.1</v>
      </c>
      <c r="Q1745" s="0" t="n">
        <v>0</v>
      </c>
      <c r="R1745" s="0" t="n">
        <v>0</v>
      </c>
      <c r="S1745" s="0" t="s">
        <v>4</v>
      </c>
    </row>
    <row r="1746" customFormat="false" ht="14.4" hidden="true" customHeight="false" outlineLevel="0" collapsed="false">
      <c r="A1746" s="0" t="s">
        <v>31</v>
      </c>
      <c r="B1746" s="0" t="n">
        <v>1</v>
      </c>
      <c r="C1746" s="0" t="s">
        <v>5075</v>
      </c>
      <c r="D1746" s="0" t="s">
        <v>38</v>
      </c>
      <c r="E1746" s="0" t="s">
        <v>5076</v>
      </c>
      <c r="F1746" s="0" t="s">
        <v>5077</v>
      </c>
      <c r="G1746" s="0" t="s">
        <v>5078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5.4</v>
      </c>
      <c r="Q1746" s="0" t="n">
        <v>0</v>
      </c>
      <c r="R1746" s="0" t="n">
        <v>0</v>
      </c>
      <c r="S1746" s="0" t="s">
        <v>4</v>
      </c>
    </row>
    <row r="1747" customFormat="false" ht="14.4" hidden="true" customHeight="false" outlineLevel="0" collapsed="false">
      <c r="A1747" s="0" t="s">
        <v>31</v>
      </c>
      <c r="B1747" s="0" t="n">
        <v>1</v>
      </c>
      <c r="C1747" s="0" t="s">
        <v>5079</v>
      </c>
      <c r="D1747" s="0" t="s">
        <v>163</v>
      </c>
      <c r="E1747" s="0" t="s">
        <v>5080</v>
      </c>
      <c r="F1747" s="0" t="s">
        <v>5077</v>
      </c>
      <c r="G1747" s="0" t="s">
        <v>5078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5.3</v>
      </c>
      <c r="Q1747" s="0" t="n">
        <v>0</v>
      </c>
      <c r="R1747" s="0" t="n">
        <v>0</v>
      </c>
      <c r="S1747" s="0" t="s">
        <v>4</v>
      </c>
    </row>
    <row r="1748" customFormat="false" ht="14.4" hidden="true" customHeight="false" outlineLevel="0" collapsed="false">
      <c r="A1748" s="0" t="s">
        <v>31</v>
      </c>
      <c r="B1748" s="0" t="n">
        <v>1</v>
      </c>
      <c r="C1748" s="0" t="s">
        <v>5081</v>
      </c>
      <c r="D1748" s="0" t="s">
        <v>139</v>
      </c>
      <c r="E1748" s="0" t="s">
        <v>5082</v>
      </c>
      <c r="F1748" s="0" t="s">
        <v>5077</v>
      </c>
      <c r="G1748" s="0" t="s">
        <v>5078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5.1</v>
      </c>
      <c r="Q1748" s="0" t="n">
        <v>0</v>
      </c>
      <c r="R1748" s="0" t="n">
        <v>0</v>
      </c>
      <c r="S1748" s="0" t="s">
        <v>4</v>
      </c>
    </row>
    <row r="1749" customFormat="false" ht="14.4" hidden="true" customHeight="false" outlineLevel="0" collapsed="false">
      <c r="A1749" s="0" t="s">
        <v>31</v>
      </c>
      <c r="B1749" s="0" t="n">
        <v>1</v>
      </c>
      <c r="C1749" s="0" t="s">
        <v>5083</v>
      </c>
      <c r="D1749" s="0" t="s">
        <v>66</v>
      </c>
      <c r="E1749" s="0" t="s">
        <v>5084</v>
      </c>
      <c r="F1749" s="0" t="s">
        <v>5077</v>
      </c>
      <c r="G1749" s="0" t="s">
        <v>5078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5</v>
      </c>
      <c r="Q1749" s="0" t="n">
        <v>0</v>
      </c>
      <c r="R1749" s="0" t="n">
        <v>0</v>
      </c>
      <c r="S1749" s="0" t="s">
        <v>4</v>
      </c>
    </row>
    <row r="1750" customFormat="false" ht="14.4" hidden="true" customHeight="false" outlineLevel="0" collapsed="false">
      <c r="A1750" s="0" t="s">
        <v>31</v>
      </c>
      <c r="B1750" s="0" t="n">
        <v>1</v>
      </c>
      <c r="C1750" s="0" t="s">
        <v>5085</v>
      </c>
      <c r="D1750" s="0" t="s">
        <v>307</v>
      </c>
      <c r="E1750" s="0" t="s">
        <v>5086</v>
      </c>
      <c r="F1750" s="0" t="s">
        <v>5077</v>
      </c>
      <c r="G1750" s="0" t="s">
        <v>5078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5.1</v>
      </c>
      <c r="Q1750" s="0" t="n">
        <v>0</v>
      </c>
      <c r="R1750" s="0" t="n">
        <v>0</v>
      </c>
      <c r="S1750" s="0" t="s">
        <v>4</v>
      </c>
    </row>
    <row r="1751" customFormat="false" ht="14.4" hidden="true" customHeight="false" outlineLevel="0" collapsed="false">
      <c r="A1751" s="0" t="s">
        <v>31</v>
      </c>
      <c r="B1751" s="0" t="n">
        <v>1</v>
      </c>
      <c r="C1751" s="0" t="s">
        <v>5087</v>
      </c>
      <c r="D1751" s="0" t="s">
        <v>41</v>
      </c>
      <c r="E1751" s="0" t="s">
        <v>5088</v>
      </c>
      <c r="F1751" s="0" t="s">
        <v>5077</v>
      </c>
      <c r="G1751" s="0" t="s">
        <v>5078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5.4</v>
      </c>
      <c r="Q1751" s="0" t="n">
        <v>0</v>
      </c>
      <c r="R1751" s="0" t="n">
        <v>0</v>
      </c>
      <c r="S1751" s="0" t="s">
        <v>4</v>
      </c>
    </row>
    <row r="1752" customFormat="false" ht="14.4" hidden="true" customHeight="false" outlineLevel="0" collapsed="false">
      <c r="A1752" s="0" t="s">
        <v>31</v>
      </c>
      <c r="B1752" s="0" t="n">
        <v>1</v>
      </c>
      <c r="C1752" s="0" t="s">
        <v>5089</v>
      </c>
      <c r="D1752" s="0" t="s">
        <v>33</v>
      </c>
      <c r="E1752" s="0" t="s">
        <v>5090</v>
      </c>
      <c r="F1752" s="0" t="s">
        <v>5077</v>
      </c>
      <c r="G1752" s="0" t="s">
        <v>5078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5.4</v>
      </c>
      <c r="Q1752" s="0" t="n">
        <v>0</v>
      </c>
      <c r="R1752" s="0" t="n">
        <v>0</v>
      </c>
      <c r="S1752" s="0" t="s">
        <v>4</v>
      </c>
    </row>
    <row r="1753" customFormat="false" ht="14.4" hidden="true" customHeight="false" outlineLevel="0" collapsed="false">
      <c r="A1753" s="0" t="s">
        <v>31</v>
      </c>
      <c r="B1753" s="0" t="n">
        <v>1</v>
      </c>
      <c r="C1753" s="0" t="s">
        <v>5091</v>
      </c>
      <c r="D1753" s="0" t="s">
        <v>122</v>
      </c>
      <c r="E1753" s="0" t="s">
        <v>5092</v>
      </c>
      <c r="F1753" s="0" t="s">
        <v>5093</v>
      </c>
      <c r="G1753" s="0" t="s">
        <v>5094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8.5</v>
      </c>
      <c r="Q1753" s="0" t="n">
        <v>0</v>
      </c>
      <c r="R1753" s="0" t="n">
        <v>0</v>
      </c>
      <c r="S1753" s="0" t="s">
        <v>4</v>
      </c>
    </row>
    <row r="1754" customFormat="false" ht="14.4" hidden="true" customHeight="false" outlineLevel="0" collapsed="false">
      <c r="A1754" s="0" t="s">
        <v>31</v>
      </c>
      <c r="B1754" s="0" t="n">
        <v>1</v>
      </c>
      <c r="C1754" s="0" t="s">
        <v>5095</v>
      </c>
      <c r="D1754" s="0" t="s">
        <v>61</v>
      </c>
      <c r="E1754" s="0" t="s">
        <v>5096</v>
      </c>
      <c r="F1754" s="0" t="s">
        <v>5097</v>
      </c>
      <c r="G1754" s="0" t="s">
        <v>157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7</v>
      </c>
      <c r="Q1754" s="0" t="n">
        <v>0</v>
      </c>
      <c r="R1754" s="0" t="n">
        <v>0</v>
      </c>
      <c r="S1754" s="0" t="s">
        <v>4</v>
      </c>
    </row>
    <row r="1755" customFormat="false" ht="14.4" hidden="true" customHeight="false" outlineLevel="0" collapsed="false">
      <c r="A1755" s="0" t="s">
        <v>31</v>
      </c>
      <c r="B1755" s="0" t="n">
        <v>1</v>
      </c>
      <c r="C1755" s="0" t="s">
        <v>5098</v>
      </c>
      <c r="D1755" s="0" t="s">
        <v>33</v>
      </c>
      <c r="E1755" s="0" t="s">
        <v>5099</v>
      </c>
      <c r="F1755" s="0" t="s">
        <v>5100</v>
      </c>
      <c r="G1755" s="0" t="s">
        <v>4212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5.3</v>
      </c>
      <c r="Q1755" s="0" t="n">
        <v>0</v>
      </c>
      <c r="R1755" s="0" t="n">
        <v>0</v>
      </c>
      <c r="S1755" s="0" t="s">
        <v>4</v>
      </c>
    </row>
    <row r="1756" customFormat="false" ht="14.4" hidden="true" customHeight="false" outlineLevel="0" collapsed="false">
      <c r="A1756" s="0" t="s">
        <v>31</v>
      </c>
      <c r="B1756" s="0" t="n">
        <v>1</v>
      </c>
      <c r="C1756" s="0" t="s">
        <v>5101</v>
      </c>
      <c r="D1756" s="0" t="s">
        <v>41</v>
      </c>
      <c r="E1756" s="0" t="s">
        <v>5102</v>
      </c>
      <c r="F1756" s="0" t="s">
        <v>5103</v>
      </c>
      <c r="G1756" s="0" t="s">
        <v>5104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5.6</v>
      </c>
      <c r="Q1756" s="0" t="n">
        <v>0</v>
      </c>
      <c r="R1756" s="0" t="n">
        <v>0</v>
      </c>
      <c r="S1756" s="0" t="s">
        <v>4</v>
      </c>
    </row>
    <row r="1757" customFormat="false" ht="14.4" hidden="true" customHeight="false" outlineLevel="0" collapsed="false">
      <c r="A1757" s="0" t="s">
        <v>31</v>
      </c>
      <c r="B1757" s="0" t="n">
        <v>1</v>
      </c>
      <c r="C1757" s="0" t="s">
        <v>5105</v>
      </c>
      <c r="D1757" s="0" t="s">
        <v>33</v>
      </c>
      <c r="E1757" s="0" t="s">
        <v>5106</v>
      </c>
      <c r="F1757" s="0" t="s">
        <v>5103</v>
      </c>
      <c r="G1757" s="0" t="s">
        <v>5104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5.7</v>
      </c>
      <c r="Q1757" s="0" t="n">
        <v>0</v>
      </c>
      <c r="R1757" s="0" t="n">
        <v>0</v>
      </c>
      <c r="S1757" s="0" t="s">
        <v>4</v>
      </c>
    </row>
    <row r="1758" customFormat="false" ht="14.4" hidden="true" customHeight="false" outlineLevel="0" collapsed="false">
      <c r="A1758" s="0" t="s">
        <v>31</v>
      </c>
      <c r="B1758" s="0" t="n">
        <v>1</v>
      </c>
      <c r="C1758" s="0" t="s">
        <v>5107</v>
      </c>
      <c r="D1758" s="0" t="s">
        <v>66</v>
      </c>
      <c r="E1758" s="0" t="s">
        <v>5108</v>
      </c>
      <c r="F1758" s="0" t="s">
        <v>5103</v>
      </c>
      <c r="G1758" s="0" t="s">
        <v>5104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5.7</v>
      </c>
      <c r="Q1758" s="0" t="n">
        <v>0</v>
      </c>
      <c r="R1758" s="0" t="n">
        <v>0</v>
      </c>
      <c r="S1758" s="0" t="s">
        <v>4</v>
      </c>
    </row>
    <row r="1759" customFormat="false" ht="14.4" hidden="true" customHeight="false" outlineLevel="0" collapsed="false">
      <c r="A1759" s="0" t="s">
        <v>31</v>
      </c>
      <c r="B1759" s="0" t="n">
        <v>1</v>
      </c>
      <c r="C1759" s="0" t="s">
        <v>5109</v>
      </c>
      <c r="D1759" s="0" t="s">
        <v>61</v>
      </c>
      <c r="E1759" s="0" t="s">
        <v>5110</v>
      </c>
      <c r="F1759" s="0" t="s">
        <v>5103</v>
      </c>
      <c r="G1759" s="0" t="s">
        <v>5104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8.1</v>
      </c>
      <c r="Q1759" s="0" t="n">
        <v>0</v>
      </c>
      <c r="R1759" s="0" t="n">
        <v>0</v>
      </c>
      <c r="S1759" s="0" t="s">
        <v>4</v>
      </c>
    </row>
    <row r="1760" customFormat="false" ht="14.4" hidden="true" customHeight="false" outlineLevel="0" collapsed="false">
      <c r="A1760" s="0" t="s">
        <v>31</v>
      </c>
      <c r="B1760" s="0" t="n">
        <v>1</v>
      </c>
      <c r="C1760" s="0" t="s">
        <v>5111</v>
      </c>
      <c r="D1760" s="0" t="s">
        <v>38</v>
      </c>
      <c r="E1760" s="0" t="s">
        <v>5112</v>
      </c>
      <c r="F1760" s="0" t="s">
        <v>5103</v>
      </c>
      <c r="G1760" s="0" t="s">
        <v>5104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8</v>
      </c>
      <c r="Q1760" s="0" t="n">
        <v>0</v>
      </c>
      <c r="R1760" s="0" t="n">
        <v>0</v>
      </c>
      <c r="S1760" s="0" t="s">
        <v>4</v>
      </c>
    </row>
    <row r="1761" customFormat="false" ht="14.4" hidden="true" customHeight="false" outlineLevel="0" collapsed="false">
      <c r="A1761" s="0" t="s">
        <v>31</v>
      </c>
      <c r="B1761" s="0" t="n">
        <v>1</v>
      </c>
      <c r="C1761" s="0" t="s">
        <v>5113</v>
      </c>
      <c r="D1761" s="0" t="s">
        <v>33</v>
      </c>
      <c r="E1761" s="0" t="s">
        <v>5114</v>
      </c>
      <c r="F1761" s="0" t="s">
        <v>5103</v>
      </c>
      <c r="G1761" s="0" t="s">
        <v>5104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8</v>
      </c>
      <c r="Q1761" s="0" t="n">
        <v>0</v>
      </c>
      <c r="R1761" s="0" t="n">
        <v>0</v>
      </c>
      <c r="S1761" s="0" t="s">
        <v>4</v>
      </c>
    </row>
    <row r="1762" customFormat="false" ht="14.4" hidden="true" customHeight="false" outlineLevel="0" collapsed="false">
      <c r="A1762" s="0" t="s">
        <v>31</v>
      </c>
      <c r="B1762" s="0" t="n">
        <v>1</v>
      </c>
      <c r="C1762" s="0" t="s">
        <v>5115</v>
      </c>
      <c r="D1762" s="0" t="s">
        <v>38</v>
      </c>
      <c r="E1762" s="0" t="s">
        <v>5116</v>
      </c>
      <c r="F1762" s="0" t="s">
        <v>5103</v>
      </c>
      <c r="G1762" s="0" t="s">
        <v>5104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5.8</v>
      </c>
      <c r="Q1762" s="0" t="n">
        <v>0</v>
      </c>
      <c r="R1762" s="0" t="n">
        <v>0</v>
      </c>
      <c r="S1762" s="0" t="s">
        <v>4</v>
      </c>
    </row>
    <row r="1763" customFormat="false" ht="14.4" hidden="true" customHeight="false" outlineLevel="0" collapsed="false">
      <c r="A1763" s="0" t="s">
        <v>31</v>
      </c>
      <c r="B1763" s="0" t="n">
        <v>1</v>
      </c>
      <c r="C1763" s="0" t="s">
        <v>5117</v>
      </c>
      <c r="D1763" s="0" t="s">
        <v>307</v>
      </c>
      <c r="E1763" s="0" t="s">
        <v>5118</v>
      </c>
      <c r="F1763" s="0" t="s">
        <v>5103</v>
      </c>
      <c r="G1763" s="0" t="s">
        <v>5104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6.7</v>
      </c>
      <c r="Q1763" s="0" t="n">
        <v>0</v>
      </c>
      <c r="R1763" s="0" t="n">
        <v>0</v>
      </c>
      <c r="S1763" s="0" t="s">
        <v>4</v>
      </c>
    </row>
    <row r="1764" customFormat="false" ht="14.4" hidden="true" customHeight="false" outlineLevel="0" collapsed="false">
      <c r="A1764" s="0" t="s">
        <v>31</v>
      </c>
      <c r="B1764" s="0" t="n">
        <v>1</v>
      </c>
      <c r="C1764" s="0" t="s">
        <v>5119</v>
      </c>
      <c r="D1764" s="0" t="s">
        <v>61</v>
      </c>
      <c r="E1764" s="0" t="s">
        <v>5120</v>
      </c>
      <c r="F1764" s="0" t="s">
        <v>5121</v>
      </c>
      <c r="G1764" s="0" t="s">
        <v>5122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8.8</v>
      </c>
      <c r="Q1764" s="0" t="n">
        <v>0</v>
      </c>
      <c r="R1764" s="0" t="n">
        <v>0</v>
      </c>
      <c r="S1764" s="0" t="s">
        <v>4</v>
      </c>
    </row>
    <row r="1765" customFormat="false" ht="14.4" hidden="true" customHeight="false" outlineLevel="0" collapsed="false">
      <c r="A1765" s="0" t="s">
        <v>31</v>
      </c>
      <c r="B1765" s="0" t="n">
        <v>1</v>
      </c>
      <c r="C1765" s="0" t="s">
        <v>5123</v>
      </c>
      <c r="D1765" s="0" t="s">
        <v>38</v>
      </c>
      <c r="E1765" s="0" t="s">
        <v>5124</v>
      </c>
      <c r="F1765" s="0" t="s">
        <v>5121</v>
      </c>
      <c r="G1765" s="0" t="s">
        <v>5122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5.6</v>
      </c>
      <c r="Q1765" s="0" t="n">
        <v>0</v>
      </c>
      <c r="R1765" s="0" t="n">
        <v>0</v>
      </c>
      <c r="S1765" s="0" t="s">
        <v>4</v>
      </c>
    </row>
    <row r="1766" customFormat="false" ht="14.4" hidden="true" customHeight="false" outlineLevel="0" collapsed="false">
      <c r="A1766" s="0" t="s">
        <v>31</v>
      </c>
      <c r="B1766" s="0" t="n">
        <v>1</v>
      </c>
      <c r="C1766" s="0" t="s">
        <v>5125</v>
      </c>
      <c r="D1766" s="0" t="s">
        <v>307</v>
      </c>
      <c r="E1766" s="0" t="s">
        <v>5126</v>
      </c>
      <c r="F1766" s="0" t="s">
        <v>5127</v>
      </c>
      <c r="G1766" s="0" t="s">
        <v>64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5.7</v>
      </c>
      <c r="Q1766" s="0" t="n">
        <v>0</v>
      </c>
      <c r="R1766" s="0" t="n">
        <v>0</v>
      </c>
      <c r="S1766" s="0" t="s">
        <v>4</v>
      </c>
    </row>
    <row r="1767" customFormat="false" ht="14.4" hidden="true" customHeight="false" outlineLevel="0" collapsed="false">
      <c r="A1767" s="0" t="s">
        <v>31</v>
      </c>
      <c r="B1767" s="0" t="n">
        <v>1</v>
      </c>
      <c r="C1767" s="0" t="s">
        <v>5128</v>
      </c>
      <c r="D1767" s="0" t="s">
        <v>61</v>
      </c>
      <c r="E1767" s="0" t="s">
        <v>5129</v>
      </c>
      <c r="F1767" s="0" t="s">
        <v>5127</v>
      </c>
      <c r="G1767" s="0" t="s">
        <v>64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7.1</v>
      </c>
      <c r="Q1767" s="0" t="n">
        <v>0</v>
      </c>
      <c r="R1767" s="0" t="n">
        <v>0</v>
      </c>
      <c r="S1767" s="0" t="s">
        <v>4</v>
      </c>
    </row>
    <row r="1768" customFormat="false" ht="14.4" hidden="true" customHeight="false" outlineLevel="0" collapsed="false">
      <c r="A1768" s="0" t="s">
        <v>31</v>
      </c>
      <c r="B1768" s="0" t="n">
        <v>1</v>
      </c>
      <c r="C1768" s="0" t="s">
        <v>5130</v>
      </c>
      <c r="D1768" s="0" t="s">
        <v>33</v>
      </c>
      <c r="E1768" s="0" t="s">
        <v>5131</v>
      </c>
      <c r="F1768" s="0" t="s">
        <v>5132</v>
      </c>
      <c r="G1768" s="0" t="s">
        <v>5133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5.9</v>
      </c>
      <c r="Q1768" s="0" t="n">
        <v>0</v>
      </c>
      <c r="R1768" s="0" t="n">
        <v>0</v>
      </c>
      <c r="S1768" s="0" t="s">
        <v>4</v>
      </c>
    </row>
    <row r="1769" customFormat="false" ht="14.4" hidden="true" customHeight="false" outlineLevel="0" collapsed="false">
      <c r="A1769" s="0" t="s">
        <v>31</v>
      </c>
      <c r="B1769" s="0" t="n">
        <v>1</v>
      </c>
      <c r="C1769" s="0" t="s">
        <v>5134</v>
      </c>
      <c r="D1769" s="0" t="s">
        <v>33</v>
      </c>
      <c r="E1769" s="0" t="s">
        <v>5135</v>
      </c>
      <c r="F1769" s="0" t="s">
        <v>5132</v>
      </c>
      <c r="G1769" s="0" t="s">
        <v>5133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6.9</v>
      </c>
      <c r="Q1769" s="0" t="n">
        <v>0</v>
      </c>
      <c r="R1769" s="0" t="n">
        <v>0</v>
      </c>
      <c r="S1769" s="0" t="s">
        <v>4</v>
      </c>
    </row>
    <row r="1770" customFormat="false" ht="14.4" hidden="true" customHeight="false" outlineLevel="0" collapsed="false">
      <c r="A1770" s="0" t="s">
        <v>31</v>
      </c>
      <c r="B1770" s="0" t="n">
        <v>1</v>
      </c>
      <c r="C1770" s="0" t="s">
        <v>5136</v>
      </c>
      <c r="D1770" s="0" t="s">
        <v>48</v>
      </c>
      <c r="E1770" s="0" t="s">
        <v>5137</v>
      </c>
      <c r="F1770" s="0" t="s">
        <v>5132</v>
      </c>
      <c r="G1770" s="0" t="s">
        <v>5133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6.2</v>
      </c>
      <c r="Q1770" s="0" t="n">
        <v>0</v>
      </c>
      <c r="R1770" s="0" t="n">
        <v>0</v>
      </c>
      <c r="S1770" s="0" t="s">
        <v>4</v>
      </c>
    </row>
    <row r="1771" customFormat="false" ht="14.4" hidden="true" customHeight="false" outlineLevel="0" collapsed="false">
      <c r="A1771" s="0" t="s">
        <v>31</v>
      </c>
      <c r="B1771" s="0" t="n">
        <v>1</v>
      </c>
      <c r="C1771" s="0" t="s">
        <v>5138</v>
      </c>
      <c r="D1771" s="0" t="s">
        <v>66</v>
      </c>
      <c r="E1771" s="0" t="s">
        <v>5139</v>
      </c>
      <c r="F1771" s="0" t="s">
        <v>5132</v>
      </c>
      <c r="G1771" s="0" t="s">
        <v>5133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6</v>
      </c>
      <c r="Q1771" s="0" t="n">
        <v>0</v>
      </c>
      <c r="R1771" s="0" t="n">
        <v>0</v>
      </c>
      <c r="S1771" s="0" t="s">
        <v>4</v>
      </c>
    </row>
    <row r="1772" customFormat="false" ht="14.4" hidden="true" customHeight="false" outlineLevel="0" collapsed="false">
      <c r="A1772" s="0" t="s">
        <v>31</v>
      </c>
      <c r="B1772" s="0" t="n">
        <v>1</v>
      </c>
      <c r="C1772" s="0" t="s">
        <v>5140</v>
      </c>
      <c r="D1772" s="0" t="s">
        <v>33</v>
      </c>
      <c r="E1772" s="0" t="s">
        <v>5141</v>
      </c>
      <c r="F1772" s="0" t="s">
        <v>5142</v>
      </c>
      <c r="G1772" s="0" t="s">
        <v>5143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6.8</v>
      </c>
      <c r="Q1772" s="0" t="n">
        <v>0</v>
      </c>
      <c r="R1772" s="0" t="n">
        <v>0</v>
      </c>
      <c r="S1772" s="0" t="s">
        <v>4</v>
      </c>
    </row>
    <row r="1773" customFormat="false" ht="14.4" hidden="true" customHeight="false" outlineLevel="0" collapsed="false">
      <c r="A1773" s="0" t="s">
        <v>31</v>
      </c>
      <c r="B1773" s="0" t="n">
        <v>1</v>
      </c>
      <c r="C1773" s="0" t="s">
        <v>5144</v>
      </c>
      <c r="D1773" s="0" t="s">
        <v>33</v>
      </c>
      <c r="E1773" s="0" t="s">
        <v>5145</v>
      </c>
      <c r="F1773" s="0" t="s">
        <v>5146</v>
      </c>
      <c r="G1773" s="0" t="s">
        <v>5147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5.9</v>
      </c>
      <c r="Q1773" s="0" t="n">
        <v>0</v>
      </c>
      <c r="R1773" s="0" t="n">
        <v>0</v>
      </c>
      <c r="S1773" s="0" t="s">
        <v>4</v>
      </c>
    </row>
    <row r="1774" customFormat="false" ht="14.4" hidden="true" customHeight="false" outlineLevel="0" collapsed="false">
      <c r="A1774" s="0" t="s">
        <v>31</v>
      </c>
      <c r="B1774" s="0" t="n">
        <v>1</v>
      </c>
      <c r="C1774" s="0" t="s">
        <v>5148</v>
      </c>
      <c r="D1774" s="0" t="s">
        <v>61</v>
      </c>
      <c r="E1774" s="0" t="s">
        <v>5149</v>
      </c>
      <c r="F1774" s="0" t="s">
        <v>5150</v>
      </c>
      <c r="G1774" s="0" t="s">
        <v>5151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7</v>
      </c>
      <c r="Q1774" s="0" t="n">
        <v>0</v>
      </c>
      <c r="R1774" s="0" t="n">
        <v>0</v>
      </c>
      <c r="S1774" s="0" t="s">
        <v>4</v>
      </c>
    </row>
    <row r="1775" customFormat="false" ht="14.4" hidden="true" customHeight="false" outlineLevel="0" collapsed="false">
      <c r="A1775" s="0" t="s">
        <v>31</v>
      </c>
      <c r="B1775" s="0" t="n">
        <v>1</v>
      </c>
      <c r="C1775" s="0" t="s">
        <v>5152</v>
      </c>
      <c r="D1775" s="0" t="s">
        <v>33</v>
      </c>
      <c r="E1775" s="0" t="s">
        <v>5153</v>
      </c>
      <c r="F1775" s="0" t="s">
        <v>5150</v>
      </c>
      <c r="G1775" s="0" t="s">
        <v>5151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6.7</v>
      </c>
      <c r="Q1775" s="0" t="n">
        <v>0</v>
      </c>
      <c r="R1775" s="0" t="n">
        <v>0</v>
      </c>
      <c r="S1775" s="0" t="s">
        <v>4</v>
      </c>
    </row>
    <row r="1776" customFormat="false" ht="14.4" hidden="true" customHeight="false" outlineLevel="0" collapsed="false">
      <c r="A1776" s="0" t="s">
        <v>31</v>
      </c>
      <c r="B1776" s="0" t="n">
        <v>1</v>
      </c>
      <c r="C1776" s="0" t="s">
        <v>5154</v>
      </c>
      <c r="D1776" s="0" t="s">
        <v>38</v>
      </c>
      <c r="E1776" s="0" t="s">
        <v>5155</v>
      </c>
      <c r="F1776" s="0" t="s">
        <v>5156</v>
      </c>
      <c r="G1776" s="0" t="s">
        <v>4109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8.6</v>
      </c>
      <c r="Q1776" s="0" t="n">
        <v>0</v>
      </c>
      <c r="R1776" s="0" t="n">
        <v>0</v>
      </c>
      <c r="S1776" s="0" t="s">
        <v>4</v>
      </c>
    </row>
    <row r="1777" customFormat="false" ht="14.4" hidden="true" customHeight="false" outlineLevel="0" collapsed="false">
      <c r="A1777" s="0" t="s">
        <v>31</v>
      </c>
      <c r="B1777" s="0" t="n">
        <v>1</v>
      </c>
      <c r="C1777" s="0" t="s">
        <v>5157</v>
      </c>
      <c r="D1777" s="0" t="s">
        <v>33</v>
      </c>
      <c r="E1777" s="0" t="s">
        <v>5158</v>
      </c>
      <c r="F1777" s="0" t="s">
        <v>5156</v>
      </c>
      <c r="G1777" s="0" t="s">
        <v>4109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9.4</v>
      </c>
      <c r="Q1777" s="0" t="n">
        <v>0</v>
      </c>
      <c r="R1777" s="0" t="n">
        <v>0</v>
      </c>
      <c r="S1777" s="0" t="s">
        <v>4</v>
      </c>
    </row>
    <row r="1778" customFormat="false" ht="14.4" hidden="true" customHeight="false" outlineLevel="0" collapsed="false">
      <c r="A1778" s="0" t="s">
        <v>31</v>
      </c>
      <c r="B1778" s="0" t="n">
        <v>1</v>
      </c>
      <c r="C1778" s="0" t="s">
        <v>5159</v>
      </c>
      <c r="D1778" s="0" t="s">
        <v>33</v>
      </c>
      <c r="E1778" s="0" t="s">
        <v>5160</v>
      </c>
      <c r="F1778" s="0" t="s">
        <v>5156</v>
      </c>
      <c r="G1778" s="0" t="s">
        <v>4109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9.1</v>
      </c>
      <c r="Q1778" s="0" t="n">
        <v>0</v>
      </c>
      <c r="R1778" s="0" t="n">
        <v>0</v>
      </c>
      <c r="S1778" s="0" t="s">
        <v>4</v>
      </c>
    </row>
    <row r="1779" customFormat="false" ht="14.4" hidden="true" customHeight="false" outlineLevel="0" collapsed="false">
      <c r="A1779" s="0" t="s">
        <v>31</v>
      </c>
      <c r="B1779" s="0" t="n">
        <v>1</v>
      </c>
      <c r="C1779" s="0" t="s">
        <v>5161</v>
      </c>
      <c r="D1779" s="0" t="s">
        <v>33</v>
      </c>
      <c r="E1779" s="0" t="s">
        <v>5162</v>
      </c>
      <c r="F1779" s="0" t="s">
        <v>5156</v>
      </c>
      <c r="G1779" s="0" t="s">
        <v>4109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8.5</v>
      </c>
      <c r="Q1779" s="0" t="n">
        <v>0</v>
      </c>
      <c r="R1779" s="0" t="n">
        <v>0</v>
      </c>
      <c r="S1779" s="0" t="s">
        <v>4</v>
      </c>
    </row>
    <row r="1780" customFormat="false" ht="14.4" hidden="true" customHeight="false" outlineLevel="0" collapsed="false">
      <c r="A1780" s="0" t="s">
        <v>31</v>
      </c>
      <c r="B1780" s="0" t="n">
        <v>1</v>
      </c>
      <c r="C1780" s="0" t="s">
        <v>5163</v>
      </c>
      <c r="D1780" s="0" t="s">
        <v>66</v>
      </c>
      <c r="E1780" s="0" t="s">
        <v>5164</v>
      </c>
      <c r="F1780" s="0" t="s">
        <v>5156</v>
      </c>
      <c r="G1780" s="0" t="s">
        <v>4109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7.9</v>
      </c>
      <c r="Q1780" s="0" t="n">
        <v>0</v>
      </c>
      <c r="R1780" s="0" t="n">
        <v>0</v>
      </c>
      <c r="S1780" s="0" t="s">
        <v>4</v>
      </c>
    </row>
    <row r="1781" customFormat="false" ht="14.4" hidden="true" customHeight="false" outlineLevel="0" collapsed="false">
      <c r="A1781" s="0" t="s">
        <v>31</v>
      </c>
      <c r="B1781" s="0" t="n">
        <v>1</v>
      </c>
      <c r="C1781" s="0" t="s">
        <v>5165</v>
      </c>
      <c r="D1781" s="0" t="s">
        <v>61</v>
      </c>
      <c r="E1781" s="0" t="s">
        <v>5166</v>
      </c>
      <c r="F1781" s="0" t="s">
        <v>5156</v>
      </c>
      <c r="G1781" s="0" t="s">
        <v>4109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5.2</v>
      </c>
      <c r="Q1781" s="0" t="n">
        <v>0</v>
      </c>
      <c r="R1781" s="0" t="n">
        <v>0</v>
      </c>
      <c r="S1781" s="0" t="s">
        <v>4</v>
      </c>
    </row>
    <row r="1782" customFormat="false" ht="14.4" hidden="true" customHeight="false" outlineLevel="0" collapsed="false">
      <c r="A1782" s="0" t="s">
        <v>31</v>
      </c>
      <c r="B1782" s="0" t="n">
        <v>1</v>
      </c>
      <c r="C1782" s="0" t="s">
        <v>5167</v>
      </c>
      <c r="D1782" s="0" t="s">
        <v>66</v>
      </c>
      <c r="E1782" s="0" t="s">
        <v>5168</v>
      </c>
      <c r="F1782" s="0" t="s">
        <v>5169</v>
      </c>
      <c r="G1782" s="0" t="s">
        <v>589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5</v>
      </c>
      <c r="Q1782" s="0" t="n">
        <v>0</v>
      </c>
      <c r="R1782" s="0" t="n">
        <v>0</v>
      </c>
      <c r="S1782" s="0" t="s">
        <v>4</v>
      </c>
    </row>
    <row r="1783" customFormat="false" ht="14.4" hidden="true" customHeight="false" outlineLevel="0" collapsed="false">
      <c r="A1783" s="0" t="s">
        <v>31</v>
      </c>
      <c r="B1783" s="0" t="n">
        <v>1</v>
      </c>
      <c r="C1783" s="0" t="s">
        <v>5170</v>
      </c>
      <c r="D1783" s="0" t="s">
        <v>38</v>
      </c>
      <c r="E1783" s="0" t="s">
        <v>5171</v>
      </c>
      <c r="F1783" s="0" t="s">
        <v>5169</v>
      </c>
      <c r="G1783" s="0" t="s">
        <v>589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6.4</v>
      </c>
      <c r="Q1783" s="0" t="n">
        <v>0</v>
      </c>
      <c r="R1783" s="0" t="n">
        <v>0</v>
      </c>
      <c r="S1783" s="0" t="s">
        <v>4</v>
      </c>
    </row>
    <row r="1784" customFormat="false" ht="14.4" hidden="true" customHeight="false" outlineLevel="0" collapsed="false">
      <c r="A1784" s="0" t="s">
        <v>31</v>
      </c>
      <c r="B1784" s="0" t="n">
        <v>1</v>
      </c>
      <c r="C1784" s="0" t="s">
        <v>5172</v>
      </c>
      <c r="D1784" s="0" t="s">
        <v>33</v>
      </c>
      <c r="E1784" s="0" t="s">
        <v>5173</v>
      </c>
      <c r="F1784" s="0" t="s">
        <v>5169</v>
      </c>
      <c r="G1784" s="0" t="s">
        <v>589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5.5</v>
      </c>
      <c r="Q1784" s="0" t="n">
        <v>0</v>
      </c>
      <c r="R1784" s="0" t="n">
        <v>0</v>
      </c>
      <c r="S1784" s="0" t="s">
        <v>4</v>
      </c>
    </row>
    <row r="1785" customFormat="false" ht="14.4" hidden="true" customHeight="false" outlineLevel="0" collapsed="false">
      <c r="A1785" s="0" t="s">
        <v>31</v>
      </c>
      <c r="B1785" s="0" t="n">
        <v>1</v>
      </c>
      <c r="C1785" s="0" t="s">
        <v>5174</v>
      </c>
      <c r="D1785" s="0" t="s">
        <v>33</v>
      </c>
      <c r="E1785" s="0" t="s">
        <v>5175</v>
      </c>
      <c r="F1785" s="0" t="s">
        <v>5176</v>
      </c>
      <c r="G1785" s="0" t="s">
        <v>5177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5.4</v>
      </c>
      <c r="Q1785" s="0" t="n">
        <v>0</v>
      </c>
      <c r="R1785" s="0" t="n">
        <v>0</v>
      </c>
      <c r="S1785" s="0" t="s">
        <v>4</v>
      </c>
    </row>
    <row r="1786" customFormat="false" ht="14.4" hidden="true" customHeight="false" outlineLevel="0" collapsed="false">
      <c r="A1786" s="0" t="s">
        <v>31</v>
      </c>
      <c r="B1786" s="0" t="n">
        <v>1</v>
      </c>
      <c r="C1786" s="0" t="s">
        <v>5178</v>
      </c>
      <c r="D1786" s="0" t="s">
        <v>33</v>
      </c>
      <c r="E1786" s="0" t="s">
        <v>5179</v>
      </c>
      <c r="F1786" s="0" t="s">
        <v>5176</v>
      </c>
      <c r="G1786" s="0" t="s">
        <v>5177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5.5</v>
      </c>
      <c r="Q1786" s="0" t="n">
        <v>0</v>
      </c>
      <c r="R1786" s="0" t="n">
        <v>0</v>
      </c>
      <c r="S1786" s="0" t="s">
        <v>4</v>
      </c>
    </row>
    <row r="1787" customFormat="false" ht="14.4" hidden="true" customHeight="false" outlineLevel="0" collapsed="false">
      <c r="A1787" s="0" t="s">
        <v>31</v>
      </c>
      <c r="B1787" s="0" t="n">
        <v>1</v>
      </c>
      <c r="C1787" s="0" t="s">
        <v>5180</v>
      </c>
      <c r="D1787" s="0" t="s">
        <v>33</v>
      </c>
      <c r="E1787" s="0" t="s">
        <v>5181</v>
      </c>
      <c r="F1787" s="0" t="s">
        <v>5176</v>
      </c>
      <c r="G1787" s="0" t="s">
        <v>5177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6.4</v>
      </c>
      <c r="Q1787" s="0" t="n">
        <v>0</v>
      </c>
      <c r="R1787" s="0" t="n">
        <v>0</v>
      </c>
      <c r="S1787" s="0" t="s">
        <v>4</v>
      </c>
    </row>
    <row r="1788" customFormat="false" ht="14.4" hidden="true" customHeight="false" outlineLevel="0" collapsed="false">
      <c r="A1788" s="0" t="s">
        <v>31</v>
      </c>
      <c r="B1788" s="0" t="n">
        <v>1</v>
      </c>
      <c r="C1788" s="0" t="s">
        <v>5182</v>
      </c>
      <c r="D1788" s="0" t="s">
        <v>38</v>
      </c>
      <c r="E1788" s="0" t="s">
        <v>5183</v>
      </c>
      <c r="F1788" s="0" t="s">
        <v>5176</v>
      </c>
      <c r="G1788" s="0" t="s">
        <v>5177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5.7</v>
      </c>
      <c r="Q1788" s="0" t="n">
        <v>0</v>
      </c>
      <c r="R1788" s="0" t="n">
        <v>0</v>
      </c>
      <c r="S1788" s="0" t="s">
        <v>4</v>
      </c>
    </row>
    <row r="1789" customFormat="false" ht="14.4" hidden="true" customHeight="false" outlineLevel="0" collapsed="false">
      <c r="A1789" s="0" t="s">
        <v>31</v>
      </c>
      <c r="B1789" s="0" t="n">
        <v>1</v>
      </c>
      <c r="C1789" s="0" t="s">
        <v>5184</v>
      </c>
      <c r="D1789" s="0" t="s">
        <v>61</v>
      </c>
      <c r="E1789" s="0" t="s">
        <v>5185</v>
      </c>
      <c r="F1789" s="0" t="s">
        <v>5186</v>
      </c>
      <c r="G1789" s="0" t="s">
        <v>745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6.5</v>
      </c>
      <c r="Q1789" s="0" t="n">
        <v>0</v>
      </c>
      <c r="R1789" s="0" t="n">
        <v>0</v>
      </c>
      <c r="S1789" s="0" t="s">
        <v>4</v>
      </c>
    </row>
    <row r="1790" customFormat="false" ht="14.4" hidden="true" customHeight="false" outlineLevel="0" collapsed="false">
      <c r="A1790" s="0" t="s">
        <v>31</v>
      </c>
      <c r="B1790" s="0" t="n">
        <v>1</v>
      </c>
      <c r="C1790" s="0" t="s">
        <v>5187</v>
      </c>
      <c r="D1790" s="0" t="s">
        <v>66</v>
      </c>
      <c r="E1790" s="0" t="s">
        <v>5188</v>
      </c>
      <c r="F1790" s="0" t="s">
        <v>5189</v>
      </c>
      <c r="G1790" s="0" t="s">
        <v>157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8</v>
      </c>
      <c r="Q1790" s="0" t="n">
        <v>0</v>
      </c>
      <c r="R1790" s="0" t="n">
        <v>0</v>
      </c>
      <c r="S1790" s="0" t="s">
        <v>4</v>
      </c>
    </row>
    <row r="1791" customFormat="false" ht="14.4" hidden="true" customHeight="false" outlineLevel="0" collapsed="false">
      <c r="A1791" s="0" t="s">
        <v>31</v>
      </c>
      <c r="B1791" s="0" t="n">
        <v>1</v>
      </c>
      <c r="C1791" s="0" t="s">
        <v>5190</v>
      </c>
      <c r="D1791" s="0" t="s">
        <v>154</v>
      </c>
      <c r="E1791" s="0" t="s">
        <v>5191</v>
      </c>
      <c r="F1791" s="0" t="s">
        <v>5189</v>
      </c>
      <c r="G1791" s="0" t="s">
        <v>157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7.1</v>
      </c>
      <c r="Q1791" s="0" t="n">
        <v>0</v>
      </c>
      <c r="R1791" s="0" t="n">
        <v>0</v>
      </c>
      <c r="S1791" s="0" t="s">
        <v>4</v>
      </c>
    </row>
    <row r="1792" customFormat="false" ht="14.4" hidden="true" customHeight="false" outlineLevel="0" collapsed="false">
      <c r="A1792" s="0" t="s">
        <v>31</v>
      </c>
      <c r="B1792" s="0" t="n">
        <v>1</v>
      </c>
      <c r="C1792" s="0" t="s">
        <v>5192</v>
      </c>
      <c r="D1792" s="0" t="s">
        <v>33</v>
      </c>
      <c r="E1792" s="0" t="s">
        <v>5193</v>
      </c>
      <c r="F1792" s="0" t="s">
        <v>5194</v>
      </c>
      <c r="G1792" s="0" t="s">
        <v>1648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5.4</v>
      </c>
      <c r="Q1792" s="0" t="n">
        <v>0</v>
      </c>
      <c r="R1792" s="0" t="n">
        <v>0</v>
      </c>
      <c r="S1792" s="0" t="s">
        <v>4</v>
      </c>
    </row>
    <row r="1793" customFormat="false" ht="14.4" hidden="true" customHeight="false" outlineLevel="0" collapsed="false">
      <c r="A1793" s="0" t="s">
        <v>31</v>
      </c>
      <c r="B1793" s="0" t="n">
        <v>1</v>
      </c>
      <c r="C1793" s="0" t="s">
        <v>5195</v>
      </c>
      <c r="D1793" s="0" t="s">
        <v>61</v>
      </c>
      <c r="E1793" s="0" t="s">
        <v>5196</v>
      </c>
      <c r="F1793" s="0" t="s">
        <v>5194</v>
      </c>
      <c r="G1793" s="0" t="s">
        <v>1648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6.2</v>
      </c>
      <c r="Q1793" s="0" t="n">
        <v>0</v>
      </c>
      <c r="R1793" s="0" t="n">
        <v>0</v>
      </c>
      <c r="S1793" s="0" t="s">
        <v>4</v>
      </c>
    </row>
    <row r="1794" customFormat="false" ht="14.4" hidden="true" customHeight="false" outlineLevel="0" collapsed="false">
      <c r="A1794" s="0" t="s">
        <v>31</v>
      </c>
      <c r="B1794" s="0" t="n">
        <v>1</v>
      </c>
      <c r="C1794" s="0" t="s">
        <v>5197</v>
      </c>
      <c r="D1794" s="0" t="s">
        <v>66</v>
      </c>
      <c r="E1794" s="0" t="s">
        <v>5198</v>
      </c>
      <c r="F1794" s="0" t="s">
        <v>5194</v>
      </c>
      <c r="G1794" s="0" t="s">
        <v>1648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6.3</v>
      </c>
      <c r="Q1794" s="0" t="n">
        <v>0</v>
      </c>
      <c r="R1794" s="0" t="n">
        <v>0</v>
      </c>
      <c r="S1794" s="0" t="s">
        <v>4</v>
      </c>
    </row>
    <row r="1795" customFormat="false" ht="14.4" hidden="true" customHeight="false" outlineLevel="0" collapsed="false">
      <c r="A1795" s="0" t="s">
        <v>31</v>
      </c>
      <c r="B1795" s="0" t="n">
        <v>1</v>
      </c>
      <c r="C1795" s="0" t="s">
        <v>5199</v>
      </c>
      <c r="D1795" s="0" t="s">
        <v>66</v>
      </c>
      <c r="E1795" s="0" t="s">
        <v>5200</v>
      </c>
      <c r="F1795" s="0" t="s">
        <v>5194</v>
      </c>
      <c r="G1795" s="0" t="s">
        <v>1648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5.8</v>
      </c>
      <c r="Q1795" s="0" t="n">
        <v>0</v>
      </c>
      <c r="R1795" s="0" t="n">
        <v>0</v>
      </c>
      <c r="S1795" s="0" t="s">
        <v>4</v>
      </c>
    </row>
    <row r="1796" customFormat="false" ht="14.4" hidden="true" customHeight="false" outlineLevel="0" collapsed="false">
      <c r="A1796" s="0" t="s">
        <v>31</v>
      </c>
      <c r="B1796" s="0" t="n">
        <v>1</v>
      </c>
      <c r="C1796" s="0" t="s">
        <v>5201</v>
      </c>
      <c r="D1796" s="0" t="s">
        <v>38</v>
      </c>
      <c r="E1796" s="0" t="s">
        <v>5202</v>
      </c>
      <c r="F1796" s="0" t="s">
        <v>5194</v>
      </c>
      <c r="G1796" s="0" t="s">
        <v>1648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7</v>
      </c>
      <c r="Q1796" s="0" t="n">
        <v>0</v>
      </c>
      <c r="R1796" s="0" t="n">
        <v>0</v>
      </c>
      <c r="S1796" s="0" t="s">
        <v>4</v>
      </c>
    </row>
    <row r="1797" customFormat="false" ht="14.4" hidden="true" customHeight="false" outlineLevel="0" collapsed="false">
      <c r="A1797" s="0" t="s">
        <v>31</v>
      </c>
      <c r="B1797" s="0" t="n">
        <v>1</v>
      </c>
      <c r="C1797" s="0" t="s">
        <v>5203</v>
      </c>
      <c r="D1797" s="0" t="s">
        <v>66</v>
      </c>
      <c r="E1797" s="0" t="s">
        <v>5204</v>
      </c>
      <c r="F1797" s="0" t="s">
        <v>5194</v>
      </c>
      <c r="G1797" s="0" t="s">
        <v>1648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7.5</v>
      </c>
      <c r="Q1797" s="0" t="n">
        <v>0</v>
      </c>
      <c r="R1797" s="0" t="n">
        <v>0</v>
      </c>
      <c r="S1797" s="0" t="s">
        <v>4</v>
      </c>
    </row>
    <row r="1798" customFormat="false" ht="14.4" hidden="true" customHeight="false" outlineLevel="0" collapsed="false">
      <c r="A1798" s="0" t="s">
        <v>31</v>
      </c>
      <c r="B1798" s="0" t="n">
        <v>1</v>
      </c>
      <c r="C1798" s="0" t="s">
        <v>5205</v>
      </c>
      <c r="D1798" s="0" t="s">
        <v>66</v>
      </c>
      <c r="E1798" s="0" t="s">
        <v>5206</v>
      </c>
      <c r="F1798" s="0" t="s">
        <v>5194</v>
      </c>
      <c r="G1798" s="0" t="s">
        <v>1648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7.8</v>
      </c>
      <c r="Q1798" s="0" t="n">
        <v>0</v>
      </c>
      <c r="R1798" s="0" t="n">
        <v>0</v>
      </c>
      <c r="S1798" s="0" t="s">
        <v>4</v>
      </c>
    </row>
    <row r="1799" customFormat="false" ht="14.4" hidden="true" customHeight="false" outlineLevel="0" collapsed="false">
      <c r="A1799" s="0" t="s">
        <v>31</v>
      </c>
      <c r="B1799" s="0" t="n">
        <v>1</v>
      </c>
      <c r="C1799" s="0" t="s">
        <v>5207</v>
      </c>
      <c r="D1799" s="0" t="s">
        <v>33</v>
      </c>
      <c r="E1799" s="0" t="s">
        <v>5208</v>
      </c>
      <c r="F1799" s="0" t="s">
        <v>5194</v>
      </c>
      <c r="G1799" s="0" t="s">
        <v>1648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8.2</v>
      </c>
      <c r="Q1799" s="0" t="n">
        <v>0</v>
      </c>
      <c r="R1799" s="0" t="n">
        <v>0</v>
      </c>
      <c r="S1799" s="0" t="s">
        <v>4</v>
      </c>
    </row>
    <row r="1800" customFormat="false" ht="14.4" hidden="true" customHeight="false" outlineLevel="0" collapsed="false">
      <c r="A1800" s="0" t="s">
        <v>31</v>
      </c>
      <c r="B1800" s="0" t="n">
        <v>1</v>
      </c>
      <c r="C1800" s="0" t="s">
        <v>5209</v>
      </c>
      <c r="D1800" s="0" t="s">
        <v>122</v>
      </c>
      <c r="E1800" s="0" t="s">
        <v>5210</v>
      </c>
      <c r="F1800" s="0" t="s">
        <v>5211</v>
      </c>
      <c r="G1800" s="0" t="s">
        <v>1217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5.7</v>
      </c>
      <c r="Q1800" s="0" t="n">
        <v>0</v>
      </c>
      <c r="R1800" s="0" t="n">
        <v>0</v>
      </c>
      <c r="S1800" s="0" t="s">
        <v>4</v>
      </c>
    </row>
    <row r="1801" customFormat="false" ht="14.4" hidden="true" customHeight="false" outlineLevel="0" collapsed="false">
      <c r="A1801" s="0" t="s">
        <v>31</v>
      </c>
      <c r="B1801" s="0" t="n">
        <v>1</v>
      </c>
      <c r="C1801" s="0" t="s">
        <v>5212</v>
      </c>
      <c r="D1801" s="0" t="s">
        <v>61</v>
      </c>
      <c r="E1801" s="0" t="s">
        <v>5213</v>
      </c>
      <c r="F1801" s="0" t="s">
        <v>5214</v>
      </c>
      <c r="G1801" s="0" t="s">
        <v>5215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6.9</v>
      </c>
      <c r="Q1801" s="0" t="n">
        <v>0</v>
      </c>
      <c r="R1801" s="0" t="n">
        <v>0</v>
      </c>
      <c r="S1801" s="0" t="s">
        <v>4</v>
      </c>
    </row>
    <row r="1802" customFormat="false" ht="14.4" hidden="true" customHeight="false" outlineLevel="0" collapsed="false">
      <c r="A1802" s="0" t="s">
        <v>31</v>
      </c>
      <c r="B1802" s="0" t="n">
        <v>1</v>
      </c>
      <c r="C1802" s="0" t="s">
        <v>5216</v>
      </c>
      <c r="D1802" s="0" t="s">
        <v>41</v>
      </c>
      <c r="E1802" s="0" t="s">
        <v>5217</v>
      </c>
      <c r="F1802" s="0" t="s">
        <v>5218</v>
      </c>
      <c r="G1802" s="0" t="s">
        <v>745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7.5</v>
      </c>
      <c r="Q1802" s="0" t="n">
        <v>0</v>
      </c>
      <c r="R1802" s="0" t="n">
        <v>0</v>
      </c>
      <c r="S1802" s="0" t="s">
        <v>4</v>
      </c>
    </row>
    <row r="1803" customFormat="false" ht="14.4" hidden="true" customHeight="false" outlineLevel="0" collapsed="false">
      <c r="A1803" s="0" t="s">
        <v>31</v>
      </c>
      <c r="B1803" s="0" t="n">
        <v>1</v>
      </c>
      <c r="C1803" s="0" t="s">
        <v>5219</v>
      </c>
      <c r="D1803" s="0" t="s">
        <v>61</v>
      </c>
      <c r="E1803" s="0" t="s">
        <v>5220</v>
      </c>
      <c r="F1803" s="0" t="s">
        <v>5218</v>
      </c>
      <c r="G1803" s="0" t="s">
        <v>745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7.1</v>
      </c>
      <c r="Q1803" s="0" t="n">
        <v>0</v>
      </c>
      <c r="R1803" s="0" t="n">
        <v>0</v>
      </c>
      <c r="S1803" s="0" t="s">
        <v>4</v>
      </c>
    </row>
    <row r="1804" customFormat="false" ht="14.4" hidden="true" customHeight="false" outlineLevel="0" collapsed="false">
      <c r="A1804" s="0" t="s">
        <v>31</v>
      </c>
      <c r="B1804" s="0" t="n">
        <v>1</v>
      </c>
      <c r="C1804" s="0" t="s">
        <v>5221</v>
      </c>
      <c r="D1804" s="0" t="s">
        <v>61</v>
      </c>
      <c r="E1804" s="0" t="s">
        <v>5222</v>
      </c>
      <c r="F1804" s="0" t="s">
        <v>5223</v>
      </c>
      <c r="G1804" s="0" t="s">
        <v>228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5.7</v>
      </c>
      <c r="Q1804" s="0" t="n">
        <v>0</v>
      </c>
      <c r="R1804" s="0" t="n">
        <v>0</v>
      </c>
      <c r="S1804" s="0" t="s">
        <v>4</v>
      </c>
    </row>
    <row r="1805" customFormat="false" ht="14.4" hidden="true" customHeight="false" outlineLevel="0" collapsed="false">
      <c r="A1805" s="0" t="s">
        <v>31</v>
      </c>
      <c r="B1805" s="0" t="n">
        <v>1</v>
      </c>
      <c r="C1805" s="0" t="s">
        <v>5224</v>
      </c>
      <c r="D1805" s="0" t="s">
        <v>66</v>
      </c>
      <c r="E1805" s="0" t="s">
        <v>5225</v>
      </c>
      <c r="F1805" s="0" t="s">
        <v>5223</v>
      </c>
      <c r="G1805" s="0" t="s">
        <v>228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5.4</v>
      </c>
      <c r="Q1805" s="0" t="n">
        <v>0</v>
      </c>
      <c r="R1805" s="0" t="n">
        <v>0</v>
      </c>
      <c r="S1805" s="0" t="s">
        <v>4</v>
      </c>
    </row>
    <row r="1806" customFormat="false" ht="14.4" hidden="true" customHeight="false" outlineLevel="0" collapsed="false">
      <c r="A1806" s="0" t="s">
        <v>31</v>
      </c>
      <c r="B1806" s="0" t="n">
        <v>1</v>
      </c>
      <c r="C1806" s="0" t="s">
        <v>5226</v>
      </c>
      <c r="D1806" s="0" t="s">
        <v>33</v>
      </c>
      <c r="E1806" s="0" t="s">
        <v>5227</v>
      </c>
      <c r="F1806" s="0" t="s">
        <v>5228</v>
      </c>
      <c r="G1806" s="0" t="s">
        <v>3842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5.8</v>
      </c>
      <c r="Q1806" s="0" t="n">
        <v>0</v>
      </c>
      <c r="R1806" s="0" t="n">
        <v>0</v>
      </c>
      <c r="S1806" s="0" t="s">
        <v>4</v>
      </c>
    </row>
    <row r="1807" customFormat="false" ht="14.4" hidden="true" customHeight="false" outlineLevel="0" collapsed="false">
      <c r="A1807" s="0" t="s">
        <v>31</v>
      </c>
      <c r="B1807" s="0" t="n">
        <v>1</v>
      </c>
      <c r="C1807" s="0" t="s">
        <v>5229</v>
      </c>
      <c r="D1807" s="0" t="s">
        <v>38</v>
      </c>
      <c r="E1807" s="0" t="s">
        <v>5230</v>
      </c>
      <c r="F1807" s="0" t="s">
        <v>5231</v>
      </c>
      <c r="G1807" s="0" t="s">
        <v>5232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5.1</v>
      </c>
      <c r="Q1807" s="0" t="n">
        <v>0</v>
      </c>
      <c r="R1807" s="0" t="n">
        <v>0</v>
      </c>
      <c r="S1807" s="0" t="s">
        <v>4</v>
      </c>
    </row>
    <row r="1808" customFormat="false" ht="14.4" hidden="true" customHeight="false" outlineLevel="0" collapsed="false">
      <c r="A1808" s="0" t="s">
        <v>31</v>
      </c>
      <c r="B1808" s="0" t="n">
        <v>1</v>
      </c>
      <c r="C1808" s="0" t="s">
        <v>5233</v>
      </c>
      <c r="D1808" s="0" t="s">
        <v>66</v>
      </c>
      <c r="E1808" s="0" t="s">
        <v>5234</v>
      </c>
      <c r="F1808" s="0" t="s">
        <v>5231</v>
      </c>
      <c r="G1808" s="0" t="s">
        <v>5232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5</v>
      </c>
      <c r="Q1808" s="0" t="n">
        <v>0</v>
      </c>
      <c r="R1808" s="0" t="n">
        <v>0</v>
      </c>
      <c r="S1808" s="0" t="s">
        <v>4</v>
      </c>
    </row>
    <row r="1809" customFormat="false" ht="14.4" hidden="true" customHeight="false" outlineLevel="0" collapsed="false">
      <c r="A1809" s="0" t="s">
        <v>31</v>
      </c>
      <c r="B1809" s="0" t="n">
        <v>1</v>
      </c>
      <c r="C1809" s="0" t="s">
        <v>5235</v>
      </c>
      <c r="D1809" s="0" t="s">
        <v>33</v>
      </c>
      <c r="E1809" s="0" t="s">
        <v>5236</v>
      </c>
      <c r="F1809" s="0" t="s">
        <v>5231</v>
      </c>
      <c r="G1809" s="0" t="s">
        <v>5232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8.3</v>
      </c>
      <c r="Q1809" s="0" t="n">
        <v>0</v>
      </c>
      <c r="R1809" s="0" t="n">
        <v>0</v>
      </c>
      <c r="S1809" s="0" t="s">
        <v>4</v>
      </c>
    </row>
    <row r="1810" customFormat="false" ht="14.4" hidden="true" customHeight="false" outlineLevel="0" collapsed="false">
      <c r="A1810" s="0" t="s">
        <v>31</v>
      </c>
      <c r="B1810" s="0" t="n">
        <v>1</v>
      </c>
      <c r="C1810" s="0" t="s">
        <v>5237</v>
      </c>
      <c r="D1810" s="0" t="s">
        <v>122</v>
      </c>
      <c r="E1810" s="0" t="s">
        <v>5238</v>
      </c>
      <c r="F1810" s="0" t="s">
        <v>5231</v>
      </c>
      <c r="G1810" s="0" t="s">
        <v>5232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6.6</v>
      </c>
      <c r="Q1810" s="0" t="n">
        <v>0</v>
      </c>
      <c r="R1810" s="0" t="n">
        <v>0</v>
      </c>
      <c r="S1810" s="0" t="s">
        <v>4</v>
      </c>
    </row>
    <row r="1811" customFormat="false" ht="14.4" hidden="true" customHeight="false" outlineLevel="0" collapsed="false">
      <c r="A1811" s="0" t="s">
        <v>31</v>
      </c>
      <c r="B1811" s="0" t="n">
        <v>1</v>
      </c>
      <c r="C1811" s="0" t="s">
        <v>5239</v>
      </c>
      <c r="D1811" s="0" t="s">
        <v>33</v>
      </c>
      <c r="E1811" s="0" t="s">
        <v>5240</v>
      </c>
      <c r="F1811" s="0" t="s">
        <v>5231</v>
      </c>
      <c r="G1811" s="0" t="s">
        <v>5232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8</v>
      </c>
      <c r="Q1811" s="0" t="n">
        <v>0</v>
      </c>
      <c r="R1811" s="0" t="n">
        <v>0</v>
      </c>
      <c r="S1811" s="0" t="s">
        <v>4</v>
      </c>
    </row>
    <row r="1812" customFormat="false" ht="14.4" hidden="true" customHeight="false" outlineLevel="0" collapsed="false">
      <c r="A1812" s="0" t="s">
        <v>31</v>
      </c>
      <c r="B1812" s="0" t="n">
        <v>1</v>
      </c>
      <c r="C1812" s="0" t="s">
        <v>5241</v>
      </c>
      <c r="D1812" s="0" t="s">
        <v>122</v>
      </c>
      <c r="E1812" s="0" t="s">
        <v>5242</v>
      </c>
      <c r="F1812" s="0" t="s">
        <v>5231</v>
      </c>
      <c r="G1812" s="0" t="s">
        <v>5232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8.6</v>
      </c>
      <c r="Q1812" s="0" t="n">
        <v>0</v>
      </c>
      <c r="R1812" s="0" t="n">
        <v>0</v>
      </c>
      <c r="S1812" s="0" t="s">
        <v>4</v>
      </c>
    </row>
    <row r="1813" customFormat="false" ht="14.4" hidden="true" customHeight="false" outlineLevel="0" collapsed="false">
      <c r="A1813" s="0" t="s">
        <v>31</v>
      </c>
      <c r="B1813" s="0" t="n">
        <v>1</v>
      </c>
      <c r="C1813" s="0" t="s">
        <v>5243</v>
      </c>
      <c r="D1813" s="0" t="s">
        <v>66</v>
      </c>
      <c r="E1813" s="0" t="s">
        <v>5244</v>
      </c>
      <c r="F1813" s="0" t="s">
        <v>5231</v>
      </c>
      <c r="G1813" s="0" t="s">
        <v>5232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8.3</v>
      </c>
      <c r="Q1813" s="0" t="n">
        <v>0</v>
      </c>
      <c r="R1813" s="0" t="n">
        <v>0</v>
      </c>
      <c r="S1813" s="0" t="s">
        <v>4</v>
      </c>
    </row>
    <row r="1814" customFormat="false" ht="14.4" hidden="true" customHeight="false" outlineLevel="0" collapsed="false">
      <c r="A1814" s="0" t="s">
        <v>31</v>
      </c>
      <c r="B1814" s="0" t="n">
        <v>1</v>
      </c>
      <c r="C1814" s="0" t="s">
        <v>5245</v>
      </c>
      <c r="D1814" s="0" t="s">
        <v>48</v>
      </c>
      <c r="E1814" s="0" t="s">
        <v>5246</v>
      </c>
      <c r="F1814" s="0" t="s">
        <v>5247</v>
      </c>
      <c r="G1814" s="0" t="s">
        <v>3638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7.2</v>
      </c>
      <c r="Q1814" s="0" t="n">
        <v>0</v>
      </c>
      <c r="R1814" s="0" t="n">
        <v>0</v>
      </c>
      <c r="S1814" s="0" t="s">
        <v>4</v>
      </c>
    </row>
    <row r="1815" customFormat="false" ht="14.4" hidden="true" customHeight="false" outlineLevel="0" collapsed="false">
      <c r="A1815" s="0" t="s">
        <v>31</v>
      </c>
      <c r="B1815" s="0" t="n">
        <v>1</v>
      </c>
      <c r="C1815" s="0" t="s">
        <v>5248</v>
      </c>
      <c r="D1815" s="0" t="s">
        <v>38</v>
      </c>
      <c r="E1815" s="0" t="s">
        <v>5249</v>
      </c>
      <c r="F1815" s="0" t="s">
        <v>5247</v>
      </c>
      <c r="G1815" s="0" t="s">
        <v>3638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7.1</v>
      </c>
      <c r="Q1815" s="0" t="n">
        <v>0</v>
      </c>
      <c r="R1815" s="0" t="n">
        <v>0</v>
      </c>
      <c r="S1815" s="0" t="s">
        <v>4</v>
      </c>
    </row>
    <row r="1816" customFormat="false" ht="14.4" hidden="true" customHeight="false" outlineLevel="0" collapsed="false">
      <c r="A1816" s="0" t="s">
        <v>31</v>
      </c>
      <c r="B1816" s="0" t="n">
        <v>1</v>
      </c>
      <c r="C1816" s="0" t="s">
        <v>5250</v>
      </c>
      <c r="D1816" s="0" t="s">
        <v>139</v>
      </c>
      <c r="E1816" s="0" t="s">
        <v>5251</v>
      </c>
      <c r="F1816" s="0" t="s">
        <v>5247</v>
      </c>
      <c r="G1816" s="0" t="s">
        <v>3638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7.9</v>
      </c>
      <c r="Q1816" s="0" t="n">
        <v>0</v>
      </c>
      <c r="R1816" s="0" t="n">
        <v>0</v>
      </c>
      <c r="S1816" s="0" t="s">
        <v>4</v>
      </c>
    </row>
    <row r="1817" customFormat="false" ht="14.4" hidden="true" customHeight="false" outlineLevel="0" collapsed="false">
      <c r="A1817" s="0" t="s">
        <v>31</v>
      </c>
      <c r="B1817" s="0" t="n">
        <v>1</v>
      </c>
      <c r="C1817" s="0" t="s">
        <v>5252</v>
      </c>
      <c r="D1817" s="0" t="s">
        <v>61</v>
      </c>
      <c r="E1817" s="0" t="s">
        <v>5253</v>
      </c>
      <c r="F1817" s="0" t="s">
        <v>5247</v>
      </c>
      <c r="G1817" s="0" t="s">
        <v>3638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5</v>
      </c>
      <c r="Q1817" s="0" t="n">
        <v>0</v>
      </c>
      <c r="R1817" s="0" t="n">
        <v>0</v>
      </c>
      <c r="S1817" s="0" t="s">
        <v>4</v>
      </c>
    </row>
    <row r="1818" customFormat="false" ht="14.4" hidden="true" customHeight="false" outlineLevel="0" collapsed="false">
      <c r="A1818" s="0" t="s">
        <v>31</v>
      </c>
      <c r="B1818" s="0" t="n">
        <v>1</v>
      </c>
      <c r="C1818" s="0" t="s">
        <v>5254</v>
      </c>
      <c r="D1818" s="0" t="s">
        <v>66</v>
      </c>
      <c r="E1818" s="0" t="s">
        <v>5255</v>
      </c>
      <c r="F1818" s="0" t="s">
        <v>5247</v>
      </c>
      <c r="G1818" s="0" t="s">
        <v>3638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5.9</v>
      </c>
      <c r="Q1818" s="0" t="n">
        <v>0</v>
      </c>
      <c r="R1818" s="0" t="n">
        <v>0</v>
      </c>
      <c r="S1818" s="0" t="s">
        <v>4</v>
      </c>
    </row>
    <row r="1819" customFormat="false" ht="14.4" hidden="true" customHeight="false" outlineLevel="0" collapsed="false">
      <c r="A1819" s="0" t="s">
        <v>31</v>
      </c>
      <c r="B1819" s="0" t="n">
        <v>1</v>
      </c>
      <c r="C1819" s="0" t="s">
        <v>5256</v>
      </c>
      <c r="D1819" s="0" t="s">
        <v>61</v>
      </c>
      <c r="E1819" s="0" t="s">
        <v>5257</v>
      </c>
      <c r="F1819" s="0" t="s">
        <v>5247</v>
      </c>
      <c r="G1819" s="0" t="s">
        <v>3638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5.4</v>
      </c>
      <c r="Q1819" s="0" t="n">
        <v>0</v>
      </c>
      <c r="R1819" s="0" t="n">
        <v>0</v>
      </c>
      <c r="S1819" s="0" t="s">
        <v>4</v>
      </c>
    </row>
    <row r="1820" customFormat="false" ht="14.4" hidden="true" customHeight="false" outlineLevel="0" collapsed="false">
      <c r="A1820" s="0" t="s">
        <v>31</v>
      </c>
      <c r="B1820" s="0" t="n">
        <v>1</v>
      </c>
      <c r="C1820" s="0" t="s">
        <v>5258</v>
      </c>
      <c r="D1820" s="0" t="s">
        <v>41</v>
      </c>
      <c r="E1820" s="0" t="s">
        <v>5259</v>
      </c>
      <c r="F1820" s="0" t="s">
        <v>5247</v>
      </c>
      <c r="G1820" s="0" t="s">
        <v>3638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5.4</v>
      </c>
      <c r="Q1820" s="0" t="n">
        <v>0</v>
      </c>
      <c r="R1820" s="0" t="n">
        <v>0</v>
      </c>
      <c r="S1820" s="0" t="s">
        <v>4</v>
      </c>
    </row>
    <row r="1821" customFormat="false" ht="14.4" hidden="true" customHeight="false" outlineLevel="0" collapsed="false">
      <c r="A1821" s="0" t="s">
        <v>31</v>
      </c>
      <c r="B1821" s="0" t="n">
        <v>1</v>
      </c>
      <c r="C1821" s="0" t="s">
        <v>5260</v>
      </c>
      <c r="D1821" s="0" t="s">
        <v>66</v>
      </c>
      <c r="E1821" s="0" t="s">
        <v>5261</v>
      </c>
      <c r="F1821" s="0" t="s">
        <v>5262</v>
      </c>
      <c r="G1821" s="0" t="s">
        <v>3632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5.6</v>
      </c>
      <c r="Q1821" s="0" t="n">
        <v>0</v>
      </c>
      <c r="R1821" s="0" t="n">
        <v>0</v>
      </c>
      <c r="S1821" s="0" t="s">
        <v>4</v>
      </c>
    </row>
    <row r="1822" customFormat="false" ht="14.4" hidden="true" customHeight="false" outlineLevel="0" collapsed="false">
      <c r="A1822" s="0" t="s">
        <v>31</v>
      </c>
      <c r="B1822" s="0" t="n">
        <v>1</v>
      </c>
      <c r="C1822" s="0" t="s">
        <v>5263</v>
      </c>
      <c r="D1822" s="0" t="s">
        <v>38</v>
      </c>
      <c r="E1822" s="0" t="s">
        <v>5264</v>
      </c>
      <c r="F1822" s="0" t="s">
        <v>5262</v>
      </c>
      <c r="G1822" s="0" t="s">
        <v>3632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5.2</v>
      </c>
      <c r="Q1822" s="0" t="n">
        <v>0</v>
      </c>
      <c r="R1822" s="0" t="n">
        <v>0</v>
      </c>
      <c r="S1822" s="0" t="s">
        <v>4</v>
      </c>
    </row>
    <row r="1823" customFormat="false" ht="14.4" hidden="true" customHeight="false" outlineLevel="0" collapsed="false">
      <c r="A1823" s="0" t="s">
        <v>31</v>
      </c>
      <c r="B1823" s="0" t="n">
        <v>1</v>
      </c>
      <c r="C1823" s="0" t="s">
        <v>5265</v>
      </c>
      <c r="D1823" s="0" t="s">
        <v>33</v>
      </c>
      <c r="E1823" s="0" t="s">
        <v>5266</v>
      </c>
      <c r="F1823" s="0" t="s">
        <v>5262</v>
      </c>
      <c r="G1823" s="0" t="s">
        <v>3632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6.1</v>
      </c>
      <c r="Q1823" s="0" t="n">
        <v>0</v>
      </c>
      <c r="R1823" s="0" t="n">
        <v>0</v>
      </c>
      <c r="S1823" s="0" t="s">
        <v>4</v>
      </c>
    </row>
    <row r="1824" customFormat="false" ht="14.4" hidden="true" customHeight="false" outlineLevel="0" collapsed="false">
      <c r="A1824" s="0" t="s">
        <v>31</v>
      </c>
      <c r="B1824" s="0" t="n">
        <v>1</v>
      </c>
      <c r="C1824" s="0" t="s">
        <v>5267</v>
      </c>
      <c r="D1824" s="0" t="s">
        <v>61</v>
      </c>
      <c r="E1824" s="0" t="s">
        <v>5268</v>
      </c>
      <c r="F1824" s="0" t="s">
        <v>5262</v>
      </c>
      <c r="G1824" s="0" t="s">
        <v>3632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6.9</v>
      </c>
      <c r="Q1824" s="0" t="n">
        <v>0</v>
      </c>
      <c r="R1824" s="0" t="n">
        <v>0</v>
      </c>
      <c r="S1824" s="0" t="s">
        <v>4</v>
      </c>
    </row>
    <row r="1825" customFormat="false" ht="14.4" hidden="true" customHeight="false" outlineLevel="0" collapsed="false">
      <c r="A1825" s="0" t="s">
        <v>31</v>
      </c>
      <c r="B1825" s="0" t="n">
        <v>1</v>
      </c>
      <c r="C1825" s="0" t="s">
        <v>5269</v>
      </c>
      <c r="D1825" s="0" t="s">
        <v>38</v>
      </c>
      <c r="E1825" s="0" t="s">
        <v>5270</v>
      </c>
      <c r="F1825" s="0" t="s">
        <v>5262</v>
      </c>
      <c r="G1825" s="0" t="s">
        <v>3632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7.9</v>
      </c>
      <c r="Q1825" s="0" t="n">
        <v>0</v>
      </c>
      <c r="R1825" s="0" t="n">
        <v>0</v>
      </c>
      <c r="S1825" s="0" t="s">
        <v>4</v>
      </c>
    </row>
    <row r="1826" customFormat="false" ht="14.4" hidden="true" customHeight="false" outlineLevel="0" collapsed="false">
      <c r="A1826" s="0" t="s">
        <v>31</v>
      </c>
      <c r="B1826" s="0" t="n">
        <v>1</v>
      </c>
      <c r="C1826" s="0" t="s">
        <v>5271</v>
      </c>
      <c r="D1826" s="0" t="s">
        <v>61</v>
      </c>
      <c r="E1826" s="0" t="s">
        <v>5272</v>
      </c>
      <c r="F1826" s="0" t="s">
        <v>5262</v>
      </c>
      <c r="G1826" s="0" t="s">
        <v>3632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5.7</v>
      </c>
      <c r="Q1826" s="0" t="n">
        <v>0</v>
      </c>
      <c r="R1826" s="0" t="n">
        <v>0</v>
      </c>
      <c r="S1826" s="0" t="s">
        <v>4</v>
      </c>
    </row>
    <row r="1827" customFormat="false" ht="14.4" hidden="true" customHeight="false" outlineLevel="0" collapsed="false">
      <c r="A1827" s="0" t="s">
        <v>31</v>
      </c>
      <c r="B1827" s="0" t="n">
        <v>1</v>
      </c>
      <c r="C1827" s="0" t="s">
        <v>5273</v>
      </c>
      <c r="D1827" s="0" t="s">
        <v>66</v>
      </c>
      <c r="E1827" s="0" t="s">
        <v>5274</v>
      </c>
      <c r="F1827" s="0" t="s">
        <v>5262</v>
      </c>
      <c r="G1827" s="0" t="s">
        <v>3632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5.9</v>
      </c>
      <c r="Q1827" s="0" t="n">
        <v>0</v>
      </c>
      <c r="R1827" s="0" t="n">
        <v>0</v>
      </c>
      <c r="S1827" s="0" t="s">
        <v>4</v>
      </c>
    </row>
    <row r="1828" customFormat="false" ht="14.4" hidden="true" customHeight="false" outlineLevel="0" collapsed="false">
      <c r="A1828" s="0" t="s">
        <v>31</v>
      </c>
      <c r="B1828" s="0" t="n">
        <v>1</v>
      </c>
      <c r="C1828" s="0" t="s">
        <v>5275</v>
      </c>
      <c r="D1828" s="0" t="s">
        <v>66</v>
      </c>
      <c r="E1828" s="0" t="s">
        <v>5276</v>
      </c>
      <c r="F1828" s="0" t="s">
        <v>5277</v>
      </c>
      <c r="G1828" s="0" t="s">
        <v>5278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5.6</v>
      </c>
      <c r="Q1828" s="0" t="n">
        <v>0</v>
      </c>
      <c r="R1828" s="0" t="n">
        <v>0</v>
      </c>
      <c r="S1828" s="0" t="s">
        <v>4</v>
      </c>
    </row>
    <row r="1829" customFormat="false" ht="14.4" hidden="true" customHeight="false" outlineLevel="0" collapsed="false">
      <c r="A1829" s="0" t="s">
        <v>31</v>
      </c>
      <c r="B1829" s="0" t="n">
        <v>1</v>
      </c>
      <c r="C1829" s="0" t="s">
        <v>5279</v>
      </c>
      <c r="D1829" s="0" t="s">
        <v>38</v>
      </c>
      <c r="E1829" s="0" t="s">
        <v>5280</v>
      </c>
      <c r="F1829" s="0" t="s">
        <v>5277</v>
      </c>
      <c r="G1829" s="0" t="s">
        <v>5278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5.7</v>
      </c>
      <c r="Q1829" s="0" t="n">
        <v>0</v>
      </c>
      <c r="R1829" s="0" t="n">
        <v>0</v>
      </c>
      <c r="S1829" s="0" t="s">
        <v>4</v>
      </c>
    </row>
    <row r="1830" customFormat="false" ht="14.4" hidden="true" customHeight="false" outlineLevel="0" collapsed="false">
      <c r="A1830" s="0" t="s">
        <v>31</v>
      </c>
      <c r="B1830" s="0" t="n">
        <v>1</v>
      </c>
      <c r="C1830" s="0" t="s">
        <v>5281</v>
      </c>
      <c r="D1830" s="0" t="s">
        <v>66</v>
      </c>
      <c r="E1830" s="0" t="s">
        <v>5282</v>
      </c>
      <c r="F1830" s="0" t="s">
        <v>5277</v>
      </c>
      <c r="G1830" s="0" t="s">
        <v>5278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5.6</v>
      </c>
      <c r="Q1830" s="0" t="n">
        <v>0</v>
      </c>
      <c r="R1830" s="0" t="n">
        <v>0</v>
      </c>
      <c r="S1830" s="0" t="s">
        <v>4</v>
      </c>
    </row>
    <row r="1831" customFormat="false" ht="14.4" hidden="true" customHeight="false" outlineLevel="0" collapsed="false">
      <c r="A1831" s="0" t="s">
        <v>31</v>
      </c>
      <c r="B1831" s="0" t="n">
        <v>1</v>
      </c>
      <c r="C1831" s="0" t="s">
        <v>5283</v>
      </c>
      <c r="D1831" s="0" t="s">
        <v>38</v>
      </c>
      <c r="E1831" s="0" t="s">
        <v>5284</v>
      </c>
      <c r="F1831" s="0" t="s">
        <v>5277</v>
      </c>
      <c r="G1831" s="0" t="s">
        <v>5278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5.2</v>
      </c>
      <c r="Q1831" s="0" t="n">
        <v>0</v>
      </c>
      <c r="R1831" s="0" t="n">
        <v>0</v>
      </c>
      <c r="S1831" s="0" t="s">
        <v>4</v>
      </c>
    </row>
    <row r="1832" customFormat="false" ht="14.4" hidden="true" customHeight="false" outlineLevel="0" collapsed="false">
      <c r="A1832" s="0" t="s">
        <v>31</v>
      </c>
      <c r="B1832" s="0" t="n">
        <v>1</v>
      </c>
      <c r="C1832" s="0" t="s">
        <v>5285</v>
      </c>
      <c r="D1832" s="0" t="s">
        <v>139</v>
      </c>
      <c r="E1832" s="0" t="s">
        <v>5286</v>
      </c>
      <c r="F1832" s="0" t="s">
        <v>5287</v>
      </c>
      <c r="G1832" s="0" t="s">
        <v>5288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7.3</v>
      </c>
      <c r="Q1832" s="0" t="n">
        <v>0</v>
      </c>
      <c r="R1832" s="0" t="n">
        <v>0</v>
      </c>
      <c r="S1832" s="0" t="s">
        <v>4</v>
      </c>
    </row>
    <row r="1833" customFormat="false" ht="14.4" hidden="true" customHeight="false" outlineLevel="0" collapsed="false">
      <c r="A1833" s="0" t="s">
        <v>31</v>
      </c>
      <c r="B1833" s="0" t="n">
        <v>1</v>
      </c>
      <c r="C1833" s="0" t="s">
        <v>5289</v>
      </c>
      <c r="D1833" s="0" t="s">
        <v>163</v>
      </c>
      <c r="E1833" s="0" t="s">
        <v>5290</v>
      </c>
      <c r="F1833" s="0" t="s">
        <v>5291</v>
      </c>
      <c r="G1833" s="0" t="s">
        <v>5292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7</v>
      </c>
      <c r="Q1833" s="0" t="n">
        <v>0</v>
      </c>
      <c r="R1833" s="0" t="n">
        <v>0</v>
      </c>
      <c r="S1833" s="0" t="s">
        <v>4</v>
      </c>
    </row>
    <row r="1834" customFormat="false" ht="14.4" hidden="true" customHeight="false" outlineLevel="0" collapsed="false">
      <c r="A1834" s="0" t="s">
        <v>31</v>
      </c>
      <c r="B1834" s="0" t="n">
        <v>1</v>
      </c>
      <c r="C1834" s="0" t="s">
        <v>5293</v>
      </c>
      <c r="D1834" s="0" t="s">
        <v>38</v>
      </c>
      <c r="E1834" s="0" t="s">
        <v>5294</v>
      </c>
      <c r="F1834" s="0" t="s">
        <v>5291</v>
      </c>
      <c r="G1834" s="0" t="s">
        <v>5292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8.9</v>
      </c>
      <c r="Q1834" s="0" t="n">
        <v>0</v>
      </c>
      <c r="R1834" s="0" t="n">
        <v>0</v>
      </c>
      <c r="S1834" s="0" t="s">
        <v>4</v>
      </c>
    </row>
    <row r="1835" customFormat="false" ht="14.4" hidden="true" customHeight="false" outlineLevel="0" collapsed="false">
      <c r="A1835" s="0" t="s">
        <v>31</v>
      </c>
      <c r="B1835" s="0" t="n">
        <v>1</v>
      </c>
      <c r="C1835" s="0" t="s">
        <v>5295</v>
      </c>
      <c r="D1835" s="0" t="s">
        <v>163</v>
      </c>
      <c r="E1835" s="0" t="s">
        <v>5296</v>
      </c>
      <c r="F1835" s="0" t="s">
        <v>5297</v>
      </c>
      <c r="G1835" s="0" t="s">
        <v>5298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6.7</v>
      </c>
      <c r="Q1835" s="0" t="n">
        <v>0</v>
      </c>
      <c r="R1835" s="0" t="n">
        <v>0</v>
      </c>
      <c r="S1835" s="0" t="s">
        <v>4</v>
      </c>
    </row>
    <row r="1836" customFormat="false" ht="14.4" hidden="true" customHeight="false" outlineLevel="0" collapsed="false">
      <c r="A1836" s="0" t="s">
        <v>31</v>
      </c>
      <c r="B1836" s="0" t="n">
        <v>1</v>
      </c>
      <c r="C1836" s="0" t="s">
        <v>5299</v>
      </c>
      <c r="D1836" s="0" t="s">
        <v>163</v>
      </c>
      <c r="E1836" s="0" t="s">
        <v>5300</v>
      </c>
      <c r="F1836" s="0" t="s">
        <v>5301</v>
      </c>
      <c r="G1836" s="0" t="s">
        <v>745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8</v>
      </c>
      <c r="Q1836" s="0" t="n">
        <v>0</v>
      </c>
      <c r="R1836" s="0" t="n">
        <v>0</v>
      </c>
      <c r="S1836" s="0" t="s">
        <v>4</v>
      </c>
    </row>
    <row r="1837" customFormat="false" ht="14.4" hidden="true" customHeight="false" outlineLevel="0" collapsed="false">
      <c r="A1837" s="0" t="s">
        <v>31</v>
      </c>
      <c r="B1837" s="0" t="n">
        <v>1</v>
      </c>
      <c r="C1837" s="0" t="s">
        <v>5302</v>
      </c>
      <c r="D1837" s="0" t="s">
        <v>139</v>
      </c>
      <c r="E1837" s="0" t="s">
        <v>5303</v>
      </c>
      <c r="F1837" s="0" t="s">
        <v>5301</v>
      </c>
      <c r="G1837" s="0" t="s">
        <v>745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8.2</v>
      </c>
      <c r="Q1837" s="0" t="n">
        <v>0</v>
      </c>
      <c r="R1837" s="0" t="n">
        <v>0</v>
      </c>
      <c r="S1837" s="0" t="s">
        <v>4</v>
      </c>
    </row>
    <row r="1838" customFormat="false" ht="14.4" hidden="true" customHeight="false" outlineLevel="0" collapsed="false">
      <c r="A1838" s="0" t="s">
        <v>31</v>
      </c>
      <c r="B1838" s="0" t="n">
        <v>1</v>
      </c>
      <c r="C1838" s="0" t="s">
        <v>5304</v>
      </c>
      <c r="D1838" s="0" t="s">
        <v>307</v>
      </c>
      <c r="E1838" s="0" t="s">
        <v>5305</v>
      </c>
      <c r="F1838" s="0" t="s">
        <v>5301</v>
      </c>
      <c r="G1838" s="0" t="s">
        <v>745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6.2</v>
      </c>
      <c r="Q1838" s="0" t="n">
        <v>0</v>
      </c>
      <c r="R1838" s="0" t="n">
        <v>0</v>
      </c>
      <c r="S1838" s="0" t="s">
        <v>4</v>
      </c>
    </row>
    <row r="1839" customFormat="false" ht="14.4" hidden="true" customHeight="false" outlineLevel="0" collapsed="false">
      <c r="A1839" s="0" t="s">
        <v>31</v>
      </c>
      <c r="B1839" s="0" t="n">
        <v>1</v>
      </c>
      <c r="C1839" s="0" t="s">
        <v>5306</v>
      </c>
      <c r="D1839" s="0" t="s">
        <v>33</v>
      </c>
      <c r="E1839" s="0" t="s">
        <v>4314</v>
      </c>
      <c r="F1839" s="0" t="s">
        <v>5301</v>
      </c>
      <c r="G1839" s="0" t="s">
        <v>745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6.2</v>
      </c>
      <c r="Q1839" s="0" t="n">
        <v>0</v>
      </c>
      <c r="R1839" s="0" t="n">
        <v>0</v>
      </c>
      <c r="S1839" s="0" t="s">
        <v>4</v>
      </c>
    </row>
    <row r="1840" customFormat="false" ht="14.4" hidden="true" customHeight="false" outlineLevel="0" collapsed="false">
      <c r="A1840" s="0" t="s">
        <v>31</v>
      </c>
      <c r="B1840" s="0" t="n">
        <v>1</v>
      </c>
      <c r="C1840" s="0" t="s">
        <v>5307</v>
      </c>
      <c r="D1840" s="0" t="s">
        <v>163</v>
      </c>
      <c r="E1840" s="0" t="s">
        <v>5308</v>
      </c>
      <c r="F1840" s="0" t="s">
        <v>5301</v>
      </c>
      <c r="G1840" s="0" t="s">
        <v>745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7.4</v>
      </c>
      <c r="Q1840" s="0" t="n">
        <v>0</v>
      </c>
      <c r="R1840" s="0" t="n">
        <v>0</v>
      </c>
      <c r="S1840" s="0" t="s">
        <v>4</v>
      </c>
    </row>
    <row r="1841" customFormat="false" ht="14.4" hidden="true" customHeight="false" outlineLevel="0" collapsed="false">
      <c r="A1841" s="0" t="s">
        <v>31</v>
      </c>
      <c r="B1841" s="0" t="n">
        <v>1</v>
      </c>
      <c r="C1841" s="0" t="s">
        <v>5309</v>
      </c>
      <c r="D1841" s="0" t="s">
        <v>61</v>
      </c>
      <c r="E1841" s="0" t="s">
        <v>5310</v>
      </c>
      <c r="F1841" s="0" t="s">
        <v>5311</v>
      </c>
      <c r="G1841" s="0" t="s">
        <v>5312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8.8</v>
      </c>
      <c r="Q1841" s="0" t="n">
        <v>0</v>
      </c>
      <c r="R1841" s="0" t="n">
        <v>0</v>
      </c>
      <c r="S1841" s="0" t="s">
        <v>4</v>
      </c>
    </row>
    <row r="1842" customFormat="false" ht="14.4" hidden="true" customHeight="false" outlineLevel="0" collapsed="false">
      <c r="A1842" s="0" t="s">
        <v>31</v>
      </c>
      <c r="B1842" s="0" t="n">
        <v>1</v>
      </c>
      <c r="C1842" s="0" t="s">
        <v>5313</v>
      </c>
      <c r="D1842" s="0" t="s">
        <v>139</v>
      </c>
      <c r="E1842" s="0" t="s">
        <v>5314</v>
      </c>
      <c r="F1842" s="0" t="s">
        <v>5315</v>
      </c>
      <c r="G1842" s="0" t="s">
        <v>5316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8</v>
      </c>
      <c r="Q1842" s="0" t="n">
        <v>0</v>
      </c>
      <c r="R1842" s="0" t="n">
        <v>0</v>
      </c>
      <c r="S1842" s="0" t="s">
        <v>4</v>
      </c>
    </row>
    <row r="1843" customFormat="false" ht="14.4" hidden="true" customHeight="false" outlineLevel="0" collapsed="false">
      <c r="A1843" s="0" t="s">
        <v>31</v>
      </c>
      <c r="B1843" s="0" t="n">
        <v>1</v>
      </c>
      <c r="C1843" s="0" t="s">
        <v>5317</v>
      </c>
      <c r="D1843" s="0" t="s">
        <v>33</v>
      </c>
      <c r="E1843" s="0" t="s">
        <v>5318</v>
      </c>
      <c r="F1843" s="0" t="s">
        <v>5319</v>
      </c>
      <c r="G1843" s="0" t="s">
        <v>5320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7.7</v>
      </c>
      <c r="Q1843" s="0" t="n">
        <v>0</v>
      </c>
      <c r="R1843" s="0" t="n">
        <v>0</v>
      </c>
      <c r="S1843" s="0" t="s">
        <v>4</v>
      </c>
    </row>
    <row r="1844" customFormat="false" ht="14.4" hidden="true" customHeight="false" outlineLevel="0" collapsed="false">
      <c r="A1844" s="0" t="s">
        <v>31</v>
      </c>
      <c r="B1844" s="0" t="n">
        <v>1</v>
      </c>
      <c r="C1844" s="0" t="s">
        <v>5321</v>
      </c>
      <c r="D1844" s="0" t="s">
        <v>38</v>
      </c>
      <c r="E1844" s="0" t="s">
        <v>5322</v>
      </c>
      <c r="F1844" s="0" t="s">
        <v>5319</v>
      </c>
      <c r="G1844" s="0" t="s">
        <v>5320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8.4</v>
      </c>
      <c r="Q1844" s="0" t="n">
        <v>0</v>
      </c>
      <c r="R1844" s="0" t="n">
        <v>0</v>
      </c>
      <c r="S1844" s="0" t="s">
        <v>4</v>
      </c>
    </row>
    <row r="1845" customFormat="false" ht="14.4" hidden="true" customHeight="false" outlineLevel="0" collapsed="false">
      <c r="A1845" s="0" t="s">
        <v>31</v>
      </c>
      <c r="B1845" s="0" t="n">
        <v>1</v>
      </c>
      <c r="C1845" s="0" t="s">
        <v>5323</v>
      </c>
      <c r="D1845" s="0" t="s">
        <v>38</v>
      </c>
      <c r="E1845" s="0" t="s">
        <v>3265</v>
      </c>
      <c r="F1845" s="0" t="s">
        <v>5319</v>
      </c>
      <c r="G1845" s="0" t="s">
        <v>5320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7.5</v>
      </c>
      <c r="Q1845" s="0" t="n">
        <v>0</v>
      </c>
      <c r="R1845" s="0" t="n">
        <v>0</v>
      </c>
      <c r="S1845" s="0" t="s">
        <v>4</v>
      </c>
    </row>
    <row r="1846" customFormat="false" ht="14.4" hidden="true" customHeight="false" outlineLevel="0" collapsed="false">
      <c r="A1846" s="0" t="s">
        <v>31</v>
      </c>
      <c r="B1846" s="0" t="n">
        <v>1</v>
      </c>
      <c r="C1846" s="0" t="s">
        <v>5324</v>
      </c>
      <c r="D1846" s="0" t="s">
        <v>307</v>
      </c>
      <c r="E1846" s="0" t="s">
        <v>5325</v>
      </c>
      <c r="F1846" s="0" t="s">
        <v>5319</v>
      </c>
      <c r="G1846" s="0" t="s">
        <v>5320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8.3</v>
      </c>
      <c r="Q1846" s="0" t="n">
        <v>0</v>
      </c>
      <c r="R1846" s="0" t="n">
        <v>0</v>
      </c>
      <c r="S1846" s="0" t="s">
        <v>4</v>
      </c>
    </row>
    <row r="1847" customFormat="false" ht="14.4" hidden="true" customHeight="false" outlineLevel="0" collapsed="false">
      <c r="A1847" s="0" t="s">
        <v>31</v>
      </c>
      <c r="B1847" s="0" t="n">
        <v>1</v>
      </c>
      <c r="C1847" s="0" t="s">
        <v>5326</v>
      </c>
      <c r="D1847" s="0" t="s">
        <v>38</v>
      </c>
      <c r="E1847" s="0" t="s">
        <v>5327</v>
      </c>
      <c r="F1847" s="0" t="s">
        <v>5319</v>
      </c>
      <c r="G1847" s="0" t="s">
        <v>5320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8.4</v>
      </c>
      <c r="Q1847" s="0" t="n">
        <v>0</v>
      </c>
      <c r="R1847" s="0" t="n">
        <v>0</v>
      </c>
      <c r="S1847" s="0" t="s">
        <v>4</v>
      </c>
    </row>
    <row r="1848" customFormat="false" ht="14.4" hidden="true" customHeight="false" outlineLevel="0" collapsed="false">
      <c r="A1848" s="0" t="s">
        <v>31</v>
      </c>
      <c r="B1848" s="0" t="n">
        <v>1</v>
      </c>
      <c r="C1848" s="0" t="s">
        <v>5328</v>
      </c>
      <c r="D1848" s="0" t="s">
        <v>61</v>
      </c>
      <c r="E1848" s="0" t="s">
        <v>5329</v>
      </c>
      <c r="F1848" s="0" t="s">
        <v>5319</v>
      </c>
      <c r="G1848" s="0" t="s">
        <v>5320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8.3</v>
      </c>
      <c r="Q1848" s="0" t="n">
        <v>0</v>
      </c>
      <c r="R1848" s="0" t="n">
        <v>0</v>
      </c>
      <c r="S1848" s="0" t="s">
        <v>4</v>
      </c>
    </row>
    <row r="1849" customFormat="false" ht="14.4" hidden="true" customHeight="false" outlineLevel="0" collapsed="false">
      <c r="A1849" s="0" t="s">
        <v>31</v>
      </c>
      <c r="B1849" s="0" t="n">
        <v>1</v>
      </c>
      <c r="C1849" s="0" t="s">
        <v>5330</v>
      </c>
      <c r="D1849" s="0" t="s">
        <v>154</v>
      </c>
      <c r="E1849" s="0" t="s">
        <v>5331</v>
      </c>
      <c r="F1849" s="0" t="s">
        <v>5319</v>
      </c>
      <c r="G1849" s="0" t="s">
        <v>5320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8.3</v>
      </c>
      <c r="Q1849" s="0" t="n">
        <v>0</v>
      </c>
      <c r="R1849" s="0" t="n">
        <v>0</v>
      </c>
      <c r="S1849" s="0" t="s">
        <v>4</v>
      </c>
    </row>
    <row r="1850" customFormat="false" ht="14.4" hidden="true" customHeight="false" outlineLevel="0" collapsed="false">
      <c r="A1850" s="0" t="s">
        <v>31</v>
      </c>
      <c r="B1850" s="0" t="n">
        <v>1</v>
      </c>
      <c r="C1850" s="0" t="s">
        <v>5332</v>
      </c>
      <c r="D1850" s="0" t="s">
        <v>61</v>
      </c>
      <c r="E1850" s="0" t="s">
        <v>5333</v>
      </c>
      <c r="F1850" s="0" t="s">
        <v>5319</v>
      </c>
      <c r="G1850" s="0" t="s">
        <v>5320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7.6</v>
      </c>
      <c r="Q1850" s="0" t="n">
        <v>0</v>
      </c>
      <c r="R1850" s="0" t="n">
        <v>0</v>
      </c>
      <c r="S1850" s="0" t="s">
        <v>4</v>
      </c>
    </row>
    <row r="1851" customFormat="false" ht="14.4" hidden="true" customHeight="false" outlineLevel="0" collapsed="false">
      <c r="A1851" s="0" t="s">
        <v>31</v>
      </c>
      <c r="B1851" s="0" t="n">
        <v>1</v>
      </c>
      <c r="C1851" s="0" t="s">
        <v>5334</v>
      </c>
      <c r="D1851" s="0" t="s">
        <v>33</v>
      </c>
      <c r="E1851" s="0" t="s">
        <v>5335</v>
      </c>
      <c r="F1851" s="0" t="s">
        <v>5319</v>
      </c>
      <c r="G1851" s="0" t="s">
        <v>5320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7.5</v>
      </c>
      <c r="Q1851" s="0" t="n">
        <v>0</v>
      </c>
      <c r="R1851" s="0" t="n">
        <v>0</v>
      </c>
      <c r="S1851" s="0" t="s">
        <v>4</v>
      </c>
    </row>
    <row r="1852" customFormat="false" ht="14.4" hidden="true" customHeight="false" outlineLevel="0" collapsed="false">
      <c r="A1852" s="0" t="s">
        <v>31</v>
      </c>
      <c r="B1852" s="0" t="n">
        <v>1</v>
      </c>
      <c r="C1852" s="0" t="s">
        <v>5336</v>
      </c>
      <c r="D1852" s="0" t="s">
        <v>122</v>
      </c>
      <c r="E1852" s="0" t="s">
        <v>5337</v>
      </c>
      <c r="F1852" s="0" t="s">
        <v>5319</v>
      </c>
      <c r="G1852" s="0" t="s">
        <v>5320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7.3</v>
      </c>
      <c r="Q1852" s="0" t="n">
        <v>0</v>
      </c>
      <c r="R1852" s="0" t="n">
        <v>0</v>
      </c>
      <c r="S1852" s="0" t="s">
        <v>4</v>
      </c>
    </row>
    <row r="1853" customFormat="false" ht="14.4" hidden="true" customHeight="false" outlineLevel="0" collapsed="false">
      <c r="A1853" s="0" t="s">
        <v>31</v>
      </c>
      <c r="B1853" s="0" t="n">
        <v>1</v>
      </c>
      <c r="C1853" s="0" t="s">
        <v>5338</v>
      </c>
      <c r="D1853" s="0" t="s">
        <v>38</v>
      </c>
      <c r="E1853" s="0" t="s">
        <v>5339</v>
      </c>
      <c r="F1853" s="0" t="s">
        <v>5319</v>
      </c>
      <c r="G1853" s="0" t="s">
        <v>5320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7.4</v>
      </c>
      <c r="Q1853" s="0" t="n">
        <v>0</v>
      </c>
      <c r="R1853" s="0" t="n">
        <v>0</v>
      </c>
      <c r="S1853" s="0" t="s">
        <v>4</v>
      </c>
    </row>
    <row r="1854" customFormat="false" ht="14.4" hidden="true" customHeight="false" outlineLevel="0" collapsed="false">
      <c r="A1854" s="0" t="s">
        <v>31</v>
      </c>
      <c r="B1854" s="0" t="n">
        <v>1</v>
      </c>
      <c r="C1854" s="0" t="s">
        <v>5340</v>
      </c>
      <c r="D1854" s="0" t="s">
        <v>38</v>
      </c>
      <c r="E1854" s="0" t="s">
        <v>5341</v>
      </c>
      <c r="F1854" s="0" t="s">
        <v>5319</v>
      </c>
      <c r="G1854" s="0" t="s">
        <v>5320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6.8</v>
      </c>
      <c r="Q1854" s="0" t="n">
        <v>0</v>
      </c>
      <c r="R1854" s="0" t="n">
        <v>0</v>
      </c>
      <c r="S1854" s="0" t="s">
        <v>4</v>
      </c>
    </row>
    <row r="1855" customFormat="false" ht="14.4" hidden="true" customHeight="false" outlineLevel="0" collapsed="false">
      <c r="A1855" s="0" t="s">
        <v>31</v>
      </c>
      <c r="B1855" s="0" t="n">
        <v>1</v>
      </c>
      <c r="C1855" s="0" t="s">
        <v>5342</v>
      </c>
      <c r="D1855" s="0" t="s">
        <v>33</v>
      </c>
      <c r="E1855" s="0" t="s">
        <v>5343</v>
      </c>
      <c r="F1855" s="0" t="s">
        <v>5319</v>
      </c>
      <c r="G1855" s="0" t="s">
        <v>5320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6.9</v>
      </c>
      <c r="Q1855" s="0" t="n">
        <v>0</v>
      </c>
      <c r="R1855" s="0" t="n">
        <v>0</v>
      </c>
      <c r="S1855" s="0" t="s">
        <v>4</v>
      </c>
    </row>
    <row r="1856" customFormat="false" ht="14.4" hidden="true" customHeight="false" outlineLevel="0" collapsed="false">
      <c r="A1856" s="0" t="s">
        <v>31</v>
      </c>
      <c r="B1856" s="0" t="n">
        <v>1</v>
      </c>
      <c r="C1856" s="0" t="s">
        <v>5344</v>
      </c>
      <c r="D1856" s="0" t="s">
        <v>33</v>
      </c>
      <c r="E1856" s="0" t="s">
        <v>5345</v>
      </c>
      <c r="F1856" s="0" t="s">
        <v>5319</v>
      </c>
      <c r="G1856" s="0" t="s">
        <v>5320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5.6</v>
      </c>
      <c r="Q1856" s="0" t="n">
        <v>0</v>
      </c>
      <c r="R1856" s="0" t="n">
        <v>0</v>
      </c>
      <c r="S1856" s="0" t="s">
        <v>4</v>
      </c>
    </row>
    <row r="1857" customFormat="false" ht="14.4" hidden="true" customHeight="false" outlineLevel="0" collapsed="false">
      <c r="A1857" s="0" t="s">
        <v>31</v>
      </c>
      <c r="B1857" s="0" t="n">
        <v>1</v>
      </c>
      <c r="C1857" s="0" t="s">
        <v>5346</v>
      </c>
      <c r="D1857" s="0" t="s">
        <v>66</v>
      </c>
      <c r="E1857" s="0" t="s">
        <v>5347</v>
      </c>
      <c r="F1857" s="0" t="s">
        <v>5319</v>
      </c>
      <c r="G1857" s="0" t="s">
        <v>5320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6.5</v>
      </c>
      <c r="Q1857" s="0" t="n">
        <v>0</v>
      </c>
      <c r="R1857" s="0" t="n">
        <v>0</v>
      </c>
      <c r="S1857" s="0" t="s">
        <v>4</v>
      </c>
    </row>
    <row r="1858" customFormat="false" ht="14.4" hidden="true" customHeight="false" outlineLevel="0" collapsed="false">
      <c r="A1858" s="0" t="s">
        <v>31</v>
      </c>
      <c r="B1858" s="0" t="n">
        <v>1</v>
      </c>
      <c r="C1858" s="0" t="s">
        <v>5348</v>
      </c>
      <c r="D1858" s="0" t="s">
        <v>66</v>
      </c>
      <c r="E1858" s="0" t="s">
        <v>5349</v>
      </c>
      <c r="F1858" s="0" t="s">
        <v>5319</v>
      </c>
      <c r="G1858" s="0" t="s">
        <v>5320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6.5</v>
      </c>
      <c r="Q1858" s="0" t="n">
        <v>0</v>
      </c>
      <c r="R1858" s="0" t="n">
        <v>0</v>
      </c>
      <c r="S1858" s="0" t="s">
        <v>4</v>
      </c>
    </row>
    <row r="1859" customFormat="false" ht="14.4" hidden="true" customHeight="false" outlineLevel="0" collapsed="false">
      <c r="A1859" s="0" t="s">
        <v>31</v>
      </c>
      <c r="B1859" s="0" t="n">
        <v>1</v>
      </c>
      <c r="C1859" s="0" t="s">
        <v>5350</v>
      </c>
      <c r="D1859" s="0" t="s">
        <v>139</v>
      </c>
      <c r="E1859" s="0" t="s">
        <v>5351</v>
      </c>
      <c r="F1859" s="0" t="s">
        <v>5319</v>
      </c>
      <c r="G1859" s="0" t="s">
        <v>5320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6.5</v>
      </c>
      <c r="Q1859" s="0" t="n">
        <v>0</v>
      </c>
      <c r="R1859" s="0" t="n">
        <v>0</v>
      </c>
      <c r="S1859" s="0" t="s">
        <v>4</v>
      </c>
    </row>
    <row r="1860" customFormat="false" ht="14.4" hidden="true" customHeight="false" outlineLevel="0" collapsed="false">
      <c r="A1860" s="0" t="s">
        <v>31</v>
      </c>
      <c r="B1860" s="0" t="n">
        <v>1</v>
      </c>
      <c r="C1860" s="0" t="s">
        <v>5352</v>
      </c>
      <c r="D1860" s="0" t="s">
        <v>139</v>
      </c>
      <c r="E1860" s="0" t="s">
        <v>5353</v>
      </c>
      <c r="F1860" s="0" t="s">
        <v>5319</v>
      </c>
      <c r="G1860" s="0" t="s">
        <v>5320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6.5</v>
      </c>
      <c r="Q1860" s="0" t="n">
        <v>0</v>
      </c>
      <c r="R1860" s="0" t="n">
        <v>0</v>
      </c>
      <c r="S1860" s="0" t="s">
        <v>4</v>
      </c>
    </row>
    <row r="1861" customFormat="false" ht="14.4" hidden="true" customHeight="false" outlineLevel="0" collapsed="false">
      <c r="A1861" s="0" t="s">
        <v>31</v>
      </c>
      <c r="B1861" s="0" t="n">
        <v>1</v>
      </c>
      <c r="C1861" s="0" t="s">
        <v>5354</v>
      </c>
      <c r="D1861" s="0" t="s">
        <v>122</v>
      </c>
      <c r="E1861" s="0" t="s">
        <v>5355</v>
      </c>
      <c r="F1861" s="0" t="s">
        <v>5319</v>
      </c>
      <c r="G1861" s="0" t="s">
        <v>5320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6.5</v>
      </c>
      <c r="Q1861" s="0" t="n">
        <v>0</v>
      </c>
      <c r="R1861" s="0" t="n">
        <v>0</v>
      </c>
      <c r="S1861" s="0" t="s">
        <v>4</v>
      </c>
    </row>
    <row r="1862" customFormat="false" ht="14.4" hidden="true" customHeight="false" outlineLevel="0" collapsed="false">
      <c r="A1862" s="0" t="s">
        <v>31</v>
      </c>
      <c r="B1862" s="0" t="n">
        <v>1</v>
      </c>
      <c r="C1862" s="0" t="s">
        <v>5356</v>
      </c>
      <c r="D1862" s="0" t="s">
        <v>38</v>
      </c>
      <c r="E1862" s="0" t="s">
        <v>5357</v>
      </c>
      <c r="F1862" s="0" t="s">
        <v>5319</v>
      </c>
      <c r="G1862" s="0" t="s">
        <v>5320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5.6</v>
      </c>
      <c r="Q1862" s="0" t="n">
        <v>0</v>
      </c>
      <c r="R1862" s="0" t="n">
        <v>0</v>
      </c>
      <c r="S1862" s="0" t="s">
        <v>4</v>
      </c>
    </row>
    <row r="1863" customFormat="false" ht="14.4" hidden="true" customHeight="false" outlineLevel="0" collapsed="false">
      <c r="A1863" s="0" t="s">
        <v>31</v>
      </c>
      <c r="B1863" s="0" t="n">
        <v>1</v>
      </c>
      <c r="C1863" s="0" t="s">
        <v>5358</v>
      </c>
      <c r="D1863" s="0" t="s">
        <v>66</v>
      </c>
      <c r="E1863" s="0" t="s">
        <v>5359</v>
      </c>
      <c r="F1863" s="0" t="s">
        <v>5319</v>
      </c>
      <c r="G1863" s="0" t="s">
        <v>5320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5.9</v>
      </c>
      <c r="Q1863" s="0" t="n">
        <v>0</v>
      </c>
      <c r="R1863" s="0" t="n">
        <v>0</v>
      </c>
      <c r="S1863" s="0" t="s">
        <v>4</v>
      </c>
    </row>
    <row r="1864" customFormat="false" ht="14.4" hidden="true" customHeight="false" outlineLevel="0" collapsed="false">
      <c r="A1864" s="0" t="s">
        <v>31</v>
      </c>
      <c r="B1864" s="0" t="n">
        <v>1</v>
      </c>
      <c r="C1864" s="0" t="s">
        <v>5360</v>
      </c>
      <c r="D1864" s="0" t="s">
        <v>38</v>
      </c>
      <c r="E1864" s="0" t="s">
        <v>5361</v>
      </c>
      <c r="F1864" s="0" t="s">
        <v>5319</v>
      </c>
      <c r="G1864" s="0" t="s">
        <v>5320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5.6</v>
      </c>
      <c r="Q1864" s="0" t="n">
        <v>0</v>
      </c>
      <c r="R1864" s="0" t="n">
        <v>0</v>
      </c>
      <c r="S1864" s="0" t="s">
        <v>4</v>
      </c>
    </row>
    <row r="1865" customFormat="false" ht="14.4" hidden="true" customHeight="false" outlineLevel="0" collapsed="false">
      <c r="A1865" s="0" t="s">
        <v>31</v>
      </c>
      <c r="B1865" s="0" t="n">
        <v>1</v>
      </c>
      <c r="C1865" s="0" t="s">
        <v>5362</v>
      </c>
      <c r="D1865" s="0" t="s">
        <v>66</v>
      </c>
      <c r="E1865" s="0" t="s">
        <v>5363</v>
      </c>
      <c r="F1865" s="0" t="s">
        <v>5319</v>
      </c>
      <c r="G1865" s="0" t="s">
        <v>5320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7.9</v>
      </c>
      <c r="Q1865" s="0" t="n">
        <v>0</v>
      </c>
      <c r="R1865" s="0" t="n">
        <v>0</v>
      </c>
      <c r="S1865" s="0" t="s">
        <v>4</v>
      </c>
    </row>
    <row r="1866" customFormat="false" ht="14.4" hidden="true" customHeight="false" outlineLevel="0" collapsed="false">
      <c r="A1866" s="0" t="s">
        <v>31</v>
      </c>
      <c r="B1866" s="0" t="n">
        <v>1</v>
      </c>
      <c r="C1866" s="0" t="s">
        <v>5364</v>
      </c>
      <c r="D1866" s="0" t="s">
        <v>33</v>
      </c>
      <c r="E1866" s="0" t="s">
        <v>5365</v>
      </c>
      <c r="F1866" s="0" t="s">
        <v>5319</v>
      </c>
      <c r="G1866" s="0" t="s">
        <v>5320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7.6</v>
      </c>
      <c r="Q1866" s="0" t="n">
        <v>0</v>
      </c>
      <c r="R1866" s="0" t="n">
        <v>0</v>
      </c>
      <c r="S1866" s="0" t="s">
        <v>4</v>
      </c>
    </row>
    <row r="1867" customFormat="false" ht="14.4" hidden="true" customHeight="false" outlineLevel="0" collapsed="false">
      <c r="A1867" s="0" t="s">
        <v>31</v>
      </c>
      <c r="B1867" s="0" t="n">
        <v>1</v>
      </c>
      <c r="C1867" s="0" t="s">
        <v>5366</v>
      </c>
      <c r="D1867" s="0" t="s">
        <v>38</v>
      </c>
      <c r="E1867" s="0" t="s">
        <v>5367</v>
      </c>
      <c r="F1867" s="0" t="s">
        <v>5319</v>
      </c>
      <c r="G1867" s="0" t="s">
        <v>5320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6.3</v>
      </c>
      <c r="Q1867" s="0" t="n">
        <v>0</v>
      </c>
      <c r="R1867" s="0" t="n">
        <v>0</v>
      </c>
      <c r="S1867" s="0" t="s">
        <v>4</v>
      </c>
    </row>
    <row r="1868" customFormat="false" ht="14.4" hidden="true" customHeight="false" outlineLevel="0" collapsed="false">
      <c r="A1868" s="0" t="s">
        <v>31</v>
      </c>
      <c r="B1868" s="0" t="n">
        <v>1</v>
      </c>
      <c r="C1868" s="0" t="s">
        <v>5368</v>
      </c>
      <c r="D1868" s="0" t="s">
        <v>139</v>
      </c>
      <c r="E1868" s="0" t="s">
        <v>5369</v>
      </c>
      <c r="F1868" s="0" t="s">
        <v>5319</v>
      </c>
      <c r="G1868" s="0" t="s">
        <v>5320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5.4</v>
      </c>
      <c r="Q1868" s="0" t="n">
        <v>0</v>
      </c>
      <c r="R1868" s="0" t="n">
        <v>0</v>
      </c>
      <c r="S1868" s="0" t="s">
        <v>4</v>
      </c>
    </row>
    <row r="1869" customFormat="false" ht="14.4" hidden="true" customHeight="false" outlineLevel="0" collapsed="false">
      <c r="A1869" s="0" t="s">
        <v>31</v>
      </c>
      <c r="B1869" s="0" t="n">
        <v>1</v>
      </c>
      <c r="C1869" s="0" t="s">
        <v>5370</v>
      </c>
      <c r="D1869" s="0" t="s">
        <v>38</v>
      </c>
      <c r="E1869" s="0" t="s">
        <v>5371</v>
      </c>
      <c r="F1869" s="0" t="s">
        <v>5319</v>
      </c>
      <c r="G1869" s="0" t="s">
        <v>5320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7.1</v>
      </c>
      <c r="Q1869" s="0" t="n">
        <v>0</v>
      </c>
      <c r="R1869" s="0" t="n">
        <v>0</v>
      </c>
      <c r="S1869" s="0" t="s">
        <v>4</v>
      </c>
    </row>
    <row r="1870" customFormat="false" ht="14.4" hidden="true" customHeight="false" outlineLevel="0" collapsed="false">
      <c r="A1870" s="0" t="s">
        <v>31</v>
      </c>
      <c r="B1870" s="0" t="n">
        <v>1</v>
      </c>
      <c r="C1870" s="0" t="s">
        <v>5372</v>
      </c>
      <c r="D1870" s="0" t="s">
        <v>41</v>
      </c>
      <c r="E1870" s="0" t="s">
        <v>5373</v>
      </c>
      <c r="F1870" s="0" t="s">
        <v>5319</v>
      </c>
      <c r="G1870" s="0" t="s">
        <v>5320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5.3</v>
      </c>
      <c r="Q1870" s="0" t="n">
        <v>0</v>
      </c>
      <c r="R1870" s="0" t="n">
        <v>0</v>
      </c>
      <c r="S1870" s="0" t="s">
        <v>4</v>
      </c>
    </row>
    <row r="1871" customFormat="false" ht="14.4" hidden="true" customHeight="false" outlineLevel="0" collapsed="false">
      <c r="A1871" s="0" t="s">
        <v>31</v>
      </c>
      <c r="B1871" s="0" t="n">
        <v>1</v>
      </c>
      <c r="C1871" s="0" t="s">
        <v>5374</v>
      </c>
      <c r="D1871" s="0" t="s">
        <v>61</v>
      </c>
      <c r="E1871" s="0" t="s">
        <v>5375</v>
      </c>
      <c r="F1871" s="0" t="s">
        <v>5319</v>
      </c>
      <c r="G1871" s="0" t="s">
        <v>5320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6.4</v>
      </c>
      <c r="Q1871" s="0" t="n">
        <v>0</v>
      </c>
      <c r="R1871" s="0" t="n">
        <v>0</v>
      </c>
      <c r="S1871" s="0" t="s">
        <v>4</v>
      </c>
    </row>
    <row r="1872" customFormat="false" ht="14.4" hidden="true" customHeight="false" outlineLevel="0" collapsed="false">
      <c r="A1872" s="0" t="s">
        <v>31</v>
      </c>
      <c r="B1872" s="0" t="n">
        <v>1</v>
      </c>
      <c r="C1872" s="0" t="s">
        <v>5376</v>
      </c>
      <c r="D1872" s="0" t="s">
        <v>61</v>
      </c>
      <c r="E1872" s="0" t="s">
        <v>5377</v>
      </c>
      <c r="F1872" s="0" t="s">
        <v>5319</v>
      </c>
      <c r="G1872" s="0" t="s">
        <v>5320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6.3</v>
      </c>
      <c r="Q1872" s="0" t="n">
        <v>0</v>
      </c>
      <c r="R1872" s="0" t="n">
        <v>0</v>
      </c>
      <c r="S1872" s="0" t="s">
        <v>4</v>
      </c>
    </row>
    <row r="1873" customFormat="false" ht="14.4" hidden="true" customHeight="false" outlineLevel="0" collapsed="false">
      <c r="A1873" s="0" t="s">
        <v>31</v>
      </c>
      <c r="B1873" s="0" t="n">
        <v>1</v>
      </c>
      <c r="C1873" s="0" t="s">
        <v>5378</v>
      </c>
      <c r="D1873" s="0" t="s">
        <v>66</v>
      </c>
      <c r="E1873" s="0" t="s">
        <v>5379</v>
      </c>
      <c r="F1873" s="0" t="s">
        <v>5380</v>
      </c>
      <c r="G1873" s="0" t="s">
        <v>5381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5.5</v>
      </c>
      <c r="Q1873" s="0" t="n">
        <v>0</v>
      </c>
      <c r="R1873" s="0" t="n">
        <v>0</v>
      </c>
      <c r="S1873" s="0" t="s">
        <v>4</v>
      </c>
    </row>
    <row r="1874" customFormat="false" ht="14.4" hidden="true" customHeight="false" outlineLevel="0" collapsed="false">
      <c r="A1874" s="0" t="s">
        <v>31</v>
      </c>
      <c r="B1874" s="0" t="n">
        <v>1</v>
      </c>
      <c r="C1874" s="0" t="s">
        <v>5382</v>
      </c>
      <c r="D1874" s="0" t="s">
        <v>66</v>
      </c>
      <c r="E1874" s="0" t="s">
        <v>5383</v>
      </c>
      <c r="F1874" s="0" t="s">
        <v>5380</v>
      </c>
      <c r="G1874" s="0" t="s">
        <v>5381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5.5</v>
      </c>
      <c r="Q1874" s="0" t="n">
        <v>0</v>
      </c>
      <c r="R1874" s="0" t="n">
        <v>0</v>
      </c>
      <c r="S1874" s="0" t="s">
        <v>4</v>
      </c>
    </row>
    <row r="1875" customFormat="false" ht="14.4" hidden="true" customHeight="false" outlineLevel="0" collapsed="false">
      <c r="A1875" s="0" t="s">
        <v>31</v>
      </c>
      <c r="B1875" s="0" t="n">
        <v>1</v>
      </c>
      <c r="C1875" s="0" t="s">
        <v>5384</v>
      </c>
      <c r="D1875" s="0" t="s">
        <v>139</v>
      </c>
      <c r="E1875" s="0" t="s">
        <v>5385</v>
      </c>
      <c r="F1875" s="0" t="s">
        <v>5380</v>
      </c>
      <c r="G1875" s="0" t="s">
        <v>5381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6.4</v>
      </c>
      <c r="Q1875" s="0" t="n">
        <v>0</v>
      </c>
      <c r="R1875" s="0" t="n">
        <v>0</v>
      </c>
      <c r="S1875" s="0" t="s">
        <v>4</v>
      </c>
    </row>
    <row r="1876" customFormat="false" ht="14.4" hidden="true" customHeight="false" outlineLevel="0" collapsed="false">
      <c r="A1876" s="0" t="s">
        <v>31</v>
      </c>
      <c r="B1876" s="0" t="n">
        <v>1</v>
      </c>
      <c r="C1876" s="0" t="s">
        <v>5386</v>
      </c>
      <c r="D1876" s="0" t="s">
        <v>38</v>
      </c>
      <c r="E1876" s="0" t="s">
        <v>5387</v>
      </c>
      <c r="F1876" s="0" t="s">
        <v>5380</v>
      </c>
      <c r="G1876" s="0" t="s">
        <v>5381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6.4</v>
      </c>
      <c r="Q1876" s="0" t="n">
        <v>0</v>
      </c>
      <c r="R1876" s="0" t="n">
        <v>0</v>
      </c>
      <c r="S1876" s="0" t="s">
        <v>4</v>
      </c>
    </row>
    <row r="1877" customFormat="false" ht="14.4" hidden="true" customHeight="false" outlineLevel="0" collapsed="false">
      <c r="A1877" s="0" t="s">
        <v>31</v>
      </c>
      <c r="B1877" s="0" t="n">
        <v>1</v>
      </c>
      <c r="C1877" s="0" t="s">
        <v>5388</v>
      </c>
      <c r="D1877" s="0" t="s">
        <v>307</v>
      </c>
      <c r="E1877" s="0" t="s">
        <v>5389</v>
      </c>
      <c r="F1877" s="0" t="s">
        <v>5380</v>
      </c>
      <c r="G1877" s="0" t="s">
        <v>5381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5.8</v>
      </c>
      <c r="Q1877" s="0" t="n">
        <v>0</v>
      </c>
      <c r="R1877" s="0" t="n">
        <v>0</v>
      </c>
      <c r="S1877" s="0" t="s">
        <v>4</v>
      </c>
    </row>
    <row r="1878" customFormat="false" ht="14.4" hidden="true" customHeight="false" outlineLevel="0" collapsed="false">
      <c r="A1878" s="0" t="s">
        <v>31</v>
      </c>
      <c r="B1878" s="0" t="n">
        <v>1</v>
      </c>
      <c r="C1878" s="0" t="s">
        <v>5390</v>
      </c>
      <c r="D1878" s="0" t="s">
        <v>163</v>
      </c>
      <c r="E1878" s="0" t="s">
        <v>5391</v>
      </c>
      <c r="F1878" s="0" t="s">
        <v>5380</v>
      </c>
      <c r="G1878" s="0" t="s">
        <v>5381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6.9</v>
      </c>
      <c r="Q1878" s="0" t="n">
        <v>0</v>
      </c>
      <c r="R1878" s="0" t="n">
        <v>0</v>
      </c>
      <c r="S1878" s="0" t="s">
        <v>4</v>
      </c>
    </row>
    <row r="1879" customFormat="false" ht="14.4" hidden="true" customHeight="false" outlineLevel="0" collapsed="false">
      <c r="A1879" s="0" t="s">
        <v>31</v>
      </c>
      <c r="B1879" s="0" t="n">
        <v>1</v>
      </c>
      <c r="C1879" s="0" t="s">
        <v>5392</v>
      </c>
      <c r="D1879" s="0" t="s">
        <v>61</v>
      </c>
      <c r="E1879" s="0" t="s">
        <v>5393</v>
      </c>
      <c r="F1879" s="0" t="s">
        <v>5394</v>
      </c>
      <c r="G1879" s="0" t="s">
        <v>5395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5.1</v>
      </c>
      <c r="Q1879" s="0" t="n">
        <v>0</v>
      </c>
      <c r="R1879" s="0" t="n">
        <v>0</v>
      </c>
      <c r="S1879" s="0" t="s">
        <v>4</v>
      </c>
    </row>
    <row r="1880" customFormat="false" ht="14.4" hidden="true" customHeight="false" outlineLevel="0" collapsed="false">
      <c r="A1880" s="0" t="s">
        <v>31</v>
      </c>
      <c r="B1880" s="0" t="n">
        <v>1</v>
      </c>
      <c r="C1880" s="0" t="s">
        <v>5396</v>
      </c>
      <c r="D1880" s="0" t="s">
        <v>139</v>
      </c>
      <c r="E1880" s="0" t="s">
        <v>5397</v>
      </c>
      <c r="F1880" s="0" t="s">
        <v>5394</v>
      </c>
      <c r="G1880" s="0" t="s">
        <v>5395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5.4</v>
      </c>
      <c r="Q1880" s="0" t="n">
        <v>0</v>
      </c>
      <c r="R1880" s="0" t="n">
        <v>0</v>
      </c>
      <c r="S1880" s="0" t="s">
        <v>4</v>
      </c>
    </row>
    <row r="1881" customFormat="false" ht="14.4" hidden="true" customHeight="false" outlineLevel="0" collapsed="false">
      <c r="A1881" s="0" t="s">
        <v>31</v>
      </c>
      <c r="B1881" s="0" t="n">
        <v>1</v>
      </c>
      <c r="C1881" s="0" t="s">
        <v>5398</v>
      </c>
      <c r="D1881" s="0" t="s">
        <v>38</v>
      </c>
      <c r="E1881" s="0" t="s">
        <v>5399</v>
      </c>
      <c r="F1881" s="0" t="s">
        <v>5394</v>
      </c>
      <c r="G1881" s="0" t="s">
        <v>5395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6.1</v>
      </c>
      <c r="Q1881" s="0" t="n">
        <v>0</v>
      </c>
      <c r="R1881" s="0" t="n">
        <v>0</v>
      </c>
      <c r="S1881" s="0" t="s">
        <v>4</v>
      </c>
    </row>
    <row r="1882" customFormat="false" ht="14.4" hidden="true" customHeight="false" outlineLevel="0" collapsed="false">
      <c r="A1882" s="0" t="s">
        <v>31</v>
      </c>
      <c r="B1882" s="0" t="n">
        <v>1</v>
      </c>
      <c r="C1882" s="0" t="s">
        <v>5400</v>
      </c>
      <c r="D1882" s="0" t="s">
        <v>66</v>
      </c>
      <c r="E1882" s="0" t="s">
        <v>5401</v>
      </c>
      <c r="F1882" s="0" t="s">
        <v>5402</v>
      </c>
      <c r="G1882" s="0" t="s">
        <v>5403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8.1</v>
      </c>
      <c r="Q1882" s="0" t="n">
        <v>0</v>
      </c>
      <c r="R1882" s="0" t="n">
        <v>0</v>
      </c>
      <c r="S1882" s="0" t="s">
        <v>4</v>
      </c>
    </row>
    <row r="1883" customFormat="false" ht="14.4" hidden="true" customHeight="false" outlineLevel="0" collapsed="false">
      <c r="A1883" s="0" t="s">
        <v>31</v>
      </c>
      <c r="B1883" s="0" t="n">
        <v>1</v>
      </c>
      <c r="C1883" s="0" t="s">
        <v>5404</v>
      </c>
      <c r="D1883" s="0" t="s">
        <v>61</v>
      </c>
      <c r="E1883" s="0" t="s">
        <v>5405</v>
      </c>
      <c r="F1883" s="0" t="s">
        <v>5402</v>
      </c>
      <c r="G1883" s="0" t="s">
        <v>5403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6.2</v>
      </c>
      <c r="Q1883" s="0" t="n">
        <v>0</v>
      </c>
      <c r="R1883" s="0" t="n">
        <v>0</v>
      </c>
      <c r="S1883" s="0" t="s">
        <v>4</v>
      </c>
    </row>
    <row r="1884" customFormat="false" ht="14.4" hidden="true" customHeight="false" outlineLevel="0" collapsed="false">
      <c r="A1884" s="0" t="s">
        <v>31</v>
      </c>
      <c r="B1884" s="0" t="n">
        <v>1</v>
      </c>
      <c r="C1884" s="0" t="s">
        <v>5406</v>
      </c>
      <c r="D1884" s="0" t="s">
        <v>33</v>
      </c>
      <c r="E1884" s="0" t="s">
        <v>5407</v>
      </c>
      <c r="F1884" s="0" t="s">
        <v>383</v>
      </c>
      <c r="G1884" s="0" t="s">
        <v>384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7.1</v>
      </c>
      <c r="Q1884" s="0" t="n">
        <v>0</v>
      </c>
      <c r="R1884" s="0" t="n">
        <v>0</v>
      </c>
      <c r="S1884" s="0" t="s">
        <v>4</v>
      </c>
    </row>
    <row r="1885" customFormat="false" ht="14.4" hidden="true" customHeight="false" outlineLevel="0" collapsed="false">
      <c r="A1885" s="0" t="s">
        <v>31</v>
      </c>
      <c r="B1885" s="0" t="n">
        <v>1</v>
      </c>
      <c r="C1885" s="0" t="s">
        <v>5408</v>
      </c>
      <c r="D1885" s="0" t="s">
        <v>41</v>
      </c>
      <c r="E1885" s="0" t="s">
        <v>5409</v>
      </c>
      <c r="F1885" s="0" t="s">
        <v>383</v>
      </c>
      <c r="G1885" s="0" t="s">
        <v>384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10.2</v>
      </c>
      <c r="Q1885" s="0" t="n">
        <v>0</v>
      </c>
      <c r="R1885" s="0" t="n">
        <v>0</v>
      </c>
      <c r="S1885" s="0" t="s">
        <v>4</v>
      </c>
    </row>
    <row r="1886" customFormat="false" ht="14.4" hidden="true" customHeight="false" outlineLevel="0" collapsed="false">
      <c r="A1886" s="0" t="s">
        <v>31</v>
      </c>
      <c r="B1886" s="0" t="n">
        <v>1</v>
      </c>
      <c r="C1886" s="0" t="s">
        <v>5410</v>
      </c>
      <c r="D1886" s="0" t="s">
        <v>61</v>
      </c>
      <c r="E1886" s="0" t="s">
        <v>5411</v>
      </c>
      <c r="F1886" s="0" t="s">
        <v>383</v>
      </c>
      <c r="G1886" s="0" t="s">
        <v>384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7.6</v>
      </c>
      <c r="Q1886" s="0" t="n">
        <v>0</v>
      </c>
      <c r="R1886" s="0" t="n">
        <v>0</v>
      </c>
      <c r="S1886" s="0" t="s">
        <v>4</v>
      </c>
    </row>
    <row r="1887" customFormat="false" ht="14.4" hidden="true" customHeight="false" outlineLevel="0" collapsed="false">
      <c r="A1887" s="0" t="s">
        <v>31</v>
      </c>
      <c r="B1887" s="0" t="n">
        <v>1</v>
      </c>
      <c r="C1887" s="0" t="s">
        <v>5412</v>
      </c>
      <c r="D1887" s="0" t="s">
        <v>61</v>
      </c>
      <c r="E1887" s="0" t="s">
        <v>5413</v>
      </c>
      <c r="F1887" s="0" t="s">
        <v>383</v>
      </c>
      <c r="G1887" s="0" t="s">
        <v>384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7.5</v>
      </c>
      <c r="Q1887" s="0" t="n">
        <v>0</v>
      </c>
      <c r="R1887" s="0" t="n">
        <v>0</v>
      </c>
      <c r="S1887" s="0" t="s">
        <v>4</v>
      </c>
    </row>
    <row r="1888" customFormat="false" ht="14.4" hidden="true" customHeight="false" outlineLevel="0" collapsed="false">
      <c r="A1888" s="0" t="s">
        <v>31</v>
      </c>
      <c r="B1888" s="0" t="n">
        <v>1</v>
      </c>
      <c r="C1888" s="0" t="s">
        <v>5414</v>
      </c>
      <c r="D1888" s="0" t="s">
        <v>38</v>
      </c>
      <c r="E1888" s="0" t="s">
        <v>5415</v>
      </c>
      <c r="F1888" s="0" t="s">
        <v>383</v>
      </c>
      <c r="G1888" s="0" t="s">
        <v>384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8.3</v>
      </c>
      <c r="Q1888" s="0" t="n">
        <v>0</v>
      </c>
      <c r="R1888" s="0" t="n">
        <v>0</v>
      </c>
      <c r="S1888" s="0" t="s">
        <v>4</v>
      </c>
    </row>
    <row r="1889" customFormat="false" ht="14.4" hidden="true" customHeight="false" outlineLevel="0" collapsed="false">
      <c r="A1889" s="0" t="s">
        <v>31</v>
      </c>
      <c r="B1889" s="0" t="n">
        <v>1</v>
      </c>
      <c r="C1889" s="0" t="s">
        <v>5416</v>
      </c>
      <c r="D1889" s="0" t="s">
        <v>61</v>
      </c>
      <c r="E1889" s="0" t="s">
        <v>5417</v>
      </c>
      <c r="F1889" s="0" t="s">
        <v>383</v>
      </c>
      <c r="G1889" s="0" t="s">
        <v>384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5</v>
      </c>
      <c r="Q1889" s="0" t="n">
        <v>0</v>
      </c>
      <c r="R1889" s="0" t="n">
        <v>0</v>
      </c>
      <c r="S1889" s="0" t="s">
        <v>4</v>
      </c>
    </row>
    <row r="1890" customFormat="false" ht="14.4" hidden="true" customHeight="false" outlineLevel="0" collapsed="false">
      <c r="A1890" s="0" t="s">
        <v>31</v>
      </c>
      <c r="B1890" s="0" t="n">
        <v>1</v>
      </c>
      <c r="C1890" s="0" t="s">
        <v>5418</v>
      </c>
      <c r="D1890" s="0" t="s">
        <v>33</v>
      </c>
      <c r="E1890" s="0" t="s">
        <v>5419</v>
      </c>
      <c r="F1890" s="0" t="s">
        <v>383</v>
      </c>
      <c r="G1890" s="0" t="s">
        <v>384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5.9</v>
      </c>
      <c r="Q1890" s="0" t="n">
        <v>0</v>
      </c>
      <c r="R1890" s="0" t="n">
        <v>0</v>
      </c>
      <c r="S1890" s="0" t="s">
        <v>4</v>
      </c>
    </row>
    <row r="1891" customFormat="false" ht="14.4" hidden="true" customHeight="false" outlineLevel="0" collapsed="false">
      <c r="A1891" s="0" t="s">
        <v>31</v>
      </c>
      <c r="B1891" s="0" t="n">
        <v>1</v>
      </c>
      <c r="C1891" s="0" t="s">
        <v>5420</v>
      </c>
      <c r="D1891" s="0" t="s">
        <v>61</v>
      </c>
      <c r="E1891" s="0" t="s">
        <v>5421</v>
      </c>
      <c r="F1891" s="0" t="s">
        <v>5422</v>
      </c>
      <c r="G1891" s="0" t="s">
        <v>5423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5.2</v>
      </c>
      <c r="Q1891" s="0" t="n">
        <v>0</v>
      </c>
      <c r="R1891" s="0" t="n">
        <v>0</v>
      </c>
      <c r="S1891" s="0" t="s">
        <v>4</v>
      </c>
    </row>
    <row r="1892" customFormat="false" ht="14.4" hidden="true" customHeight="false" outlineLevel="0" collapsed="false">
      <c r="A1892" s="0" t="s">
        <v>31</v>
      </c>
      <c r="B1892" s="0" t="n">
        <v>1</v>
      </c>
      <c r="C1892" s="0" t="s">
        <v>5424</v>
      </c>
      <c r="D1892" s="0" t="s">
        <v>41</v>
      </c>
      <c r="E1892" s="0" t="s">
        <v>5425</v>
      </c>
      <c r="F1892" s="0" t="s">
        <v>5426</v>
      </c>
      <c r="G1892" s="0" t="s">
        <v>5427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5.3</v>
      </c>
      <c r="Q1892" s="0" t="n">
        <v>0</v>
      </c>
      <c r="R1892" s="0" t="n">
        <v>0</v>
      </c>
      <c r="S1892" s="0" t="s">
        <v>4</v>
      </c>
    </row>
    <row r="1893" customFormat="false" ht="14.4" hidden="true" customHeight="false" outlineLevel="0" collapsed="false">
      <c r="A1893" s="0" t="s">
        <v>31</v>
      </c>
      <c r="B1893" s="0" t="n">
        <v>1</v>
      </c>
      <c r="C1893" s="0" t="s">
        <v>5428</v>
      </c>
      <c r="D1893" s="0" t="s">
        <v>307</v>
      </c>
      <c r="E1893" s="0" t="s">
        <v>5429</v>
      </c>
      <c r="F1893" s="0" t="s">
        <v>5426</v>
      </c>
      <c r="G1893" s="0" t="s">
        <v>5427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5.1</v>
      </c>
      <c r="Q1893" s="0" t="n">
        <v>0</v>
      </c>
      <c r="R1893" s="0" t="n">
        <v>0</v>
      </c>
      <c r="S1893" s="0" t="s">
        <v>4</v>
      </c>
    </row>
    <row r="1894" customFormat="false" ht="14.4" hidden="true" customHeight="false" outlineLevel="0" collapsed="false">
      <c r="A1894" s="0" t="s">
        <v>31</v>
      </c>
      <c r="B1894" s="0" t="n">
        <v>1</v>
      </c>
      <c r="C1894" s="0" t="s">
        <v>5430</v>
      </c>
      <c r="D1894" s="0" t="s">
        <v>41</v>
      </c>
      <c r="E1894" s="0" t="s">
        <v>5431</v>
      </c>
      <c r="F1894" s="0" t="s">
        <v>5432</v>
      </c>
      <c r="G1894" s="0" t="s">
        <v>444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5.5</v>
      </c>
      <c r="Q1894" s="0" t="n">
        <v>0</v>
      </c>
      <c r="R1894" s="0" t="n">
        <v>0</v>
      </c>
      <c r="S1894" s="0" t="s">
        <v>4</v>
      </c>
    </row>
    <row r="1895" customFormat="false" ht="14.4" hidden="true" customHeight="false" outlineLevel="0" collapsed="false">
      <c r="A1895" s="0" t="s">
        <v>31</v>
      </c>
      <c r="B1895" s="0" t="n">
        <v>1</v>
      </c>
      <c r="C1895" s="0" t="s">
        <v>5433</v>
      </c>
      <c r="D1895" s="0" t="s">
        <v>38</v>
      </c>
      <c r="E1895" s="0" t="s">
        <v>5434</v>
      </c>
      <c r="F1895" s="0" t="s">
        <v>5435</v>
      </c>
      <c r="G1895" s="0" t="s">
        <v>444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6.6</v>
      </c>
      <c r="Q1895" s="0" t="n">
        <v>0</v>
      </c>
      <c r="R1895" s="0" t="n">
        <v>0</v>
      </c>
      <c r="S1895" s="0" t="s">
        <v>4</v>
      </c>
    </row>
    <row r="1896" customFormat="false" ht="14.4" hidden="true" customHeight="false" outlineLevel="0" collapsed="false">
      <c r="A1896" s="0" t="s">
        <v>31</v>
      </c>
      <c r="B1896" s="0" t="n">
        <v>1</v>
      </c>
      <c r="C1896" s="0" t="s">
        <v>5436</v>
      </c>
      <c r="D1896" s="0" t="s">
        <v>33</v>
      </c>
      <c r="E1896" s="0" t="s">
        <v>5437</v>
      </c>
      <c r="F1896" s="0" t="s">
        <v>5435</v>
      </c>
      <c r="G1896" s="0" t="s">
        <v>444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5</v>
      </c>
      <c r="Q1896" s="0" t="n">
        <v>0</v>
      </c>
      <c r="R1896" s="0" t="n">
        <v>0</v>
      </c>
      <c r="S1896" s="0" t="s">
        <v>4</v>
      </c>
    </row>
    <row r="1897" customFormat="false" ht="14.4" hidden="true" customHeight="false" outlineLevel="0" collapsed="false">
      <c r="A1897" s="0" t="s">
        <v>31</v>
      </c>
      <c r="B1897" s="0" t="n">
        <v>1</v>
      </c>
      <c r="C1897" s="0" t="s">
        <v>5438</v>
      </c>
      <c r="D1897" s="0" t="s">
        <v>33</v>
      </c>
      <c r="E1897" s="0" t="s">
        <v>5439</v>
      </c>
      <c r="F1897" s="0" t="s">
        <v>5435</v>
      </c>
      <c r="G1897" s="0" t="s">
        <v>444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5.9</v>
      </c>
      <c r="Q1897" s="0" t="n">
        <v>0</v>
      </c>
      <c r="R1897" s="0" t="n">
        <v>0</v>
      </c>
      <c r="S1897" s="0" t="s">
        <v>4</v>
      </c>
    </row>
    <row r="1898" customFormat="false" ht="14.4" hidden="true" customHeight="false" outlineLevel="0" collapsed="false">
      <c r="A1898" s="0" t="s">
        <v>31</v>
      </c>
      <c r="B1898" s="0" t="n">
        <v>1</v>
      </c>
      <c r="C1898" s="0" t="s">
        <v>5440</v>
      </c>
      <c r="D1898" s="0" t="s">
        <v>154</v>
      </c>
      <c r="E1898" s="0" t="s">
        <v>5441</v>
      </c>
      <c r="F1898" s="0" t="s">
        <v>5442</v>
      </c>
      <c r="G1898" s="0" t="s">
        <v>5443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5.2</v>
      </c>
      <c r="Q1898" s="0" t="n">
        <v>0</v>
      </c>
      <c r="R1898" s="0" t="n">
        <v>0</v>
      </c>
      <c r="S1898" s="0" t="s">
        <v>4</v>
      </c>
    </row>
    <row r="1899" customFormat="false" ht="14.4" hidden="true" customHeight="false" outlineLevel="0" collapsed="false">
      <c r="A1899" s="0" t="s">
        <v>31</v>
      </c>
      <c r="B1899" s="0" t="n">
        <v>1</v>
      </c>
      <c r="C1899" s="0" t="s">
        <v>5444</v>
      </c>
      <c r="D1899" s="0" t="s">
        <v>38</v>
      </c>
      <c r="E1899" s="0" t="s">
        <v>5445</v>
      </c>
      <c r="F1899" s="0" t="s">
        <v>5442</v>
      </c>
      <c r="G1899" s="0" t="s">
        <v>5443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5.3</v>
      </c>
      <c r="Q1899" s="0" t="n">
        <v>0</v>
      </c>
      <c r="R1899" s="0" t="n">
        <v>0</v>
      </c>
      <c r="S1899" s="0" t="s">
        <v>4</v>
      </c>
    </row>
    <row r="1900" customFormat="false" ht="14.4" hidden="true" customHeight="false" outlineLevel="0" collapsed="false">
      <c r="A1900" s="0" t="s">
        <v>31</v>
      </c>
      <c r="B1900" s="0" t="n">
        <v>1</v>
      </c>
      <c r="C1900" s="0" t="s">
        <v>5446</v>
      </c>
      <c r="D1900" s="0" t="s">
        <v>154</v>
      </c>
      <c r="E1900" s="0" t="s">
        <v>5447</v>
      </c>
      <c r="F1900" s="0" t="s">
        <v>5448</v>
      </c>
      <c r="G1900" s="0" t="s">
        <v>5449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7</v>
      </c>
      <c r="Q1900" s="0" t="n">
        <v>0</v>
      </c>
      <c r="R1900" s="0" t="n">
        <v>0</v>
      </c>
      <c r="S1900" s="0" t="s">
        <v>4</v>
      </c>
    </row>
    <row r="1901" customFormat="false" ht="14.4" hidden="true" customHeight="false" outlineLevel="0" collapsed="false">
      <c r="A1901" s="0" t="s">
        <v>31</v>
      </c>
      <c r="B1901" s="0" t="n">
        <v>1</v>
      </c>
      <c r="C1901" s="0" t="s">
        <v>5450</v>
      </c>
      <c r="D1901" s="0" t="s">
        <v>103</v>
      </c>
      <c r="E1901" s="0" t="s">
        <v>5451</v>
      </c>
      <c r="F1901" s="0" t="s">
        <v>5448</v>
      </c>
      <c r="G1901" s="0" t="s">
        <v>5449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5.4</v>
      </c>
      <c r="Q1901" s="0" t="n">
        <v>0</v>
      </c>
      <c r="R1901" s="0" t="n">
        <v>0</v>
      </c>
      <c r="S1901" s="0" t="s">
        <v>4</v>
      </c>
    </row>
    <row r="1902" customFormat="false" ht="14.4" hidden="true" customHeight="false" outlineLevel="0" collapsed="false">
      <c r="A1902" s="0" t="s">
        <v>31</v>
      </c>
      <c r="B1902" s="0" t="n">
        <v>1</v>
      </c>
      <c r="C1902" s="0" t="s">
        <v>5452</v>
      </c>
      <c r="D1902" s="0" t="s">
        <v>61</v>
      </c>
      <c r="E1902" s="0" t="s">
        <v>5453</v>
      </c>
      <c r="F1902" s="0" t="s">
        <v>5454</v>
      </c>
      <c r="G1902" s="0" t="s">
        <v>5455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5.2</v>
      </c>
      <c r="Q1902" s="0" t="n">
        <v>0</v>
      </c>
      <c r="R1902" s="0" t="n">
        <v>0</v>
      </c>
      <c r="S1902" s="0" t="s">
        <v>4</v>
      </c>
    </row>
    <row r="1903" customFormat="false" ht="14.4" hidden="true" customHeight="false" outlineLevel="0" collapsed="false">
      <c r="A1903" s="0" t="s">
        <v>31</v>
      </c>
      <c r="B1903" s="0" t="n">
        <v>1</v>
      </c>
      <c r="C1903" s="0" t="s">
        <v>5456</v>
      </c>
      <c r="D1903" s="0" t="s">
        <v>33</v>
      </c>
      <c r="E1903" s="0" t="s">
        <v>5457</v>
      </c>
      <c r="F1903" s="0" t="s">
        <v>5454</v>
      </c>
      <c r="G1903" s="0" t="s">
        <v>5455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5.8</v>
      </c>
      <c r="Q1903" s="0" t="n">
        <v>0</v>
      </c>
      <c r="R1903" s="0" t="n">
        <v>0</v>
      </c>
      <c r="S1903" s="0" t="s">
        <v>4</v>
      </c>
    </row>
    <row r="1904" customFormat="false" ht="14.4" hidden="true" customHeight="false" outlineLevel="0" collapsed="false">
      <c r="A1904" s="0" t="s">
        <v>31</v>
      </c>
      <c r="B1904" s="0" t="n">
        <v>1</v>
      </c>
      <c r="C1904" s="0" t="s">
        <v>5458</v>
      </c>
      <c r="D1904" s="0" t="s">
        <v>66</v>
      </c>
      <c r="E1904" s="0" t="s">
        <v>5459</v>
      </c>
      <c r="F1904" s="0" t="s">
        <v>5454</v>
      </c>
      <c r="G1904" s="0" t="s">
        <v>5455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5.5</v>
      </c>
      <c r="Q1904" s="0" t="n">
        <v>0</v>
      </c>
      <c r="R1904" s="0" t="n">
        <v>0</v>
      </c>
      <c r="S1904" s="0" t="s">
        <v>4</v>
      </c>
    </row>
    <row r="1905" customFormat="false" ht="14.4" hidden="true" customHeight="false" outlineLevel="0" collapsed="false">
      <c r="A1905" s="0" t="s">
        <v>31</v>
      </c>
      <c r="B1905" s="0" t="n">
        <v>1</v>
      </c>
      <c r="C1905" s="0" t="s">
        <v>5460</v>
      </c>
      <c r="D1905" s="0" t="s">
        <v>33</v>
      </c>
      <c r="E1905" s="0" t="s">
        <v>5461</v>
      </c>
      <c r="F1905" s="0" t="s">
        <v>5462</v>
      </c>
      <c r="G1905" s="0" t="s">
        <v>5463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6.8</v>
      </c>
      <c r="Q1905" s="0" t="n">
        <v>0</v>
      </c>
      <c r="R1905" s="0" t="n">
        <v>0</v>
      </c>
      <c r="S1905" s="0" t="s">
        <v>4</v>
      </c>
    </row>
    <row r="1906" customFormat="false" ht="14.4" hidden="true" customHeight="false" outlineLevel="0" collapsed="false">
      <c r="A1906" s="0" t="s">
        <v>548</v>
      </c>
      <c r="B1906" s="0" t="n">
        <v>1</v>
      </c>
      <c r="C1906" s="0" t="s">
        <v>5464</v>
      </c>
      <c r="D1906" s="0" t="s">
        <v>5465</v>
      </c>
      <c r="E1906" s="0" t="s">
        <v>5466</v>
      </c>
      <c r="F1906" s="0" t="s">
        <v>5467</v>
      </c>
      <c r="G1906" s="0" t="s">
        <v>5468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7.4</v>
      </c>
      <c r="Q1906" s="0" t="n">
        <v>0</v>
      </c>
      <c r="R1906" s="0" t="n">
        <v>0</v>
      </c>
      <c r="S1906" s="0" t="s">
        <v>4</v>
      </c>
    </row>
    <row r="1907" customFormat="false" ht="14.4" hidden="true" customHeight="false" outlineLevel="0" collapsed="false">
      <c r="A1907" s="0" t="s">
        <v>31</v>
      </c>
      <c r="B1907" s="0" t="n">
        <v>1</v>
      </c>
      <c r="C1907" s="0" t="s">
        <v>5469</v>
      </c>
      <c r="D1907" s="0" t="s">
        <v>66</v>
      </c>
      <c r="E1907" s="0" t="s">
        <v>5470</v>
      </c>
      <c r="F1907" s="0" t="s">
        <v>5471</v>
      </c>
      <c r="G1907" s="0" t="s">
        <v>1209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5.5</v>
      </c>
      <c r="Q1907" s="0" t="n">
        <v>0</v>
      </c>
      <c r="R1907" s="0" t="n">
        <v>0</v>
      </c>
      <c r="S1907" s="0" t="s">
        <v>4</v>
      </c>
    </row>
    <row r="1908" customFormat="false" ht="14.4" hidden="true" customHeight="false" outlineLevel="0" collapsed="false">
      <c r="A1908" s="0" t="s">
        <v>31</v>
      </c>
      <c r="B1908" s="0" t="n">
        <v>1</v>
      </c>
      <c r="C1908" s="0" t="s">
        <v>5472</v>
      </c>
      <c r="D1908" s="0" t="s">
        <v>122</v>
      </c>
      <c r="E1908" s="0" t="s">
        <v>5473</v>
      </c>
      <c r="F1908" s="0" t="s">
        <v>5471</v>
      </c>
      <c r="G1908" s="0" t="s">
        <v>1209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7.9</v>
      </c>
      <c r="Q1908" s="0" t="n">
        <v>0</v>
      </c>
      <c r="R1908" s="0" t="n">
        <v>0</v>
      </c>
      <c r="S1908" s="0" t="s">
        <v>4</v>
      </c>
    </row>
    <row r="1909" customFormat="false" ht="14.4" hidden="true" customHeight="false" outlineLevel="0" collapsed="false">
      <c r="A1909" s="0" t="s">
        <v>31</v>
      </c>
      <c r="B1909" s="0" t="n">
        <v>1</v>
      </c>
      <c r="C1909" s="0" t="s">
        <v>5474</v>
      </c>
      <c r="D1909" s="0" t="s">
        <v>61</v>
      </c>
      <c r="E1909" s="0" t="s">
        <v>1901</v>
      </c>
      <c r="F1909" s="0" t="s">
        <v>5471</v>
      </c>
      <c r="G1909" s="0" t="s">
        <v>1209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7.9</v>
      </c>
      <c r="Q1909" s="0" t="n">
        <v>0</v>
      </c>
      <c r="R1909" s="0" t="n">
        <v>0</v>
      </c>
      <c r="S1909" s="0" t="s">
        <v>4</v>
      </c>
    </row>
    <row r="1910" customFormat="false" ht="14.4" hidden="true" customHeight="false" outlineLevel="0" collapsed="false">
      <c r="A1910" s="0" t="s">
        <v>31</v>
      </c>
      <c r="B1910" s="0" t="n">
        <v>1</v>
      </c>
      <c r="C1910" s="0" t="s">
        <v>5475</v>
      </c>
      <c r="D1910" s="0" t="s">
        <v>154</v>
      </c>
      <c r="E1910" s="0" t="s">
        <v>5476</v>
      </c>
      <c r="F1910" s="0" t="s">
        <v>5471</v>
      </c>
      <c r="G1910" s="0" t="s">
        <v>1209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8</v>
      </c>
      <c r="Q1910" s="0" t="n">
        <v>0</v>
      </c>
      <c r="R1910" s="0" t="n">
        <v>0</v>
      </c>
      <c r="S1910" s="0" t="s">
        <v>4</v>
      </c>
    </row>
    <row r="1911" customFormat="false" ht="14.4" hidden="true" customHeight="false" outlineLevel="0" collapsed="false">
      <c r="A1911" s="0" t="s">
        <v>31</v>
      </c>
      <c r="B1911" s="0" t="n">
        <v>1</v>
      </c>
      <c r="C1911" s="0" t="s">
        <v>5477</v>
      </c>
      <c r="D1911" s="0" t="s">
        <v>61</v>
      </c>
      <c r="E1911" s="0" t="s">
        <v>5478</v>
      </c>
      <c r="F1911" s="0" t="s">
        <v>5471</v>
      </c>
      <c r="G1911" s="0" t="s">
        <v>1209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9.9</v>
      </c>
      <c r="Q1911" s="0" t="n">
        <v>0</v>
      </c>
      <c r="R1911" s="0" t="n">
        <v>0</v>
      </c>
      <c r="S1911" s="0" t="s">
        <v>4</v>
      </c>
    </row>
    <row r="1912" customFormat="false" ht="14.4" hidden="true" customHeight="false" outlineLevel="0" collapsed="false">
      <c r="A1912" s="0" t="s">
        <v>31</v>
      </c>
      <c r="B1912" s="0" t="n">
        <v>1</v>
      </c>
      <c r="C1912" s="0" t="s">
        <v>5479</v>
      </c>
      <c r="D1912" s="0" t="s">
        <v>61</v>
      </c>
      <c r="E1912" s="0" t="s">
        <v>5480</v>
      </c>
      <c r="F1912" s="0" t="s">
        <v>5471</v>
      </c>
      <c r="G1912" s="0" t="s">
        <v>1209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9.6</v>
      </c>
      <c r="Q1912" s="0" t="n">
        <v>0</v>
      </c>
      <c r="R1912" s="0" t="n">
        <v>0</v>
      </c>
      <c r="S1912" s="0" t="s">
        <v>4</v>
      </c>
    </row>
    <row r="1913" customFormat="false" ht="14.4" hidden="true" customHeight="false" outlineLevel="0" collapsed="false">
      <c r="A1913" s="0" t="s">
        <v>31</v>
      </c>
      <c r="B1913" s="0" t="n">
        <v>1</v>
      </c>
      <c r="C1913" s="0" t="s">
        <v>5481</v>
      </c>
      <c r="D1913" s="0" t="s">
        <v>41</v>
      </c>
      <c r="E1913" s="0" t="s">
        <v>5482</v>
      </c>
      <c r="F1913" s="0" t="s">
        <v>5471</v>
      </c>
      <c r="G1913" s="0" t="s">
        <v>1209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9.9</v>
      </c>
      <c r="Q1913" s="0" t="n">
        <v>0</v>
      </c>
      <c r="R1913" s="0" t="n">
        <v>0</v>
      </c>
      <c r="S1913" s="0" t="s">
        <v>4</v>
      </c>
    </row>
    <row r="1914" customFormat="false" ht="14.4" hidden="true" customHeight="false" outlineLevel="0" collapsed="false">
      <c r="A1914" s="0" t="s">
        <v>31</v>
      </c>
      <c r="B1914" s="0" t="n">
        <v>1</v>
      </c>
      <c r="C1914" s="0" t="s">
        <v>5483</v>
      </c>
      <c r="D1914" s="0" t="s">
        <v>38</v>
      </c>
      <c r="E1914" s="0" t="s">
        <v>5484</v>
      </c>
      <c r="F1914" s="0" t="s">
        <v>5471</v>
      </c>
      <c r="G1914" s="0" t="s">
        <v>1209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7.7</v>
      </c>
      <c r="Q1914" s="0" t="n">
        <v>0</v>
      </c>
      <c r="R1914" s="0" t="n">
        <v>0</v>
      </c>
      <c r="S1914" s="0" t="s">
        <v>4</v>
      </c>
    </row>
    <row r="1915" customFormat="false" ht="14.4" hidden="true" customHeight="false" outlineLevel="0" collapsed="false">
      <c r="A1915" s="0" t="s">
        <v>31</v>
      </c>
      <c r="B1915" s="0" t="n">
        <v>1</v>
      </c>
      <c r="C1915" s="0" t="s">
        <v>5485</v>
      </c>
      <c r="D1915" s="0" t="s">
        <v>139</v>
      </c>
      <c r="E1915" s="0" t="s">
        <v>5486</v>
      </c>
      <c r="F1915" s="0" t="s">
        <v>5487</v>
      </c>
      <c r="G1915" s="0" t="s">
        <v>4359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5.1</v>
      </c>
      <c r="Q1915" s="0" t="n">
        <v>0</v>
      </c>
      <c r="R1915" s="0" t="n">
        <v>0</v>
      </c>
      <c r="S1915" s="0" t="s">
        <v>4</v>
      </c>
    </row>
    <row r="1916" customFormat="false" ht="14.4" hidden="true" customHeight="false" outlineLevel="0" collapsed="false">
      <c r="A1916" s="0" t="s">
        <v>31</v>
      </c>
      <c r="B1916" s="0" t="n">
        <v>1</v>
      </c>
      <c r="C1916" s="0" t="s">
        <v>5488</v>
      </c>
      <c r="D1916" s="0" t="s">
        <v>61</v>
      </c>
      <c r="E1916" s="0" t="s">
        <v>5489</v>
      </c>
      <c r="F1916" s="0" t="s">
        <v>5487</v>
      </c>
      <c r="G1916" s="0" t="s">
        <v>4359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5.8</v>
      </c>
      <c r="Q1916" s="0" t="n">
        <v>0</v>
      </c>
      <c r="R1916" s="0" t="n">
        <v>0</v>
      </c>
      <c r="S1916" s="0" t="s">
        <v>4</v>
      </c>
    </row>
    <row r="1917" customFormat="false" ht="14.4" hidden="true" customHeight="false" outlineLevel="0" collapsed="false">
      <c r="A1917" s="0" t="s">
        <v>31</v>
      </c>
      <c r="B1917" s="0" t="n">
        <v>1</v>
      </c>
      <c r="C1917" s="0" t="s">
        <v>5490</v>
      </c>
      <c r="D1917" s="0" t="s">
        <v>61</v>
      </c>
      <c r="E1917" s="0" t="s">
        <v>5491</v>
      </c>
      <c r="F1917" s="0" t="s">
        <v>738</v>
      </c>
      <c r="G1917" s="0" t="s">
        <v>739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6.2</v>
      </c>
      <c r="Q1917" s="0" t="n">
        <v>0</v>
      </c>
      <c r="R1917" s="0" t="n">
        <v>0</v>
      </c>
      <c r="S1917" s="0" t="s">
        <v>4</v>
      </c>
    </row>
    <row r="1918" customFormat="false" ht="14.4" hidden="true" customHeight="false" outlineLevel="0" collapsed="false">
      <c r="A1918" s="0" t="s">
        <v>31</v>
      </c>
      <c r="B1918" s="0" t="n">
        <v>1</v>
      </c>
      <c r="C1918" s="0" t="s">
        <v>5492</v>
      </c>
      <c r="D1918" s="0" t="s">
        <v>163</v>
      </c>
      <c r="E1918" s="0" t="s">
        <v>5493</v>
      </c>
      <c r="F1918" s="0" t="s">
        <v>738</v>
      </c>
      <c r="G1918" s="0" t="s">
        <v>739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5</v>
      </c>
      <c r="Q1918" s="0" t="n">
        <v>0</v>
      </c>
      <c r="R1918" s="0" t="n">
        <v>0</v>
      </c>
      <c r="S1918" s="0" t="s">
        <v>4</v>
      </c>
    </row>
    <row r="1919" customFormat="false" ht="14.4" hidden="true" customHeight="false" outlineLevel="0" collapsed="false">
      <c r="A1919" s="0" t="s">
        <v>31</v>
      </c>
      <c r="B1919" s="0" t="n">
        <v>1</v>
      </c>
      <c r="C1919" s="0" t="s">
        <v>5494</v>
      </c>
      <c r="D1919" s="0" t="s">
        <v>154</v>
      </c>
      <c r="E1919" s="0" t="s">
        <v>5495</v>
      </c>
      <c r="F1919" s="0" t="s">
        <v>738</v>
      </c>
      <c r="G1919" s="0" t="s">
        <v>739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5.7</v>
      </c>
      <c r="Q1919" s="0" t="n">
        <v>0</v>
      </c>
      <c r="R1919" s="0" t="n">
        <v>0</v>
      </c>
      <c r="S1919" s="0" t="s">
        <v>4</v>
      </c>
    </row>
    <row r="1920" customFormat="false" ht="14.4" hidden="true" customHeight="false" outlineLevel="0" collapsed="false">
      <c r="A1920" s="0" t="s">
        <v>31</v>
      </c>
      <c r="B1920" s="0" t="n">
        <v>1</v>
      </c>
      <c r="C1920" s="0" t="s">
        <v>5496</v>
      </c>
      <c r="D1920" s="0" t="s">
        <v>66</v>
      </c>
      <c r="E1920" s="0" t="s">
        <v>5497</v>
      </c>
      <c r="F1920" s="0" t="s">
        <v>738</v>
      </c>
      <c r="G1920" s="0" t="s">
        <v>739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5.8</v>
      </c>
      <c r="Q1920" s="0" t="n">
        <v>0</v>
      </c>
      <c r="R1920" s="0" t="n">
        <v>0</v>
      </c>
      <c r="S1920" s="0" t="s">
        <v>4</v>
      </c>
    </row>
    <row r="1921" customFormat="false" ht="14.4" hidden="true" customHeight="false" outlineLevel="0" collapsed="false">
      <c r="A1921" s="0" t="s">
        <v>31</v>
      </c>
      <c r="B1921" s="0" t="n">
        <v>1</v>
      </c>
      <c r="C1921" s="0" t="s">
        <v>5498</v>
      </c>
      <c r="D1921" s="0" t="s">
        <v>66</v>
      </c>
      <c r="E1921" s="0" t="s">
        <v>5499</v>
      </c>
      <c r="F1921" s="0" t="s">
        <v>738</v>
      </c>
      <c r="G1921" s="0" t="s">
        <v>739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5.4</v>
      </c>
      <c r="Q1921" s="0" t="n">
        <v>0</v>
      </c>
      <c r="R1921" s="0" t="n">
        <v>0</v>
      </c>
      <c r="S1921" s="0" t="s">
        <v>4</v>
      </c>
    </row>
    <row r="1922" customFormat="false" ht="14.4" hidden="true" customHeight="false" outlineLevel="0" collapsed="false">
      <c r="A1922" s="0" t="s">
        <v>31</v>
      </c>
      <c r="B1922" s="0" t="n">
        <v>1</v>
      </c>
      <c r="C1922" s="0" t="s">
        <v>5500</v>
      </c>
      <c r="D1922" s="0" t="s">
        <v>154</v>
      </c>
      <c r="E1922" s="0" t="s">
        <v>5501</v>
      </c>
      <c r="F1922" s="0" t="s">
        <v>738</v>
      </c>
      <c r="G1922" s="0" t="s">
        <v>739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5.1</v>
      </c>
      <c r="Q1922" s="0" t="n">
        <v>0</v>
      </c>
      <c r="R1922" s="0" t="n">
        <v>0</v>
      </c>
      <c r="S1922" s="0" t="s">
        <v>4</v>
      </c>
    </row>
    <row r="1923" customFormat="false" ht="14.4" hidden="true" customHeight="false" outlineLevel="0" collapsed="false">
      <c r="A1923" s="0" t="s">
        <v>31</v>
      </c>
      <c r="B1923" s="0" t="n">
        <v>1</v>
      </c>
      <c r="C1923" s="0" t="s">
        <v>5502</v>
      </c>
      <c r="D1923" s="0" t="s">
        <v>61</v>
      </c>
      <c r="E1923" s="0" t="s">
        <v>5503</v>
      </c>
      <c r="F1923" s="0" t="s">
        <v>738</v>
      </c>
      <c r="G1923" s="0" t="s">
        <v>739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7.7</v>
      </c>
      <c r="Q1923" s="0" t="n">
        <v>0</v>
      </c>
      <c r="R1923" s="0" t="n">
        <v>0</v>
      </c>
      <c r="S1923" s="0" t="s">
        <v>4</v>
      </c>
    </row>
    <row r="1924" customFormat="false" ht="14.4" hidden="true" customHeight="false" outlineLevel="0" collapsed="false">
      <c r="A1924" s="0" t="s">
        <v>31</v>
      </c>
      <c r="B1924" s="0" t="n">
        <v>1</v>
      </c>
      <c r="C1924" s="0" t="s">
        <v>5504</v>
      </c>
      <c r="D1924" s="0" t="s">
        <v>61</v>
      </c>
      <c r="E1924" s="0" t="s">
        <v>5505</v>
      </c>
      <c r="F1924" s="0" t="s">
        <v>5506</v>
      </c>
      <c r="G1924" s="0" t="s">
        <v>5507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7.6</v>
      </c>
      <c r="Q1924" s="0" t="n">
        <v>0</v>
      </c>
      <c r="R1924" s="0" t="n">
        <v>0</v>
      </c>
      <c r="S1924" s="0" t="s">
        <v>4</v>
      </c>
    </row>
    <row r="1925" customFormat="false" ht="14.4" hidden="true" customHeight="false" outlineLevel="0" collapsed="false">
      <c r="A1925" s="0" t="s">
        <v>31</v>
      </c>
      <c r="B1925" s="0" t="n">
        <v>1</v>
      </c>
      <c r="C1925" s="0" t="s">
        <v>5508</v>
      </c>
      <c r="D1925" s="0" t="s">
        <v>163</v>
      </c>
      <c r="E1925" s="0" t="s">
        <v>5509</v>
      </c>
      <c r="F1925" s="0" t="s">
        <v>5510</v>
      </c>
      <c r="G1925" s="0" t="s">
        <v>64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5.9</v>
      </c>
      <c r="Q1925" s="0" t="n">
        <v>0</v>
      </c>
      <c r="R1925" s="0" t="n">
        <v>0</v>
      </c>
      <c r="S1925" s="0" t="s">
        <v>4</v>
      </c>
    </row>
    <row r="1926" customFormat="false" ht="14.4" hidden="true" customHeight="false" outlineLevel="0" collapsed="false">
      <c r="A1926" s="0" t="s">
        <v>31</v>
      </c>
      <c r="B1926" s="0" t="n">
        <v>1</v>
      </c>
      <c r="C1926" s="0" t="s">
        <v>5511</v>
      </c>
      <c r="D1926" s="0" t="s">
        <v>61</v>
      </c>
      <c r="E1926" s="0" t="s">
        <v>5512</v>
      </c>
      <c r="F1926" s="0" t="s">
        <v>5510</v>
      </c>
      <c r="G1926" s="0" t="s">
        <v>64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5.9</v>
      </c>
      <c r="Q1926" s="0" t="n">
        <v>0</v>
      </c>
      <c r="R1926" s="0" t="n">
        <v>0</v>
      </c>
      <c r="S1926" s="0" t="s">
        <v>4</v>
      </c>
    </row>
    <row r="1927" customFormat="false" ht="14.4" hidden="true" customHeight="false" outlineLevel="0" collapsed="false">
      <c r="A1927" s="0" t="s">
        <v>31</v>
      </c>
      <c r="B1927" s="0" t="n">
        <v>1</v>
      </c>
      <c r="C1927" s="0" t="s">
        <v>5513</v>
      </c>
      <c r="D1927" s="0" t="s">
        <v>61</v>
      </c>
      <c r="E1927" s="0" t="s">
        <v>5514</v>
      </c>
      <c r="F1927" s="0" t="s">
        <v>5510</v>
      </c>
      <c r="G1927" s="0" t="s">
        <v>64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6.4</v>
      </c>
      <c r="Q1927" s="0" t="n">
        <v>0</v>
      </c>
      <c r="R1927" s="0" t="n">
        <v>0</v>
      </c>
      <c r="S1927" s="0" t="s">
        <v>4</v>
      </c>
    </row>
    <row r="1928" customFormat="false" ht="14.4" hidden="true" customHeight="false" outlineLevel="0" collapsed="false">
      <c r="A1928" s="0" t="s">
        <v>31</v>
      </c>
      <c r="B1928" s="0" t="n">
        <v>1</v>
      </c>
      <c r="C1928" s="0" t="s">
        <v>5515</v>
      </c>
      <c r="D1928" s="0" t="s">
        <v>66</v>
      </c>
      <c r="E1928" s="0" t="s">
        <v>5516</v>
      </c>
      <c r="F1928" s="0" t="s">
        <v>5510</v>
      </c>
      <c r="G1928" s="0" t="s">
        <v>64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5.5</v>
      </c>
      <c r="Q1928" s="0" t="n">
        <v>0</v>
      </c>
      <c r="R1928" s="0" t="n">
        <v>0</v>
      </c>
      <c r="S1928" s="0" t="s">
        <v>4</v>
      </c>
    </row>
    <row r="1929" customFormat="false" ht="14.4" hidden="true" customHeight="false" outlineLevel="0" collapsed="false">
      <c r="A1929" s="0" t="s">
        <v>31</v>
      </c>
      <c r="B1929" s="0" t="n">
        <v>1</v>
      </c>
      <c r="C1929" s="0" t="s">
        <v>5517</v>
      </c>
      <c r="D1929" s="0" t="s">
        <v>38</v>
      </c>
      <c r="E1929" s="0" t="s">
        <v>5518</v>
      </c>
      <c r="F1929" s="0" t="s">
        <v>5519</v>
      </c>
      <c r="G1929" s="0" t="s">
        <v>224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5.2</v>
      </c>
      <c r="Q1929" s="0" t="n">
        <v>0</v>
      </c>
      <c r="R1929" s="0" t="n">
        <v>0</v>
      </c>
      <c r="S1929" s="0" t="s">
        <v>4</v>
      </c>
    </row>
    <row r="1930" customFormat="false" ht="14.4" hidden="true" customHeight="false" outlineLevel="0" collapsed="false">
      <c r="A1930" s="0" t="s">
        <v>31</v>
      </c>
      <c r="B1930" s="0" t="n">
        <v>1</v>
      </c>
      <c r="C1930" s="0" t="s">
        <v>5520</v>
      </c>
      <c r="D1930" s="0" t="s">
        <v>66</v>
      </c>
      <c r="E1930" s="0" t="s">
        <v>5521</v>
      </c>
      <c r="F1930" s="0" t="s">
        <v>5522</v>
      </c>
      <c r="G1930" s="0" t="s">
        <v>5523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6.1</v>
      </c>
      <c r="Q1930" s="0" t="n">
        <v>0</v>
      </c>
      <c r="R1930" s="0" t="n">
        <v>0</v>
      </c>
      <c r="S1930" s="0" t="s">
        <v>4</v>
      </c>
    </row>
    <row r="1931" customFormat="false" ht="14.4" hidden="true" customHeight="false" outlineLevel="0" collapsed="false">
      <c r="A1931" s="0" t="s">
        <v>31</v>
      </c>
      <c r="B1931" s="0" t="n">
        <v>1</v>
      </c>
      <c r="C1931" s="0" t="s">
        <v>5524</v>
      </c>
      <c r="D1931" s="0" t="s">
        <v>61</v>
      </c>
      <c r="E1931" s="0" t="s">
        <v>5525</v>
      </c>
      <c r="F1931" s="0" t="s">
        <v>5522</v>
      </c>
      <c r="G1931" s="0" t="s">
        <v>5523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6.3</v>
      </c>
      <c r="Q1931" s="0" t="n">
        <v>0</v>
      </c>
      <c r="R1931" s="0" t="n">
        <v>0</v>
      </c>
      <c r="S1931" s="0" t="s">
        <v>4</v>
      </c>
    </row>
    <row r="1932" customFormat="false" ht="14.4" hidden="true" customHeight="false" outlineLevel="0" collapsed="false">
      <c r="A1932" s="0" t="s">
        <v>31</v>
      </c>
      <c r="B1932" s="0" t="n">
        <v>1</v>
      </c>
      <c r="C1932" s="0" t="s">
        <v>5526</v>
      </c>
      <c r="D1932" s="0" t="s">
        <v>38</v>
      </c>
      <c r="E1932" s="0" t="s">
        <v>5527</v>
      </c>
      <c r="F1932" s="0" t="s">
        <v>5522</v>
      </c>
      <c r="G1932" s="0" t="s">
        <v>5523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5.8</v>
      </c>
      <c r="Q1932" s="0" t="n">
        <v>0</v>
      </c>
      <c r="R1932" s="0" t="n">
        <v>0</v>
      </c>
      <c r="S1932" s="0" t="s">
        <v>4</v>
      </c>
    </row>
    <row r="1933" customFormat="false" ht="14.4" hidden="true" customHeight="false" outlineLevel="0" collapsed="false">
      <c r="A1933" s="0" t="s">
        <v>31</v>
      </c>
      <c r="B1933" s="0" t="n">
        <v>1</v>
      </c>
      <c r="C1933" s="0" t="s">
        <v>5528</v>
      </c>
      <c r="D1933" s="0" t="s">
        <v>61</v>
      </c>
      <c r="E1933" s="0" t="s">
        <v>5529</v>
      </c>
      <c r="F1933" s="0" t="s">
        <v>5522</v>
      </c>
      <c r="G1933" s="0" t="s">
        <v>5523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5.2</v>
      </c>
      <c r="Q1933" s="0" t="n">
        <v>0</v>
      </c>
      <c r="R1933" s="0" t="n">
        <v>0</v>
      </c>
      <c r="S1933" s="0" t="s">
        <v>4</v>
      </c>
    </row>
    <row r="1934" customFormat="false" ht="14.4" hidden="true" customHeight="false" outlineLevel="0" collapsed="false">
      <c r="A1934" s="0" t="s">
        <v>31</v>
      </c>
      <c r="B1934" s="0" t="n">
        <v>1</v>
      </c>
      <c r="C1934" s="0" t="s">
        <v>5530</v>
      </c>
      <c r="D1934" s="0" t="s">
        <v>103</v>
      </c>
      <c r="E1934" s="0" t="s">
        <v>5531</v>
      </c>
      <c r="F1934" s="0" t="s">
        <v>5522</v>
      </c>
      <c r="G1934" s="0" t="s">
        <v>5523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5.5</v>
      </c>
      <c r="Q1934" s="0" t="n">
        <v>0</v>
      </c>
      <c r="R1934" s="0" t="n">
        <v>0</v>
      </c>
      <c r="S1934" s="0" t="s">
        <v>4</v>
      </c>
    </row>
    <row r="1935" customFormat="false" ht="14.4" hidden="true" customHeight="false" outlineLevel="0" collapsed="false">
      <c r="A1935" s="0" t="s">
        <v>31</v>
      </c>
      <c r="B1935" s="0" t="n">
        <v>1</v>
      </c>
      <c r="C1935" s="0" t="s">
        <v>5532</v>
      </c>
      <c r="D1935" s="0" t="s">
        <v>154</v>
      </c>
      <c r="E1935" s="0" t="s">
        <v>5533</v>
      </c>
      <c r="F1935" s="0" t="s">
        <v>5522</v>
      </c>
      <c r="G1935" s="0" t="s">
        <v>5523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5.5</v>
      </c>
      <c r="Q1935" s="0" t="n">
        <v>0</v>
      </c>
      <c r="R1935" s="0" t="n">
        <v>0</v>
      </c>
      <c r="S1935" s="0" t="s">
        <v>4</v>
      </c>
    </row>
    <row r="1936" customFormat="false" ht="14.4" hidden="true" customHeight="false" outlineLevel="0" collapsed="false">
      <c r="A1936" s="0" t="s">
        <v>31</v>
      </c>
      <c r="B1936" s="0" t="n">
        <v>1</v>
      </c>
      <c r="C1936" s="0" t="s">
        <v>5534</v>
      </c>
      <c r="D1936" s="0" t="s">
        <v>38</v>
      </c>
      <c r="E1936" s="0" t="s">
        <v>5535</v>
      </c>
      <c r="F1936" s="0" t="s">
        <v>5536</v>
      </c>
      <c r="G1936" s="0" t="s">
        <v>5537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5.1</v>
      </c>
      <c r="Q1936" s="0" t="n">
        <v>0</v>
      </c>
      <c r="R1936" s="0" t="n">
        <v>0</v>
      </c>
      <c r="S1936" s="0" t="s">
        <v>4</v>
      </c>
    </row>
    <row r="1937" customFormat="false" ht="14.4" hidden="true" customHeight="false" outlineLevel="0" collapsed="false">
      <c r="A1937" s="0" t="s">
        <v>31</v>
      </c>
      <c r="B1937" s="0" t="n">
        <v>1</v>
      </c>
      <c r="C1937" s="0" t="s">
        <v>5538</v>
      </c>
      <c r="D1937" s="0" t="s">
        <v>307</v>
      </c>
      <c r="E1937" s="0" t="s">
        <v>5539</v>
      </c>
      <c r="F1937" s="0" t="s">
        <v>5540</v>
      </c>
      <c r="G1937" s="0" t="s">
        <v>5541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6.3</v>
      </c>
      <c r="Q1937" s="0" t="n">
        <v>0</v>
      </c>
      <c r="R1937" s="0" t="n">
        <v>0</v>
      </c>
      <c r="S1937" s="0" t="s">
        <v>4</v>
      </c>
    </row>
    <row r="1938" customFormat="false" ht="14.4" hidden="true" customHeight="false" outlineLevel="0" collapsed="false">
      <c r="A1938" s="0" t="s">
        <v>31</v>
      </c>
      <c r="B1938" s="0" t="n">
        <v>1</v>
      </c>
      <c r="C1938" s="0" t="s">
        <v>5542</v>
      </c>
      <c r="D1938" s="0" t="s">
        <v>33</v>
      </c>
      <c r="E1938" s="0" t="s">
        <v>5543</v>
      </c>
      <c r="F1938" s="0" t="s">
        <v>5540</v>
      </c>
      <c r="G1938" s="0" t="s">
        <v>5541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6.1</v>
      </c>
      <c r="Q1938" s="0" t="n">
        <v>0</v>
      </c>
      <c r="R1938" s="0" t="n">
        <v>0</v>
      </c>
      <c r="S1938" s="0" t="s">
        <v>4</v>
      </c>
    </row>
    <row r="1939" customFormat="false" ht="14.4" hidden="true" customHeight="false" outlineLevel="0" collapsed="false">
      <c r="A1939" s="0" t="s">
        <v>31</v>
      </c>
      <c r="B1939" s="0" t="n">
        <v>1</v>
      </c>
      <c r="C1939" s="0" t="s">
        <v>5544</v>
      </c>
      <c r="D1939" s="0" t="s">
        <v>38</v>
      </c>
      <c r="E1939" s="0" t="s">
        <v>5545</v>
      </c>
      <c r="F1939" s="0" t="s">
        <v>5540</v>
      </c>
      <c r="G1939" s="0" t="s">
        <v>5541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6.6</v>
      </c>
      <c r="Q1939" s="0" t="n">
        <v>0</v>
      </c>
      <c r="R1939" s="0" t="n">
        <v>0</v>
      </c>
      <c r="S1939" s="0" t="s">
        <v>4</v>
      </c>
    </row>
    <row r="1940" customFormat="false" ht="14.4" hidden="true" customHeight="false" outlineLevel="0" collapsed="false">
      <c r="A1940" s="0" t="s">
        <v>31</v>
      </c>
      <c r="B1940" s="0" t="n">
        <v>1</v>
      </c>
      <c r="C1940" s="0" t="s">
        <v>5546</v>
      </c>
      <c r="D1940" s="0" t="s">
        <v>61</v>
      </c>
      <c r="E1940" s="0" t="s">
        <v>5547</v>
      </c>
      <c r="F1940" s="0" t="s">
        <v>5540</v>
      </c>
      <c r="G1940" s="0" t="s">
        <v>5541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5.6</v>
      </c>
      <c r="Q1940" s="0" t="n">
        <v>0</v>
      </c>
      <c r="R1940" s="0" t="n">
        <v>0</v>
      </c>
      <c r="S1940" s="0" t="s">
        <v>4</v>
      </c>
    </row>
    <row r="1941" customFormat="false" ht="14.4" hidden="true" customHeight="false" outlineLevel="0" collapsed="false">
      <c r="A1941" s="0" t="s">
        <v>31</v>
      </c>
      <c r="B1941" s="0" t="n">
        <v>1</v>
      </c>
      <c r="C1941" s="0" t="s">
        <v>5548</v>
      </c>
      <c r="D1941" s="0" t="s">
        <v>66</v>
      </c>
      <c r="E1941" s="0" t="s">
        <v>5549</v>
      </c>
      <c r="F1941" s="0" t="s">
        <v>5540</v>
      </c>
      <c r="G1941" s="0" t="s">
        <v>5541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5.6</v>
      </c>
      <c r="Q1941" s="0" t="n">
        <v>0</v>
      </c>
      <c r="R1941" s="0" t="n">
        <v>0</v>
      </c>
      <c r="S1941" s="0" t="s">
        <v>4</v>
      </c>
    </row>
    <row r="1942" customFormat="false" ht="14.4" hidden="true" customHeight="false" outlineLevel="0" collapsed="false">
      <c r="A1942" s="0" t="s">
        <v>31</v>
      </c>
      <c r="B1942" s="0" t="n">
        <v>1</v>
      </c>
      <c r="C1942" s="0" t="s">
        <v>5550</v>
      </c>
      <c r="D1942" s="0" t="s">
        <v>33</v>
      </c>
      <c r="E1942" s="0" t="s">
        <v>5551</v>
      </c>
      <c r="F1942" s="0" t="s">
        <v>5552</v>
      </c>
      <c r="G1942" s="0" t="s">
        <v>5553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6.3</v>
      </c>
      <c r="Q1942" s="0" t="n">
        <v>0</v>
      </c>
      <c r="R1942" s="0" t="n">
        <v>0</v>
      </c>
      <c r="S1942" s="0" t="s">
        <v>4</v>
      </c>
    </row>
    <row r="1943" customFormat="false" ht="14.4" hidden="true" customHeight="false" outlineLevel="0" collapsed="false">
      <c r="A1943" s="0" t="s">
        <v>31</v>
      </c>
      <c r="B1943" s="0" t="n">
        <v>1</v>
      </c>
      <c r="C1943" s="0" t="s">
        <v>5554</v>
      </c>
      <c r="D1943" s="0" t="s">
        <v>66</v>
      </c>
      <c r="E1943" s="0" t="s">
        <v>5555</v>
      </c>
      <c r="F1943" s="0" t="s">
        <v>5552</v>
      </c>
      <c r="G1943" s="0" t="s">
        <v>5553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5.8</v>
      </c>
      <c r="Q1943" s="0" t="n">
        <v>0</v>
      </c>
      <c r="R1943" s="0" t="n">
        <v>0</v>
      </c>
      <c r="S1943" s="0" t="s">
        <v>4</v>
      </c>
    </row>
    <row r="1944" customFormat="false" ht="14.4" hidden="true" customHeight="false" outlineLevel="0" collapsed="false">
      <c r="A1944" s="0" t="s">
        <v>31</v>
      </c>
      <c r="B1944" s="0" t="n">
        <v>1</v>
      </c>
      <c r="C1944" s="0" t="s">
        <v>5556</v>
      </c>
      <c r="D1944" s="0" t="s">
        <v>38</v>
      </c>
      <c r="E1944" s="0" t="s">
        <v>5557</v>
      </c>
      <c r="F1944" s="0" t="s">
        <v>5552</v>
      </c>
      <c r="G1944" s="0" t="s">
        <v>5553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5.3</v>
      </c>
      <c r="Q1944" s="0" t="n">
        <v>0</v>
      </c>
      <c r="R1944" s="0" t="n">
        <v>0</v>
      </c>
      <c r="S1944" s="0" t="s">
        <v>4</v>
      </c>
    </row>
    <row r="1945" customFormat="false" ht="14.4" hidden="true" customHeight="false" outlineLevel="0" collapsed="false">
      <c r="A1945" s="0" t="s">
        <v>31</v>
      </c>
      <c r="B1945" s="0" t="n">
        <v>1</v>
      </c>
      <c r="C1945" s="0" t="s">
        <v>5558</v>
      </c>
      <c r="D1945" s="0" t="s">
        <v>48</v>
      </c>
      <c r="E1945" s="0" t="s">
        <v>5559</v>
      </c>
      <c r="F1945" s="0" t="s">
        <v>5552</v>
      </c>
      <c r="G1945" s="0" t="s">
        <v>5553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7.9</v>
      </c>
      <c r="Q1945" s="0" t="n">
        <v>0</v>
      </c>
      <c r="R1945" s="0" t="n">
        <v>0</v>
      </c>
      <c r="S1945" s="0" t="s">
        <v>4</v>
      </c>
    </row>
    <row r="1946" customFormat="false" ht="14.4" hidden="true" customHeight="false" outlineLevel="0" collapsed="false">
      <c r="A1946" s="0" t="s">
        <v>31</v>
      </c>
      <c r="B1946" s="0" t="n">
        <v>1</v>
      </c>
      <c r="C1946" s="0" t="s">
        <v>5560</v>
      </c>
      <c r="D1946" s="0" t="s">
        <v>103</v>
      </c>
      <c r="E1946" s="0" t="s">
        <v>5561</v>
      </c>
      <c r="F1946" s="0" t="s">
        <v>5562</v>
      </c>
      <c r="G1946" s="0" t="s">
        <v>5563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5.5</v>
      </c>
      <c r="Q1946" s="0" t="n">
        <v>0</v>
      </c>
      <c r="R1946" s="0" t="n">
        <v>0</v>
      </c>
      <c r="S1946" s="0" t="s">
        <v>4</v>
      </c>
    </row>
    <row r="1947" customFormat="false" ht="14.4" hidden="true" customHeight="false" outlineLevel="0" collapsed="false">
      <c r="A1947" s="0" t="s">
        <v>31</v>
      </c>
      <c r="B1947" s="0" t="n">
        <v>1</v>
      </c>
      <c r="C1947" s="0" t="s">
        <v>5564</v>
      </c>
      <c r="D1947" s="0" t="s">
        <v>33</v>
      </c>
      <c r="E1947" s="0" t="s">
        <v>5565</v>
      </c>
      <c r="F1947" s="0" t="s">
        <v>5562</v>
      </c>
      <c r="G1947" s="0" t="s">
        <v>5563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7.3</v>
      </c>
      <c r="Q1947" s="0" t="n">
        <v>0</v>
      </c>
      <c r="R1947" s="0" t="n">
        <v>0</v>
      </c>
      <c r="S1947" s="0" t="s">
        <v>4</v>
      </c>
    </row>
    <row r="1948" customFormat="false" ht="14.4" hidden="true" customHeight="false" outlineLevel="0" collapsed="false">
      <c r="A1948" s="0" t="s">
        <v>31</v>
      </c>
      <c r="B1948" s="0" t="n">
        <v>1</v>
      </c>
      <c r="C1948" s="0" t="s">
        <v>5566</v>
      </c>
      <c r="D1948" s="0" t="s">
        <v>66</v>
      </c>
      <c r="E1948" s="0" t="s">
        <v>5567</v>
      </c>
      <c r="F1948" s="0" t="s">
        <v>5568</v>
      </c>
      <c r="G1948" s="0" t="s">
        <v>157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12.6</v>
      </c>
      <c r="Q1948" s="0" t="n">
        <v>0</v>
      </c>
      <c r="R1948" s="0" t="n">
        <v>0</v>
      </c>
      <c r="S1948" s="0" t="s">
        <v>4</v>
      </c>
    </row>
    <row r="1949" customFormat="false" ht="14.4" hidden="true" customHeight="false" outlineLevel="0" collapsed="false">
      <c r="A1949" s="0" t="s">
        <v>31</v>
      </c>
      <c r="B1949" s="0" t="n">
        <v>1</v>
      </c>
      <c r="C1949" s="0" t="s">
        <v>5569</v>
      </c>
      <c r="D1949" s="0" t="s">
        <v>41</v>
      </c>
      <c r="E1949" s="0" t="s">
        <v>5570</v>
      </c>
      <c r="F1949" s="0" t="s">
        <v>5568</v>
      </c>
      <c r="G1949" s="0" t="s">
        <v>157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8.9</v>
      </c>
      <c r="Q1949" s="0" t="n">
        <v>0</v>
      </c>
      <c r="R1949" s="0" t="n">
        <v>0</v>
      </c>
      <c r="S1949" s="0" t="s">
        <v>4</v>
      </c>
    </row>
    <row r="1950" customFormat="false" ht="14.4" hidden="true" customHeight="false" outlineLevel="0" collapsed="false">
      <c r="A1950" s="0" t="s">
        <v>31</v>
      </c>
      <c r="B1950" s="0" t="n">
        <v>1</v>
      </c>
      <c r="C1950" s="0" t="s">
        <v>5571</v>
      </c>
      <c r="D1950" s="0" t="s">
        <v>103</v>
      </c>
      <c r="E1950" s="0" t="s">
        <v>5572</v>
      </c>
      <c r="F1950" s="0" t="s">
        <v>5568</v>
      </c>
      <c r="G1950" s="0" t="s">
        <v>157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10.1</v>
      </c>
      <c r="Q1950" s="0" t="n">
        <v>0</v>
      </c>
      <c r="R1950" s="0" t="n">
        <v>0</v>
      </c>
      <c r="S1950" s="0" t="s">
        <v>4</v>
      </c>
    </row>
    <row r="1951" customFormat="false" ht="14.4" hidden="true" customHeight="false" outlineLevel="0" collapsed="false">
      <c r="A1951" s="0" t="s">
        <v>31</v>
      </c>
      <c r="B1951" s="0" t="n">
        <v>1</v>
      </c>
      <c r="C1951" s="0" t="s">
        <v>5573</v>
      </c>
      <c r="D1951" s="0" t="s">
        <v>61</v>
      </c>
      <c r="E1951" s="0" t="s">
        <v>5574</v>
      </c>
      <c r="F1951" s="0" t="s">
        <v>5568</v>
      </c>
      <c r="G1951" s="0" t="s">
        <v>157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8</v>
      </c>
      <c r="Q1951" s="0" t="n">
        <v>0</v>
      </c>
      <c r="R1951" s="0" t="n">
        <v>0</v>
      </c>
      <c r="S1951" s="0" t="s">
        <v>4</v>
      </c>
    </row>
    <row r="1952" customFormat="false" ht="14.4" hidden="true" customHeight="false" outlineLevel="0" collapsed="false">
      <c r="A1952" s="0" t="s">
        <v>31</v>
      </c>
      <c r="B1952" s="0" t="n">
        <v>1</v>
      </c>
      <c r="C1952" s="0" t="s">
        <v>5575</v>
      </c>
      <c r="D1952" s="0" t="s">
        <v>163</v>
      </c>
      <c r="E1952" s="0" t="s">
        <v>5576</v>
      </c>
      <c r="F1952" s="0" t="s">
        <v>5568</v>
      </c>
      <c r="G1952" s="0" t="s">
        <v>157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6.1</v>
      </c>
      <c r="Q1952" s="0" t="n">
        <v>0</v>
      </c>
      <c r="R1952" s="0" t="n">
        <v>0</v>
      </c>
      <c r="S1952" s="0" t="s">
        <v>4</v>
      </c>
    </row>
    <row r="1953" customFormat="false" ht="14.4" hidden="true" customHeight="false" outlineLevel="0" collapsed="false">
      <c r="A1953" s="0" t="s">
        <v>31</v>
      </c>
      <c r="B1953" s="0" t="n">
        <v>1</v>
      </c>
      <c r="C1953" s="0" t="s">
        <v>5577</v>
      </c>
      <c r="D1953" s="0" t="s">
        <v>61</v>
      </c>
      <c r="E1953" s="0" t="s">
        <v>5578</v>
      </c>
      <c r="F1953" s="0" t="s">
        <v>5568</v>
      </c>
      <c r="G1953" s="0" t="s">
        <v>157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5.7</v>
      </c>
      <c r="Q1953" s="0" t="n">
        <v>0</v>
      </c>
      <c r="R1953" s="0" t="n">
        <v>0</v>
      </c>
      <c r="S1953" s="0" t="s">
        <v>4</v>
      </c>
    </row>
    <row r="1954" customFormat="false" ht="14.4" hidden="true" customHeight="false" outlineLevel="0" collapsed="false">
      <c r="A1954" s="0" t="s">
        <v>31</v>
      </c>
      <c r="B1954" s="0" t="n">
        <v>1</v>
      </c>
      <c r="C1954" s="0" t="s">
        <v>5579</v>
      </c>
      <c r="D1954" s="0" t="s">
        <v>33</v>
      </c>
      <c r="E1954" s="0" t="s">
        <v>5580</v>
      </c>
      <c r="F1954" s="0" t="s">
        <v>5581</v>
      </c>
      <c r="G1954" s="0" t="s">
        <v>5582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5.9</v>
      </c>
      <c r="Q1954" s="0" t="n">
        <v>0</v>
      </c>
      <c r="R1954" s="0" t="n">
        <v>0</v>
      </c>
      <c r="S1954" s="0" t="s">
        <v>4</v>
      </c>
    </row>
    <row r="1955" customFormat="false" ht="14.4" hidden="true" customHeight="false" outlineLevel="0" collapsed="false">
      <c r="A1955" s="0" t="s">
        <v>31</v>
      </c>
      <c r="B1955" s="0" t="n">
        <v>1</v>
      </c>
      <c r="C1955" s="0" t="s">
        <v>5583</v>
      </c>
      <c r="D1955" s="0" t="s">
        <v>61</v>
      </c>
      <c r="E1955" s="0" t="s">
        <v>5584</v>
      </c>
      <c r="F1955" s="0" t="s">
        <v>5585</v>
      </c>
      <c r="G1955" s="0" t="s">
        <v>157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8.4</v>
      </c>
      <c r="Q1955" s="0" t="n">
        <v>0</v>
      </c>
      <c r="R1955" s="0" t="n">
        <v>0</v>
      </c>
      <c r="S1955" s="0" t="s">
        <v>4</v>
      </c>
    </row>
    <row r="1956" customFormat="false" ht="14.4" hidden="true" customHeight="false" outlineLevel="0" collapsed="false">
      <c r="A1956" s="0" t="s">
        <v>548</v>
      </c>
      <c r="B1956" s="0" t="n">
        <v>1</v>
      </c>
      <c r="C1956" s="0" t="s">
        <v>5586</v>
      </c>
      <c r="D1956" s="0" t="s">
        <v>5587</v>
      </c>
      <c r="E1956" s="0" t="s">
        <v>5588</v>
      </c>
      <c r="F1956" s="0" t="s">
        <v>5589</v>
      </c>
      <c r="G1956" s="0" t="s">
        <v>5590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11.2</v>
      </c>
      <c r="Q1956" s="0" t="n">
        <v>0</v>
      </c>
      <c r="R1956" s="0" t="n">
        <v>0</v>
      </c>
      <c r="S1956" s="0" t="s">
        <v>4</v>
      </c>
    </row>
    <row r="1957" customFormat="false" ht="14.4" hidden="true" customHeight="false" outlineLevel="0" collapsed="false">
      <c r="A1957" s="0" t="s">
        <v>31</v>
      </c>
      <c r="B1957" s="0" t="n">
        <v>1</v>
      </c>
      <c r="C1957" s="0" t="s">
        <v>5591</v>
      </c>
      <c r="D1957" s="0" t="s">
        <v>66</v>
      </c>
      <c r="E1957" s="0" t="s">
        <v>5592</v>
      </c>
      <c r="F1957" s="0" t="s">
        <v>5593</v>
      </c>
      <c r="G1957" s="0" t="s">
        <v>5594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5.4</v>
      </c>
      <c r="Q1957" s="0" t="n">
        <v>0</v>
      </c>
      <c r="R1957" s="0" t="n">
        <v>0</v>
      </c>
      <c r="S1957" s="0" t="s">
        <v>4</v>
      </c>
    </row>
    <row r="1958" customFormat="false" ht="14.4" hidden="true" customHeight="false" outlineLevel="0" collapsed="false">
      <c r="A1958" s="0" t="s">
        <v>31</v>
      </c>
      <c r="B1958" s="0" t="n">
        <v>1</v>
      </c>
      <c r="C1958" s="0" t="s">
        <v>5595</v>
      </c>
      <c r="D1958" s="0" t="s">
        <v>38</v>
      </c>
      <c r="E1958" s="0" t="s">
        <v>5596</v>
      </c>
      <c r="F1958" s="0" t="s">
        <v>5597</v>
      </c>
      <c r="G1958" s="0" t="s">
        <v>5598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5.5</v>
      </c>
      <c r="Q1958" s="0" t="n">
        <v>0</v>
      </c>
      <c r="R1958" s="0" t="n">
        <v>0</v>
      </c>
      <c r="S1958" s="0" t="s">
        <v>4</v>
      </c>
    </row>
    <row r="1959" customFormat="false" ht="14.4" hidden="true" customHeight="false" outlineLevel="0" collapsed="false">
      <c r="A1959" s="0" t="s">
        <v>31</v>
      </c>
      <c r="B1959" s="0" t="n">
        <v>1</v>
      </c>
      <c r="C1959" s="0" t="s">
        <v>5599</v>
      </c>
      <c r="D1959" s="0" t="s">
        <v>38</v>
      </c>
      <c r="E1959" s="0" t="s">
        <v>5600</v>
      </c>
      <c r="F1959" s="0" t="s">
        <v>5597</v>
      </c>
      <c r="G1959" s="0" t="s">
        <v>5598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5.1</v>
      </c>
      <c r="Q1959" s="0" t="n">
        <v>0</v>
      </c>
      <c r="R1959" s="0" t="n">
        <v>0</v>
      </c>
      <c r="S1959" s="0" t="s">
        <v>4</v>
      </c>
    </row>
    <row r="1960" customFormat="false" ht="14.4" hidden="true" customHeight="false" outlineLevel="0" collapsed="false">
      <c r="A1960" s="0" t="s">
        <v>31</v>
      </c>
      <c r="B1960" s="0" t="n">
        <v>1</v>
      </c>
      <c r="C1960" s="0" t="s">
        <v>5601</v>
      </c>
      <c r="D1960" s="0" t="s">
        <v>38</v>
      </c>
      <c r="E1960" s="0" t="s">
        <v>5602</v>
      </c>
      <c r="F1960" s="0" t="s">
        <v>5597</v>
      </c>
      <c r="G1960" s="0" t="s">
        <v>5598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5.1</v>
      </c>
      <c r="Q1960" s="0" t="n">
        <v>0</v>
      </c>
      <c r="R1960" s="0" t="n">
        <v>0</v>
      </c>
      <c r="S1960" s="0" t="s">
        <v>4</v>
      </c>
    </row>
    <row r="1961" customFormat="false" ht="14.4" hidden="true" customHeight="false" outlineLevel="0" collapsed="false">
      <c r="A1961" s="0" t="s">
        <v>31</v>
      </c>
      <c r="B1961" s="0" t="n">
        <v>1</v>
      </c>
      <c r="C1961" s="0" t="s">
        <v>5603</v>
      </c>
      <c r="D1961" s="0" t="s">
        <v>41</v>
      </c>
      <c r="E1961" s="0" t="s">
        <v>5604</v>
      </c>
      <c r="F1961" s="0" t="s">
        <v>5605</v>
      </c>
      <c r="G1961" s="0" t="s">
        <v>3595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5.1</v>
      </c>
      <c r="Q1961" s="0" t="n">
        <v>0</v>
      </c>
      <c r="R1961" s="0" t="n">
        <v>0</v>
      </c>
      <c r="S1961" s="0" t="s">
        <v>4</v>
      </c>
    </row>
    <row r="1962" customFormat="false" ht="14.4" hidden="true" customHeight="false" outlineLevel="0" collapsed="false">
      <c r="A1962" s="0" t="s">
        <v>31</v>
      </c>
      <c r="B1962" s="0" t="n">
        <v>1</v>
      </c>
      <c r="C1962" s="0" t="s">
        <v>5606</v>
      </c>
      <c r="D1962" s="0" t="s">
        <v>61</v>
      </c>
      <c r="E1962" s="0" t="s">
        <v>5607</v>
      </c>
      <c r="F1962" s="0" t="s">
        <v>5605</v>
      </c>
      <c r="G1962" s="0" t="s">
        <v>3595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6.9</v>
      </c>
      <c r="Q1962" s="0" t="n">
        <v>0</v>
      </c>
      <c r="R1962" s="0" t="n">
        <v>0</v>
      </c>
      <c r="S1962" s="0" t="s">
        <v>4</v>
      </c>
    </row>
    <row r="1963" customFormat="false" ht="14.4" hidden="true" customHeight="false" outlineLevel="0" collapsed="false">
      <c r="A1963" s="0" t="s">
        <v>31</v>
      </c>
      <c r="B1963" s="0" t="n">
        <v>1</v>
      </c>
      <c r="C1963" s="0" t="s">
        <v>5608</v>
      </c>
      <c r="D1963" s="0" t="s">
        <v>66</v>
      </c>
      <c r="E1963" s="0" t="s">
        <v>5609</v>
      </c>
      <c r="F1963" s="0" t="s">
        <v>5605</v>
      </c>
      <c r="G1963" s="0" t="s">
        <v>3595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6.6</v>
      </c>
      <c r="Q1963" s="0" t="n">
        <v>0</v>
      </c>
      <c r="R1963" s="0" t="n">
        <v>0</v>
      </c>
      <c r="S1963" s="0" t="s">
        <v>4</v>
      </c>
    </row>
    <row r="1964" customFormat="false" ht="14.4" hidden="true" customHeight="false" outlineLevel="0" collapsed="false">
      <c r="A1964" s="0" t="s">
        <v>31</v>
      </c>
      <c r="B1964" s="0" t="n">
        <v>1</v>
      </c>
      <c r="C1964" s="0" t="s">
        <v>5610</v>
      </c>
      <c r="D1964" s="0" t="s">
        <v>48</v>
      </c>
      <c r="E1964" s="0" t="s">
        <v>5611</v>
      </c>
      <c r="F1964" s="0" t="s">
        <v>5605</v>
      </c>
      <c r="G1964" s="0" t="s">
        <v>3595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7.2</v>
      </c>
      <c r="Q1964" s="0" t="n">
        <v>0</v>
      </c>
      <c r="R1964" s="0" t="n">
        <v>0</v>
      </c>
      <c r="S1964" s="0" t="s">
        <v>4</v>
      </c>
    </row>
    <row r="1965" customFormat="false" ht="14.4" hidden="true" customHeight="false" outlineLevel="0" collapsed="false">
      <c r="A1965" s="0" t="s">
        <v>31</v>
      </c>
      <c r="B1965" s="0" t="n">
        <v>1</v>
      </c>
      <c r="C1965" s="0" t="s">
        <v>5612</v>
      </c>
      <c r="D1965" s="0" t="s">
        <v>163</v>
      </c>
      <c r="E1965" s="0" t="s">
        <v>5613</v>
      </c>
      <c r="F1965" s="0" t="s">
        <v>5605</v>
      </c>
      <c r="G1965" s="0" t="s">
        <v>3595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8.3</v>
      </c>
      <c r="Q1965" s="0" t="n">
        <v>0</v>
      </c>
      <c r="R1965" s="0" t="n">
        <v>0</v>
      </c>
      <c r="S1965" s="0" t="s">
        <v>4</v>
      </c>
    </row>
    <row r="1966" customFormat="false" ht="14.4" hidden="true" customHeight="false" outlineLevel="0" collapsed="false">
      <c r="A1966" s="0" t="s">
        <v>31</v>
      </c>
      <c r="B1966" s="0" t="n">
        <v>1</v>
      </c>
      <c r="C1966" s="0" t="s">
        <v>5614</v>
      </c>
      <c r="D1966" s="0" t="s">
        <v>163</v>
      </c>
      <c r="E1966" s="0" t="s">
        <v>5615</v>
      </c>
      <c r="F1966" s="0" t="s">
        <v>5616</v>
      </c>
      <c r="G1966" s="0" t="s">
        <v>5617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6.4</v>
      </c>
      <c r="Q1966" s="0" t="n">
        <v>0</v>
      </c>
      <c r="R1966" s="0" t="n">
        <v>0</v>
      </c>
      <c r="S1966" s="0" t="s">
        <v>4</v>
      </c>
    </row>
    <row r="1967" customFormat="false" ht="14.4" hidden="true" customHeight="false" outlineLevel="0" collapsed="false">
      <c r="A1967" s="0" t="s">
        <v>31</v>
      </c>
      <c r="B1967" s="0" t="n">
        <v>1</v>
      </c>
      <c r="C1967" s="0" t="s">
        <v>5618</v>
      </c>
      <c r="D1967" s="0" t="s">
        <v>48</v>
      </c>
      <c r="E1967" s="0" t="s">
        <v>5619</v>
      </c>
      <c r="F1967" s="0" t="s">
        <v>5616</v>
      </c>
      <c r="G1967" s="0" t="s">
        <v>5617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7.3</v>
      </c>
      <c r="Q1967" s="0" t="n">
        <v>0</v>
      </c>
      <c r="R1967" s="0" t="n">
        <v>0</v>
      </c>
      <c r="S1967" s="0" t="s">
        <v>4</v>
      </c>
    </row>
    <row r="1968" customFormat="false" ht="14.4" hidden="true" customHeight="false" outlineLevel="0" collapsed="false">
      <c r="A1968" s="0" t="s">
        <v>31</v>
      </c>
      <c r="B1968" s="0" t="n">
        <v>1</v>
      </c>
      <c r="C1968" s="0" t="s">
        <v>5620</v>
      </c>
      <c r="D1968" s="0" t="s">
        <v>33</v>
      </c>
      <c r="E1968" s="0" t="s">
        <v>5621</v>
      </c>
      <c r="F1968" s="0" t="s">
        <v>5622</v>
      </c>
      <c r="G1968" s="0" t="s">
        <v>5623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5.8</v>
      </c>
      <c r="Q1968" s="0" t="n">
        <v>0</v>
      </c>
      <c r="R1968" s="0" t="n">
        <v>0</v>
      </c>
      <c r="S1968" s="0" t="s">
        <v>4</v>
      </c>
    </row>
    <row r="1969" customFormat="false" ht="14.4" hidden="true" customHeight="false" outlineLevel="0" collapsed="false">
      <c r="A1969" s="0" t="s">
        <v>31</v>
      </c>
      <c r="B1969" s="0" t="n">
        <v>1</v>
      </c>
      <c r="C1969" s="0" t="s">
        <v>5624</v>
      </c>
      <c r="D1969" s="0" t="s">
        <v>38</v>
      </c>
      <c r="E1969" s="0" t="s">
        <v>5625</v>
      </c>
      <c r="F1969" s="0" t="s">
        <v>5622</v>
      </c>
      <c r="G1969" s="0" t="s">
        <v>5623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5.3</v>
      </c>
      <c r="Q1969" s="0" t="n">
        <v>0</v>
      </c>
      <c r="R1969" s="0" t="n">
        <v>0</v>
      </c>
      <c r="S1969" s="0" t="s">
        <v>4</v>
      </c>
    </row>
    <row r="1970" customFormat="false" ht="14.4" hidden="true" customHeight="false" outlineLevel="0" collapsed="false">
      <c r="A1970" s="0" t="s">
        <v>31</v>
      </c>
      <c r="B1970" s="0" t="n">
        <v>1</v>
      </c>
      <c r="C1970" s="0" t="s">
        <v>5626</v>
      </c>
      <c r="D1970" s="0" t="s">
        <v>38</v>
      </c>
      <c r="E1970" s="0" t="s">
        <v>5627</v>
      </c>
      <c r="F1970" s="0" t="s">
        <v>5622</v>
      </c>
      <c r="G1970" s="0" t="s">
        <v>5623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5.8</v>
      </c>
      <c r="Q1970" s="0" t="n">
        <v>0</v>
      </c>
      <c r="R1970" s="0" t="n">
        <v>0</v>
      </c>
      <c r="S1970" s="0" t="s">
        <v>4</v>
      </c>
    </row>
    <row r="1971" customFormat="false" ht="14.4" hidden="true" customHeight="false" outlineLevel="0" collapsed="false">
      <c r="A1971" s="0" t="s">
        <v>31</v>
      </c>
      <c r="B1971" s="0" t="n">
        <v>1</v>
      </c>
      <c r="C1971" s="0" t="s">
        <v>5628</v>
      </c>
      <c r="D1971" s="0" t="s">
        <v>33</v>
      </c>
      <c r="E1971" s="0" t="s">
        <v>5629</v>
      </c>
      <c r="F1971" s="0" t="s">
        <v>5630</v>
      </c>
      <c r="G1971" s="0" t="s">
        <v>5631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7.3</v>
      </c>
      <c r="Q1971" s="0" t="n">
        <v>0</v>
      </c>
      <c r="R1971" s="0" t="n">
        <v>0</v>
      </c>
      <c r="S1971" s="0" t="s">
        <v>4</v>
      </c>
    </row>
    <row r="1972" customFormat="false" ht="14.4" hidden="true" customHeight="false" outlineLevel="0" collapsed="false">
      <c r="A1972" s="0" t="s">
        <v>31</v>
      </c>
      <c r="B1972" s="0" t="n">
        <v>1</v>
      </c>
      <c r="C1972" s="0" t="s">
        <v>5632</v>
      </c>
      <c r="D1972" s="0" t="s">
        <v>33</v>
      </c>
      <c r="E1972" s="0" t="s">
        <v>5633</v>
      </c>
      <c r="F1972" s="0" t="s">
        <v>5630</v>
      </c>
      <c r="G1972" s="0" t="s">
        <v>5631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5.6</v>
      </c>
      <c r="Q1972" s="0" t="n">
        <v>0</v>
      </c>
      <c r="R1972" s="0" t="n">
        <v>0</v>
      </c>
      <c r="S1972" s="0" t="s">
        <v>4</v>
      </c>
    </row>
    <row r="1973" customFormat="false" ht="14.4" hidden="true" customHeight="false" outlineLevel="0" collapsed="false">
      <c r="A1973" s="0" t="s">
        <v>31</v>
      </c>
      <c r="B1973" s="0" t="n">
        <v>1</v>
      </c>
      <c r="C1973" s="0" t="s">
        <v>5634</v>
      </c>
      <c r="D1973" s="0" t="s">
        <v>33</v>
      </c>
      <c r="E1973" s="0" t="s">
        <v>5635</v>
      </c>
      <c r="F1973" s="0" t="s">
        <v>5630</v>
      </c>
      <c r="G1973" s="0" t="s">
        <v>5631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5.9</v>
      </c>
      <c r="Q1973" s="0" t="n">
        <v>0</v>
      </c>
      <c r="R1973" s="0" t="n">
        <v>0</v>
      </c>
      <c r="S1973" s="0" t="s">
        <v>4</v>
      </c>
    </row>
    <row r="1974" customFormat="false" ht="14.4" hidden="true" customHeight="false" outlineLevel="0" collapsed="false">
      <c r="A1974" s="0" t="s">
        <v>31</v>
      </c>
      <c r="B1974" s="0" t="n">
        <v>1</v>
      </c>
      <c r="C1974" s="0" t="s">
        <v>5636</v>
      </c>
      <c r="D1974" s="0" t="s">
        <v>41</v>
      </c>
      <c r="E1974" s="0" t="s">
        <v>5637</v>
      </c>
      <c r="F1974" s="0" t="s">
        <v>5630</v>
      </c>
      <c r="G1974" s="0" t="s">
        <v>5631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6.3</v>
      </c>
      <c r="Q1974" s="0" t="n">
        <v>0</v>
      </c>
      <c r="R1974" s="0" t="n">
        <v>0</v>
      </c>
      <c r="S1974" s="0" t="s">
        <v>4</v>
      </c>
    </row>
    <row r="1975" customFormat="false" ht="14.4" hidden="true" customHeight="false" outlineLevel="0" collapsed="false">
      <c r="A1975" s="0" t="s">
        <v>31</v>
      </c>
      <c r="B1975" s="0" t="n">
        <v>1</v>
      </c>
      <c r="C1975" s="0" t="s">
        <v>5638</v>
      </c>
      <c r="D1975" s="0" t="s">
        <v>122</v>
      </c>
      <c r="E1975" s="0" t="s">
        <v>5639</v>
      </c>
      <c r="F1975" s="0" t="s">
        <v>5630</v>
      </c>
      <c r="G1975" s="0" t="s">
        <v>5631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6.2</v>
      </c>
      <c r="Q1975" s="0" t="n">
        <v>0</v>
      </c>
      <c r="R1975" s="0" t="n">
        <v>0</v>
      </c>
      <c r="S1975" s="0" t="s">
        <v>4</v>
      </c>
    </row>
    <row r="1976" customFormat="false" ht="14.4" hidden="true" customHeight="false" outlineLevel="0" collapsed="false">
      <c r="A1976" s="0" t="s">
        <v>31</v>
      </c>
      <c r="B1976" s="0" t="n">
        <v>1</v>
      </c>
      <c r="C1976" s="0" t="s">
        <v>5640</v>
      </c>
      <c r="D1976" s="0" t="s">
        <v>61</v>
      </c>
      <c r="E1976" s="0" t="s">
        <v>5641</v>
      </c>
      <c r="F1976" s="0" t="s">
        <v>5630</v>
      </c>
      <c r="G1976" s="0" t="s">
        <v>5631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5.5</v>
      </c>
      <c r="Q1976" s="0" t="n">
        <v>0</v>
      </c>
      <c r="R1976" s="0" t="n">
        <v>0</v>
      </c>
      <c r="S1976" s="0" t="s">
        <v>4</v>
      </c>
    </row>
    <row r="1977" customFormat="false" ht="14.4" hidden="true" customHeight="false" outlineLevel="0" collapsed="false">
      <c r="A1977" s="0" t="s">
        <v>31</v>
      </c>
      <c r="B1977" s="0" t="n">
        <v>1</v>
      </c>
      <c r="C1977" s="0" t="s">
        <v>5642</v>
      </c>
      <c r="D1977" s="0" t="s">
        <v>163</v>
      </c>
      <c r="E1977" s="0" t="s">
        <v>5643</v>
      </c>
      <c r="F1977" s="0" t="s">
        <v>5630</v>
      </c>
      <c r="G1977" s="0" t="s">
        <v>5631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6.4</v>
      </c>
      <c r="Q1977" s="0" t="n">
        <v>0</v>
      </c>
      <c r="R1977" s="0" t="n">
        <v>0</v>
      </c>
      <c r="S1977" s="0" t="s">
        <v>4</v>
      </c>
    </row>
    <row r="1978" customFormat="false" ht="14.4" hidden="true" customHeight="false" outlineLevel="0" collapsed="false">
      <c r="A1978" s="0" t="s">
        <v>31</v>
      </c>
      <c r="B1978" s="0" t="n">
        <v>1</v>
      </c>
      <c r="C1978" s="0" t="s">
        <v>5644</v>
      </c>
      <c r="D1978" s="0" t="s">
        <v>38</v>
      </c>
      <c r="E1978" s="0" t="s">
        <v>5645</v>
      </c>
      <c r="F1978" s="0" t="s">
        <v>5646</v>
      </c>
      <c r="G1978" s="0" t="s">
        <v>64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5.4</v>
      </c>
      <c r="Q1978" s="0" t="n">
        <v>0</v>
      </c>
      <c r="R1978" s="0" t="n">
        <v>0</v>
      </c>
      <c r="S1978" s="0" t="s">
        <v>4</v>
      </c>
    </row>
    <row r="1979" customFormat="false" ht="14.4" hidden="true" customHeight="false" outlineLevel="0" collapsed="false">
      <c r="A1979" s="0" t="s">
        <v>31</v>
      </c>
      <c r="B1979" s="0" t="n">
        <v>1</v>
      </c>
      <c r="C1979" s="0" t="s">
        <v>5647</v>
      </c>
      <c r="D1979" s="0" t="s">
        <v>38</v>
      </c>
      <c r="E1979" s="0" t="s">
        <v>5648</v>
      </c>
      <c r="F1979" s="0" t="s">
        <v>5646</v>
      </c>
      <c r="G1979" s="0" t="s">
        <v>64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5.3</v>
      </c>
      <c r="Q1979" s="0" t="n">
        <v>0</v>
      </c>
      <c r="R1979" s="0" t="n">
        <v>0</v>
      </c>
      <c r="S1979" s="0" t="s">
        <v>4</v>
      </c>
    </row>
    <row r="1980" customFormat="false" ht="14.4" hidden="true" customHeight="false" outlineLevel="0" collapsed="false">
      <c r="A1980" s="0" t="s">
        <v>31</v>
      </c>
      <c r="B1980" s="0" t="n">
        <v>1</v>
      </c>
      <c r="C1980" s="0" t="s">
        <v>5649</v>
      </c>
      <c r="D1980" s="0" t="s">
        <v>66</v>
      </c>
      <c r="E1980" s="0" t="s">
        <v>5650</v>
      </c>
      <c r="F1980" s="0" t="s">
        <v>5646</v>
      </c>
      <c r="G1980" s="0" t="s">
        <v>64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6.2</v>
      </c>
      <c r="Q1980" s="0" t="n">
        <v>0</v>
      </c>
      <c r="R1980" s="0" t="n">
        <v>0</v>
      </c>
      <c r="S1980" s="0" t="s">
        <v>4</v>
      </c>
    </row>
    <row r="1981" customFormat="false" ht="14.4" hidden="true" customHeight="false" outlineLevel="0" collapsed="false">
      <c r="A1981" s="0" t="s">
        <v>31</v>
      </c>
      <c r="B1981" s="0" t="n">
        <v>1</v>
      </c>
      <c r="C1981" s="0" t="s">
        <v>5651</v>
      </c>
      <c r="D1981" s="0" t="s">
        <v>33</v>
      </c>
      <c r="E1981" s="0" t="s">
        <v>5652</v>
      </c>
      <c r="F1981" s="0" t="s">
        <v>5646</v>
      </c>
      <c r="G1981" s="0" t="s">
        <v>64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6.1</v>
      </c>
      <c r="Q1981" s="0" t="n">
        <v>0</v>
      </c>
      <c r="R1981" s="0" t="n">
        <v>0</v>
      </c>
      <c r="S1981" s="0" t="s">
        <v>4</v>
      </c>
    </row>
    <row r="1982" customFormat="false" ht="14.4" hidden="true" customHeight="false" outlineLevel="0" collapsed="false">
      <c r="A1982" s="0" t="s">
        <v>31</v>
      </c>
      <c r="B1982" s="0" t="n">
        <v>1</v>
      </c>
      <c r="C1982" s="0" t="s">
        <v>5653</v>
      </c>
      <c r="D1982" s="0" t="s">
        <v>48</v>
      </c>
      <c r="E1982" s="0" t="s">
        <v>5654</v>
      </c>
      <c r="F1982" s="0" t="s">
        <v>5655</v>
      </c>
      <c r="G1982" s="0" t="s">
        <v>5656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7.7</v>
      </c>
      <c r="Q1982" s="0" t="n">
        <v>0</v>
      </c>
      <c r="R1982" s="0" t="n">
        <v>0</v>
      </c>
      <c r="S1982" s="0" t="s">
        <v>4</v>
      </c>
    </row>
    <row r="1983" customFormat="false" ht="14.4" hidden="true" customHeight="false" outlineLevel="0" collapsed="false">
      <c r="A1983" s="0" t="s">
        <v>31</v>
      </c>
      <c r="B1983" s="0" t="n">
        <v>1</v>
      </c>
      <c r="C1983" s="0" t="s">
        <v>5657</v>
      </c>
      <c r="D1983" s="0" t="s">
        <v>61</v>
      </c>
      <c r="E1983" s="0" t="s">
        <v>5658</v>
      </c>
      <c r="F1983" s="0" t="s">
        <v>5655</v>
      </c>
      <c r="G1983" s="0" t="s">
        <v>5656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9</v>
      </c>
      <c r="Q1983" s="0" t="n">
        <v>0</v>
      </c>
      <c r="R1983" s="0" t="n">
        <v>0</v>
      </c>
      <c r="S1983" s="0" t="s">
        <v>4</v>
      </c>
    </row>
    <row r="1984" customFormat="false" ht="14.4" hidden="true" customHeight="false" outlineLevel="0" collapsed="false">
      <c r="A1984" s="0" t="s">
        <v>31</v>
      </c>
      <c r="B1984" s="0" t="n">
        <v>1</v>
      </c>
      <c r="C1984" s="0" t="s">
        <v>5659</v>
      </c>
      <c r="D1984" s="0" t="s">
        <v>38</v>
      </c>
      <c r="E1984" s="0" t="s">
        <v>5660</v>
      </c>
      <c r="F1984" s="0" t="s">
        <v>5655</v>
      </c>
      <c r="G1984" s="0" t="s">
        <v>5656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6.5</v>
      </c>
      <c r="Q1984" s="0" t="n">
        <v>0</v>
      </c>
      <c r="R1984" s="0" t="n">
        <v>0</v>
      </c>
      <c r="S1984" s="0" t="s">
        <v>4</v>
      </c>
    </row>
    <row r="1985" customFormat="false" ht="14.4" hidden="true" customHeight="false" outlineLevel="0" collapsed="false">
      <c r="A1985" s="0" t="s">
        <v>31</v>
      </c>
      <c r="B1985" s="0" t="n">
        <v>1</v>
      </c>
      <c r="C1985" s="0" t="s">
        <v>5661</v>
      </c>
      <c r="D1985" s="0" t="s">
        <v>38</v>
      </c>
      <c r="E1985" s="0" t="s">
        <v>5662</v>
      </c>
      <c r="F1985" s="0" t="s">
        <v>5663</v>
      </c>
      <c r="G1985" s="0" t="s">
        <v>1919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6.9</v>
      </c>
      <c r="Q1985" s="0" t="n">
        <v>0</v>
      </c>
      <c r="R1985" s="0" t="n">
        <v>0</v>
      </c>
      <c r="S1985" s="0" t="s">
        <v>4</v>
      </c>
    </row>
    <row r="1986" customFormat="false" ht="14.4" hidden="true" customHeight="false" outlineLevel="0" collapsed="false">
      <c r="A1986" s="0" t="s">
        <v>31</v>
      </c>
      <c r="B1986" s="0" t="n">
        <v>1</v>
      </c>
      <c r="C1986" s="0" t="s">
        <v>5664</v>
      </c>
      <c r="D1986" s="0" t="s">
        <v>61</v>
      </c>
      <c r="E1986" s="0" t="s">
        <v>5665</v>
      </c>
      <c r="F1986" s="0" t="s">
        <v>5663</v>
      </c>
      <c r="G1986" s="0" t="s">
        <v>1919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6.6</v>
      </c>
      <c r="Q1986" s="0" t="n">
        <v>0</v>
      </c>
      <c r="R1986" s="0" t="n">
        <v>0</v>
      </c>
      <c r="S1986" s="0" t="s">
        <v>4</v>
      </c>
    </row>
    <row r="1987" customFormat="false" ht="14.4" hidden="true" customHeight="false" outlineLevel="0" collapsed="false">
      <c r="A1987" s="0" t="s">
        <v>31</v>
      </c>
      <c r="B1987" s="0" t="n">
        <v>1</v>
      </c>
      <c r="C1987" s="0" t="s">
        <v>5666</v>
      </c>
      <c r="D1987" s="0" t="s">
        <v>33</v>
      </c>
      <c r="E1987" s="0" t="s">
        <v>5667</v>
      </c>
      <c r="F1987" s="0" t="s">
        <v>5663</v>
      </c>
      <c r="G1987" s="0" t="s">
        <v>1919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5.8</v>
      </c>
      <c r="Q1987" s="0" t="n">
        <v>0</v>
      </c>
      <c r="R1987" s="0" t="n">
        <v>0</v>
      </c>
      <c r="S1987" s="0" t="s">
        <v>4</v>
      </c>
    </row>
    <row r="1988" customFormat="false" ht="14.4" hidden="true" customHeight="false" outlineLevel="0" collapsed="false">
      <c r="A1988" s="0" t="s">
        <v>31</v>
      </c>
      <c r="B1988" s="0" t="n">
        <v>1</v>
      </c>
      <c r="C1988" s="0" t="s">
        <v>5668</v>
      </c>
      <c r="D1988" s="0" t="s">
        <v>33</v>
      </c>
      <c r="E1988" s="0" t="s">
        <v>5669</v>
      </c>
      <c r="F1988" s="0" t="s">
        <v>5670</v>
      </c>
      <c r="G1988" s="0" t="s">
        <v>5671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6.5</v>
      </c>
      <c r="Q1988" s="0" t="n">
        <v>0</v>
      </c>
      <c r="R1988" s="0" t="n">
        <v>0</v>
      </c>
      <c r="S1988" s="0" t="s">
        <v>4</v>
      </c>
    </row>
    <row r="1989" customFormat="false" ht="14.4" hidden="true" customHeight="false" outlineLevel="0" collapsed="false">
      <c r="A1989" s="0" t="s">
        <v>31</v>
      </c>
      <c r="B1989" s="0" t="n">
        <v>1</v>
      </c>
      <c r="C1989" s="0" t="s">
        <v>5672</v>
      </c>
      <c r="D1989" s="0" t="s">
        <v>122</v>
      </c>
      <c r="E1989" s="0" t="s">
        <v>5673</v>
      </c>
      <c r="F1989" s="0" t="s">
        <v>5670</v>
      </c>
      <c r="G1989" s="0" t="s">
        <v>5671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6.6</v>
      </c>
      <c r="Q1989" s="0" t="n">
        <v>0</v>
      </c>
      <c r="R1989" s="0" t="n">
        <v>0</v>
      </c>
      <c r="S1989" s="0" t="s">
        <v>4</v>
      </c>
    </row>
    <row r="1990" customFormat="false" ht="14.4" hidden="true" customHeight="false" outlineLevel="0" collapsed="false">
      <c r="A1990" s="0" t="s">
        <v>31</v>
      </c>
      <c r="B1990" s="0" t="n">
        <v>1</v>
      </c>
      <c r="C1990" s="0" t="s">
        <v>5674</v>
      </c>
      <c r="D1990" s="0" t="s">
        <v>66</v>
      </c>
      <c r="E1990" s="0" t="s">
        <v>5675</v>
      </c>
      <c r="F1990" s="0" t="s">
        <v>5670</v>
      </c>
      <c r="G1990" s="0" t="s">
        <v>5671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8.2</v>
      </c>
      <c r="Q1990" s="0" t="n">
        <v>0</v>
      </c>
      <c r="R1990" s="0" t="n">
        <v>0</v>
      </c>
      <c r="S1990" s="0" t="s">
        <v>4</v>
      </c>
    </row>
    <row r="1991" customFormat="false" ht="14.4" hidden="true" customHeight="false" outlineLevel="0" collapsed="false">
      <c r="A1991" s="0" t="s">
        <v>31</v>
      </c>
      <c r="B1991" s="0" t="n">
        <v>1</v>
      </c>
      <c r="C1991" s="0" t="s">
        <v>5676</v>
      </c>
      <c r="D1991" s="0" t="s">
        <v>154</v>
      </c>
      <c r="E1991" s="0" t="s">
        <v>5677</v>
      </c>
      <c r="F1991" s="0" t="s">
        <v>5678</v>
      </c>
      <c r="G1991" s="0" t="s">
        <v>5679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5.3</v>
      </c>
      <c r="Q1991" s="0" t="n">
        <v>0</v>
      </c>
      <c r="R1991" s="0" t="n">
        <v>0</v>
      </c>
      <c r="S1991" s="0" t="s">
        <v>4</v>
      </c>
    </row>
    <row r="1992" customFormat="false" ht="14.4" hidden="true" customHeight="false" outlineLevel="0" collapsed="false">
      <c r="A1992" s="0" t="s">
        <v>31</v>
      </c>
      <c r="B1992" s="0" t="n">
        <v>1</v>
      </c>
      <c r="C1992" s="0" t="s">
        <v>5680</v>
      </c>
      <c r="D1992" s="0" t="s">
        <v>61</v>
      </c>
      <c r="E1992" s="0" t="s">
        <v>5681</v>
      </c>
      <c r="F1992" s="0" t="s">
        <v>5682</v>
      </c>
      <c r="G1992" s="0" t="s">
        <v>946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6.2</v>
      </c>
      <c r="Q1992" s="0" t="n">
        <v>0</v>
      </c>
      <c r="R1992" s="0" t="n">
        <v>0</v>
      </c>
      <c r="S1992" s="0" t="s">
        <v>4</v>
      </c>
    </row>
    <row r="1993" customFormat="false" ht="14.4" hidden="true" customHeight="false" outlineLevel="0" collapsed="false">
      <c r="A1993" s="0" t="s">
        <v>31</v>
      </c>
      <c r="B1993" s="0" t="n">
        <v>1</v>
      </c>
      <c r="C1993" s="0" t="s">
        <v>5683</v>
      </c>
      <c r="D1993" s="0" t="s">
        <v>33</v>
      </c>
      <c r="E1993" s="0" t="s">
        <v>5684</v>
      </c>
      <c r="F1993" s="0" t="s">
        <v>5685</v>
      </c>
      <c r="G1993" s="0" t="s">
        <v>1648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5.6</v>
      </c>
      <c r="Q1993" s="0" t="n">
        <v>0</v>
      </c>
      <c r="R1993" s="0" t="n">
        <v>0</v>
      </c>
      <c r="S1993" s="0" t="s">
        <v>4</v>
      </c>
    </row>
    <row r="1994" customFormat="false" ht="14.4" hidden="true" customHeight="false" outlineLevel="0" collapsed="false">
      <c r="A1994" s="0" t="s">
        <v>31</v>
      </c>
      <c r="B1994" s="0" t="n">
        <v>1</v>
      </c>
      <c r="C1994" s="0" t="s">
        <v>5686</v>
      </c>
      <c r="D1994" s="0" t="s">
        <v>61</v>
      </c>
      <c r="E1994" s="0" t="s">
        <v>5687</v>
      </c>
      <c r="F1994" s="0" t="s">
        <v>5688</v>
      </c>
      <c r="G1994" s="0" t="s">
        <v>3172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6.7</v>
      </c>
      <c r="Q1994" s="0" t="n">
        <v>0</v>
      </c>
      <c r="R1994" s="0" t="n">
        <v>0</v>
      </c>
      <c r="S1994" s="0" t="s">
        <v>4</v>
      </c>
    </row>
    <row r="1995" customFormat="false" ht="14.4" hidden="true" customHeight="false" outlineLevel="0" collapsed="false">
      <c r="A1995" s="0" t="s">
        <v>31</v>
      </c>
      <c r="B1995" s="0" t="n">
        <v>1</v>
      </c>
      <c r="C1995" s="0" t="s">
        <v>5689</v>
      </c>
      <c r="D1995" s="0" t="s">
        <v>33</v>
      </c>
      <c r="E1995" s="0" t="s">
        <v>5690</v>
      </c>
      <c r="F1995" s="0" t="s">
        <v>5688</v>
      </c>
      <c r="G1995" s="0" t="s">
        <v>3172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5.3</v>
      </c>
      <c r="Q1995" s="0" t="n">
        <v>0</v>
      </c>
      <c r="R1995" s="0" t="n">
        <v>0</v>
      </c>
      <c r="S1995" s="0" t="s">
        <v>4</v>
      </c>
    </row>
    <row r="1996" customFormat="false" ht="14.4" hidden="true" customHeight="false" outlineLevel="0" collapsed="false">
      <c r="A1996" s="0" t="s">
        <v>31</v>
      </c>
      <c r="B1996" s="0" t="n">
        <v>1</v>
      </c>
      <c r="C1996" s="0" t="s">
        <v>5691</v>
      </c>
      <c r="D1996" s="0" t="s">
        <v>33</v>
      </c>
      <c r="E1996" s="0" t="s">
        <v>5692</v>
      </c>
      <c r="F1996" s="0" t="s">
        <v>5688</v>
      </c>
      <c r="G1996" s="0" t="s">
        <v>3172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9.4</v>
      </c>
      <c r="Q1996" s="0" t="n">
        <v>0</v>
      </c>
      <c r="R1996" s="0" t="n">
        <v>0</v>
      </c>
      <c r="S1996" s="0" t="s">
        <v>4</v>
      </c>
    </row>
    <row r="1997" customFormat="false" ht="14.4" hidden="true" customHeight="false" outlineLevel="0" collapsed="false">
      <c r="A1997" s="0" t="s">
        <v>31</v>
      </c>
      <c r="B1997" s="0" t="n">
        <v>1</v>
      </c>
      <c r="C1997" s="0" t="s">
        <v>5693</v>
      </c>
      <c r="D1997" s="0" t="s">
        <v>154</v>
      </c>
      <c r="E1997" s="0" t="s">
        <v>5694</v>
      </c>
      <c r="F1997" s="0" t="s">
        <v>5695</v>
      </c>
      <c r="G1997" s="0" t="s">
        <v>5696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6.3</v>
      </c>
      <c r="Q1997" s="0" t="n">
        <v>0</v>
      </c>
      <c r="R1997" s="0" t="n">
        <v>0</v>
      </c>
      <c r="S1997" s="0" t="s">
        <v>4</v>
      </c>
    </row>
    <row r="1998" customFormat="false" ht="14.4" hidden="true" customHeight="false" outlineLevel="0" collapsed="false">
      <c r="A1998" s="0" t="s">
        <v>31</v>
      </c>
      <c r="B1998" s="0" t="n">
        <v>1</v>
      </c>
      <c r="C1998" s="0" t="s">
        <v>5697</v>
      </c>
      <c r="D1998" s="0" t="s">
        <v>33</v>
      </c>
      <c r="E1998" s="0" t="s">
        <v>5698</v>
      </c>
      <c r="F1998" s="0" t="s">
        <v>5695</v>
      </c>
      <c r="G1998" s="0" t="s">
        <v>5696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5.5</v>
      </c>
      <c r="Q1998" s="0" t="n">
        <v>0</v>
      </c>
      <c r="R1998" s="0" t="n">
        <v>0</v>
      </c>
      <c r="S1998" s="0" t="s">
        <v>4</v>
      </c>
    </row>
    <row r="1999" customFormat="false" ht="14.4" hidden="true" customHeight="false" outlineLevel="0" collapsed="false">
      <c r="A1999" s="0" t="s">
        <v>31</v>
      </c>
      <c r="B1999" s="0" t="n">
        <v>1</v>
      </c>
      <c r="C1999" s="0" t="s">
        <v>5699</v>
      </c>
      <c r="D1999" s="0" t="s">
        <v>38</v>
      </c>
      <c r="E1999" s="0" t="s">
        <v>5700</v>
      </c>
      <c r="F1999" s="0" t="s">
        <v>5701</v>
      </c>
      <c r="G1999" s="0" t="s">
        <v>1217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5.9</v>
      </c>
      <c r="Q1999" s="0" t="n">
        <v>0</v>
      </c>
      <c r="R1999" s="0" t="n">
        <v>0</v>
      </c>
      <c r="S1999" s="0" t="s">
        <v>4</v>
      </c>
    </row>
    <row r="2000" customFormat="false" ht="14.4" hidden="true" customHeight="false" outlineLevel="0" collapsed="false">
      <c r="A2000" s="0" t="s">
        <v>31</v>
      </c>
      <c r="B2000" s="0" t="n">
        <v>1</v>
      </c>
      <c r="C2000" s="0" t="s">
        <v>5702</v>
      </c>
      <c r="D2000" s="0" t="s">
        <v>38</v>
      </c>
      <c r="E2000" s="0" t="s">
        <v>5703</v>
      </c>
      <c r="F2000" s="0" t="s">
        <v>5701</v>
      </c>
      <c r="G2000" s="0" t="s">
        <v>1217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5.4</v>
      </c>
      <c r="Q2000" s="0" t="n">
        <v>0</v>
      </c>
      <c r="R2000" s="0" t="n">
        <v>0</v>
      </c>
      <c r="S2000" s="0" t="s">
        <v>4</v>
      </c>
    </row>
    <row r="2001" customFormat="false" ht="14.4" hidden="true" customHeight="false" outlineLevel="0" collapsed="false">
      <c r="A2001" s="0" t="s">
        <v>31</v>
      </c>
      <c r="B2001" s="0" t="n">
        <v>1</v>
      </c>
      <c r="C2001" s="0" t="s">
        <v>5704</v>
      </c>
      <c r="D2001" s="0" t="s">
        <v>61</v>
      </c>
      <c r="E2001" s="0" t="s">
        <v>5705</v>
      </c>
      <c r="F2001" s="0" t="s">
        <v>5701</v>
      </c>
      <c r="G2001" s="0" t="s">
        <v>1217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5.5</v>
      </c>
      <c r="Q2001" s="0" t="n">
        <v>0</v>
      </c>
      <c r="R2001" s="0" t="n">
        <v>0</v>
      </c>
      <c r="S2001" s="0" t="s">
        <v>4</v>
      </c>
    </row>
    <row r="2002" customFormat="false" ht="14.4" hidden="true" customHeight="false" outlineLevel="0" collapsed="false">
      <c r="A2002" s="0" t="s">
        <v>31</v>
      </c>
      <c r="B2002" s="0" t="n">
        <v>1</v>
      </c>
      <c r="C2002" s="0" t="s">
        <v>5706</v>
      </c>
      <c r="D2002" s="0" t="s">
        <v>163</v>
      </c>
      <c r="E2002" s="0" t="s">
        <v>5707</v>
      </c>
      <c r="F2002" s="0" t="s">
        <v>5701</v>
      </c>
      <c r="G2002" s="0" t="s">
        <v>1217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9.2</v>
      </c>
      <c r="Q2002" s="0" t="n">
        <v>0</v>
      </c>
      <c r="R2002" s="0" t="n">
        <v>0</v>
      </c>
      <c r="S2002" s="0" t="s">
        <v>4</v>
      </c>
    </row>
    <row r="2003" customFormat="false" ht="14.4" hidden="true" customHeight="false" outlineLevel="0" collapsed="false">
      <c r="A2003" s="0" t="s">
        <v>31</v>
      </c>
      <c r="B2003" s="0" t="n">
        <v>1</v>
      </c>
      <c r="C2003" s="0" t="s">
        <v>5708</v>
      </c>
      <c r="D2003" s="0" t="s">
        <v>61</v>
      </c>
      <c r="E2003" s="0" t="s">
        <v>5367</v>
      </c>
      <c r="F2003" s="0" t="s">
        <v>5701</v>
      </c>
      <c r="G2003" s="0" t="s">
        <v>1217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8.1</v>
      </c>
      <c r="Q2003" s="0" t="n">
        <v>0</v>
      </c>
      <c r="R2003" s="0" t="n">
        <v>0</v>
      </c>
      <c r="S2003" s="0" t="s">
        <v>4</v>
      </c>
    </row>
    <row r="2004" customFormat="false" ht="14.4" hidden="true" customHeight="false" outlineLevel="0" collapsed="false">
      <c r="A2004" s="0" t="s">
        <v>31</v>
      </c>
      <c r="B2004" s="0" t="n">
        <v>1</v>
      </c>
      <c r="C2004" s="0" t="s">
        <v>5709</v>
      </c>
      <c r="D2004" s="0" t="s">
        <v>66</v>
      </c>
      <c r="E2004" s="0" t="s">
        <v>5710</v>
      </c>
      <c r="F2004" s="0" t="s">
        <v>5701</v>
      </c>
      <c r="G2004" s="0" t="s">
        <v>1217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7.6</v>
      </c>
      <c r="Q2004" s="0" t="n">
        <v>0</v>
      </c>
      <c r="R2004" s="0" t="n">
        <v>0</v>
      </c>
      <c r="S2004" s="0" t="s">
        <v>4</v>
      </c>
    </row>
    <row r="2005" customFormat="false" ht="14.4" hidden="true" customHeight="false" outlineLevel="0" collapsed="false">
      <c r="A2005" s="0" t="s">
        <v>31</v>
      </c>
      <c r="B2005" s="0" t="n">
        <v>1</v>
      </c>
      <c r="C2005" s="0" t="s">
        <v>5711</v>
      </c>
      <c r="D2005" s="0" t="s">
        <v>154</v>
      </c>
      <c r="E2005" s="0" t="s">
        <v>5712</v>
      </c>
      <c r="F2005" s="0" t="s">
        <v>5713</v>
      </c>
      <c r="G2005" s="0" t="s">
        <v>5714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6.7</v>
      </c>
      <c r="Q2005" s="0" t="n">
        <v>0</v>
      </c>
      <c r="R2005" s="0" t="n">
        <v>0</v>
      </c>
      <c r="S2005" s="0" t="s">
        <v>4</v>
      </c>
    </row>
    <row r="2006" customFormat="false" ht="14.4" hidden="true" customHeight="false" outlineLevel="0" collapsed="false">
      <c r="A2006" s="0" t="s">
        <v>31</v>
      </c>
      <c r="B2006" s="0" t="n">
        <v>1</v>
      </c>
      <c r="C2006" s="0" t="s">
        <v>5715</v>
      </c>
      <c r="D2006" s="0" t="s">
        <v>307</v>
      </c>
      <c r="E2006" s="0" t="s">
        <v>5716</v>
      </c>
      <c r="F2006" s="0" t="s">
        <v>5713</v>
      </c>
      <c r="G2006" s="0" t="s">
        <v>5714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5.2</v>
      </c>
      <c r="Q2006" s="0" t="n">
        <v>0</v>
      </c>
      <c r="R2006" s="0" t="n">
        <v>0</v>
      </c>
      <c r="S2006" s="0" t="s">
        <v>4</v>
      </c>
    </row>
    <row r="2007" customFormat="false" ht="14.4" hidden="true" customHeight="false" outlineLevel="0" collapsed="false">
      <c r="A2007" s="0" t="s">
        <v>31</v>
      </c>
      <c r="B2007" s="0" t="n">
        <v>1</v>
      </c>
      <c r="C2007" s="0" t="s">
        <v>5717</v>
      </c>
      <c r="D2007" s="0" t="s">
        <v>38</v>
      </c>
      <c r="E2007" s="0" t="s">
        <v>5718</v>
      </c>
      <c r="F2007" s="0" t="s">
        <v>5719</v>
      </c>
      <c r="G2007" s="0" t="s">
        <v>5720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6.7</v>
      </c>
      <c r="Q2007" s="0" t="n">
        <v>0</v>
      </c>
      <c r="R2007" s="0" t="n">
        <v>0</v>
      </c>
      <c r="S2007" s="0" t="s">
        <v>4</v>
      </c>
    </row>
    <row r="2008" customFormat="false" ht="14.4" hidden="true" customHeight="false" outlineLevel="0" collapsed="false">
      <c r="A2008" s="0" t="s">
        <v>31</v>
      </c>
      <c r="B2008" s="0" t="n">
        <v>1</v>
      </c>
      <c r="C2008" s="0" t="s">
        <v>5721</v>
      </c>
      <c r="D2008" s="0" t="s">
        <v>307</v>
      </c>
      <c r="E2008" s="0" t="s">
        <v>5722</v>
      </c>
      <c r="F2008" s="0" t="s">
        <v>5719</v>
      </c>
      <c r="G2008" s="0" t="s">
        <v>5720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8.3</v>
      </c>
      <c r="Q2008" s="0" t="n">
        <v>0</v>
      </c>
      <c r="R2008" s="0" t="n">
        <v>0</v>
      </c>
      <c r="S2008" s="0" t="s">
        <v>4</v>
      </c>
    </row>
    <row r="2009" customFormat="false" ht="14.4" hidden="true" customHeight="false" outlineLevel="0" collapsed="false">
      <c r="A2009" s="0" t="s">
        <v>31</v>
      </c>
      <c r="B2009" s="0" t="n">
        <v>1</v>
      </c>
      <c r="C2009" s="0" t="s">
        <v>5723</v>
      </c>
      <c r="D2009" s="0" t="s">
        <v>66</v>
      </c>
      <c r="E2009" s="0" t="s">
        <v>5724</v>
      </c>
      <c r="F2009" s="0" t="s">
        <v>5719</v>
      </c>
      <c r="G2009" s="0" t="s">
        <v>5720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8.1</v>
      </c>
      <c r="Q2009" s="0" t="n">
        <v>0</v>
      </c>
      <c r="R2009" s="0" t="n">
        <v>0</v>
      </c>
      <c r="S2009" s="0" t="s">
        <v>4</v>
      </c>
    </row>
    <row r="2010" customFormat="false" ht="14.4" hidden="true" customHeight="false" outlineLevel="0" collapsed="false">
      <c r="A2010" s="0" t="s">
        <v>31</v>
      </c>
      <c r="B2010" s="0" t="n">
        <v>1</v>
      </c>
      <c r="C2010" s="0" t="s">
        <v>5725</v>
      </c>
      <c r="D2010" s="0" t="s">
        <v>38</v>
      </c>
      <c r="E2010" s="0" t="s">
        <v>5726</v>
      </c>
      <c r="F2010" s="0" t="s">
        <v>5719</v>
      </c>
      <c r="G2010" s="0" t="s">
        <v>5720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5.9</v>
      </c>
      <c r="Q2010" s="0" t="n">
        <v>0</v>
      </c>
      <c r="R2010" s="0" t="n">
        <v>0</v>
      </c>
      <c r="S2010" s="0" t="s">
        <v>4</v>
      </c>
    </row>
    <row r="2011" customFormat="false" ht="14.4" hidden="true" customHeight="false" outlineLevel="0" collapsed="false">
      <c r="A2011" s="0" t="s">
        <v>31</v>
      </c>
      <c r="B2011" s="0" t="n">
        <v>1</v>
      </c>
      <c r="C2011" s="0" t="s">
        <v>5727</v>
      </c>
      <c r="D2011" s="0" t="s">
        <v>66</v>
      </c>
      <c r="E2011" s="0" t="s">
        <v>5728</v>
      </c>
      <c r="F2011" s="0" t="s">
        <v>5719</v>
      </c>
      <c r="G2011" s="0" t="s">
        <v>5720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6.8</v>
      </c>
      <c r="Q2011" s="0" t="n">
        <v>0</v>
      </c>
      <c r="R2011" s="0" t="n">
        <v>0</v>
      </c>
      <c r="S2011" s="0" t="s">
        <v>4</v>
      </c>
    </row>
    <row r="2012" customFormat="false" ht="14.4" hidden="true" customHeight="false" outlineLevel="0" collapsed="false">
      <c r="A2012" s="0" t="s">
        <v>31</v>
      </c>
      <c r="B2012" s="0" t="n">
        <v>1</v>
      </c>
      <c r="C2012" s="0" t="s">
        <v>5729</v>
      </c>
      <c r="D2012" s="0" t="s">
        <v>61</v>
      </c>
      <c r="E2012" s="0" t="s">
        <v>5730</v>
      </c>
      <c r="F2012" s="0" t="s">
        <v>5719</v>
      </c>
      <c r="G2012" s="0" t="s">
        <v>5720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5.3</v>
      </c>
      <c r="Q2012" s="0" t="n">
        <v>0</v>
      </c>
      <c r="R2012" s="0" t="n">
        <v>0</v>
      </c>
      <c r="S2012" s="0" t="s">
        <v>4</v>
      </c>
    </row>
    <row r="2013" customFormat="false" ht="14.4" hidden="true" customHeight="false" outlineLevel="0" collapsed="false">
      <c r="A2013" s="0" t="s">
        <v>31</v>
      </c>
      <c r="B2013" s="0" t="n">
        <v>1</v>
      </c>
      <c r="C2013" s="0" t="s">
        <v>5731</v>
      </c>
      <c r="D2013" s="0" t="s">
        <v>61</v>
      </c>
      <c r="E2013" s="0" t="s">
        <v>5514</v>
      </c>
      <c r="F2013" s="0" t="s">
        <v>5732</v>
      </c>
      <c r="G2013" s="0" t="s">
        <v>5733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8</v>
      </c>
      <c r="Q2013" s="0" t="n">
        <v>0</v>
      </c>
      <c r="R2013" s="0" t="n">
        <v>0</v>
      </c>
      <c r="S2013" s="0" t="s">
        <v>4</v>
      </c>
    </row>
    <row r="2014" customFormat="false" ht="14.4" hidden="true" customHeight="false" outlineLevel="0" collapsed="false">
      <c r="A2014" s="0" t="s">
        <v>31</v>
      </c>
      <c r="B2014" s="0" t="n">
        <v>1</v>
      </c>
      <c r="C2014" s="0" t="s">
        <v>5734</v>
      </c>
      <c r="D2014" s="0" t="s">
        <v>61</v>
      </c>
      <c r="E2014" s="0" t="s">
        <v>5735</v>
      </c>
      <c r="F2014" s="0" t="s">
        <v>5732</v>
      </c>
      <c r="G2014" s="0" t="s">
        <v>5733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5.2</v>
      </c>
      <c r="Q2014" s="0" t="n">
        <v>0</v>
      </c>
      <c r="R2014" s="0" t="n">
        <v>0</v>
      </c>
      <c r="S2014" s="0" t="s">
        <v>4</v>
      </c>
    </row>
    <row r="2015" customFormat="false" ht="14.4" hidden="true" customHeight="false" outlineLevel="0" collapsed="false">
      <c r="A2015" s="0" t="s">
        <v>31</v>
      </c>
      <c r="B2015" s="0" t="n">
        <v>1</v>
      </c>
      <c r="C2015" s="0" t="s">
        <v>5736</v>
      </c>
      <c r="D2015" s="0" t="s">
        <v>66</v>
      </c>
      <c r="E2015" s="0" t="s">
        <v>5737</v>
      </c>
      <c r="F2015" s="0" t="s">
        <v>5738</v>
      </c>
      <c r="G2015" s="0" t="s">
        <v>5739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9.7</v>
      </c>
      <c r="Q2015" s="0" t="n">
        <v>0</v>
      </c>
      <c r="R2015" s="0" t="n">
        <v>0</v>
      </c>
      <c r="S2015" s="0" t="s">
        <v>4</v>
      </c>
    </row>
    <row r="2016" customFormat="false" ht="14.4" hidden="true" customHeight="false" outlineLevel="0" collapsed="false">
      <c r="A2016" s="0" t="s">
        <v>31</v>
      </c>
      <c r="B2016" s="0" t="n">
        <v>1</v>
      </c>
      <c r="C2016" s="0" t="s">
        <v>5740</v>
      </c>
      <c r="D2016" s="0" t="s">
        <v>61</v>
      </c>
      <c r="E2016" s="0" t="s">
        <v>5741</v>
      </c>
      <c r="F2016" s="0" t="s">
        <v>5738</v>
      </c>
      <c r="G2016" s="0" t="s">
        <v>5739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6.4</v>
      </c>
      <c r="Q2016" s="0" t="n">
        <v>0</v>
      </c>
      <c r="R2016" s="0" t="n">
        <v>0</v>
      </c>
      <c r="S2016" s="0" t="s">
        <v>4</v>
      </c>
    </row>
    <row r="2017" customFormat="false" ht="14.4" hidden="true" customHeight="false" outlineLevel="0" collapsed="false">
      <c r="A2017" s="0" t="s">
        <v>31</v>
      </c>
      <c r="B2017" s="0" t="n">
        <v>1</v>
      </c>
      <c r="C2017" s="0" t="s">
        <v>5742</v>
      </c>
      <c r="D2017" s="0" t="s">
        <v>61</v>
      </c>
      <c r="E2017" s="0" t="s">
        <v>5743</v>
      </c>
      <c r="F2017" s="0" t="s">
        <v>5738</v>
      </c>
      <c r="G2017" s="0" t="s">
        <v>5739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6.1</v>
      </c>
      <c r="Q2017" s="0" t="n">
        <v>0</v>
      </c>
      <c r="R2017" s="0" t="n">
        <v>0</v>
      </c>
      <c r="S2017" s="0" t="s">
        <v>4</v>
      </c>
    </row>
    <row r="2018" customFormat="false" ht="14.4" hidden="true" customHeight="false" outlineLevel="0" collapsed="false">
      <c r="A2018" s="0" t="s">
        <v>31</v>
      </c>
      <c r="B2018" s="0" t="n">
        <v>1</v>
      </c>
      <c r="C2018" s="0" t="s">
        <v>5744</v>
      </c>
      <c r="D2018" s="0" t="s">
        <v>61</v>
      </c>
      <c r="E2018" s="0" t="s">
        <v>5745</v>
      </c>
      <c r="F2018" s="0" t="s">
        <v>5738</v>
      </c>
      <c r="G2018" s="0" t="s">
        <v>5739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8.9</v>
      </c>
      <c r="Q2018" s="0" t="n">
        <v>0</v>
      </c>
      <c r="R2018" s="0" t="n">
        <v>0</v>
      </c>
      <c r="S2018" s="0" t="s">
        <v>4</v>
      </c>
    </row>
    <row r="2019" customFormat="false" ht="14.4" hidden="true" customHeight="false" outlineLevel="0" collapsed="false">
      <c r="A2019" s="0" t="s">
        <v>31</v>
      </c>
      <c r="B2019" s="0" t="n">
        <v>1</v>
      </c>
      <c r="C2019" s="0" t="s">
        <v>5746</v>
      </c>
      <c r="D2019" s="0" t="s">
        <v>61</v>
      </c>
      <c r="E2019" s="0" t="s">
        <v>5747</v>
      </c>
      <c r="F2019" s="0" t="s">
        <v>5748</v>
      </c>
      <c r="G2019" s="0" t="s">
        <v>5749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6</v>
      </c>
      <c r="Q2019" s="0" t="n">
        <v>0</v>
      </c>
      <c r="R2019" s="0" t="n">
        <v>0</v>
      </c>
      <c r="S2019" s="0" t="s">
        <v>4</v>
      </c>
    </row>
    <row r="2020" customFormat="false" ht="14.4" hidden="true" customHeight="false" outlineLevel="0" collapsed="false">
      <c r="A2020" s="0" t="s">
        <v>31</v>
      </c>
      <c r="B2020" s="0" t="n">
        <v>1</v>
      </c>
      <c r="C2020" s="0" t="s">
        <v>5750</v>
      </c>
      <c r="D2020" s="0" t="s">
        <v>33</v>
      </c>
      <c r="E2020" s="0" t="s">
        <v>5751</v>
      </c>
      <c r="F2020" s="0" t="s">
        <v>5752</v>
      </c>
      <c r="G2020" s="0" t="s">
        <v>64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6.6</v>
      </c>
      <c r="Q2020" s="0" t="n">
        <v>0</v>
      </c>
      <c r="R2020" s="0" t="n">
        <v>0</v>
      </c>
      <c r="S2020" s="0" t="s">
        <v>4</v>
      </c>
    </row>
    <row r="2021" customFormat="false" ht="14.4" hidden="true" customHeight="false" outlineLevel="0" collapsed="false">
      <c r="A2021" s="0" t="s">
        <v>31</v>
      </c>
      <c r="B2021" s="0" t="n">
        <v>1</v>
      </c>
      <c r="C2021" s="0" t="s">
        <v>5753</v>
      </c>
      <c r="D2021" s="0" t="s">
        <v>33</v>
      </c>
      <c r="E2021" s="0" t="s">
        <v>5754</v>
      </c>
      <c r="F2021" s="0" t="s">
        <v>5752</v>
      </c>
      <c r="G2021" s="0" t="s">
        <v>64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5.7</v>
      </c>
      <c r="Q2021" s="0" t="n">
        <v>0</v>
      </c>
      <c r="R2021" s="0" t="n">
        <v>0</v>
      </c>
      <c r="S2021" s="0" t="s">
        <v>4</v>
      </c>
    </row>
    <row r="2022" customFormat="false" ht="14.4" hidden="true" customHeight="false" outlineLevel="0" collapsed="false">
      <c r="A2022" s="0" t="s">
        <v>31</v>
      </c>
      <c r="B2022" s="0" t="n">
        <v>1</v>
      </c>
      <c r="C2022" s="0" t="s">
        <v>5755</v>
      </c>
      <c r="D2022" s="0" t="s">
        <v>307</v>
      </c>
      <c r="E2022" s="0" t="s">
        <v>5756</v>
      </c>
      <c r="F2022" s="0" t="s">
        <v>5752</v>
      </c>
      <c r="G2022" s="0" t="s">
        <v>64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5.6</v>
      </c>
      <c r="Q2022" s="0" t="n">
        <v>0</v>
      </c>
      <c r="R2022" s="0" t="n">
        <v>0</v>
      </c>
      <c r="S2022" s="0" t="s">
        <v>4</v>
      </c>
    </row>
    <row r="2023" customFormat="false" ht="14.4" hidden="true" customHeight="false" outlineLevel="0" collapsed="false">
      <c r="A2023" s="0" t="s">
        <v>31</v>
      </c>
      <c r="B2023" s="0" t="n">
        <v>1</v>
      </c>
      <c r="C2023" s="0" t="s">
        <v>5757</v>
      </c>
      <c r="D2023" s="0" t="s">
        <v>33</v>
      </c>
      <c r="E2023" s="0" t="s">
        <v>5758</v>
      </c>
      <c r="F2023" s="0" t="s">
        <v>5752</v>
      </c>
      <c r="G2023" s="0" t="s">
        <v>64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5.9</v>
      </c>
      <c r="Q2023" s="0" t="n">
        <v>0</v>
      </c>
      <c r="R2023" s="0" t="n">
        <v>0</v>
      </c>
      <c r="S2023" s="0" t="s">
        <v>4</v>
      </c>
    </row>
    <row r="2024" customFormat="false" ht="14.4" hidden="true" customHeight="false" outlineLevel="0" collapsed="false">
      <c r="A2024" s="0" t="s">
        <v>31</v>
      </c>
      <c r="B2024" s="0" t="n">
        <v>1</v>
      </c>
      <c r="C2024" s="0" t="s">
        <v>5759</v>
      </c>
      <c r="D2024" s="0" t="s">
        <v>41</v>
      </c>
      <c r="E2024" s="0" t="s">
        <v>5760</v>
      </c>
      <c r="F2024" s="0" t="s">
        <v>5761</v>
      </c>
      <c r="G2024" s="0" t="s">
        <v>1396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6.9</v>
      </c>
      <c r="Q2024" s="0" t="n">
        <v>0</v>
      </c>
      <c r="R2024" s="0" t="n">
        <v>0</v>
      </c>
      <c r="S2024" s="0" t="s">
        <v>4</v>
      </c>
    </row>
    <row r="2025" customFormat="false" ht="14.4" hidden="true" customHeight="false" outlineLevel="0" collapsed="false">
      <c r="A2025" s="0" t="s">
        <v>31</v>
      </c>
      <c r="B2025" s="0" t="n">
        <v>1</v>
      </c>
      <c r="C2025" s="0" t="s">
        <v>5762</v>
      </c>
      <c r="D2025" s="0" t="s">
        <v>66</v>
      </c>
      <c r="E2025" s="0" t="s">
        <v>5763</v>
      </c>
      <c r="F2025" s="0" t="s">
        <v>5761</v>
      </c>
      <c r="G2025" s="0" t="s">
        <v>1396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6.1</v>
      </c>
      <c r="Q2025" s="0" t="n">
        <v>0</v>
      </c>
      <c r="R2025" s="0" t="n">
        <v>0</v>
      </c>
      <c r="S2025" s="0" t="s">
        <v>4</v>
      </c>
    </row>
    <row r="2026" customFormat="false" ht="14.4" hidden="true" customHeight="false" outlineLevel="0" collapsed="false">
      <c r="A2026" s="0" t="s">
        <v>31</v>
      </c>
      <c r="B2026" s="0" t="n">
        <v>1</v>
      </c>
      <c r="C2026" s="0" t="s">
        <v>5764</v>
      </c>
      <c r="D2026" s="0" t="s">
        <v>38</v>
      </c>
      <c r="E2026" s="0" t="s">
        <v>5765</v>
      </c>
      <c r="F2026" s="0" t="s">
        <v>5761</v>
      </c>
      <c r="G2026" s="0" t="s">
        <v>1396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6.3</v>
      </c>
      <c r="Q2026" s="0" t="n">
        <v>0</v>
      </c>
      <c r="R2026" s="0" t="n">
        <v>0</v>
      </c>
      <c r="S2026" s="0" t="s">
        <v>4</v>
      </c>
    </row>
    <row r="2027" customFormat="false" ht="14.4" hidden="true" customHeight="false" outlineLevel="0" collapsed="false">
      <c r="A2027" s="0" t="s">
        <v>31</v>
      </c>
      <c r="B2027" s="0" t="n">
        <v>1</v>
      </c>
      <c r="C2027" s="0" t="s">
        <v>5766</v>
      </c>
      <c r="D2027" s="0" t="s">
        <v>139</v>
      </c>
      <c r="E2027" s="0" t="s">
        <v>5767</v>
      </c>
      <c r="F2027" s="0" t="s">
        <v>5761</v>
      </c>
      <c r="G2027" s="0" t="s">
        <v>1396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6.2</v>
      </c>
      <c r="Q2027" s="0" t="n">
        <v>0</v>
      </c>
      <c r="R2027" s="0" t="n">
        <v>0</v>
      </c>
      <c r="S2027" s="0" t="s">
        <v>4</v>
      </c>
    </row>
    <row r="2028" customFormat="false" ht="14.4" hidden="true" customHeight="false" outlineLevel="0" collapsed="false">
      <c r="A2028" s="0" t="s">
        <v>31</v>
      </c>
      <c r="B2028" s="0" t="n">
        <v>1</v>
      </c>
      <c r="C2028" s="0" t="s">
        <v>5768</v>
      </c>
      <c r="D2028" s="0" t="s">
        <v>163</v>
      </c>
      <c r="E2028" s="0" t="s">
        <v>5769</v>
      </c>
      <c r="F2028" s="0" t="s">
        <v>5761</v>
      </c>
      <c r="G2028" s="0" t="s">
        <v>1396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6.2</v>
      </c>
      <c r="Q2028" s="0" t="n">
        <v>0</v>
      </c>
      <c r="R2028" s="0" t="n">
        <v>0</v>
      </c>
      <c r="S2028" s="0" t="s">
        <v>4</v>
      </c>
    </row>
    <row r="2029" customFormat="false" ht="14.4" hidden="true" customHeight="false" outlineLevel="0" collapsed="false">
      <c r="A2029" s="0" t="s">
        <v>31</v>
      </c>
      <c r="B2029" s="0" t="n">
        <v>1</v>
      </c>
      <c r="C2029" s="0" t="s">
        <v>5770</v>
      </c>
      <c r="D2029" s="0" t="s">
        <v>38</v>
      </c>
      <c r="E2029" s="0" t="s">
        <v>5771</v>
      </c>
      <c r="F2029" s="0" t="s">
        <v>5761</v>
      </c>
      <c r="G2029" s="0" t="s">
        <v>1396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7.2</v>
      </c>
      <c r="Q2029" s="0" t="n">
        <v>0</v>
      </c>
      <c r="R2029" s="0" t="n">
        <v>0</v>
      </c>
      <c r="S2029" s="0" t="s">
        <v>4</v>
      </c>
    </row>
    <row r="2030" customFormat="false" ht="14.4" hidden="true" customHeight="false" outlineLevel="0" collapsed="false">
      <c r="A2030" s="0" t="s">
        <v>31</v>
      </c>
      <c r="B2030" s="0" t="n">
        <v>1</v>
      </c>
      <c r="C2030" s="0" t="s">
        <v>5772</v>
      </c>
      <c r="D2030" s="0" t="s">
        <v>38</v>
      </c>
      <c r="E2030" s="0" t="s">
        <v>5773</v>
      </c>
      <c r="F2030" s="0" t="s">
        <v>5761</v>
      </c>
      <c r="G2030" s="0" t="s">
        <v>1396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6.4</v>
      </c>
      <c r="Q2030" s="0" t="n">
        <v>0</v>
      </c>
      <c r="R2030" s="0" t="n">
        <v>0</v>
      </c>
      <c r="S2030" s="0" t="s">
        <v>4</v>
      </c>
    </row>
    <row r="2031" customFormat="false" ht="14.4" hidden="true" customHeight="false" outlineLevel="0" collapsed="false">
      <c r="A2031" s="0" t="s">
        <v>31</v>
      </c>
      <c r="B2031" s="0" t="n">
        <v>1</v>
      </c>
      <c r="C2031" s="0" t="s">
        <v>5774</v>
      </c>
      <c r="D2031" s="0" t="s">
        <v>38</v>
      </c>
      <c r="E2031" s="0" t="s">
        <v>5775</v>
      </c>
      <c r="F2031" s="0" t="s">
        <v>5761</v>
      </c>
      <c r="G2031" s="0" t="s">
        <v>1396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6</v>
      </c>
      <c r="Q2031" s="0" t="n">
        <v>0</v>
      </c>
      <c r="R2031" s="0" t="n">
        <v>0</v>
      </c>
      <c r="S2031" s="0" t="s">
        <v>4</v>
      </c>
    </row>
    <row r="2032" customFormat="false" ht="14.4" hidden="true" customHeight="false" outlineLevel="0" collapsed="false">
      <c r="A2032" s="0" t="s">
        <v>31</v>
      </c>
      <c r="B2032" s="0" t="n">
        <v>1</v>
      </c>
      <c r="C2032" s="0" t="s">
        <v>5776</v>
      </c>
      <c r="D2032" s="0" t="s">
        <v>66</v>
      </c>
      <c r="E2032" s="0" t="s">
        <v>5777</v>
      </c>
      <c r="F2032" s="0" t="s">
        <v>5761</v>
      </c>
      <c r="G2032" s="0" t="s">
        <v>1396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5.6</v>
      </c>
      <c r="Q2032" s="0" t="n">
        <v>0</v>
      </c>
      <c r="R2032" s="0" t="n">
        <v>0</v>
      </c>
      <c r="S2032" s="0" t="s">
        <v>4</v>
      </c>
    </row>
    <row r="2033" customFormat="false" ht="14.4" hidden="true" customHeight="false" outlineLevel="0" collapsed="false">
      <c r="A2033" s="0" t="s">
        <v>31</v>
      </c>
      <c r="B2033" s="0" t="n">
        <v>1</v>
      </c>
      <c r="C2033" s="0" t="s">
        <v>5778</v>
      </c>
      <c r="D2033" s="0" t="s">
        <v>33</v>
      </c>
      <c r="E2033" s="0" t="s">
        <v>5779</v>
      </c>
      <c r="F2033" s="0" t="s">
        <v>5761</v>
      </c>
      <c r="G2033" s="0" t="s">
        <v>1396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6.9</v>
      </c>
      <c r="Q2033" s="0" t="n">
        <v>0</v>
      </c>
      <c r="R2033" s="0" t="n">
        <v>0</v>
      </c>
      <c r="S2033" s="0" t="s">
        <v>4</v>
      </c>
    </row>
    <row r="2034" customFormat="false" ht="14.4" hidden="true" customHeight="false" outlineLevel="0" collapsed="false">
      <c r="A2034" s="0" t="s">
        <v>31</v>
      </c>
      <c r="B2034" s="0" t="n">
        <v>1</v>
      </c>
      <c r="C2034" s="0" t="s">
        <v>5780</v>
      </c>
      <c r="D2034" s="0" t="s">
        <v>61</v>
      </c>
      <c r="E2034" s="0" t="s">
        <v>5781</v>
      </c>
      <c r="F2034" s="0" t="s">
        <v>5761</v>
      </c>
      <c r="G2034" s="0" t="s">
        <v>1396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8.2</v>
      </c>
      <c r="Q2034" s="0" t="n">
        <v>0</v>
      </c>
      <c r="R2034" s="0" t="n">
        <v>0</v>
      </c>
      <c r="S2034" s="0" t="s">
        <v>4</v>
      </c>
    </row>
    <row r="2035" customFormat="false" ht="14.4" hidden="true" customHeight="false" outlineLevel="0" collapsed="false">
      <c r="A2035" s="0" t="s">
        <v>31</v>
      </c>
      <c r="B2035" s="0" t="n">
        <v>1</v>
      </c>
      <c r="C2035" s="0" t="s">
        <v>5782</v>
      </c>
      <c r="D2035" s="0" t="s">
        <v>163</v>
      </c>
      <c r="E2035" s="0" t="s">
        <v>5783</v>
      </c>
      <c r="F2035" s="0" t="s">
        <v>5761</v>
      </c>
      <c r="G2035" s="0" t="s">
        <v>1396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8.1</v>
      </c>
      <c r="Q2035" s="0" t="n">
        <v>0</v>
      </c>
      <c r="R2035" s="0" t="n">
        <v>0</v>
      </c>
      <c r="S2035" s="0" t="s">
        <v>4</v>
      </c>
    </row>
    <row r="2036" customFormat="false" ht="14.4" hidden="true" customHeight="false" outlineLevel="0" collapsed="false">
      <c r="A2036" s="0" t="s">
        <v>31</v>
      </c>
      <c r="B2036" s="0" t="n">
        <v>1</v>
      </c>
      <c r="C2036" s="0" t="s">
        <v>5784</v>
      </c>
      <c r="D2036" s="0" t="s">
        <v>122</v>
      </c>
      <c r="E2036" s="0" t="s">
        <v>5785</v>
      </c>
      <c r="F2036" s="0" t="s">
        <v>5761</v>
      </c>
      <c r="G2036" s="0" t="s">
        <v>1396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7.4</v>
      </c>
      <c r="Q2036" s="0" t="n">
        <v>0</v>
      </c>
      <c r="R2036" s="0" t="n">
        <v>0</v>
      </c>
      <c r="S2036" s="0" t="s">
        <v>4</v>
      </c>
    </row>
    <row r="2037" customFormat="false" ht="14.4" hidden="true" customHeight="false" outlineLevel="0" collapsed="false">
      <c r="A2037" s="0" t="s">
        <v>31</v>
      </c>
      <c r="B2037" s="0" t="n">
        <v>1</v>
      </c>
      <c r="C2037" s="0" t="s">
        <v>5786</v>
      </c>
      <c r="D2037" s="0" t="s">
        <v>38</v>
      </c>
      <c r="E2037" s="0" t="s">
        <v>5787</v>
      </c>
      <c r="F2037" s="0" t="s">
        <v>5761</v>
      </c>
      <c r="G2037" s="0" t="s">
        <v>1396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6.8</v>
      </c>
      <c r="Q2037" s="0" t="n">
        <v>0</v>
      </c>
      <c r="R2037" s="0" t="n">
        <v>0</v>
      </c>
      <c r="S2037" s="0" t="s">
        <v>4</v>
      </c>
    </row>
    <row r="2038" customFormat="false" ht="14.4" hidden="true" customHeight="false" outlineLevel="0" collapsed="false">
      <c r="A2038" s="0" t="s">
        <v>31</v>
      </c>
      <c r="B2038" s="0" t="n">
        <v>1</v>
      </c>
      <c r="C2038" s="0" t="s">
        <v>5788</v>
      </c>
      <c r="D2038" s="0" t="s">
        <v>61</v>
      </c>
      <c r="E2038" s="0" t="s">
        <v>5789</v>
      </c>
      <c r="F2038" s="0" t="s">
        <v>5761</v>
      </c>
      <c r="G2038" s="0" t="s">
        <v>1396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6.7</v>
      </c>
      <c r="Q2038" s="0" t="n">
        <v>0</v>
      </c>
      <c r="R2038" s="0" t="n">
        <v>0</v>
      </c>
      <c r="S2038" s="0" t="s">
        <v>4</v>
      </c>
    </row>
    <row r="2039" customFormat="false" ht="14.4" hidden="true" customHeight="false" outlineLevel="0" collapsed="false">
      <c r="A2039" s="0" t="s">
        <v>31</v>
      </c>
      <c r="B2039" s="0" t="n">
        <v>1</v>
      </c>
      <c r="C2039" s="0" t="s">
        <v>5790</v>
      </c>
      <c r="D2039" s="0" t="s">
        <v>38</v>
      </c>
      <c r="E2039" s="0" t="s">
        <v>1887</v>
      </c>
      <c r="F2039" s="0" t="s">
        <v>5761</v>
      </c>
      <c r="G2039" s="0" t="s">
        <v>1396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5.3</v>
      </c>
      <c r="Q2039" s="0" t="n">
        <v>0</v>
      </c>
      <c r="R2039" s="0" t="n">
        <v>0</v>
      </c>
      <c r="S2039" s="0" t="s">
        <v>4</v>
      </c>
    </row>
    <row r="2040" customFormat="false" ht="14.4" hidden="true" customHeight="false" outlineLevel="0" collapsed="false">
      <c r="A2040" s="0" t="s">
        <v>31</v>
      </c>
      <c r="B2040" s="0" t="n">
        <v>1</v>
      </c>
      <c r="C2040" s="0" t="s">
        <v>5791</v>
      </c>
      <c r="D2040" s="0" t="s">
        <v>66</v>
      </c>
      <c r="E2040" s="0" t="s">
        <v>5792</v>
      </c>
      <c r="F2040" s="0" t="s">
        <v>5761</v>
      </c>
      <c r="G2040" s="0" t="s">
        <v>1396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5.1</v>
      </c>
      <c r="Q2040" s="0" t="n">
        <v>0</v>
      </c>
      <c r="R2040" s="0" t="n">
        <v>0</v>
      </c>
      <c r="S2040" s="0" t="s">
        <v>4</v>
      </c>
    </row>
    <row r="2041" customFormat="false" ht="14.4" hidden="true" customHeight="false" outlineLevel="0" collapsed="false">
      <c r="A2041" s="0" t="s">
        <v>31</v>
      </c>
      <c r="B2041" s="0" t="n">
        <v>1</v>
      </c>
      <c r="C2041" s="0" t="s">
        <v>5793</v>
      </c>
      <c r="D2041" s="0" t="s">
        <v>61</v>
      </c>
      <c r="E2041" s="0" t="s">
        <v>5794</v>
      </c>
      <c r="F2041" s="0" t="s">
        <v>5761</v>
      </c>
      <c r="G2041" s="0" t="s">
        <v>1396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5.2</v>
      </c>
      <c r="Q2041" s="0" t="n">
        <v>0</v>
      </c>
      <c r="R2041" s="0" t="n">
        <v>0</v>
      </c>
      <c r="S2041" s="0" t="s">
        <v>4</v>
      </c>
    </row>
    <row r="2042" customFormat="false" ht="14.4" hidden="true" customHeight="false" outlineLevel="0" collapsed="false">
      <c r="A2042" s="0" t="s">
        <v>31</v>
      </c>
      <c r="B2042" s="0" t="n">
        <v>1</v>
      </c>
      <c r="C2042" s="0" t="s">
        <v>5795</v>
      </c>
      <c r="D2042" s="0" t="s">
        <v>61</v>
      </c>
      <c r="E2042" s="0" t="s">
        <v>5796</v>
      </c>
      <c r="F2042" s="0" t="s">
        <v>5761</v>
      </c>
      <c r="G2042" s="0" t="s">
        <v>1396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5.6</v>
      </c>
      <c r="Q2042" s="0" t="n">
        <v>0</v>
      </c>
      <c r="R2042" s="0" t="n">
        <v>0</v>
      </c>
      <c r="S2042" s="0" t="s">
        <v>4</v>
      </c>
    </row>
    <row r="2043" customFormat="false" ht="14.4" hidden="true" customHeight="false" outlineLevel="0" collapsed="false">
      <c r="A2043" s="0" t="s">
        <v>31</v>
      </c>
      <c r="B2043" s="0" t="n">
        <v>1</v>
      </c>
      <c r="C2043" s="0" t="s">
        <v>5797</v>
      </c>
      <c r="D2043" s="0" t="s">
        <v>163</v>
      </c>
      <c r="E2043" s="0" t="s">
        <v>5798</v>
      </c>
      <c r="F2043" s="0" t="s">
        <v>5761</v>
      </c>
      <c r="G2043" s="0" t="s">
        <v>1396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5.4</v>
      </c>
      <c r="Q2043" s="0" t="n">
        <v>0</v>
      </c>
      <c r="R2043" s="0" t="n">
        <v>0</v>
      </c>
      <c r="S2043" s="0" t="s">
        <v>4</v>
      </c>
    </row>
    <row r="2044" customFormat="false" ht="14.4" hidden="true" customHeight="false" outlineLevel="0" collapsed="false">
      <c r="A2044" s="0" t="s">
        <v>31</v>
      </c>
      <c r="B2044" s="0" t="n">
        <v>1</v>
      </c>
      <c r="C2044" s="0" t="s">
        <v>5799</v>
      </c>
      <c r="D2044" s="0" t="s">
        <v>38</v>
      </c>
      <c r="E2044" s="0" t="s">
        <v>5800</v>
      </c>
      <c r="F2044" s="0" t="s">
        <v>5761</v>
      </c>
      <c r="G2044" s="0" t="s">
        <v>1396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5.7</v>
      </c>
      <c r="Q2044" s="0" t="n">
        <v>0</v>
      </c>
      <c r="R2044" s="0" t="n">
        <v>0</v>
      </c>
      <c r="S2044" s="0" t="s">
        <v>4</v>
      </c>
    </row>
    <row r="2045" customFormat="false" ht="14.4" hidden="true" customHeight="false" outlineLevel="0" collapsed="false">
      <c r="A2045" s="0" t="s">
        <v>31</v>
      </c>
      <c r="B2045" s="0" t="n">
        <v>1</v>
      </c>
      <c r="C2045" s="0" t="s">
        <v>5801</v>
      </c>
      <c r="D2045" s="0" t="s">
        <v>61</v>
      </c>
      <c r="E2045" s="0" t="s">
        <v>5802</v>
      </c>
      <c r="F2045" s="0" t="s">
        <v>5803</v>
      </c>
      <c r="G2045" s="0" t="s">
        <v>1396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6</v>
      </c>
      <c r="Q2045" s="0" t="n">
        <v>0</v>
      </c>
      <c r="R2045" s="0" t="n">
        <v>0</v>
      </c>
      <c r="S2045" s="0" t="s">
        <v>4</v>
      </c>
    </row>
    <row r="2046" customFormat="false" ht="14.4" hidden="true" customHeight="false" outlineLevel="0" collapsed="false">
      <c r="A2046" s="0" t="s">
        <v>31</v>
      </c>
      <c r="B2046" s="0" t="n">
        <v>1</v>
      </c>
      <c r="C2046" s="0" t="s">
        <v>5804</v>
      </c>
      <c r="D2046" s="0" t="s">
        <v>66</v>
      </c>
      <c r="E2046" s="0" t="s">
        <v>5805</v>
      </c>
      <c r="F2046" s="0" t="s">
        <v>5803</v>
      </c>
      <c r="G2046" s="0" t="s">
        <v>1396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6</v>
      </c>
      <c r="Q2046" s="0" t="n">
        <v>0</v>
      </c>
      <c r="R2046" s="0" t="n">
        <v>0</v>
      </c>
      <c r="S2046" s="0" t="s">
        <v>4</v>
      </c>
    </row>
    <row r="2047" customFormat="false" ht="14.4" hidden="true" customHeight="false" outlineLevel="0" collapsed="false">
      <c r="A2047" s="0" t="s">
        <v>31</v>
      </c>
      <c r="B2047" s="0" t="n">
        <v>1</v>
      </c>
      <c r="C2047" s="0" t="s">
        <v>5806</v>
      </c>
      <c r="D2047" s="0" t="s">
        <v>33</v>
      </c>
      <c r="E2047" s="0" t="s">
        <v>5807</v>
      </c>
      <c r="F2047" s="0" t="s">
        <v>5803</v>
      </c>
      <c r="G2047" s="0" t="s">
        <v>1396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6.3</v>
      </c>
      <c r="Q2047" s="0" t="n">
        <v>0</v>
      </c>
      <c r="R2047" s="0" t="n">
        <v>0</v>
      </c>
      <c r="S2047" s="0" t="s">
        <v>4</v>
      </c>
    </row>
    <row r="2048" customFormat="false" ht="14.4" hidden="true" customHeight="false" outlineLevel="0" collapsed="false">
      <c r="A2048" s="0" t="s">
        <v>31</v>
      </c>
      <c r="B2048" s="0" t="n">
        <v>1</v>
      </c>
      <c r="C2048" s="0" t="s">
        <v>5808</v>
      </c>
      <c r="D2048" s="0" t="s">
        <v>38</v>
      </c>
      <c r="E2048" s="0" t="s">
        <v>5809</v>
      </c>
      <c r="F2048" s="0" t="s">
        <v>5803</v>
      </c>
      <c r="G2048" s="0" t="s">
        <v>1396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6.4</v>
      </c>
      <c r="Q2048" s="0" t="n">
        <v>0</v>
      </c>
      <c r="R2048" s="0" t="n">
        <v>0</v>
      </c>
      <c r="S2048" s="0" t="s">
        <v>4</v>
      </c>
    </row>
    <row r="2049" customFormat="false" ht="14.4" hidden="true" customHeight="false" outlineLevel="0" collapsed="false">
      <c r="A2049" s="0" t="s">
        <v>31</v>
      </c>
      <c r="B2049" s="0" t="n">
        <v>1</v>
      </c>
      <c r="C2049" s="0" t="s">
        <v>5810</v>
      </c>
      <c r="D2049" s="0" t="s">
        <v>33</v>
      </c>
      <c r="E2049" s="0" t="s">
        <v>5811</v>
      </c>
      <c r="F2049" s="0" t="s">
        <v>5803</v>
      </c>
      <c r="G2049" s="0" t="s">
        <v>1396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6.2</v>
      </c>
      <c r="Q2049" s="0" t="n">
        <v>0</v>
      </c>
      <c r="R2049" s="0" t="n">
        <v>0</v>
      </c>
      <c r="S2049" s="0" t="s">
        <v>4</v>
      </c>
    </row>
    <row r="2050" customFormat="false" ht="14.4" hidden="true" customHeight="false" outlineLevel="0" collapsed="false">
      <c r="A2050" s="0" t="s">
        <v>31</v>
      </c>
      <c r="B2050" s="0" t="n">
        <v>1</v>
      </c>
      <c r="C2050" s="0" t="s">
        <v>5812</v>
      </c>
      <c r="D2050" s="0" t="s">
        <v>139</v>
      </c>
      <c r="E2050" s="0" t="s">
        <v>5813</v>
      </c>
      <c r="F2050" s="0" t="s">
        <v>5803</v>
      </c>
      <c r="G2050" s="0" t="s">
        <v>1396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8.5</v>
      </c>
      <c r="Q2050" s="0" t="n">
        <v>0</v>
      </c>
      <c r="R2050" s="0" t="n">
        <v>0</v>
      </c>
      <c r="S2050" s="0" t="s">
        <v>4</v>
      </c>
    </row>
    <row r="2051" customFormat="false" ht="14.4" hidden="true" customHeight="false" outlineLevel="0" collapsed="false">
      <c r="A2051" s="0" t="s">
        <v>31</v>
      </c>
      <c r="B2051" s="0" t="n">
        <v>1</v>
      </c>
      <c r="C2051" s="0" t="s">
        <v>5814</v>
      </c>
      <c r="D2051" s="0" t="s">
        <v>66</v>
      </c>
      <c r="E2051" s="0" t="s">
        <v>5815</v>
      </c>
      <c r="F2051" s="0" t="s">
        <v>5803</v>
      </c>
      <c r="G2051" s="0" t="s">
        <v>1396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8.6</v>
      </c>
      <c r="Q2051" s="0" t="n">
        <v>0</v>
      </c>
      <c r="R2051" s="0" t="n">
        <v>0</v>
      </c>
      <c r="S2051" s="0" t="s">
        <v>4</v>
      </c>
    </row>
    <row r="2052" customFormat="false" ht="14.4" hidden="true" customHeight="false" outlineLevel="0" collapsed="false">
      <c r="A2052" s="0" t="s">
        <v>31</v>
      </c>
      <c r="B2052" s="0" t="n">
        <v>1</v>
      </c>
      <c r="C2052" s="0" t="s">
        <v>5816</v>
      </c>
      <c r="D2052" s="0" t="s">
        <v>61</v>
      </c>
      <c r="E2052" s="0" t="s">
        <v>5817</v>
      </c>
      <c r="F2052" s="0" t="s">
        <v>5803</v>
      </c>
      <c r="G2052" s="0" t="s">
        <v>1396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5.6</v>
      </c>
      <c r="Q2052" s="0" t="n">
        <v>0</v>
      </c>
      <c r="R2052" s="0" t="n">
        <v>0</v>
      </c>
      <c r="S2052" s="0" t="s">
        <v>4</v>
      </c>
    </row>
    <row r="2053" customFormat="false" ht="14.4" hidden="true" customHeight="false" outlineLevel="0" collapsed="false">
      <c r="A2053" s="0" t="s">
        <v>31</v>
      </c>
      <c r="B2053" s="0" t="n">
        <v>1</v>
      </c>
      <c r="C2053" s="0" t="s">
        <v>5818</v>
      </c>
      <c r="D2053" s="0" t="s">
        <v>122</v>
      </c>
      <c r="E2053" s="0" t="s">
        <v>5819</v>
      </c>
      <c r="F2053" s="0" t="s">
        <v>5803</v>
      </c>
      <c r="G2053" s="0" t="s">
        <v>1396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6</v>
      </c>
      <c r="Q2053" s="0" t="n">
        <v>0</v>
      </c>
      <c r="R2053" s="0" t="n">
        <v>0</v>
      </c>
      <c r="S2053" s="0" t="s">
        <v>4</v>
      </c>
    </row>
    <row r="2054" customFormat="false" ht="14.4" hidden="true" customHeight="false" outlineLevel="0" collapsed="false">
      <c r="A2054" s="0" t="s">
        <v>31</v>
      </c>
      <c r="B2054" s="0" t="n">
        <v>1</v>
      </c>
      <c r="C2054" s="0" t="s">
        <v>5820</v>
      </c>
      <c r="D2054" s="0" t="s">
        <v>33</v>
      </c>
      <c r="E2054" s="0" t="s">
        <v>5821</v>
      </c>
      <c r="F2054" s="0" t="s">
        <v>5803</v>
      </c>
      <c r="G2054" s="0" t="s">
        <v>1396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6.4</v>
      </c>
      <c r="Q2054" s="0" t="n">
        <v>0</v>
      </c>
      <c r="R2054" s="0" t="n">
        <v>0</v>
      </c>
      <c r="S2054" s="0" t="s">
        <v>4</v>
      </c>
    </row>
    <row r="2055" customFormat="false" ht="14.4" hidden="true" customHeight="false" outlineLevel="0" collapsed="false">
      <c r="A2055" s="0" t="s">
        <v>31</v>
      </c>
      <c r="B2055" s="0" t="n">
        <v>1</v>
      </c>
      <c r="C2055" s="0" t="s">
        <v>5822</v>
      </c>
      <c r="D2055" s="0" t="s">
        <v>163</v>
      </c>
      <c r="E2055" s="0" t="s">
        <v>5823</v>
      </c>
      <c r="F2055" s="0" t="s">
        <v>5803</v>
      </c>
      <c r="G2055" s="0" t="s">
        <v>1396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9.5</v>
      </c>
      <c r="Q2055" s="0" t="n">
        <v>0</v>
      </c>
      <c r="R2055" s="0" t="n">
        <v>0</v>
      </c>
      <c r="S2055" s="0" t="s">
        <v>4</v>
      </c>
    </row>
    <row r="2056" customFormat="false" ht="14.4" hidden="true" customHeight="false" outlineLevel="0" collapsed="false">
      <c r="A2056" s="0" t="s">
        <v>31</v>
      </c>
      <c r="B2056" s="0" t="n">
        <v>1</v>
      </c>
      <c r="C2056" s="0" t="s">
        <v>5824</v>
      </c>
      <c r="D2056" s="0" t="s">
        <v>33</v>
      </c>
      <c r="E2056" s="0" t="s">
        <v>5825</v>
      </c>
      <c r="F2056" s="0" t="s">
        <v>5803</v>
      </c>
      <c r="G2056" s="0" t="s">
        <v>1396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7.4</v>
      </c>
      <c r="Q2056" s="0" t="n">
        <v>0</v>
      </c>
      <c r="R2056" s="0" t="n">
        <v>0</v>
      </c>
      <c r="S2056" s="0" t="s">
        <v>4</v>
      </c>
    </row>
    <row r="2057" customFormat="false" ht="14.4" hidden="true" customHeight="false" outlineLevel="0" collapsed="false">
      <c r="A2057" s="0" t="s">
        <v>31</v>
      </c>
      <c r="B2057" s="0" t="n">
        <v>1</v>
      </c>
      <c r="C2057" s="0" t="s">
        <v>5826</v>
      </c>
      <c r="D2057" s="0" t="s">
        <v>33</v>
      </c>
      <c r="E2057" s="0" t="s">
        <v>5827</v>
      </c>
      <c r="F2057" s="0" t="s">
        <v>5803</v>
      </c>
      <c r="G2057" s="0" t="s">
        <v>1396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7.6</v>
      </c>
      <c r="Q2057" s="0" t="n">
        <v>0</v>
      </c>
      <c r="R2057" s="0" t="n">
        <v>0</v>
      </c>
      <c r="S2057" s="0" t="s">
        <v>4</v>
      </c>
    </row>
    <row r="2058" customFormat="false" ht="14.4" hidden="true" customHeight="false" outlineLevel="0" collapsed="false">
      <c r="A2058" s="0" t="s">
        <v>31</v>
      </c>
      <c r="B2058" s="0" t="n">
        <v>1</v>
      </c>
      <c r="C2058" s="0" t="s">
        <v>5828</v>
      </c>
      <c r="D2058" s="0" t="s">
        <v>103</v>
      </c>
      <c r="E2058" s="0" t="s">
        <v>5829</v>
      </c>
      <c r="F2058" s="0" t="s">
        <v>5803</v>
      </c>
      <c r="G2058" s="0" t="s">
        <v>1396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6.7</v>
      </c>
      <c r="Q2058" s="0" t="n">
        <v>0</v>
      </c>
      <c r="R2058" s="0" t="n">
        <v>0</v>
      </c>
      <c r="S2058" s="0" t="s">
        <v>4</v>
      </c>
    </row>
    <row r="2059" customFormat="false" ht="14.4" hidden="true" customHeight="false" outlineLevel="0" collapsed="false">
      <c r="A2059" s="0" t="s">
        <v>31</v>
      </c>
      <c r="B2059" s="0" t="n">
        <v>1</v>
      </c>
      <c r="C2059" s="0" t="s">
        <v>5830</v>
      </c>
      <c r="D2059" s="0" t="s">
        <v>38</v>
      </c>
      <c r="E2059" s="0" t="s">
        <v>5831</v>
      </c>
      <c r="F2059" s="0" t="s">
        <v>5803</v>
      </c>
      <c r="G2059" s="0" t="s">
        <v>1396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7.1</v>
      </c>
      <c r="Q2059" s="0" t="n">
        <v>0</v>
      </c>
      <c r="R2059" s="0" t="n">
        <v>0</v>
      </c>
      <c r="S2059" s="0" t="s">
        <v>4</v>
      </c>
    </row>
    <row r="2060" customFormat="false" ht="14.4" hidden="true" customHeight="false" outlineLevel="0" collapsed="false">
      <c r="A2060" s="0" t="s">
        <v>31</v>
      </c>
      <c r="B2060" s="0" t="n">
        <v>1</v>
      </c>
      <c r="C2060" s="0" t="s">
        <v>5832</v>
      </c>
      <c r="D2060" s="0" t="s">
        <v>41</v>
      </c>
      <c r="E2060" s="0" t="s">
        <v>5833</v>
      </c>
      <c r="F2060" s="0" t="s">
        <v>5803</v>
      </c>
      <c r="G2060" s="0" t="s">
        <v>1396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7.1</v>
      </c>
      <c r="Q2060" s="0" t="n">
        <v>0</v>
      </c>
      <c r="R2060" s="0" t="n">
        <v>0</v>
      </c>
      <c r="S2060" s="0" t="s">
        <v>4</v>
      </c>
    </row>
    <row r="2061" customFormat="false" ht="14.4" hidden="true" customHeight="false" outlineLevel="0" collapsed="false">
      <c r="A2061" s="0" t="s">
        <v>31</v>
      </c>
      <c r="B2061" s="0" t="n">
        <v>1</v>
      </c>
      <c r="C2061" s="0" t="s">
        <v>5834</v>
      </c>
      <c r="D2061" s="0" t="s">
        <v>61</v>
      </c>
      <c r="E2061" s="0" t="s">
        <v>5835</v>
      </c>
      <c r="F2061" s="0" t="s">
        <v>5803</v>
      </c>
      <c r="G2061" s="0" t="s">
        <v>1396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6.7</v>
      </c>
      <c r="Q2061" s="0" t="n">
        <v>0</v>
      </c>
      <c r="R2061" s="0" t="n">
        <v>0</v>
      </c>
      <c r="S2061" s="0" t="s">
        <v>4</v>
      </c>
    </row>
    <row r="2062" customFormat="false" ht="14.4" hidden="true" customHeight="false" outlineLevel="0" collapsed="false">
      <c r="A2062" s="0" t="s">
        <v>31</v>
      </c>
      <c r="B2062" s="0" t="n">
        <v>1</v>
      </c>
      <c r="C2062" s="0" t="s">
        <v>5836</v>
      </c>
      <c r="D2062" s="0" t="s">
        <v>41</v>
      </c>
      <c r="E2062" s="0" t="s">
        <v>5837</v>
      </c>
      <c r="F2062" s="0" t="s">
        <v>5803</v>
      </c>
      <c r="G2062" s="0" t="s">
        <v>1396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6.2</v>
      </c>
      <c r="Q2062" s="0" t="n">
        <v>0</v>
      </c>
      <c r="R2062" s="0" t="n">
        <v>0</v>
      </c>
      <c r="S2062" s="0" t="s">
        <v>4</v>
      </c>
    </row>
    <row r="2063" customFormat="false" ht="14.4" hidden="true" customHeight="false" outlineLevel="0" collapsed="false">
      <c r="A2063" s="0" t="s">
        <v>31</v>
      </c>
      <c r="B2063" s="0" t="n">
        <v>1</v>
      </c>
      <c r="C2063" s="0" t="s">
        <v>5838</v>
      </c>
      <c r="D2063" s="0" t="s">
        <v>66</v>
      </c>
      <c r="E2063" s="0" t="s">
        <v>5839</v>
      </c>
      <c r="F2063" s="0" t="s">
        <v>5803</v>
      </c>
      <c r="G2063" s="0" t="s">
        <v>1396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6.4</v>
      </c>
      <c r="Q2063" s="0" t="n">
        <v>0</v>
      </c>
      <c r="R2063" s="0" t="n">
        <v>0</v>
      </c>
      <c r="S2063" s="0" t="s">
        <v>4</v>
      </c>
    </row>
    <row r="2064" customFormat="false" ht="14.4" hidden="true" customHeight="false" outlineLevel="0" collapsed="false">
      <c r="A2064" s="0" t="s">
        <v>31</v>
      </c>
      <c r="B2064" s="0" t="n">
        <v>1</v>
      </c>
      <c r="C2064" s="0" t="s">
        <v>5840</v>
      </c>
      <c r="D2064" s="0" t="s">
        <v>154</v>
      </c>
      <c r="E2064" s="0" t="s">
        <v>5841</v>
      </c>
      <c r="F2064" s="0" t="s">
        <v>5803</v>
      </c>
      <c r="G2064" s="0" t="s">
        <v>1396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6.4</v>
      </c>
      <c r="Q2064" s="0" t="n">
        <v>0</v>
      </c>
      <c r="R2064" s="0" t="n">
        <v>0</v>
      </c>
      <c r="S2064" s="0" t="s">
        <v>4</v>
      </c>
    </row>
    <row r="2065" customFormat="false" ht="14.4" hidden="true" customHeight="false" outlineLevel="0" collapsed="false">
      <c r="A2065" s="0" t="s">
        <v>31</v>
      </c>
      <c r="B2065" s="0" t="n">
        <v>1</v>
      </c>
      <c r="C2065" s="0" t="s">
        <v>5842</v>
      </c>
      <c r="D2065" s="0" t="s">
        <v>38</v>
      </c>
      <c r="E2065" s="0" t="s">
        <v>5843</v>
      </c>
      <c r="F2065" s="0" t="s">
        <v>5844</v>
      </c>
      <c r="G2065" s="0" t="s">
        <v>5845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6.4</v>
      </c>
      <c r="Q2065" s="0" t="n">
        <v>0</v>
      </c>
      <c r="R2065" s="0" t="n">
        <v>0</v>
      </c>
      <c r="S2065" s="0" t="s">
        <v>4</v>
      </c>
    </row>
    <row r="2066" customFormat="false" ht="14.4" hidden="true" customHeight="false" outlineLevel="0" collapsed="false">
      <c r="A2066" s="0" t="s">
        <v>31</v>
      </c>
      <c r="B2066" s="0" t="n">
        <v>1</v>
      </c>
      <c r="C2066" s="0" t="s">
        <v>5846</v>
      </c>
      <c r="D2066" s="0" t="s">
        <v>154</v>
      </c>
      <c r="E2066" s="0" t="s">
        <v>5847</v>
      </c>
      <c r="F2066" s="0" t="s">
        <v>5844</v>
      </c>
      <c r="G2066" s="0" t="s">
        <v>5845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5.8</v>
      </c>
      <c r="Q2066" s="0" t="n">
        <v>0</v>
      </c>
      <c r="R2066" s="0" t="n">
        <v>0</v>
      </c>
      <c r="S2066" s="0" t="s">
        <v>4</v>
      </c>
    </row>
    <row r="2067" customFormat="false" ht="14.4" hidden="true" customHeight="false" outlineLevel="0" collapsed="false">
      <c r="A2067" s="0" t="s">
        <v>31</v>
      </c>
      <c r="B2067" s="0" t="n">
        <v>1</v>
      </c>
      <c r="C2067" s="0" t="s">
        <v>5848</v>
      </c>
      <c r="D2067" s="0" t="s">
        <v>38</v>
      </c>
      <c r="E2067" s="0" t="s">
        <v>5849</v>
      </c>
      <c r="F2067" s="0" t="s">
        <v>5844</v>
      </c>
      <c r="G2067" s="0" t="s">
        <v>5845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6.3</v>
      </c>
      <c r="Q2067" s="0" t="n">
        <v>0</v>
      </c>
      <c r="R2067" s="0" t="n">
        <v>0</v>
      </c>
      <c r="S2067" s="0" t="s">
        <v>4</v>
      </c>
    </row>
    <row r="2068" customFormat="false" ht="14.4" hidden="true" customHeight="false" outlineLevel="0" collapsed="false">
      <c r="A2068" s="0" t="s">
        <v>31</v>
      </c>
      <c r="B2068" s="0" t="n">
        <v>1</v>
      </c>
      <c r="C2068" s="0" t="s">
        <v>5850</v>
      </c>
      <c r="D2068" s="0" t="s">
        <v>33</v>
      </c>
      <c r="E2068" s="0" t="s">
        <v>5851</v>
      </c>
      <c r="F2068" s="0" t="s">
        <v>5844</v>
      </c>
      <c r="G2068" s="0" t="s">
        <v>5845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6.3</v>
      </c>
      <c r="Q2068" s="0" t="n">
        <v>0</v>
      </c>
      <c r="R2068" s="0" t="n">
        <v>0</v>
      </c>
      <c r="S2068" s="0" t="s">
        <v>4</v>
      </c>
    </row>
    <row r="2069" customFormat="false" ht="14.4" hidden="true" customHeight="false" outlineLevel="0" collapsed="false">
      <c r="A2069" s="0" t="s">
        <v>31</v>
      </c>
      <c r="B2069" s="0" t="n">
        <v>1</v>
      </c>
      <c r="C2069" s="0" t="s">
        <v>5852</v>
      </c>
      <c r="D2069" s="0" t="s">
        <v>307</v>
      </c>
      <c r="E2069" s="0" t="s">
        <v>5853</v>
      </c>
      <c r="F2069" s="0" t="s">
        <v>5854</v>
      </c>
      <c r="G2069" s="0" t="s">
        <v>5855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7.1</v>
      </c>
      <c r="Q2069" s="0" t="n">
        <v>0</v>
      </c>
      <c r="R2069" s="0" t="n">
        <v>0</v>
      </c>
      <c r="S2069" s="0" t="s">
        <v>4</v>
      </c>
    </row>
    <row r="2070" customFormat="false" ht="14.4" hidden="true" customHeight="false" outlineLevel="0" collapsed="false">
      <c r="A2070" s="0" t="s">
        <v>31</v>
      </c>
      <c r="B2070" s="0" t="n">
        <v>1</v>
      </c>
      <c r="C2070" s="0" t="s">
        <v>5856</v>
      </c>
      <c r="D2070" s="0" t="s">
        <v>33</v>
      </c>
      <c r="E2070" s="0" t="s">
        <v>5857</v>
      </c>
      <c r="F2070" s="0" t="s">
        <v>5854</v>
      </c>
      <c r="G2070" s="0" t="s">
        <v>5855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5</v>
      </c>
      <c r="Q2070" s="0" t="n">
        <v>0</v>
      </c>
      <c r="R2070" s="0" t="n">
        <v>0</v>
      </c>
      <c r="S2070" s="0" t="s">
        <v>4</v>
      </c>
    </row>
    <row r="2071" customFormat="false" ht="14.4" hidden="true" customHeight="false" outlineLevel="0" collapsed="false">
      <c r="A2071" s="0" t="s">
        <v>31</v>
      </c>
      <c r="B2071" s="0" t="n">
        <v>1</v>
      </c>
      <c r="C2071" s="0" t="s">
        <v>5858</v>
      </c>
      <c r="D2071" s="0" t="s">
        <v>61</v>
      </c>
      <c r="E2071" s="0" t="s">
        <v>5859</v>
      </c>
      <c r="F2071" s="0" t="s">
        <v>5860</v>
      </c>
      <c r="G2071" s="0" t="s">
        <v>5861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7.2</v>
      </c>
      <c r="Q2071" s="0" t="n">
        <v>0</v>
      </c>
      <c r="R2071" s="0" t="n">
        <v>0</v>
      </c>
      <c r="S2071" s="0" t="s">
        <v>4</v>
      </c>
    </row>
    <row r="2072" customFormat="false" ht="14.4" hidden="true" customHeight="false" outlineLevel="0" collapsed="false">
      <c r="A2072" s="0" t="s">
        <v>31</v>
      </c>
      <c r="B2072" s="0" t="n">
        <v>1</v>
      </c>
      <c r="C2072" s="0" t="s">
        <v>5862</v>
      </c>
      <c r="D2072" s="0" t="s">
        <v>154</v>
      </c>
      <c r="E2072" s="0" t="s">
        <v>5863</v>
      </c>
      <c r="F2072" s="0" t="s">
        <v>5860</v>
      </c>
      <c r="G2072" s="0" t="s">
        <v>5861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6</v>
      </c>
      <c r="Q2072" s="0" t="n">
        <v>0</v>
      </c>
      <c r="R2072" s="0" t="n">
        <v>0</v>
      </c>
      <c r="S2072" s="0" t="s">
        <v>4</v>
      </c>
    </row>
    <row r="2073" customFormat="false" ht="14.4" hidden="true" customHeight="false" outlineLevel="0" collapsed="false">
      <c r="A2073" s="0" t="s">
        <v>31</v>
      </c>
      <c r="B2073" s="0" t="n">
        <v>1</v>
      </c>
      <c r="C2073" s="0" t="s">
        <v>5864</v>
      </c>
      <c r="D2073" s="0" t="s">
        <v>139</v>
      </c>
      <c r="E2073" s="0" t="s">
        <v>5865</v>
      </c>
      <c r="F2073" s="0" t="s">
        <v>5860</v>
      </c>
      <c r="G2073" s="0" t="s">
        <v>5861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9.1</v>
      </c>
      <c r="Q2073" s="0" t="n">
        <v>0</v>
      </c>
      <c r="R2073" s="0" t="n">
        <v>0</v>
      </c>
      <c r="S2073" s="0" t="s">
        <v>4</v>
      </c>
    </row>
    <row r="2074" customFormat="false" ht="14.4" hidden="true" customHeight="false" outlineLevel="0" collapsed="false">
      <c r="A2074" s="0" t="s">
        <v>31</v>
      </c>
      <c r="B2074" s="0" t="n">
        <v>1</v>
      </c>
      <c r="C2074" s="0" t="s">
        <v>5866</v>
      </c>
      <c r="D2074" s="0" t="s">
        <v>38</v>
      </c>
      <c r="E2074" s="0" t="s">
        <v>5867</v>
      </c>
      <c r="F2074" s="0" t="s">
        <v>5868</v>
      </c>
      <c r="G2074" s="0" t="s">
        <v>5869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5.4</v>
      </c>
      <c r="Q2074" s="0" t="n">
        <v>0</v>
      </c>
      <c r="R2074" s="0" t="n">
        <v>0</v>
      </c>
      <c r="S2074" s="0" t="s">
        <v>4</v>
      </c>
    </row>
    <row r="2075" customFormat="false" ht="14.4" hidden="true" customHeight="false" outlineLevel="0" collapsed="false">
      <c r="A2075" s="0" t="s">
        <v>31</v>
      </c>
      <c r="B2075" s="0" t="n">
        <v>1</v>
      </c>
      <c r="C2075" s="0" t="s">
        <v>5870</v>
      </c>
      <c r="D2075" s="0" t="s">
        <v>38</v>
      </c>
      <c r="E2075" s="0" t="s">
        <v>5871</v>
      </c>
      <c r="F2075" s="0" t="s">
        <v>5868</v>
      </c>
      <c r="G2075" s="0" t="s">
        <v>5869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6.8</v>
      </c>
      <c r="Q2075" s="0" t="n">
        <v>0</v>
      </c>
      <c r="R2075" s="0" t="n">
        <v>0</v>
      </c>
      <c r="S2075" s="0" t="s">
        <v>4</v>
      </c>
    </row>
    <row r="2076" customFormat="false" ht="14.4" hidden="true" customHeight="false" outlineLevel="0" collapsed="false">
      <c r="A2076" s="0" t="s">
        <v>31</v>
      </c>
      <c r="B2076" s="0" t="n">
        <v>1</v>
      </c>
      <c r="C2076" s="0" t="s">
        <v>5872</v>
      </c>
      <c r="D2076" s="0" t="s">
        <v>48</v>
      </c>
      <c r="E2076" s="0" t="s">
        <v>5873</v>
      </c>
      <c r="F2076" s="0" t="s">
        <v>5868</v>
      </c>
      <c r="G2076" s="0" t="s">
        <v>5869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6.7</v>
      </c>
      <c r="Q2076" s="0" t="n">
        <v>0</v>
      </c>
      <c r="R2076" s="0" t="n">
        <v>0</v>
      </c>
      <c r="S2076" s="0" t="s">
        <v>4</v>
      </c>
    </row>
    <row r="2077" customFormat="false" ht="14.4" hidden="true" customHeight="false" outlineLevel="0" collapsed="false">
      <c r="A2077" s="0" t="s">
        <v>31</v>
      </c>
      <c r="B2077" s="0" t="n">
        <v>1</v>
      </c>
      <c r="C2077" s="0" t="s">
        <v>5874</v>
      </c>
      <c r="D2077" s="0" t="s">
        <v>66</v>
      </c>
      <c r="E2077" s="0" t="s">
        <v>5875</v>
      </c>
      <c r="F2077" s="0" t="s">
        <v>5868</v>
      </c>
      <c r="G2077" s="0" t="s">
        <v>5869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7.2</v>
      </c>
      <c r="Q2077" s="0" t="n">
        <v>0</v>
      </c>
      <c r="R2077" s="0" t="n">
        <v>0</v>
      </c>
      <c r="S2077" s="0" t="s">
        <v>4</v>
      </c>
    </row>
    <row r="2078" customFormat="false" ht="14.4" hidden="true" customHeight="false" outlineLevel="0" collapsed="false">
      <c r="A2078" s="0" t="s">
        <v>31</v>
      </c>
      <c r="B2078" s="0" t="n">
        <v>1</v>
      </c>
      <c r="C2078" s="0" t="s">
        <v>5876</v>
      </c>
      <c r="D2078" s="0" t="s">
        <v>33</v>
      </c>
      <c r="E2078" s="0" t="s">
        <v>5877</v>
      </c>
      <c r="F2078" s="0" t="s">
        <v>5868</v>
      </c>
      <c r="G2078" s="0" t="s">
        <v>5869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7.2</v>
      </c>
      <c r="Q2078" s="0" t="n">
        <v>0</v>
      </c>
      <c r="R2078" s="0" t="n">
        <v>0</v>
      </c>
      <c r="S2078" s="0" t="s">
        <v>4</v>
      </c>
    </row>
    <row r="2079" customFormat="false" ht="14.4" hidden="true" customHeight="false" outlineLevel="0" collapsed="false">
      <c r="A2079" s="0" t="s">
        <v>31</v>
      </c>
      <c r="B2079" s="0" t="n">
        <v>1</v>
      </c>
      <c r="C2079" s="0" t="s">
        <v>5878</v>
      </c>
      <c r="D2079" s="0" t="s">
        <v>66</v>
      </c>
      <c r="E2079" s="0" t="s">
        <v>5879</v>
      </c>
      <c r="F2079" s="0" t="s">
        <v>5868</v>
      </c>
      <c r="G2079" s="0" t="s">
        <v>5869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7.6</v>
      </c>
      <c r="Q2079" s="0" t="n">
        <v>0</v>
      </c>
      <c r="R2079" s="0" t="n">
        <v>0</v>
      </c>
      <c r="S2079" s="0" t="s">
        <v>4</v>
      </c>
    </row>
    <row r="2080" customFormat="false" ht="14.4" hidden="true" customHeight="false" outlineLevel="0" collapsed="false">
      <c r="A2080" s="0" t="s">
        <v>31</v>
      </c>
      <c r="B2080" s="0" t="n">
        <v>1</v>
      </c>
      <c r="C2080" s="0" t="s">
        <v>5880</v>
      </c>
      <c r="D2080" s="0" t="s">
        <v>66</v>
      </c>
      <c r="E2080" s="0" t="s">
        <v>5881</v>
      </c>
      <c r="F2080" s="0" t="s">
        <v>5868</v>
      </c>
      <c r="G2080" s="0" t="s">
        <v>5869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8</v>
      </c>
      <c r="Q2080" s="0" t="n">
        <v>0</v>
      </c>
      <c r="R2080" s="0" t="n">
        <v>0</v>
      </c>
      <c r="S2080" s="0" t="s">
        <v>4</v>
      </c>
    </row>
    <row r="2081" customFormat="false" ht="14.4" hidden="true" customHeight="false" outlineLevel="0" collapsed="false">
      <c r="A2081" s="0" t="s">
        <v>31</v>
      </c>
      <c r="B2081" s="0" t="n">
        <v>1</v>
      </c>
      <c r="C2081" s="0" t="s">
        <v>5882</v>
      </c>
      <c r="D2081" s="0" t="s">
        <v>66</v>
      </c>
      <c r="E2081" s="0" t="s">
        <v>5883</v>
      </c>
      <c r="F2081" s="0" t="s">
        <v>5868</v>
      </c>
      <c r="G2081" s="0" t="s">
        <v>5869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7.9</v>
      </c>
      <c r="Q2081" s="0" t="n">
        <v>0</v>
      </c>
      <c r="R2081" s="0" t="n">
        <v>0</v>
      </c>
      <c r="S2081" s="0" t="s">
        <v>4</v>
      </c>
    </row>
    <row r="2082" customFormat="false" ht="14.4" hidden="true" customHeight="false" outlineLevel="0" collapsed="false">
      <c r="A2082" s="0" t="s">
        <v>31</v>
      </c>
      <c r="B2082" s="0" t="n">
        <v>1</v>
      </c>
      <c r="C2082" s="0" t="s">
        <v>5884</v>
      </c>
      <c r="D2082" s="0" t="s">
        <v>33</v>
      </c>
      <c r="E2082" s="0" t="s">
        <v>5885</v>
      </c>
      <c r="F2082" s="0" t="s">
        <v>5868</v>
      </c>
      <c r="G2082" s="0" t="s">
        <v>5869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6.6</v>
      </c>
      <c r="Q2082" s="0" t="n">
        <v>0</v>
      </c>
      <c r="R2082" s="0" t="n">
        <v>0</v>
      </c>
      <c r="S2082" s="0" t="s">
        <v>4</v>
      </c>
    </row>
    <row r="2083" customFormat="false" ht="14.4" hidden="true" customHeight="false" outlineLevel="0" collapsed="false">
      <c r="A2083" s="0" t="s">
        <v>31</v>
      </c>
      <c r="B2083" s="0" t="n">
        <v>1</v>
      </c>
      <c r="C2083" s="0" t="s">
        <v>5886</v>
      </c>
      <c r="D2083" s="0" t="s">
        <v>139</v>
      </c>
      <c r="E2083" s="0" t="s">
        <v>5887</v>
      </c>
      <c r="F2083" s="0" t="s">
        <v>5868</v>
      </c>
      <c r="G2083" s="0" t="s">
        <v>5869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6.1</v>
      </c>
      <c r="Q2083" s="0" t="n">
        <v>0</v>
      </c>
      <c r="R2083" s="0" t="n">
        <v>0</v>
      </c>
      <c r="S2083" s="0" t="s">
        <v>4</v>
      </c>
    </row>
    <row r="2084" customFormat="false" ht="14.4" hidden="true" customHeight="false" outlineLevel="0" collapsed="false">
      <c r="A2084" s="0" t="s">
        <v>31</v>
      </c>
      <c r="B2084" s="0" t="n">
        <v>1</v>
      </c>
      <c r="C2084" s="0" t="s">
        <v>5888</v>
      </c>
      <c r="D2084" s="0" t="s">
        <v>41</v>
      </c>
      <c r="E2084" s="0" t="s">
        <v>5889</v>
      </c>
      <c r="F2084" s="0" t="s">
        <v>5868</v>
      </c>
      <c r="G2084" s="0" t="s">
        <v>5869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6</v>
      </c>
      <c r="Q2084" s="0" t="n">
        <v>0</v>
      </c>
      <c r="R2084" s="0" t="n">
        <v>0</v>
      </c>
      <c r="S2084" s="0" t="s">
        <v>4</v>
      </c>
    </row>
    <row r="2085" customFormat="false" ht="14.4" hidden="true" customHeight="false" outlineLevel="0" collapsed="false">
      <c r="A2085" s="0" t="s">
        <v>31</v>
      </c>
      <c r="B2085" s="0" t="n">
        <v>1</v>
      </c>
      <c r="C2085" s="0" t="s">
        <v>5890</v>
      </c>
      <c r="D2085" s="0" t="s">
        <v>307</v>
      </c>
      <c r="E2085" s="0" t="s">
        <v>5891</v>
      </c>
      <c r="F2085" s="0" t="s">
        <v>5868</v>
      </c>
      <c r="G2085" s="0" t="s">
        <v>5869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5.1</v>
      </c>
      <c r="Q2085" s="0" t="n">
        <v>0</v>
      </c>
      <c r="R2085" s="0" t="n">
        <v>0</v>
      </c>
      <c r="S2085" s="0" t="s">
        <v>4</v>
      </c>
    </row>
    <row r="2086" customFormat="false" ht="14.4" hidden="true" customHeight="false" outlineLevel="0" collapsed="false">
      <c r="A2086" s="0" t="s">
        <v>31</v>
      </c>
      <c r="B2086" s="0" t="n">
        <v>1</v>
      </c>
      <c r="C2086" s="0" t="s">
        <v>5892</v>
      </c>
      <c r="D2086" s="0" t="s">
        <v>61</v>
      </c>
      <c r="E2086" s="0" t="s">
        <v>5893</v>
      </c>
      <c r="F2086" s="0" t="s">
        <v>5868</v>
      </c>
      <c r="G2086" s="0" t="s">
        <v>5869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9.2</v>
      </c>
      <c r="Q2086" s="0" t="n">
        <v>0</v>
      </c>
      <c r="R2086" s="0" t="n">
        <v>0</v>
      </c>
      <c r="S2086" s="0" t="s">
        <v>4</v>
      </c>
    </row>
    <row r="2087" customFormat="false" ht="14.4" hidden="true" customHeight="false" outlineLevel="0" collapsed="false">
      <c r="A2087" s="0" t="s">
        <v>31</v>
      </c>
      <c r="B2087" s="0" t="n">
        <v>1</v>
      </c>
      <c r="C2087" s="0" t="s">
        <v>5894</v>
      </c>
      <c r="D2087" s="0" t="s">
        <v>61</v>
      </c>
      <c r="E2087" s="0" t="s">
        <v>5895</v>
      </c>
      <c r="F2087" s="0" t="s">
        <v>5868</v>
      </c>
      <c r="G2087" s="0" t="s">
        <v>5869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6</v>
      </c>
      <c r="Q2087" s="0" t="n">
        <v>0</v>
      </c>
      <c r="R2087" s="0" t="n">
        <v>0</v>
      </c>
      <c r="S2087" s="0" t="s">
        <v>4</v>
      </c>
    </row>
    <row r="2088" customFormat="false" ht="14.4" hidden="true" customHeight="false" outlineLevel="0" collapsed="false">
      <c r="A2088" s="0" t="s">
        <v>31</v>
      </c>
      <c r="B2088" s="0" t="n">
        <v>1</v>
      </c>
      <c r="C2088" s="0" t="s">
        <v>5896</v>
      </c>
      <c r="D2088" s="0" t="s">
        <v>122</v>
      </c>
      <c r="E2088" s="0" t="s">
        <v>5897</v>
      </c>
      <c r="F2088" s="0" t="s">
        <v>5898</v>
      </c>
      <c r="G2088" s="0" t="s">
        <v>5899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6.2</v>
      </c>
      <c r="Q2088" s="0" t="n">
        <v>0</v>
      </c>
      <c r="R2088" s="0" t="n">
        <v>0</v>
      </c>
      <c r="S2088" s="0" t="s">
        <v>4</v>
      </c>
    </row>
    <row r="2089" customFormat="false" ht="14.4" hidden="true" customHeight="false" outlineLevel="0" collapsed="false">
      <c r="A2089" s="0" t="s">
        <v>31</v>
      </c>
      <c r="B2089" s="0" t="n">
        <v>1</v>
      </c>
      <c r="C2089" s="0" t="s">
        <v>5900</v>
      </c>
      <c r="D2089" s="0" t="s">
        <v>38</v>
      </c>
      <c r="E2089" s="0" t="s">
        <v>4654</v>
      </c>
      <c r="F2089" s="0" t="s">
        <v>5901</v>
      </c>
      <c r="G2089" s="0" t="s">
        <v>5902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5.2</v>
      </c>
      <c r="Q2089" s="0" t="n">
        <v>0</v>
      </c>
      <c r="R2089" s="0" t="n">
        <v>0</v>
      </c>
      <c r="S2089" s="0" t="s">
        <v>4</v>
      </c>
    </row>
    <row r="2090" customFormat="false" ht="14.4" hidden="true" customHeight="false" outlineLevel="0" collapsed="false">
      <c r="A2090" s="0" t="s">
        <v>31</v>
      </c>
      <c r="B2090" s="0" t="n">
        <v>1</v>
      </c>
      <c r="C2090" s="0" t="s">
        <v>5903</v>
      </c>
      <c r="D2090" s="0" t="s">
        <v>66</v>
      </c>
      <c r="E2090" s="0" t="s">
        <v>5904</v>
      </c>
      <c r="F2090" s="0" t="s">
        <v>5905</v>
      </c>
      <c r="G2090" s="0" t="s">
        <v>5906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7</v>
      </c>
      <c r="Q2090" s="0" t="n">
        <v>0</v>
      </c>
      <c r="R2090" s="0" t="n">
        <v>0</v>
      </c>
      <c r="S2090" s="0" t="s">
        <v>4</v>
      </c>
    </row>
    <row r="2091" customFormat="false" ht="14.4" hidden="true" customHeight="false" outlineLevel="0" collapsed="false">
      <c r="A2091" s="0" t="s">
        <v>31</v>
      </c>
      <c r="B2091" s="0" t="n">
        <v>1</v>
      </c>
      <c r="C2091" s="0" t="s">
        <v>5907</v>
      </c>
      <c r="D2091" s="0" t="s">
        <v>139</v>
      </c>
      <c r="E2091" s="0" t="s">
        <v>5908</v>
      </c>
      <c r="F2091" s="0" t="s">
        <v>5905</v>
      </c>
      <c r="G2091" s="0" t="s">
        <v>5906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6.5</v>
      </c>
      <c r="Q2091" s="0" t="n">
        <v>0</v>
      </c>
      <c r="R2091" s="0" t="n">
        <v>0</v>
      </c>
      <c r="S2091" s="0" t="s">
        <v>4</v>
      </c>
    </row>
    <row r="2092" customFormat="false" ht="14.4" hidden="true" customHeight="false" outlineLevel="0" collapsed="false">
      <c r="A2092" s="0" t="s">
        <v>31</v>
      </c>
      <c r="B2092" s="0" t="n">
        <v>1</v>
      </c>
      <c r="C2092" s="0" t="s">
        <v>5909</v>
      </c>
      <c r="D2092" s="0" t="s">
        <v>33</v>
      </c>
      <c r="E2092" s="0" t="s">
        <v>5910</v>
      </c>
      <c r="F2092" s="0" t="s">
        <v>5905</v>
      </c>
      <c r="G2092" s="0" t="s">
        <v>5906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8.8</v>
      </c>
      <c r="Q2092" s="0" t="n">
        <v>0</v>
      </c>
      <c r="R2092" s="0" t="n">
        <v>0</v>
      </c>
      <c r="S2092" s="0" t="s">
        <v>4</v>
      </c>
    </row>
    <row r="2093" customFormat="false" ht="14.4" hidden="true" customHeight="false" outlineLevel="0" collapsed="false">
      <c r="A2093" s="0" t="s">
        <v>31</v>
      </c>
      <c r="B2093" s="0" t="n">
        <v>1</v>
      </c>
      <c r="C2093" s="0" t="s">
        <v>5911</v>
      </c>
      <c r="D2093" s="0" t="s">
        <v>307</v>
      </c>
      <c r="E2093" s="0" t="s">
        <v>5912</v>
      </c>
      <c r="F2093" s="0" t="s">
        <v>5905</v>
      </c>
      <c r="G2093" s="0" t="s">
        <v>5906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8.8</v>
      </c>
      <c r="Q2093" s="0" t="n">
        <v>0</v>
      </c>
      <c r="R2093" s="0" t="n">
        <v>0</v>
      </c>
      <c r="S2093" s="0" t="s">
        <v>4</v>
      </c>
    </row>
    <row r="2094" customFormat="false" ht="14.4" hidden="true" customHeight="false" outlineLevel="0" collapsed="false">
      <c r="A2094" s="0" t="s">
        <v>31</v>
      </c>
      <c r="B2094" s="0" t="n">
        <v>1</v>
      </c>
      <c r="C2094" s="0" t="s">
        <v>5913</v>
      </c>
      <c r="D2094" s="0" t="s">
        <v>38</v>
      </c>
      <c r="E2094" s="0" t="s">
        <v>5914</v>
      </c>
      <c r="F2094" s="0" t="s">
        <v>5905</v>
      </c>
      <c r="G2094" s="0" t="s">
        <v>5906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10.7</v>
      </c>
      <c r="Q2094" s="0" t="n">
        <v>0</v>
      </c>
      <c r="R2094" s="0" t="n">
        <v>0</v>
      </c>
      <c r="S2094" s="0" t="s">
        <v>4</v>
      </c>
    </row>
    <row r="2095" customFormat="false" ht="14.4" hidden="true" customHeight="false" outlineLevel="0" collapsed="false">
      <c r="A2095" s="0" t="s">
        <v>31</v>
      </c>
      <c r="B2095" s="0" t="n">
        <v>1</v>
      </c>
      <c r="C2095" s="0" t="s">
        <v>5915</v>
      </c>
      <c r="D2095" s="0" t="s">
        <v>48</v>
      </c>
      <c r="E2095" s="0" t="s">
        <v>5916</v>
      </c>
      <c r="F2095" s="0" t="s">
        <v>5905</v>
      </c>
      <c r="G2095" s="0" t="s">
        <v>5906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9.1</v>
      </c>
      <c r="Q2095" s="0" t="n">
        <v>0</v>
      </c>
      <c r="R2095" s="0" t="n">
        <v>0</v>
      </c>
      <c r="S2095" s="0" t="s">
        <v>4</v>
      </c>
    </row>
    <row r="2096" customFormat="false" ht="14.4" hidden="true" customHeight="false" outlineLevel="0" collapsed="false">
      <c r="A2096" s="0" t="s">
        <v>31</v>
      </c>
      <c r="B2096" s="0" t="n">
        <v>1</v>
      </c>
      <c r="C2096" s="0" t="s">
        <v>5917</v>
      </c>
      <c r="D2096" s="0" t="s">
        <v>33</v>
      </c>
      <c r="E2096" s="0" t="s">
        <v>5918</v>
      </c>
      <c r="F2096" s="0" t="s">
        <v>5905</v>
      </c>
      <c r="G2096" s="0" t="s">
        <v>5906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8</v>
      </c>
      <c r="Q2096" s="0" t="n">
        <v>0</v>
      </c>
      <c r="R2096" s="0" t="n">
        <v>0</v>
      </c>
      <c r="S2096" s="0" t="s">
        <v>4</v>
      </c>
    </row>
    <row r="2097" customFormat="false" ht="14.4" hidden="true" customHeight="false" outlineLevel="0" collapsed="false">
      <c r="A2097" s="0" t="s">
        <v>31</v>
      </c>
      <c r="B2097" s="0" t="n">
        <v>1</v>
      </c>
      <c r="C2097" s="0" t="s">
        <v>5919</v>
      </c>
      <c r="D2097" s="0" t="s">
        <v>33</v>
      </c>
      <c r="E2097" s="0" t="s">
        <v>5920</v>
      </c>
      <c r="F2097" s="0" t="s">
        <v>5905</v>
      </c>
      <c r="G2097" s="0" t="s">
        <v>5906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5.7</v>
      </c>
      <c r="Q2097" s="0" t="n">
        <v>0</v>
      </c>
      <c r="R2097" s="0" t="n">
        <v>0</v>
      </c>
      <c r="S2097" s="0" t="s">
        <v>4</v>
      </c>
    </row>
    <row r="2098" customFormat="false" ht="14.4" hidden="true" customHeight="false" outlineLevel="0" collapsed="false">
      <c r="A2098" s="0" t="s">
        <v>31</v>
      </c>
      <c r="B2098" s="0" t="n">
        <v>1</v>
      </c>
      <c r="C2098" s="0" t="s">
        <v>5921</v>
      </c>
      <c r="D2098" s="0" t="s">
        <v>163</v>
      </c>
      <c r="E2098" s="0" t="s">
        <v>5922</v>
      </c>
      <c r="F2098" s="0" t="s">
        <v>5905</v>
      </c>
      <c r="G2098" s="0" t="s">
        <v>5906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9.2</v>
      </c>
      <c r="Q2098" s="0" t="n">
        <v>0</v>
      </c>
      <c r="R2098" s="0" t="n">
        <v>0</v>
      </c>
      <c r="S2098" s="0" t="s">
        <v>4</v>
      </c>
    </row>
    <row r="2099" customFormat="false" ht="14.4" hidden="true" customHeight="false" outlineLevel="0" collapsed="false">
      <c r="A2099" s="0" t="s">
        <v>31</v>
      </c>
      <c r="B2099" s="0" t="n">
        <v>1</v>
      </c>
      <c r="C2099" s="0" t="s">
        <v>5923</v>
      </c>
      <c r="D2099" s="0" t="s">
        <v>163</v>
      </c>
      <c r="E2099" s="0" t="s">
        <v>5924</v>
      </c>
      <c r="F2099" s="0" t="s">
        <v>5905</v>
      </c>
      <c r="G2099" s="0" t="s">
        <v>5906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6.4</v>
      </c>
      <c r="Q2099" s="0" t="n">
        <v>0</v>
      </c>
      <c r="R2099" s="0" t="n">
        <v>0</v>
      </c>
      <c r="S2099" s="0" t="s">
        <v>4</v>
      </c>
    </row>
    <row r="2100" customFormat="false" ht="14.4" hidden="true" customHeight="false" outlineLevel="0" collapsed="false">
      <c r="A2100" s="0" t="s">
        <v>31</v>
      </c>
      <c r="B2100" s="0" t="n">
        <v>1</v>
      </c>
      <c r="C2100" s="0" t="s">
        <v>5925</v>
      </c>
      <c r="D2100" s="0" t="s">
        <v>33</v>
      </c>
      <c r="E2100" s="0" t="s">
        <v>5926</v>
      </c>
      <c r="F2100" s="0" t="s">
        <v>5927</v>
      </c>
      <c r="G2100" s="0" t="s">
        <v>5928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6.9</v>
      </c>
      <c r="Q2100" s="0" t="n">
        <v>0</v>
      </c>
      <c r="R2100" s="0" t="n">
        <v>0</v>
      </c>
      <c r="S2100" s="0" t="s">
        <v>4</v>
      </c>
    </row>
    <row r="2101" customFormat="false" ht="14.4" hidden="true" customHeight="false" outlineLevel="0" collapsed="false">
      <c r="A2101" s="0" t="s">
        <v>31</v>
      </c>
      <c r="B2101" s="0" t="n">
        <v>1</v>
      </c>
      <c r="C2101" s="0" t="s">
        <v>5929</v>
      </c>
      <c r="D2101" s="0" t="s">
        <v>41</v>
      </c>
      <c r="E2101" s="0" t="s">
        <v>5930</v>
      </c>
      <c r="F2101" s="0" t="s">
        <v>5927</v>
      </c>
      <c r="G2101" s="0" t="s">
        <v>5928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8.8</v>
      </c>
      <c r="Q2101" s="0" t="n">
        <v>0</v>
      </c>
      <c r="R2101" s="0" t="n">
        <v>0</v>
      </c>
      <c r="S2101" s="0" t="s">
        <v>4</v>
      </c>
    </row>
    <row r="2102" customFormat="false" ht="14.4" hidden="true" customHeight="false" outlineLevel="0" collapsed="false">
      <c r="A2102" s="0" t="s">
        <v>31</v>
      </c>
      <c r="B2102" s="0" t="n">
        <v>1</v>
      </c>
      <c r="C2102" s="0" t="s">
        <v>5931</v>
      </c>
      <c r="D2102" s="0" t="s">
        <v>33</v>
      </c>
      <c r="E2102" s="0" t="s">
        <v>5932</v>
      </c>
      <c r="F2102" s="0" t="s">
        <v>5933</v>
      </c>
      <c r="G2102" s="0" t="s">
        <v>3172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11</v>
      </c>
      <c r="Q2102" s="0" t="n">
        <v>0</v>
      </c>
      <c r="R2102" s="0" t="n">
        <v>0</v>
      </c>
      <c r="S2102" s="0" t="s">
        <v>4</v>
      </c>
    </row>
    <row r="2103" customFormat="false" ht="14.4" hidden="true" customHeight="false" outlineLevel="0" collapsed="false">
      <c r="A2103" s="0" t="s">
        <v>31</v>
      </c>
      <c r="B2103" s="0" t="n">
        <v>1</v>
      </c>
      <c r="C2103" s="0" t="s">
        <v>5934</v>
      </c>
      <c r="D2103" s="0" t="s">
        <v>48</v>
      </c>
      <c r="E2103" s="0" t="s">
        <v>5935</v>
      </c>
      <c r="F2103" s="0" t="s">
        <v>5936</v>
      </c>
      <c r="G2103" s="0" t="s">
        <v>5937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7.9</v>
      </c>
      <c r="Q2103" s="0" t="n">
        <v>0</v>
      </c>
      <c r="R2103" s="0" t="n">
        <v>0</v>
      </c>
      <c r="S2103" s="0" t="s">
        <v>4</v>
      </c>
    </row>
    <row r="2104" customFormat="false" ht="14.4" hidden="true" customHeight="false" outlineLevel="0" collapsed="false">
      <c r="A2104" s="0" t="s">
        <v>31</v>
      </c>
      <c r="B2104" s="0" t="n">
        <v>1</v>
      </c>
      <c r="C2104" s="0" t="s">
        <v>5938</v>
      </c>
      <c r="D2104" s="0" t="s">
        <v>38</v>
      </c>
      <c r="E2104" s="0" t="s">
        <v>5939</v>
      </c>
      <c r="F2104" s="0" t="s">
        <v>5936</v>
      </c>
      <c r="G2104" s="0" t="s">
        <v>5937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8</v>
      </c>
      <c r="Q2104" s="0" t="n">
        <v>0</v>
      </c>
      <c r="R2104" s="0" t="n">
        <v>0</v>
      </c>
      <c r="S2104" s="0" t="s">
        <v>4</v>
      </c>
    </row>
    <row r="2105" customFormat="false" ht="14.4" hidden="true" customHeight="false" outlineLevel="0" collapsed="false">
      <c r="A2105" s="0" t="s">
        <v>31</v>
      </c>
      <c r="B2105" s="0" t="n">
        <v>1</v>
      </c>
      <c r="C2105" s="0" t="s">
        <v>5940</v>
      </c>
      <c r="D2105" s="0" t="s">
        <v>38</v>
      </c>
      <c r="E2105" s="0" t="s">
        <v>5941</v>
      </c>
      <c r="F2105" s="0" t="s">
        <v>5936</v>
      </c>
      <c r="G2105" s="0" t="s">
        <v>5937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7.7</v>
      </c>
      <c r="Q2105" s="0" t="n">
        <v>0</v>
      </c>
      <c r="R2105" s="0" t="n">
        <v>0</v>
      </c>
      <c r="S2105" s="0" t="s">
        <v>4</v>
      </c>
    </row>
    <row r="2106" customFormat="false" ht="14.4" hidden="true" customHeight="false" outlineLevel="0" collapsed="false">
      <c r="A2106" s="0" t="s">
        <v>31</v>
      </c>
      <c r="B2106" s="0" t="n">
        <v>1</v>
      </c>
      <c r="C2106" s="0" t="s">
        <v>5942</v>
      </c>
      <c r="D2106" s="0" t="s">
        <v>66</v>
      </c>
      <c r="E2106" s="0" t="s">
        <v>5943</v>
      </c>
      <c r="F2106" s="0" t="s">
        <v>5936</v>
      </c>
      <c r="G2106" s="0" t="s">
        <v>5937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8.3</v>
      </c>
      <c r="Q2106" s="0" t="n">
        <v>0</v>
      </c>
      <c r="R2106" s="0" t="n">
        <v>0</v>
      </c>
      <c r="S2106" s="0" t="s">
        <v>4</v>
      </c>
    </row>
    <row r="2107" customFormat="false" ht="14.4" hidden="true" customHeight="false" outlineLevel="0" collapsed="false">
      <c r="A2107" s="0" t="s">
        <v>31</v>
      </c>
      <c r="B2107" s="0" t="n">
        <v>1</v>
      </c>
      <c r="C2107" s="0" t="s">
        <v>5944</v>
      </c>
      <c r="D2107" s="0" t="s">
        <v>61</v>
      </c>
      <c r="E2107" s="0" t="s">
        <v>5945</v>
      </c>
      <c r="F2107" s="0" t="s">
        <v>5936</v>
      </c>
      <c r="G2107" s="0" t="s">
        <v>5937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8.2</v>
      </c>
      <c r="Q2107" s="0" t="n">
        <v>0</v>
      </c>
      <c r="R2107" s="0" t="n">
        <v>0</v>
      </c>
      <c r="S2107" s="0" t="s">
        <v>4</v>
      </c>
    </row>
    <row r="2108" customFormat="false" ht="14.4" hidden="true" customHeight="false" outlineLevel="0" collapsed="false">
      <c r="A2108" s="0" t="s">
        <v>31</v>
      </c>
      <c r="B2108" s="0" t="n">
        <v>1</v>
      </c>
      <c r="C2108" s="0" t="s">
        <v>5946</v>
      </c>
      <c r="D2108" s="0" t="s">
        <v>61</v>
      </c>
      <c r="E2108" s="0" t="s">
        <v>5947</v>
      </c>
      <c r="F2108" s="0" t="s">
        <v>5936</v>
      </c>
      <c r="G2108" s="0" t="s">
        <v>5937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5.1</v>
      </c>
      <c r="Q2108" s="0" t="n">
        <v>0</v>
      </c>
      <c r="R2108" s="0" t="n">
        <v>0</v>
      </c>
      <c r="S2108" s="0" t="s">
        <v>4</v>
      </c>
    </row>
    <row r="2109" customFormat="false" ht="14.4" hidden="true" customHeight="false" outlineLevel="0" collapsed="false">
      <c r="A2109" s="0" t="s">
        <v>31</v>
      </c>
      <c r="B2109" s="0" t="n">
        <v>1</v>
      </c>
      <c r="C2109" s="0" t="s">
        <v>5948</v>
      </c>
      <c r="D2109" s="0" t="s">
        <v>66</v>
      </c>
      <c r="E2109" s="0" t="s">
        <v>5949</v>
      </c>
      <c r="F2109" s="0" t="s">
        <v>5936</v>
      </c>
      <c r="G2109" s="0" t="s">
        <v>5937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6.4</v>
      </c>
      <c r="Q2109" s="0" t="n">
        <v>0</v>
      </c>
      <c r="R2109" s="0" t="n">
        <v>0</v>
      </c>
      <c r="S2109" s="0" t="s">
        <v>4</v>
      </c>
    </row>
    <row r="2110" customFormat="false" ht="14.4" hidden="true" customHeight="false" outlineLevel="0" collapsed="false">
      <c r="A2110" s="0" t="s">
        <v>31</v>
      </c>
      <c r="B2110" s="0" t="n">
        <v>1</v>
      </c>
      <c r="C2110" s="0" t="s">
        <v>5950</v>
      </c>
      <c r="D2110" s="0" t="s">
        <v>66</v>
      </c>
      <c r="E2110" s="0" t="s">
        <v>5951</v>
      </c>
      <c r="F2110" s="0" t="s">
        <v>5936</v>
      </c>
      <c r="G2110" s="0" t="s">
        <v>5937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5.2</v>
      </c>
      <c r="Q2110" s="0" t="n">
        <v>0</v>
      </c>
      <c r="R2110" s="0" t="n">
        <v>0</v>
      </c>
      <c r="S2110" s="0" t="s">
        <v>4</v>
      </c>
    </row>
    <row r="2111" customFormat="false" ht="14.4" hidden="true" customHeight="false" outlineLevel="0" collapsed="false">
      <c r="A2111" s="0" t="s">
        <v>31</v>
      </c>
      <c r="B2111" s="0" t="n">
        <v>1</v>
      </c>
      <c r="C2111" s="0" t="s">
        <v>5952</v>
      </c>
      <c r="D2111" s="0" t="s">
        <v>48</v>
      </c>
      <c r="E2111" s="0" t="s">
        <v>5953</v>
      </c>
      <c r="F2111" s="0" t="s">
        <v>5954</v>
      </c>
      <c r="G2111" s="0" t="s">
        <v>5955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6.7</v>
      </c>
      <c r="Q2111" s="0" t="n">
        <v>0</v>
      </c>
      <c r="R2111" s="0" t="n">
        <v>0</v>
      </c>
      <c r="S2111" s="0" t="s">
        <v>4</v>
      </c>
    </row>
    <row r="2112" customFormat="false" ht="14.4" hidden="true" customHeight="false" outlineLevel="0" collapsed="false">
      <c r="A2112" s="0" t="s">
        <v>31</v>
      </c>
      <c r="B2112" s="0" t="n">
        <v>1</v>
      </c>
      <c r="C2112" s="0" t="s">
        <v>5956</v>
      </c>
      <c r="D2112" s="0" t="s">
        <v>139</v>
      </c>
      <c r="E2112" s="0" t="s">
        <v>5957</v>
      </c>
      <c r="F2112" s="0" t="s">
        <v>5958</v>
      </c>
      <c r="G2112" s="0" t="s">
        <v>64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5.2</v>
      </c>
      <c r="Q2112" s="0" t="n">
        <v>0</v>
      </c>
      <c r="R2112" s="0" t="n">
        <v>0</v>
      </c>
      <c r="S2112" s="0" t="s">
        <v>4</v>
      </c>
    </row>
    <row r="2113" customFormat="false" ht="14.4" hidden="true" customHeight="false" outlineLevel="0" collapsed="false">
      <c r="A2113" s="0" t="s">
        <v>31</v>
      </c>
      <c r="B2113" s="0" t="n">
        <v>1</v>
      </c>
      <c r="C2113" s="0" t="s">
        <v>5959</v>
      </c>
      <c r="D2113" s="0" t="s">
        <v>61</v>
      </c>
      <c r="E2113" s="0" t="s">
        <v>5960</v>
      </c>
      <c r="F2113" s="0" t="s">
        <v>5958</v>
      </c>
      <c r="G2113" s="0" t="s">
        <v>64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7.6</v>
      </c>
      <c r="Q2113" s="0" t="n">
        <v>0</v>
      </c>
      <c r="R2113" s="0" t="n">
        <v>0</v>
      </c>
      <c r="S2113" s="0" t="s">
        <v>4</v>
      </c>
    </row>
    <row r="2114" customFormat="false" ht="14.4" hidden="true" customHeight="false" outlineLevel="0" collapsed="false">
      <c r="A2114" s="0" t="s">
        <v>31</v>
      </c>
      <c r="B2114" s="0" t="n">
        <v>1</v>
      </c>
      <c r="C2114" s="0" t="s">
        <v>5961</v>
      </c>
      <c r="D2114" s="0" t="s">
        <v>66</v>
      </c>
      <c r="E2114" s="0" t="s">
        <v>5962</v>
      </c>
      <c r="F2114" s="0" t="s">
        <v>5958</v>
      </c>
      <c r="G2114" s="0" t="s">
        <v>64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6.4</v>
      </c>
      <c r="Q2114" s="0" t="n">
        <v>0</v>
      </c>
      <c r="R2114" s="0" t="n">
        <v>0</v>
      </c>
      <c r="S2114" s="0" t="s">
        <v>4</v>
      </c>
    </row>
    <row r="2115" customFormat="false" ht="14.4" hidden="true" customHeight="false" outlineLevel="0" collapsed="false">
      <c r="A2115" s="0" t="s">
        <v>31</v>
      </c>
      <c r="B2115" s="0" t="n">
        <v>1</v>
      </c>
      <c r="C2115" s="0" t="s">
        <v>5963</v>
      </c>
      <c r="D2115" s="0" t="s">
        <v>33</v>
      </c>
      <c r="E2115" s="0" t="s">
        <v>5964</v>
      </c>
      <c r="F2115" s="0" t="s">
        <v>5958</v>
      </c>
      <c r="G2115" s="0" t="s">
        <v>64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7.2</v>
      </c>
      <c r="Q2115" s="0" t="n">
        <v>0</v>
      </c>
      <c r="R2115" s="0" t="n">
        <v>0</v>
      </c>
      <c r="S2115" s="0" t="s">
        <v>4</v>
      </c>
    </row>
    <row r="2116" customFormat="false" ht="14.4" hidden="true" customHeight="false" outlineLevel="0" collapsed="false">
      <c r="A2116" s="0" t="s">
        <v>31</v>
      </c>
      <c r="B2116" s="0" t="n">
        <v>1</v>
      </c>
      <c r="C2116" s="0" t="s">
        <v>5965</v>
      </c>
      <c r="D2116" s="0" t="s">
        <v>66</v>
      </c>
      <c r="E2116" s="0" t="s">
        <v>5966</v>
      </c>
      <c r="F2116" s="0" t="s">
        <v>5967</v>
      </c>
      <c r="G2116" s="0" t="s">
        <v>5968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7.9</v>
      </c>
      <c r="Q2116" s="0" t="n">
        <v>0</v>
      </c>
      <c r="R2116" s="0" t="n">
        <v>0</v>
      </c>
      <c r="S2116" s="0" t="s">
        <v>4</v>
      </c>
    </row>
    <row r="2117" customFormat="false" ht="14.4" hidden="true" customHeight="false" outlineLevel="0" collapsed="false">
      <c r="A2117" s="0" t="s">
        <v>31</v>
      </c>
      <c r="B2117" s="0" t="n">
        <v>1</v>
      </c>
      <c r="C2117" s="0" t="s">
        <v>5969</v>
      </c>
      <c r="D2117" s="0" t="s">
        <v>66</v>
      </c>
      <c r="E2117" s="0" t="s">
        <v>5970</v>
      </c>
      <c r="F2117" s="0" t="s">
        <v>5967</v>
      </c>
      <c r="G2117" s="0" t="s">
        <v>5968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8.4</v>
      </c>
      <c r="Q2117" s="0" t="n">
        <v>0</v>
      </c>
      <c r="R2117" s="0" t="n">
        <v>0</v>
      </c>
      <c r="S2117" s="0" t="s">
        <v>4</v>
      </c>
    </row>
    <row r="2118" customFormat="false" ht="14.4" hidden="true" customHeight="false" outlineLevel="0" collapsed="false">
      <c r="A2118" s="0" t="s">
        <v>31</v>
      </c>
      <c r="B2118" s="0" t="n">
        <v>1</v>
      </c>
      <c r="C2118" s="0" t="s">
        <v>5971</v>
      </c>
      <c r="D2118" s="0" t="s">
        <v>61</v>
      </c>
      <c r="E2118" s="0" t="s">
        <v>5972</v>
      </c>
      <c r="F2118" s="0" t="s">
        <v>5967</v>
      </c>
      <c r="G2118" s="0" t="s">
        <v>5968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6.5</v>
      </c>
      <c r="Q2118" s="0" t="n">
        <v>0</v>
      </c>
      <c r="R2118" s="0" t="n">
        <v>0</v>
      </c>
      <c r="S2118" s="0" t="s">
        <v>4</v>
      </c>
    </row>
    <row r="2119" customFormat="false" ht="14.4" hidden="true" customHeight="false" outlineLevel="0" collapsed="false">
      <c r="A2119" s="0" t="s">
        <v>31</v>
      </c>
      <c r="B2119" s="0" t="n">
        <v>1</v>
      </c>
      <c r="C2119" s="0" t="s">
        <v>5973</v>
      </c>
      <c r="D2119" s="0" t="s">
        <v>61</v>
      </c>
      <c r="E2119" s="0" t="s">
        <v>5974</v>
      </c>
      <c r="F2119" s="0" t="s">
        <v>5975</v>
      </c>
      <c r="G2119" s="0" t="s">
        <v>889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6.4</v>
      </c>
      <c r="Q2119" s="0" t="n">
        <v>0</v>
      </c>
      <c r="R2119" s="0" t="n">
        <v>0</v>
      </c>
      <c r="S2119" s="0" t="s">
        <v>4</v>
      </c>
    </row>
    <row r="2120" customFormat="false" ht="14.4" hidden="true" customHeight="false" outlineLevel="0" collapsed="false">
      <c r="A2120" s="0" t="s">
        <v>31</v>
      </c>
      <c r="B2120" s="0" t="n">
        <v>1</v>
      </c>
      <c r="C2120" s="0" t="s">
        <v>5976</v>
      </c>
      <c r="D2120" s="0" t="s">
        <v>66</v>
      </c>
      <c r="E2120" s="0" t="s">
        <v>5977</v>
      </c>
      <c r="F2120" s="0" t="s">
        <v>5978</v>
      </c>
      <c r="G2120" s="0" t="s">
        <v>5979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7.9</v>
      </c>
      <c r="Q2120" s="0" t="n">
        <v>0</v>
      </c>
      <c r="R2120" s="0" t="n">
        <v>0</v>
      </c>
      <c r="S2120" s="0" t="s">
        <v>4</v>
      </c>
    </row>
    <row r="2121" customFormat="false" ht="14.4" hidden="true" customHeight="false" outlineLevel="0" collapsed="false">
      <c r="A2121" s="0" t="s">
        <v>31</v>
      </c>
      <c r="B2121" s="0" t="n">
        <v>1</v>
      </c>
      <c r="C2121" s="0" t="s">
        <v>5980</v>
      </c>
      <c r="D2121" s="0" t="s">
        <v>61</v>
      </c>
      <c r="E2121" s="0" t="s">
        <v>5981</v>
      </c>
      <c r="F2121" s="0" t="s">
        <v>5978</v>
      </c>
      <c r="G2121" s="0" t="s">
        <v>5979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5.8</v>
      </c>
      <c r="Q2121" s="0" t="n">
        <v>0</v>
      </c>
      <c r="R2121" s="0" t="n">
        <v>0</v>
      </c>
      <c r="S2121" s="0" t="s">
        <v>4</v>
      </c>
    </row>
    <row r="2122" customFormat="false" ht="14.4" hidden="true" customHeight="false" outlineLevel="0" collapsed="false">
      <c r="A2122" s="0" t="s">
        <v>31</v>
      </c>
      <c r="B2122" s="0" t="n">
        <v>1</v>
      </c>
      <c r="C2122" s="0" t="s">
        <v>5982</v>
      </c>
      <c r="D2122" s="0" t="s">
        <v>33</v>
      </c>
      <c r="E2122" s="0" t="s">
        <v>5983</v>
      </c>
      <c r="F2122" s="0" t="s">
        <v>5984</v>
      </c>
      <c r="G2122" s="0" t="s">
        <v>5985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5.6</v>
      </c>
      <c r="Q2122" s="0" t="n">
        <v>0</v>
      </c>
      <c r="R2122" s="0" t="n">
        <v>0</v>
      </c>
      <c r="S2122" s="0" t="s">
        <v>4</v>
      </c>
    </row>
    <row r="2123" customFormat="false" ht="14.4" hidden="true" customHeight="false" outlineLevel="0" collapsed="false">
      <c r="A2123" s="0" t="s">
        <v>31</v>
      </c>
      <c r="B2123" s="0" t="n">
        <v>1</v>
      </c>
      <c r="C2123" s="0" t="s">
        <v>5986</v>
      </c>
      <c r="D2123" s="0" t="s">
        <v>61</v>
      </c>
      <c r="E2123" s="0" t="s">
        <v>5987</v>
      </c>
      <c r="F2123" s="0" t="s">
        <v>5984</v>
      </c>
      <c r="G2123" s="0" t="s">
        <v>5985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6.2</v>
      </c>
      <c r="Q2123" s="0" t="n">
        <v>0</v>
      </c>
      <c r="R2123" s="0" t="n">
        <v>0</v>
      </c>
      <c r="S2123" s="0" t="s">
        <v>4</v>
      </c>
    </row>
    <row r="2124" customFormat="false" ht="14.4" hidden="true" customHeight="false" outlineLevel="0" collapsed="false">
      <c r="A2124" s="0" t="s">
        <v>31</v>
      </c>
      <c r="B2124" s="0" t="n">
        <v>1</v>
      </c>
      <c r="C2124" s="0" t="s">
        <v>5988</v>
      </c>
      <c r="D2124" s="0" t="s">
        <v>139</v>
      </c>
      <c r="E2124" s="0" t="s">
        <v>5989</v>
      </c>
      <c r="F2124" s="0" t="s">
        <v>5990</v>
      </c>
      <c r="G2124" s="0" t="s">
        <v>3595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6</v>
      </c>
      <c r="Q2124" s="0" t="n">
        <v>0</v>
      </c>
      <c r="R2124" s="0" t="n">
        <v>0</v>
      </c>
      <c r="S2124" s="0" t="s">
        <v>4</v>
      </c>
    </row>
    <row r="2125" customFormat="false" ht="14.4" hidden="true" customHeight="false" outlineLevel="0" collapsed="false">
      <c r="A2125" s="0" t="s">
        <v>31</v>
      </c>
      <c r="B2125" s="0" t="n">
        <v>1</v>
      </c>
      <c r="C2125" s="0" t="s">
        <v>5991</v>
      </c>
      <c r="D2125" s="0" t="s">
        <v>33</v>
      </c>
      <c r="E2125" s="0" t="s">
        <v>5992</v>
      </c>
      <c r="F2125" s="0" t="s">
        <v>5990</v>
      </c>
      <c r="G2125" s="0" t="s">
        <v>3595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9.2</v>
      </c>
      <c r="Q2125" s="0" t="n">
        <v>0</v>
      </c>
      <c r="R2125" s="0" t="n">
        <v>0</v>
      </c>
      <c r="S2125" s="0" t="s">
        <v>4</v>
      </c>
    </row>
    <row r="2126" customFormat="false" ht="14.4" hidden="true" customHeight="false" outlineLevel="0" collapsed="false">
      <c r="A2126" s="0" t="s">
        <v>31</v>
      </c>
      <c r="B2126" s="0" t="n">
        <v>1</v>
      </c>
      <c r="C2126" s="0" t="s">
        <v>5993</v>
      </c>
      <c r="D2126" s="0" t="s">
        <v>33</v>
      </c>
      <c r="E2126" s="0" t="s">
        <v>5994</v>
      </c>
      <c r="F2126" s="0" t="s">
        <v>5990</v>
      </c>
      <c r="G2126" s="0" t="s">
        <v>3595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6.4</v>
      </c>
      <c r="Q2126" s="0" t="n">
        <v>0</v>
      </c>
      <c r="R2126" s="0" t="n">
        <v>0</v>
      </c>
      <c r="S2126" s="0" t="s">
        <v>4</v>
      </c>
    </row>
    <row r="2127" customFormat="false" ht="14.4" hidden="true" customHeight="false" outlineLevel="0" collapsed="false">
      <c r="A2127" s="0" t="s">
        <v>31</v>
      </c>
      <c r="B2127" s="0" t="n">
        <v>1</v>
      </c>
      <c r="C2127" s="0" t="s">
        <v>5995</v>
      </c>
      <c r="D2127" s="0" t="s">
        <v>38</v>
      </c>
      <c r="E2127" s="0" t="s">
        <v>5996</v>
      </c>
      <c r="F2127" s="0" t="s">
        <v>5990</v>
      </c>
      <c r="G2127" s="0" t="s">
        <v>3595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7.3</v>
      </c>
      <c r="Q2127" s="0" t="n">
        <v>0</v>
      </c>
      <c r="R2127" s="0" t="n">
        <v>0</v>
      </c>
      <c r="S2127" s="0" t="s">
        <v>4</v>
      </c>
    </row>
    <row r="2128" customFormat="false" ht="14.4" hidden="true" customHeight="false" outlineLevel="0" collapsed="false">
      <c r="A2128" s="0" t="s">
        <v>31</v>
      </c>
      <c r="B2128" s="0" t="n">
        <v>1</v>
      </c>
      <c r="C2128" s="0" t="s">
        <v>5997</v>
      </c>
      <c r="D2128" s="0" t="s">
        <v>38</v>
      </c>
      <c r="E2128" s="0" t="s">
        <v>5998</v>
      </c>
      <c r="F2128" s="0" t="s">
        <v>5999</v>
      </c>
      <c r="G2128" s="0" t="s">
        <v>444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6</v>
      </c>
      <c r="Q2128" s="0" t="n">
        <v>0</v>
      </c>
      <c r="R2128" s="0" t="n">
        <v>0</v>
      </c>
      <c r="S2128" s="0" t="s">
        <v>4</v>
      </c>
    </row>
    <row r="2129" customFormat="false" ht="14.4" hidden="true" customHeight="false" outlineLevel="0" collapsed="false">
      <c r="A2129" s="0" t="s">
        <v>31</v>
      </c>
      <c r="B2129" s="0" t="n">
        <v>1</v>
      </c>
      <c r="C2129" s="0" t="s">
        <v>6000</v>
      </c>
      <c r="D2129" s="0" t="s">
        <v>163</v>
      </c>
      <c r="E2129" s="0" t="s">
        <v>6001</v>
      </c>
      <c r="F2129" s="0" t="s">
        <v>5999</v>
      </c>
      <c r="G2129" s="0" t="s">
        <v>444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6</v>
      </c>
      <c r="Q2129" s="0" t="n">
        <v>0</v>
      </c>
      <c r="R2129" s="0" t="n">
        <v>0</v>
      </c>
      <c r="S2129" s="0" t="s">
        <v>4</v>
      </c>
    </row>
    <row r="2130" customFormat="false" ht="14.4" hidden="true" customHeight="false" outlineLevel="0" collapsed="false">
      <c r="A2130" s="0" t="s">
        <v>31</v>
      </c>
      <c r="B2130" s="0" t="n">
        <v>1</v>
      </c>
      <c r="C2130" s="0" t="s">
        <v>6002</v>
      </c>
      <c r="D2130" s="0" t="s">
        <v>61</v>
      </c>
      <c r="E2130" s="0" t="s">
        <v>6003</v>
      </c>
      <c r="F2130" s="0" t="s">
        <v>6004</v>
      </c>
      <c r="G2130" s="0" t="s">
        <v>157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5.8</v>
      </c>
      <c r="Q2130" s="0" t="n">
        <v>0</v>
      </c>
      <c r="R2130" s="0" t="n">
        <v>0</v>
      </c>
      <c r="S2130" s="0" t="s">
        <v>4</v>
      </c>
    </row>
    <row r="2131" customFormat="false" ht="14.4" hidden="true" customHeight="false" outlineLevel="0" collapsed="false">
      <c r="A2131" s="0" t="s">
        <v>31</v>
      </c>
      <c r="B2131" s="0" t="n">
        <v>1</v>
      </c>
      <c r="C2131" s="0" t="s">
        <v>6005</v>
      </c>
      <c r="D2131" s="0" t="s">
        <v>163</v>
      </c>
      <c r="E2131" s="0" t="s">
        <v>6006</v>
      </c>
      <c r="F2131" s="0" t="s">
        <v>6007</v>
      </c>
      <c r="G2131" s="0" t="s">
        <v>6008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5.6</v>
      </c>
      <c r="Q2131" s="0" t="n">
        <v>0</v>
      </c>
      <c r="R2131" s="0" t="n">
        <v>0</v>
      </c>
      <c r="S2131" s="0" t="s">
        <v>4</v>
      </c>
    </row>
    <row r="2132" customFormat="false" ht="14.4" hidden="true" customHeight="false" outlineLevel="0" collapsed="false">
      <c r="A2132" s="0" t="s">
        <v>548</v>
      </c>
      <c r="B2132" s="0" t="n">
        <v>1</v>
      </c>
      <c r="C2132" s="0" t="s">
        <v>6009</v>
      </c>
      <c r="D2132" s="0" t="s">
        <v>6010</v>
      </c>
      <c r="E2132" s="0" t="s">
        <v>6011</v>
      </c>
      <c r="F2132" s="0" t="s">
        <v>6012</v>
      </c>
      <c r="G2132" s="0" t="s">
        <v>6013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9.2</v>
      </c>
      <c r="Q2132" s="0" t="n">
        <v>0</v>
      </c>
      <c r="R2132" s="0" t="n">
        <v>0</v>
      </c>
      <c r="S2132" s="0" t="s">
        <v>4</v>
      </c>
    </row>
    <row r="2133" customFormat="false" ht="14.4" hidden="true" customHeight="false" outlineLevel="0" collapsed="false">
      <c r="A2133" s="0" t="s">
        <v>31</v>
      </c>
      <c r="B2133" s="0" t="n">
        <v>1</v>
      </c>
      <c r="C2133" s="0" t="s">
        <v>6014</v>
      </c>
      <c r="D2133" s="0" t="s">
        <v>61</v>
      </c>
      <c r="E2133" s="0" t="s">
        <v>6015</v>
      </c>
      <c r="F2133" s="0" t="s">
        <v>6012</v>
      </c>
      <c r="G2133" s="0" t="s">
        <v>6013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5.5</v>
      </c>
      <c r="Q2133" s="0" t="n">
        <v>0</v>
      </c>
      <c r="R2133" s="0" t="n">
        <v>0</v>
      </c>
      <c r="S2133" s="0" t="s">
        <v>4</v>
      </c>
    </row>
    <row r="2134" customFormat="false" ht="14.4" hidden="true" customHeight="false" outlineLevel="0" collapsed="false">
      <c r="A2134" s="0" t="s">
        <v>31</v>
      </c>
      <c r="B2134" s="0" t="n">
        <v>1</v>
      </c>
      <c r="C2134" s="0" t="s">
        <v>6016</v>
      </c>
      <c r="D2134" s="0" t="s">
        <v>38</v>
      </c>
      <c r="E2134" s="0" t="s">
        <v>6017</v>
      </c>
      <c r="F2134" s="0" t="s">
        <v>6012</v>
      </c>
      <c r="G2134" s="0" t="s">
        <v>6013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5.5</v>
      </c>
      <c r="Q2134" s="0" t="n">
        <v>0</v>
      </c>
      <c r="R2134" s="0" t="n">
        <v>0</v>
      </c>
      <c r="S2134" s="0" t="s">
        <v>4</v>
      </c>
    </row>
    <row r="2135" customFormat="false" ht="14.4" hidden="true" customHeight="false" outlineLevel="0" collapsed="false">
      <c r="A2135" s="0" t="s">
        <v>31</v>
      </c>
      <c r="B2135" s="0" t="n">
        <v>1</v>
      </c>
      <c r="C2135" s="0" t="s">
        <v>6018</v>
      </c>
      <c r="D2135" s="0" t="s">
        <v>33</v>
      </c>
      <c r="E2135" s="0" t="s">
        <v>6019</v>
      </c>
      <c r="F2135" s="0" t="s">
        <v>6020</v>
      </c>
      <c r="G2135" s="0" t="s">
        <v>711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8.8</v>
      </c>
      <c r="Q2135" s="0" t="n">
        <v>0</v>
      </c>
      <c r="R2135" s="0" t="n">
        <v>0</v>
      </c>
      <c r="S2135" s="0" t="s">
        <v>4</v>
      </c>
    </row>
    <row r="2136" customFormat="false" ht="14.4" hidden="true" customHeight="false" outlineLevel="0" collapsed="false">
      <c r="A2136" s="0" t="s">
        <v>31</v>
      </c>
      <c r="B2136" s="0" t="n">
        <v>1</v>
      </c>
      <c r="C2136" s="0" t="s">
        <v>6021</v>
      </c>
      <c r="D2136" s="0" t="s">
        <v>66</v>
      </c>
      <c r="E2136" s="0" t="s">
        <v>6022</v>
      </c>
      <c r="F2136" s="0" t="s">
        <v>6020</v>
      </c>
      <c r="G2136" s="0" t="s">
        <v>711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9.8</v>
      </c>
      <c r="Q2136" s="0" t="n">
        <v>0</v>
      </c>
      <c r="R2136" s="0" t="n">
        <v>0</v>
      </c>
      <c r="S2136" s="0" t="s">
        <v>4</v>
      </c>
    </row>
    <row r="2137" customFormat="false" ht="14.4" hidden="true" customHeight="false" outlineLevel="0" collapsed="false">
      <c r="A2137" s="0" t="s">
        <v>31</v>
      </c>
      <c r="B2137" s="0" t="n">
        <v>1</v>
      </c>
      <c r="C2137" s="0" t="s">
        <v>6023</v>
      </c>
      <c r="D2137" s="0" t="s">
        <v>33</v>
      </c>
      <c r="E2137" s="0" t="s">
        <v>6024</v>
      </c>
      <c r="F2137" s="0" t="s">
        <v>6020</v>
      </c>
      <c r="G2137" s="0" t="s">
        <v>711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5.5</v>
      </c>
      <c r="Q2137" s="0" t="n">
        <v>0</v>
      </c>
      <c r="R2137" s="0" t="n">
        <v>0</v>
      </c>
      <c r="S2137" s="0" t="s">
        <v>4</v>
      </c>
    </row>
    <row r="2138" customFormat="false" ht="14.4" hidden="true" customHeight="false" outlineLevel="0" collapsed="false">
      <c r="A2138" s="0" t="s">
        <v>31</v>
      </c>
      <c r="B2138" s="0" t="n">
        <v>1</v>
      </c>
      <c r="C2138" s="0" t="s">
        <v>6025</v>
      </c>
      <c r="D2138" s="0" t="s">
        <v>41</v>
      </c>
      <c r="E2138" s="0" t="s">
        <v>6026</v>
      </c>
      <c r="F2138" s="0" t="s">
        <v>6020</v>
      </c>
      <c r="G2138" s="0" t="s">
        <v>711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5.7</v>
      </c>
      <c r="Q2138" s="0" t="n">
        <v>0</v>
      </c>
      <c r="R2138" s="0" t="n">
        <v>0</v>
      </c>
      <c r="S2138" s="0" t="s">
        <v>4</v>
      </c>
    </row>
    <row r="2139" customFormat="false" ht="14.4" hidden="true" customHeight="false" outlineLevel="0" collapsed="false">
      <c r="A2139" s="0" t="s">
        <v>31</v>
      </c>
      <c r="B2139" s="0" t="n">
        <v>1</v>
      </c>
      <c r="C2139" s="0" t="s">
        <v>6027</v>
      </c>
      <c r="D2139" s="0" t="s">
        <v>307</v>
      </c>
      <c r="E2139" s="0" t="s">
        <v>6028</v>
      </c>
      <c r="F2139" s="0" t="s">
        <v>6029</v>
      </c>
      <c r="G2139" s="0" t="s">
        <v>6030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11.3</v>
      </c>
      <c r="Q2139" s="0" t="n">
        <v>0</v>
      </c>
      <c r="R2139" s="0" t="n">
        <v>0</v>
      </c>
      <c r="S2139" s="0" t="s">
        <v>4</v>
      </c>
    </row>
    <row r="2140" customFormat="false" ht="14.4" hidden="true" customHeight="false" outlineLevel="0" collapsed="false">
      <c r="A2140" s="0" t="s">
        <v>31</v>
      </c>
      <c r="B2140" s="0" t="n">
        <v>1</v>
      </c>
      <c r="C2140" s="0" t="s">
        <v>6031</v>
      </c>
      <c r="D2140" s="0" t="s">
        <v>33</v>
      </c>
      <c r="E2140" s="0" t="s">
        <v>6032</v>
      </c>
      <c r="F2140" s="0" t="s">
        <v>6029</v>
      </c>
      <c r="G2140" s="0" t="s">
        <v>6030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10</v>
      </c>
      <c r="Q2140" s="0" t="n">
        <v>0</v>
      </c>
      <c r="R2140" s="0" t="n">
        <v>0</v>
      </c>
      <c r="S2140" s="0" t="s">
        <v>4</v>
      </c>
    </row>
    <row r="2141" customFormat="false" ht="14.4" hidden="true" customHeight="false" outlineLevel="0" collapsed="false">
      <c r="A2141" s="0" t="s">
        <v>31</v>
      </c>
      <c r="B2141" s="0" t="n">
        <v>1</v>
      </c>
      <c r="C2141" s="0" t="s">
        <v>6033</v>
      </c>
      <c r="D2141" s="0" t="s">
        <v>163</v>
      </c>
      <c r="E2141" s="0" t="s">
        <v>6034</v>
      </c>
      <c r="F2141" s="0" t="s">
        <v>6035</v>
      </c>
      <c r="G2141" s="0" t="s">
        <v>6036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5.4</v>
      </c>
      <c r="Q2141" s="0" t="n">
        <v>0</v>
      </c>
      <c r="R2141" s="0" t="n">
        <v>0</v>
      </c>
      <c r="S2141" s="0" t="s">
        <v>4</v>
      </c>
    </row>
    <row r="2142" customFormat="false" ht="14.4" hidden="true" customHeight="false" outlineLevel="0" collapsed="false">
      <c r="A2142" s="0" t="s">
        <v>31</v>
      </c>
      <c r="B2142" s="0" t="n">
        <v>1</v>
      </c>
      <c r="C2142" s="0" t="s">
        <v>6037</v>
      </c>
      <c r="D2142" s="0" t="s">
        <v>61</v>
      </c>
      <c r="E2142" s="0" t="s">
        <v>6038</v>
      </c>
      <c r="F2142" s="0" t="s">
        <v>483</v>
      </c>
      <c r="G2142" s="0" t="s">
        <v>89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6.1</v>
      </c>
      <c r="Q2142" s="0" t="n">
        <v>0</v>
      </c>
      <c r="R2142" s="0" t="n">
        <v>0</v>
      </c>
      <c r="S2142" s="0" t="s">
        <v>4</v>
      </c>
    </row>
    <row r="2143" customFormat="false" ht="14.4" hidden="true" customHeight="false" outlineLevel="0" collapsed="false">
      <c r="A2143" s="0" t="s">
        <v>31</v>
      </c>
      <c r="B2143" s="0" t="n">
        <v>1</v>
      </c>
      <c r="C2143" s="0" t="s">
        <v>6039</v>
      </c>
      <c r="D2143" s="0" t="s">
        <v>38</v>
      </c>
      <c r="E2143" s="0" t="s">
        <v>6040</v>
      </c>
      <c r="F2143" s="0" t="s">
        <v>638</v>
      </c>
      <c r="G2143" s="0" t="s">
        <v>639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7</v>
      </c>
      <c r="Q2143" s="0" t="n">
        <v>0</v>
      </c>
      <c r="R2143" s="0" t="n">
        <v>0</v>
      </c>
      <c r="S2143" s="0" t="s">
        <v>4</v>
      </c>
    </row>
    <row r="2144" customFormat="false" ht="14.4" hidden="true" customHeight="false" outlineLevel="0" collapsed="false">
      <c r="A2144" s="0" t="s">
        <v>31</v>
      </c>
      <c r="B2144" s="0" t="n">
        <v>1</v>
      </c>
      <c r="C2144" s="0" t="s">
        <v>6041</v>
      </c>
      <c r="D2144" s="0" t="s">
        <v>139</v>
      </c>
      <c r="E2144" s="0" t="s">
        <v>1476</v>
      </c>
      <c r="F2144" s="0" t="s">
        <v>6042</v>
      </c>
      <c r="G2144" s="0" t="s">
        <v>6043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7.1</v>
      </c>
      <c r="Q2144" s="0" t="n">
        <v>0</v>
      </c>
      <c r="R2144" s="0" t="n">
        <v>0</v>
      </c>
      <c r="S2144" s="0" t="s">
        <v>4</v>
      </c>
    </row>
    <row r="2145" customFormat="false" ht="14.4" hidden="true" customHeight="false" outlineLevel="0" collapsed="false">
      <c r="A2145" s="0" t="s">
        <v>31</v>
      </c>
      <c r="B2145" s="0" t="n">
        <v>1</v>
      </c>
      <c r="C2145" s="0" t="s">
        <v>6044</v>
      </c>
      <c r="D2145" s="0" t="s">
        <v>38</v>
      </c>
      <c r="E2145" s="0" t="s">
        <v>6045</v>
      </c>
      <c r="F2145" s="0" t="s">
        <v>6042</v>
      </c>
      <c r="G2145" s="0" t="s">
        <v>6043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9.9</v>
      </c>
      <c r="Q2145" s="0" t="n">
        <v>0</v>
      </c>
      <c r="R2145" s="0" t="n">
        <v>0</v>
      </c>
      <c r="S2145" s="0" t="s">
        <v>4</v>
      </c>
    </row>
    <row r="2146" customFormat="false" ht="14.4" hidden="true" customHeight="false" outlineLevel="0" collapsed="false">
      <c r="A2146" s="0" t="s">
        <v>31</v>
      </c>
      <c r="B2146" s="0" t="n">
        <v>1</v>
      </c>
      <c r="C2146" s="0" t="s">
        <v>6046</v>
      </c>
      <c r="D2146" s="0" t="s">
        <v>66</v>
      </c>
      <c r="E2146" s="0" t="s">
        <v>6047</v>
      </c>
      <c r="F2146" s="0" t="s">
        <v>6048</v>
      </c>
      <c r="G2146" s="0" t="s">
        <v>6049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5.6</v>
      </c>
      <c r="Q2146" s="0" t="n">
        <v>0</v>
      </c>
      <c r="R2146" s="0" t="n">
        <v>0</v>
      </c>
      <c r="S2146" s="0" t="s">
        <v>4</v>
      </c>
    </row>
    <row r="2147" customFormat="false" ht="14.4" hidden="true" customHeight="false" outlineLevel="0" collapsed="false">
      <c r="A2147" s="0" t="s">
        <v>31</v>
      </c>
      <c r="B2147" s="0" t="n">
        <v>1</v>
      </c>
      <c r="C2147" s="0" t="s">
        <v>6050</v>
      </c>
      <c r="D2147" s="0" t="s">
        <v>139</v>
      </c>
      <c r="E2147" s="0" t="s">
        <v>6051</v>
      </c>
      <c r="F2147" s="0" t="s">
        <v>6048</v>
      </c>
      <c r="G2147" s="0" t="s">
        <v>6049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5.8</v>
      </c>
      <c r="Q2147" s="0" t="n">
        <v>0</v>
      </c>
      <c r="R2147" s="0" t="n">
        <v>0</v>
      </c>
      <c r="S2147" s="0" t="s">
        <v>4</v>
      </c>
    </row>
    <row r="2148" customFormat="false" ht="14.4" hidden="true" customHeight="false" outlineLevel="0" collapsed="false">
      <c r="A2148" s="0" t="s">
        <v>31</v>
      </c>
      <c r="B2148" s="0" t="n">
        <v>1</v>
      </c>
      <c r="C2148" s="0" t="s">
        <v>6052</v>
      </c>
      <c r="D2148" s="0" t="s">
        <v>61</v>
      </c>
      <c r="E2148" s="0" t="s">
        <v>6053</v>
      </c>
      <c r="F2148" s="0" t="s">
        <v>6048</v>
      </c>
      <c r="G2148" s="0" t="s">
        <v>6049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5.8</v>
      </c>
      <c r="Q2148" s="0" t="n">
        <v>0</v>
      </c>
      <c r="R2148" s="0" t="n">
        <v>0</v>
      </c>
      <c r="S2148" s="0" t="s">
        <v>4</v>
      </c>
    </row>
    <row r="2149" customFormat="false" ht="14.4" hidden="true" customHeight="false" outlineLevel="0" collapsed="false">
      <c r="A2149" s="0" t="s">
        <v>31</v>
      </c>
      <c r="B2149" s="0" t="n">
        <v>1</v>
      </c>
      <c r="C2149" s="0" t="s">
        <v>6054</v>
      </c>
      <c r="D2149" s="0" t="s">
        <v>33</v>
      </c>
      <c r="E2149" s="0" t="s">
        <v>6055</v>
      </c>
      <c r="F2149" s="0" t="s">
        <v>6048</v>
      </c>
      <c r="G2149" s="0" t="s">
        <v>6049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5.9</v>
      </c>
      <c r="Q2149" s="0" t="n">
        <v>0</v>
      </c>
      <c r="R2149" s="0" t="n">
        <v>0</v>
      </c>
      <c r="S2149" s="0" t="s">
        <v>4</v>
      </c>
    </row>
    <row r="2150" customFormat="false" ht="14.4" hidden="true" customHeight="false" outlineLevel="0" collapsed="false">
      <c r="A2150" s="0" t="s">
        <v>31</v>
      </c>
      <c r="B2150" s="0" t="n">
        <v>1</v>
      </c>
      <c r="C2150" s="0" t="s">
        <v>6056</v>
      </c>
      <c r="D2150" s="0" t="s">
        <v>33</v>
      </c>
      <c r="E2150" s="0" t="s">
        <v>6057</v>
      </c>
      <c r="F2150" s="0" t="s">
        <v>6048</v>
      </c>
      <c r="G2150" s="0" t="s">
        <v>6049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6.7</v>
      </c>
      <c r="Q2150" s="0" t="n">
        <v>0</v>
      </c>
      <c r="R2150" s="0" t="n">
        <v>0</v>
      </c>
      <c r="S2150" s="0" t="s">
        <v>4</v>
      </c>
    </row>
    <row r="2151" customFormat="false" ht="14.4" hidden="true" customHeight="false" outlineLevel="0" collapsed="false">
      <c r="A2151" s="0" t="s">
        <v>31</v>
      </c>
      <c r="B2151" s="0" t="n">
        <v>1</v>
      </c>
      <c r="C2151" s="0" t="s">
        <v>6058</v>
      </c>
      <c r="D2151" s="0" t="s">
        <v>122</v>
      </c>
      <c r="E2151" s="0" t="s">
        <v>6059</v>
      </c>
      <c r="F2151" s="0" t="s">
        <v>6060</v>
      </c>
      <c r="G2151" s="0" t="s">
        <v>6061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6.3</v>
      </c>
      <c r="Q2151" s="0" t="n">
        <v>0</v>
      </c>
      <c r="R2151" s="0" t="n">
        <v>0</v>
      </c>
      <c r="S2151" s="0" t="s">
        <v>4</v>
      </c>
    </row>
    <row r="2152" customFormat="false" ht="14.4" hidden="true" customHeight="false" outlineLevel="0" collapsed="false">
      <c r="A2152" s="0" t="s">
        <v>31</v>
      </c>
      <c r="B2152" s="0" t="n">
        <v>1</v>
      </c>
      <c r="C2152" s="0" t="s">
        <v>6062</v>
      </c>
      <c r="D2152" s="0" t="s">
        <v>61</v>
      </c>
      <c r="E2152" s="0" t="s">
        <v>6063</v>
      </c>
      <c r="F2152" s="0" t="s">
        <v>6060</v>
      </c>
      <c r="G2152" s="0" t="s">
        <v>6061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5.2</v>
      </c>
      <c r="Q2152" s="0" t="n">
        <v>0</v>
      </c>
      <c r="R2152" s="0" t="n">
        <v>0</v>
      </c>
      <c r="S2152" s="0" t="s">
        <v>4</v>
      </c>
    </row>
    <row r="2153" customFormat="false" ht="14.4" hidden="true" customHeight="false" outlineLevel="0" collapsed="false">
      <c r="A2153" s="0" t="s">
        <v>31</v>
      </c>
      <c r="B2153" s="0" t="n">
        <v>1</v>
      </c>
      <c r="C2153" s="0" t="s">
        <v>6064</v>
      </c>
      <c r="D2153" s="0" t="s">
        <v>307</v>
      </c>
      <c r="E2153" s="0" t="s">
        <v>6065</v>
      </c>
      <c r="F2153" s="0" t="s">
        <v>6060</v>
      </c>
      <c r="G2153" s="0" t="s">
        <v>6061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5.9</v>
      </c>
      <c r="Q2153" s="0" t="n">
        <v>0</v>
      </c>
      <c r="R2153" s="0" t="n">
        <v>0</v>
      </c>
      <c r="S2153" s="0" t="s">
        <v>4</v>
      </c>
    </row>
    <row r="2154" customFormat="false" ht="14.4" hidden="true" customHeight="false" outlineLevel="0" collapsed="false">
      <c r="A2154" s="0" t="s">
        <v>31</v>
      </c>
      <c r="B2154" s="0" t="n">
        <v>1</v>
      </c>
      <c r="C2154" s="0" t="s">
        <v>6066</v>
      </c>
      <c r="D2154" s="0" t="s">
        <v>61</v>
      </c>
      <c r="E2154" s="0" t="s">
        <v>6067</v>
      </c>
      <c r="F2154" s="0" t="s">
        <v>6060</v>
      </c>
      <c r="G2154" s="0" t="s">
        <v>6061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6.7</v>
      </c>
      <c r="Q2154" s="0" t="n">
        <v>0</v>
      </c>
      <c r="R2154" s="0" t="n">
        <v>0</v>
      </c>
      <c r="S2154" s="0" t="s">
        <v>4</v>
      </c>
    </row>
    <row r="2155" customFormat="false" ht="14.4" hidden="true" customHeight="false" outlineLevel="0" collapsed="false">
      <c r="A2155" s="0" t="s">
        <v>31</v>
      </c>
      <c r="B2155" s="0" t="n">
        <v>1</v>
      </c>
      <c r="C2155" s="0" t="s">
        <v>6068</v>
      </c>
      <c r="D2155" s="0" t="s">
        <v>154</v>
      </c>
      <c r="E2155" s="0" t="s">
        <v>6069</v>
      </c>
      <c r="F2155" s="0" t="s">
        <v>6060</v>
      </c>
      <c r="G2155" s="0" t="s">
        <v>6061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7.8</v>
      </c>
      <c r="Q2155" s="0" t="n">
        <v>0</v>
      </c>
      <c r="R2155" s="0" t="n">
        <v>0</v>
      </c>
      <c r="S2155" s="0" t="s">
        <v>4</v>
      </c>
    </row>
    <row r="2156" customFormat="false" ht="14.4" hidden="true" customHeight="false" outlineLevel="0" collapsed="false">
      <c r="A2156" s="0" t="s">
        <v>31</v>
      </c>
      <c r="B2156" s="0" t="n">
        <v>1</v>
      </c>
      <c r="C2156" s="0" t="s">
        <v>6070</v>
      </c>
      <c r="D2156" s="0" t="s">
        <v>38</v>
      </c>
      <c r="E2156" s="0" t="s">
        <v>6071</v>
      </c>
      <c r="F2156" s="0" t="s">
        <v>6060</v>
      </c>
      <c r="G2156" s="0" t="s">
        <v>6061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8.6</v>
      </c>
      <c r="Q2156" s="0" t="n">
        <v>0</v>
      </c>
      <c r="R2156" s="0" t="n">
        <v>0</v>
      </c>
      <c r="S2156" s="0" t="s">
        <v>4</v>
      </c>
    </row>
    <row r="2157" customFormat="false" ht="14.4" hidden="true" customHeight="false" outlineLevel="0" collapsed="false">
      <c r="A2157" s="0" t="s">
        <v>31</v>
      </c>
      <c r="B2157" s="0" t="n">
        <v>1</v>
      </c>
      <c r="C2157" s="0" t="s">
        <v>6072</v>
      </c>
      <c r="D2157" s="0" t="s">
        <v>66</v>
      </c>
      <c r="E2157" s="0" t="s">
        <v>6073</v>
      </c>
      <c r="F2157" s="0" t="s">
        <v>6060</v>
      </c>
      <c r="G2157" s="0" t="s">
        <v>6061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8</v>
      </c>
      <c r="Q2157" s="0" t="n">
        <v>0</v>
      </c>
      <c r="R2157" s="0" t="n">
        <v>0</v>
      </c>
      <c r="S2157" s="0" t="s">
        <v>4</v>
      </c>
    </row>
    <row r="2158" customFormat="false" ht="14.4" hidden="true" customHeight="false" outlineLevel="0" collapsed="false">
      <c r="A2158" s="0" t="s">
        <v>31</v>
      </c>
      <c r="B2158" s="0" t="n">
        <v>1</v>
      </c>
      <c r="C2158" s="0" t="s">
        <v>6074</v>
      </c>
      <c r="D2158" s="0" t="s">
        <v>122</v>
      </c>
      <c r="E2158" s="0" t="s">
        <v>6075</v>
      </c>
      <c r="F2158" s="0" t="s">
        <v>6060</v>
      </c>
      <c r="G2158" s="0" t="s">
        <v>6061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8.7</v>
      </c>
      <c r="Q2158" s="0" t="n">
        <v>0</v>
      </c>
      <c r="R2158" s="0" t="n">
        <v>0</v>
      </c>
      <c r="S2158" s="0" t="s">
        <v>4</v>
      </c>
    </row>
    <row r="2159" customFormat="false" ht="14.4" hidden="true" customHeight="false" outlineLevel="0" collapsed="false">
      <c r="A2159" s="0" t="s">
        <v>31</v>
      </c>
      <c r="B2159" s="0" t="n">
        <v>1</v>
      </c>
      <c r="C2159" s="0" t="s">
        <v>6076</v>
      </c>
      <c r="D2159" s="0" t="s">
        <v>61</v>
      </c>
      <c r="E2159" s="0" t="s">
        <v>6077</v>
      </c>
      <c r="F2159" s="0" t="s">
        <v>6060</v>
      </c>
      <c r="G2159" s="0" t="s">
        <v>6061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9.4</v>
      </c>
      <c r="Q2159" s="0" t="n">
        <v>0</v>
      </c>
      <c r="R2159" s="0" t="n">
        <v>0</v>
      </c>
      <c r="S2159" s="0" t="s">
        <v>4</v>
      </c>
    </row>
    <row r="2160" customFormat="false" ht="14.4" hidden="true" customHeight="false" outlineLevel="0" collapsed="false">
      <c r="A2160" s="0" t="s">
        <v>31</v>
      </c>
      <c r="B2160" s="0" t="n">
        <v>1</v>
      </c>
      <c r="C2160" s="0" t="s">
        <v>6078</v>
      </c>
      <c r="D2160" s="0" t="s">
        <v>154</v>
      </c>
      <c r="E2160" s="0" t="s">
        <v>6079</v>
      </c>
      <c r="F2160" s="0" t="s">
        <v>6060</v>
      </c>
      <c r="G2160" s="0" t="s">
        <v>6061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6.4</v>
      </c>
      <c r="Q2160" s="0" t="n">
        <v>0</v>
      </c>
      <c r="R2160" s="0" t="n">
        <v>0</v>
      </c>
      <c r="S2160" s="0" t="s">
        <v>4</v>
      </c>
    </row>
    <row r="2161" customFormat="false" ht="14.4" hidden="true" customHeight="false" outlineLevel="0" collapsed="false">
      <c r="A2161" s="0" t="s">
        <v>31</v>
      </c>
      <c r="B2161" s="0" t="n">
        <v>1</v>
      </c>
      <c r="C2161" s="0" t="s">
        <v>6080</v>
      </c>
      <c r="D2161" s="0" t="s">
        <v>41</v>
      </c>
      <c r="E2161" s="0" t="s">
        <v>6081</v>
      </c>
      <c r="F2161" s="0" t="s">
        <v>6060</v>
      </c>
      <c r="G2161" s="0" t="s">
        <v>6061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7.2</v>
      </c>
      <c r="Q2161" s="0" t="n">
        <v>0</v>
      </c>
      <c r="R2161" s="0" t="n">
        <v>0</v>
      </c>
      <c r="S2161" s="0" t="s">
        <v>4</v>
      </c>
    </row>
    <row r="2162" customFormat="false" ht="14.4" hidden="true" customHeight="false" outlineLevel="0" collapsed="false">
      <c r="A2162" s="0" t="s">
        <v>31</v>
      </c>
      <c r="B2162" s="0" t="n">
        <v>1</v>
      </c>
      <c r="C2162" s="0" t="s">
        <v>6082</v>
      </c>
      <c r="D2162" s="0" t="s">
        <v>38</v>
      </c>
      <c r="E2162" s="0" t="s">
        <v>6083</v>
      </c>
      <c r="F2162" s="0" t="s">
        <v>6060</v>
      </c>
      <c r="G2162" s="0" t="s">
        <v>6061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10.8</v>
      </c>
      <c r="Q2162" s="0" t="n">
        <v>0</v>
      </c>
      <c r="R2162" s="0" t="n">
        <v>0</v>
      </c>
      <c r="S2162" s="0" t="s">
        <v>4</v>
      </c>
    </row>
    <row r="2163" customFormat="false" ht="14.4" hidden="true" customHeight="false" outlineLevel="0" collapsed="false">
      <c r="A2163" s="0" t="s">
        <v>31</v>
      </c>
      <c r="B2163" s="0" t="n">
        <v>1</v>
      </c>
      <c r="C2163" s="0" t="s">
        <v>6084</v>
      </c>
      <c r="D2163" s="0" t="s">
        <v>33</v>
      </c>
      <c r="E2163" s="0" t="s">
        <v>6085</v>
      </c>
      <c r="F2163" s="0" t="s">
        <v>6086</v>
      </c>
      <c r="G2163" s="0" t="s">
        <v>6087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8.8</v>
      </c>
      <c r="Q2163" s="0" t="n">
        <v>0</v>
      </c>
      <c r="R2163" s="0" t="n">
        <v>0</v>
      </c>
      <c r="S2163" s="0" t="s">
        <v>4</v>
      </c>
    </row>
    <row r="2164" customFormat="false" ht="14.4" hidden="true" customHeight="false" outlineLevel="0" collapsed="false">
      <c r="A2164" s="0" t="s">
        <v>31</v>
      </c>
      <c r="B2164" s="0" t="n">
        <v>1</v>
      </c>
      <c r="C2164" s="0" t="s">
        <v>6088</v>
      </c>
      <c r="D2164" s="0" t="s">
        <v>154</v>
      </c>
      <c r="E2164" s="0" t="s">
        <v>6089</v>
      </c>
      <c r="F2164" s="0" t="s">
        <v>6086</v>
      </c>
      <c r="G2164" s="0" t="s">
        <v>6087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6.1</v>
      </c>
      <c r="Q2164" s="0" t="n">
        <v>0</v>
      </c>
      <c r="R2164" s="0" t="n">
        <v>0</v>
      </c>
      <c r="S2164" s="0" t="s">
        <v>4</v>
      </c>
    </row>
    <row r="2165" customFormat="false" ht="14.4" hidden="true" customHeight="false" outlineLevel="0" collapsed="false">
      <c r="A2165" s="0" t="s">
        <v>31</v>
      </c>
      <c r="B2165" s="0" t="n">
        <v>1</v>
      </c>
      <c r="C2165" s="0" t="s">
        <v>6090</v>
      </c>
      <c r="D2165" s="0" t="s">
        <v>38</v>
      </c>
      <c r="E2165" s="0" t="s">
        <v>6091</v>
      </c>
      <c r="F2165" s="0" t="s">
        <v>6092</v>
      </c>
      <c r="G2165" s="0" t="s">
        <v>6093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6.7</v>
      </c>
      <c r="Q2165" s="0" t="n">
        <v>0</v>
      </c>
      <c r="R2165" s="0" t="n">
        <v>0</v>
      </c>
      <c r="S2165" s="0" t="s">
        <v>4</v>
      </c>
    </row>
    <row r="2166" customFormat="false" ht="14.4" hidden="true" customHeight="false" outlineLevel="0" collapsed="false">
      <c r="A2166" s="0" t="s">
        <v>31</v>
      </c>
      <c r="B2166" s="0" t="n">
        <v>1</v>
      </c>
      <c r="C2166" s="0" t="s">
        <v>6094</v>
      </c>
      <c r="D2166" s="0" t="s">
        <v>307</v>
      </c>
      <c r="E2166" s="0" t="s">
        <v>6095</v>
      </c>
      <c r="F2166" s="0" t="s">
        <v>6092</v>
      </c>
      <c r="G2166" s="0" t="s">
        <v>6093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6.3</v>
      </c>
      <c r="Q2166" s="0" t="n">
        <v>0</v>
      </c>
      <c r="R2166" s="0" t="n">
        <v>0</v>
      </c>
      <c r="S2166" s="0" t="s">
        <v>4</v>
      </c>
    </row>
    <row r="2167" customFormat="false" ht="14.4" hidden="true" customHeight="false" outlineLevel="0" collapsed="false">
      <c r="A2167" s="0" t="s">
        <v>31</v>
      </c>
      <c r="B2167" s="0" t="n">
        <v>1</v>
      </c>
      <c r="C2167" s="0" t="s">
        <v>6096</v>
      </c>
      <c r="D2167" s="0" t="s">
        <v>33</v>
      </c>
      <c r="E2167" s="0" t="s">
        <v>6097</v>
      </c>
      <c r="F2167" s="0" t="s">
        <v>6092</v>
      </c>
      <c r="G2167" s="0" t="s">
        <v>6093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5</v>
      </c>
      <c r="Q2167" s="0" t="n">
        <v>0</v>
      </c>
      <c r="R2167" s="0" t="n">
        <v>0</v>
      </c>
      <c r="S2167" s="0" t="s">
        <v>4</v>
      </c>
    </row>
    <row r="2168" customFormat="false" ht="14.4" hidden="true" customHeight="false" outlineLevel="0" collapsed="false">
      <c r="A2168" s="0" t="s">
        <v>31</v>
      </c>
      <c r="B2168" s="0" t="n">
        <v>1</v>
      </c>
      <c r="C2168" s="0" t="s">
        <v>6098</v>
      </c>
      <c r="D2168" s="0" t="s">
        <v>61</v>
      </c>
      <c r="E2168" s="0" t="s">
        <v>6099</v>
      </c>
      <c r="F2168" s="0" t="s">
        <v>6100</v>
      </c>
      <c r="G2168" s="0" t="s">
        <v>6101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5.4</v>
      </c>
      <c r="Q2168" s="0" t="n">
        <v>0</v>
      </c>
      <c r="R2168" s="0" t="n">
        <v>0</v>
      </c>
      <c r="S2168" s="0" t="s">
        <v>4</v>
      </c>
    </row>
    <row r="2169" customFormat="false" ht="14.4" hidden="true" customHeight="false" outlineLevel="0" collapsed="false">
      <c r="A2169" s="0" t="s">
        <v>31</v>
      </c>
      <c r="B2169" s="0" t="n">
        <v>1</v>
      </c>
      <c r="C2169" s="0" t="s">
        <v>6102</v>
      </c>
      <c r="D2169" s="0" t="s">
        <v>103</v>
      </c>
      <c r="E2169" s="0" t="s">
        <v>6103</v>
      </c>
      <c r="F2169" s="0" t="s">
        <v>6100</v>
      </c>
      <c r="G2169" s="0" t="s">
        <v>6101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5</v>
      </c>
      <c r="Q2169" s="0" t="n">
        <v>0</v>
      </c>
      <c r="R2169" s="0" t="n">
        <v>0</v>
      </c>
      <c r="S2169" s="0" t="s">
        <v>4</v>
      </c>
    </row>
    <row r="2170" customFormat="false" ht="14.4" hidden="true" customHeight="false" outlineLevel="0" collapsed="false">
      <c r="A2170" s="0" t="s">
        <v>31</v>
      </c>
      <c r="B2170" s="0" t="n">
        <v>1</v>
      </c>
      <c r="C2170" s="0" t="s">
        <v>6104</v>
      </c>
      <c r="D2170" s="0" t="s">
        <v>61</v>
      </c>
      <c r="E2170" s="0" t="s">
        <v>6105</v>
      </c>
      <c r="F2170" s="0" t="s">
        <v>6100</v>
      </c>
      <c r="G2170" s="0" t="s">
        <v>6101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5.7</v>
      </c>
      <c r="Q2170" s="0" t="n">
        <v>0</v>
      </c>
      <c r="R2170" s="0" t="n">
        <v>0</v>
      </c>
      <c r="S2170" s="0" t="s">
        <v>4</v>
      </c>
    </row>
    <row r="2171" customFormat="false" ht="14.4" hidden="true" customHeight="false" outlineLevel="0" collapsed="false">
      <c r="A2171" s="0" t="s">
        <v>31</v>
      </c>
      <c r="B2171" s="0" t="n">
        <v>1</v>
      </c>
      <c r="C2171" s="0" t="s">
        <v>6106</v>
      </c>
      <c r="D2171" s="0" t="s">
        <v>33</v>
      </c>
      <c r="E2171" s="0" t="s">
        <v>6107</v>
      </c>
      <c r="F2171" s="0" t="s">
        <v>6108</v>
      </c>
      <c r="G2171" s="0" t="s">
        <v>6109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8.8</v>
      </c>
      <c r="Q2171" s="0" t="n">
        <v>0</v>
      </c>
      <c r="R2171" s="0" t="n">
        <v>0</v>
      </c>
      <c r="S2171" s="0" t="s">
        <v>4</v>
      </c>
    </row>
    <row r="2172" customFormat="false" ht="14.4" hidden="true" customHeight="false" outlineLevel="0" collapsed="false">
      <c r="A2172" s="0" t="s">
        <v>31</v>
      </c>
      <c r="B2172" s="0" t="n">
        <v>1</v>
      </c>
      <c r="C2172" s="0" t="s">
        <v>6110</v>
      </c>
      <c r="D2172" s="0" t="s">
        <v>61</v>
      </c>
      <c r="E2172" s="0" t="s">
        <v>6111</v>
      </c>
      <c r="F2172" s="0" t="s">
        <v>6108</v>
      </c>
      <c r="G2172" s="0" t="s">
        <v>6109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10.4</v>
      </c>
      <c r="Q2172" s="0" t="n">
        <v>0</v>
      </c>
      <c r="R2172" s="0" t="n">
        <v>0</v>
      </c>
      <c r="S2172" s="0" t="s">
        <v>4</v>
      </c>
    </row>
    <row r="2173" customFormat="false" ht="14.4" hidden="true" customHeight="false" outlineLevel="0" collapsed="false">
      <c r="A2173" s="0" t="s">
        <v>31</v>
      </c>
      <c r="B2173" s="0" t="n">
        <v>1</v>
      </c>
      <c r="C2173" s="0" t="s">
        <v>6112</v>
      </c>
      <c r="D2173" s="0" t="s">
        <v>38</v>
      </c>
      <c r="E2173" s="0" t="s">
        <v>6113</v>
      </c>
      <c r="F2173" s="0" t="s">
        <v>6108</v>
      </c>
      <c r="G2173" s="0" t="s">
        <v>6109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9.2</v>
      </c>
      <c r="Q2173" s="0" t="n">
        <v>0</v>
      </c>
      <c r="R2173" s="0" t="n">
        <v>0</v>
      </c>
      <c r="S2173" s="0" t="s">
        <v>4</v>
      </c>
    </row>
    <row r="2174" customFormat="false" ht="14.4" hidden="true" customHeight="false" outlineLevel="0" collapsed="false">
      <c r="A2174" s="0" t="s">
        <v>31</v>
      </c>
      <c r="B2174" s="0" t="n">
        <v>1</v>
      </c>
      <c r="C2174" s="0" t="s">
        <v>6114</v>
      </c>
      <c r="D2174" s="0" t="s">
        <v>38</v>
      </c>
      <c r="E2174" s="0" t="s">
        <v>6115</v>
      </c>
      <c r="F2174" s="0" t="s">
        <v>6108</v>
      </c>
      <c r="G2174" s="0" t="s">
        <v>6109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8.4</v>
      </c>
      <c r="Q2174" s="0" t="n">
        <v>0</v>
      </c>
      <c r="R2174" s="0" t="n">
        <v>0</v>
      </c>
      <c r="S2174" s="0" t="s">
        <v>4</v>
      </c>
    </row>
    <row r="2175" customFormat="false" ht="14.4" hidden="true" customHeight="false" outlineLevel="0" collapsed="false">
      <c r="A2175" s="0" t="s">
        <v>31</v>
      </c>
      <c r="B2175" s="0" t="n">
        <v>1</v>
      </c>
      <c r="C2175" s="0" t="s">
        <v>6116</v>
      </c>
      <c r="D2175" s="0" t="s">
        <v>139</v>
      </c>
      <c r="E2175" s="0" t="s">
        <v>6117</v>
      </c>
      <c r="F2175" s="0" t="s">
        <v>6118</v>
      </c>
      <c r="G2175" s="0" t="s">
        <v>6119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6.1</v>
      </c>
      <c r="Q2175" s="0" t="n">
        <v>0</v>
      </c>
      <c r="R2175" s="0" t="n">
        <v>0</v>
      </c>
      <c r="S2175" s="0" t="s">
        <v>4</v>
      </c>
    </row>
    <row r="2176" customFormat="false" ht="14.4" hidden="true" customHeight="false" outlineLevel="0" collapsed="false">
      <c r="A2176" s="0" t="s">
        <v>31</v>
      </c>
      <c r="B2176" s="0" t="n">
        <v>1</v>
      </c>
      <c r="C2176" s="0" t="s">
        <v>6120</v>
      </c>
      <c r="D2176" s="0" t="s">
        <v>38</v>
      </c>
      <c r="E2176" s="0" t="s">
        <v>6121</v>
      </c>
      <c r="F2176" s="0" t="s">
        <v>6122</v>
      </c>
      <c r="G2176" s="0" t="s">
        <v>6123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11.3</v>
      </c>
      <c r="Q2176" s="0" t="n">
        <v>0</v>
      </c>
      <c r="R2176" s="0" t="n">
        <v>0</v>
      </c>
      <c r="S2176" s="0" t="s">
        <v>4</v>
      </c>
    </row>
    <row r="2177" customFormat="false" ht="14.4" hidden="true" customHeight="false" outlineLevel="0" collapsed="false">
      <c r="A2177" s="0" t="s">
        <v>31</v>
      </c>
      <c r="B2177" s="0" t="n">
        <v>1</v>
      </c>
      <c r="C2177" s="0" t="s">
        <v>6124</v>
      </c>
      <c r="D2177" s="0" t="s">
        <v>66</v>
      </c>
      <c r="E2177" s="0" t="s">
        <v>6125</v>
      </c>
      <c r="F2177" s="0" t="s">
        <v>6126</v>
      </c>
      <c r="G2177" s="0" t="s">
        <v>946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5</v>
      </c>
      <c r="Q2177" s="0" t="n">
        <v>0</v>
      </c>
      <c r="R2177" s="0" t="n">
        <v>0</v>
      </c>
      <c r="S2177" s="0" t="s">
        <v>4</v>
      </c>
    </row>
    <row r="2178" customFormat="false" ht="14.4" hidden="true" customHeight="false" outlineLevel="0" collapsed="false">
      <c r="A2178" s="0" t="s">
        <v>31</v>
      </c>
      <c r="B2178" s="0" t="n">
        <v>1</v>
      </c>
      <c r="C2178" s="0" t="s">
        <v>6127</v>
      </c>
      <c r="D2178" s="0" t="s">
        <v>33</v>
      </c>
      <c r="E2178" s="0" t="s">
        <v>6128</v>
      </c>
      <c r="F2178" s="0" t="s">
        <v>6126</v>
      </c>
      <c r="G2178" s="0" t="s">
        <v>946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8.3</v>
      </c>
      <c r="Q2178" s="0" t="n">
        <v>0</v>
      </c>
      <c r="R2178" s="0" t="n">
        <v>0</v>
      </c>
      <c r="S2178" s="0" t="s">
        <v>4</v>
      </c>
    </row>
    <row r="2179" customFormat="false" ht="14.4" hidden="true" customHeight="false" outlineLevel="0" collapsed="false">
      <c r="A2179" s="0" t="s">
        <v>31</v>
      </c>
      <c r="B2179" s="0" t="n">
        <v>1</v>
      </c>
      <c r="C2179" s="0" t="s">
        <v>6129</v>
      </c>
      <c r="D2179" s="0" t="s">
        <v>139</v>
      </c>
      <c r="E2179" s="0" t="s">
        <v>6130</v>
      </c>
      <c r="F2179" s="0" t="s">
        <v>6131</v>
      </c>
      <c r="G2179" s="0" t="s">
        <v>6132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5.7</v>
      </c>
      <c r="Q2179" s="0" t="n">
        <v>0</v>
      </c>
      <c r="R2179" s="0" t="n">
        <v>0</v>
      </c>
      <c r="S2179" s="0" t="s">
        <v>4</v>
      </c>
    </row>
    <row r="2180" customFormat="false" ht="14.4" hidden="true" customHeight="false" outlineLevel="0" collapsed="false">
      <c r="A2180" s="0" t="s">
        <v>31</v>
      </c>
      <c r="B2180" s="0" t="n">
        <v>1</v>
      </c>
      <c r="C2180" s="0" t="s">
        <v>6133</v>
      </c>
      <c r="D2180" s="0" t="s">
        <v>154</v>
      </c>
      <c r="E2180" s="0" t="s">
        <v>6134</v>
      </c>
      <c r="F2180" s="0" t="s">
        <v>6131</v>
      </c>
      <c r="G2180" s="0" t="s">
        <v>6132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5.4</v>
      </c>
      <c r="Q2180" s="0" t="n">
        <v>0</v>
      </c>
      <c r="R2180" s="0" t="n">
        <v>0</v>
      </c>
      <c r="S2180" s="0" t="s">
        <v>4</v>
      </c>
    </row>
    <row r="2181" customFormat="false" ht="14.4" hidden="true" customHeight="false" outlineLevel="0" collapsed="false">
      <c r="A2181" s="0" t="s">
        <v>31</v>
      </c>
      <c r="B2181" s="0" t="n">
        <v>1</v>
      </c>
      <c r="C2181" s="0" t="s">
        <v>6135</v>
      </c>
      <c r="D2181" s="0" t="s">
        <v>66</v>
      </c>
      <c r="E2181" s="0" t="s">
        <v>6136</v>
      </c>
      <c r="F2181" s="0" t="s">
        <v>6131</v>
      </c>
      <c r="G2181" s="0" t="s">
        <v>6132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8.2</v>
      </c>
      <c r="Q2181" s="0" t="n">
        <v>0</v>
      </c>
      <c r="R2181" s="0" t="n">
        <v>0</v>
      </c>
      <c r="S2181" s="0" t="s">
        <v>4</v>
      </c>
    </row>
    <row r="2182" customFormat="false" ht="14.4" hidden="true" customHeight="false" outlineLevel="0" collapsed="false">
      <c r="A2182" s="0" t="s">
        <v>31</v>
      </c>
      <c r="B2182" s="0" t="n">
        <v>1</v>
      </c>
      <c r="C2182" s="0" t="s">
        <v>6137</v>
      </c>
      <c r="D2182" s="0" t="s">
        <v>33</v>
      </c>
      <c r="E2182" s="0" t="s">
        <v>6138</v>
      </c>
      <c r="F2182" s="0" t="s">
        <v>6131</v>
      </c>
      <c r="G2182" s="0" t="s">
        <v>6132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9.3</v>
      </c>
      <c r="Q2182" s="0" t="n">
        <v>0</v>
      </c>
      <c r="R2182" s="0" t="n">
        <v>0</v>
      </c>
      <c r="S2182" s="0" t="s">
        <v>4</v>
      </c>
    </row>
    <row r="2183" customFormat="false" ht="14.4" hidden="true" customHeight="false" outlineLevel="0" collapsed="false">
      <c r="A2183" s="0" t="s">
        <v>31</v>
      </c>
      <c r="B2183" s="0" t="n">
        <v>1</v>
      </c>
      <c r="C2183" s="0" t="s">
        <v>6139</v>
      </c>
      <c r="D2183" s="0" t="s">
        <v>307</v>
      </c>
      <c r="E2183" s="0" t="s">
        <v>6140</v>
      </c>
      <c r="F2183" s="0" t="s">
        <v>6141</v>
      </c>
      <c r="G2183" s="0" t="s">
        <v>157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5</v>
      </c>
      <c r="Q2183" s="0" t="n">
        <v>0</v>
      </c>
      <c r="R2183" s="0" t="n">
        <v>0</v>
      </c>
      <c r="S2183" s="0" t="s">
        <v>4</v>
      </c>
    </row>
    <row r="2184" customFormat="false" ht="14.4" hidden="true" customHeight="false" outlineLevel="0" collapsed="false">
      <c r="A2184" s="0" t="s">
        <v>31</v>
      </c>
      <c r="B2184" s="0" t="n">
        <v>1</v>
      </c>
      <c r="C2184" s="0" t="s">
        <v>6142</v>
      </c>
      <c r="D2184" s="0" t="s">
        <v>66</v>
      </c>
      <c r="E2184" s="0" t="s">
        <v>6143</v>
      </c>
      <c r="F2184" s="0" t="s">
        <v>6141</v>
      </c>
      <c r="G2184" s="0" t="s">
        <v>157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5.5</v>
      </c>
      <c r="Q2184" s="0" t="n">
        <v>0</v>
      </c>
      <c r="R2184" s="0" t="n">
        <v>0</v>
      </c>
      <c r="S2184" s="0" t="s">
        <v>4</v>
      </c>
    </row>
    <row r="2185" customFormat="false" ht="14.4" hidden="true" customHeight="false" outlineLevel="0" collapsed="false">
      <c r="A2185" s="0" t="s">
        <v>31</v>
      </c>
      <c r="B2185" s="0" t="n">
        <v>1</v>
      </c>
      <c r="C2185" s="0" t="s">
        <v>6144</v>
      </c>
      <c r="D2185" s="0" t="s">
        <v>38</v>
      </c>
      <c r="E2185" s="0" t="s">
        <v>6145</v>
      </c>
      <c r="F2185" s="0" t="s">
        <v>6141</v>
      </c>
      <c r="G2185" s="0" t="s">
        <v>157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6.1</v>
      </c>
      <c r="Q2185" s="0" t="n">
        <v>0</v>
      </c>
      <c r="R2185" s="0" t="n">
        <v>0</v>
      </c>
      <c r="S2185" s="0" t="s">
        <v>4</v>
      </c>
    </row>
    <row r="2186" customFormat="false" ht="14.4" hidden="true" customHeight="false" outlineLevel="0" collapsed="false">
      <c r="A2186" s="0" t="s">
        <v>31</v>
      </c>
      <c r="B2186" s="0" t="n">
        <v>1</v>
      </c>
      <c r="C2186" s="0" t="s">
        <v>6146</v>
      </c>
      <c r="D2186" s="0" t="s">
        <v>48</v>
      </c>
      <c r="E2186" s="0" t="s">
        <v>6147</v>
      </c>
      <c r="F2186" s="0" t="s">
        <v>6141</v>
      </c>
      <c r="G2186" s="0" t="s">
        <v>157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6.9</v>
      </c>
      <c r="Q2186" s="0" t="n">
        <v>0</v>
      </c>
      <c r="R2186" s="0" t="n">
        <v>0</v>
      </c>
      <c r="S2186" s="0" t="s">
        <v>4</v>
      </c>
    </row>
    <row r="2187" customFormat="false" ht="14.4" hidden="true" customHeight="false" outlineLevel="0" collapsed="false">
      <c r="A2187" s="0" t="s">
        <v>31</v>
      </c>
      <c r="B2187" s="0" t="n">
        <v>1</v>
      </c>
      <c r="C2187" s="0" t="s">
        <v>6148</v>
      </c>
      <c r="D2187" s="0" t="s">
        <v>139</v>
      </c>
      <c r="E2187" s="0" t="s">
        <v>6149</v>
      </c>
      <c r="F2187" s="0" t="s">
        <v>6141</v>
      </c>
      <c r="G2187" s="0" t="s">
        <v>157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6.9</v>
      </c>
      <c r="Q2187" s="0" t="n">
        <v>0</v>
      </c>
      <c r="R2187" s="0" t="n">
        <v>0</v>
      </c>
      <c r="S2187" s="0" t="s">
        <v>4</v>
      </c>
    </row>
    <row r="2188" customFormat="false" ht="14.4" hidden="true" customHeight="false" outlineLevel="0" collapsed="false">
      <c r="A2188" s="0" t="s">
        <v>31</v>
      </c>
      <c r="B2188" s="0" t="n">
        <v>1</v>
      </c>
      <c r="C2188" s="0" t="s">
        <v>6150</v>
      </c>
      <c r="D2188" s="0" t="s">
        <v>33</v>
      </c>
      <c r="E2188" s="0" t="s">
        <v>6151</v>
      </c>
      <c r="F2188" s="0" t="s">
        <v>6141</v>
      </c>
      <c r="G2188" s="0" t="s">
        <v>157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7.6</v>
      </c>
      <c r="Q2188" s="0" t="n">
        <v>0</v>
      </c>
      <c r="R2188" s="0" t="n">
        <v>0</v>
      </c>
      <c r="S2188" s="0" t="s">
        <v>4</v>
      </c>
    </row>
    <row r="2189" customFormat="false" ht="14.4" hidden="true" customHeight="false" outlineLevel="0" collapsed="false">
      <c r="A2189" s="0" t="s">
        <v>31</v>
      </c>
      <c r="B2189" s="0" t="n">
        <v>1</v>
      </c>
      <c r="C2189" s="0" t="s">
        <v>6152</v>
      </c>
      <c r="D2189" s="0" t="s">
        <v>33</v>
      </c>
      <c r="E2189" s="0" t="s">
        <v>6153</v>
      </c>
      <c r="F2189" s="0" t="s">
        <v>6141</v>
      </c>
      <c r="G2189" s="0" t="s">
        <v>157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7</v>
      </c>
      <c r="Q2189" s="0" t="n">
        <v>0</v>
      </c>
      <c r="R2189" s="0" t="n">
        <v>0</v>
      </c>
      <c r="S2189" s="0" t="s">
        <v>4</v>
      </c>
    </row>
    <row r="2190" customFormat="false" ht="14.4" hidden="true" customHeight="false" outlineLevel="0" collapsed="false">
      <c r="A2190" s="0" t="s">
        <v>31</v>
      </c>
      <c r="B2190" s="0" t="n">
        <v>1</v>
      </c>
      <c r="C2190" s="0" t="s">
        <v>6154</v>
      </c>
      <c r="D2190" s="0" t="s">
        <v>66</v>
      </c>
      <c r="E2190" s="0" t="s">
        <v>6155</v>
      </c>
      <c r="F2190" s="0" t="s">
        <v>6141</v>
      </c>
      <c r="G2190" s="0" t="s">
        <v>157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5.9</v>
      </c>
      <c r="Q2190" s="0" t="n">
        <v>0</v>
      </c>
      <c r="R2190" s="0" t="n">
        <v>0</v>
      </c>
      <c r="S2190" s="0" t="s">
        <v>4</v>
      </c>
    </row>
    <row r="2191" customFormat="false" ht="14.4" hidden="true" customHeight="false" outlineLevel="0" collapsed="false">
      <c r="A2191" s="0" t="s">
        <v>31</v>
      </c>
      <c r="B2191" s="0" t="n">
        <v>1</v>
      </c>
      <c r="C2191" s="0" t="s">
        <v>6156</v>
      </c>
      <c r="D2191" s="0" t="s">
        <v>66</v>
      </c>
      <c r="E2191" s="0" t="s">
        <v>6157</v>
      </c>
      <c r="F2191" s="0" t="s">
        <v>6141</v>
      </c>
      <c r="G2191" s="0" t="s">
        <v>157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6</v>
      </c>
      <c r="Q2191" s="0" t="n">
        <v>0</v>
      </c>
      <c r="R2191" s="0" t="n">
        <v>0</v>
      </c>
      <c r="S2191" s="0" t="s">
        <v>4</v>
      </c>
    </row>
    <row r="2192" customFormat="false" ht="14.4" hidden="true" customHeight="false" outlineLevel="0" collapsed="false">
      <c r="A2192" s="0" t="s">
        <v>31</v>
      </c>
      <c r="B2192" s="0" t="n">
        <v>1</v>
      </c>
      <c r="C2192" s="0" t="s">
        <v>6158</v>
      </c>
      <c r="D2192" s="0" t="s">
        <v>307</v>
      </c>
      <c r="E2192" s="0" t="s">
        <v>6159</v>
      </c>
      <c r="F2192" s="0" t="s">
        <v>6160</v>
      </c>
      <c r="G2192" s="0" t="s">
        <v>6161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8.4</v>
      </c>
      <c r="Q2192" s="0" t="n">
        <v>0</v>
      </c>
      <c r="R2192" s="0" t="n">
        <v>0</v>
      </c>
      <c r="S2192" s="0" t="s">
        <v>4</v>
      </c>
    </row>
    <row r="2193" customFormat="false" ht="14.4" hidden="true" customHeight="false" outlineLevel="0" collapsed="false">
      <c r="A2193" s="0" t="s">
        <v>31</v>
      </c>
      <c r="B2193" s="0" t="n">
        <v>1</v>
      </c>
      <c r="C2193" s="0" t="s">
        <v>6162</v>
      </c>
      <c r="D2193" s="0" t="s">
        <v>41</v>
      </c>
      <c r="E2193" s="0" t="s">
        <v>6163</v>
      </c>
      <c r="F2193" s="0" t="s">
        <v>6160</v>
      </c>
      <c r="G2193" s="0" t="s">
        <v>6161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6</v>
      </c>
      <c r="Q2193" s="0" t="n">
        <v>0</v>
      </c>
      <c r="R2193" s="0" t="n">
        <v>0</v>
      </c>
      <c r="S2193" s="0" t="s">
        <v>4</v>
      </c>
    </row>
    <row r="2194" customFormat="false" ht="14.4" hidden="true" customHeight="false" outlineLevel="0" collapsed="false">
      <c r="A2194" s="0" t="s">
        <v>31</v>
      </c>
      <c r="B2194" s="0" t="n">
        <v>1</v>
      </c>
      <c r="C2194" s="0" t="s">
        <v>6164</v>
      </c>
      <c r="D2194" s="0" t="s">
        <v>66</v>
      </c>
      <c r="E2194" s="0" t="s">
        <v>6165</v>
      </c>
      <c r="F2194" s="0" t="s">
        <v>6160</v>
      </c>
      <c r="G2194" s="0" t="s">
        <v>6161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8.3</v>
      </c>
      <c r="Q2194" s="0" t="n">
        <v>0</v>
      </c>
      <c r="R2194" s="0" t="n">
        <v>0</v>
      </c>
      <c r="S2194" s="0" t="s">
        <v>4</v>
      </c>
    </row>
    <row r="2195" customFormat="false" ht="14.4" hidden="true" customHeight="false" outlineLevel="0" collapsed="false">
      <c r="A2195" s="0" t="s">
        <v>31</v>
      </c>
      <c r="B2195" s="0" t="n">
        <v>1</v>
      </c>
      <c r="C2195" s="0" t="s">
        <v>6166</v>
      </c>
      <c r="D2195" s="0" t="s">
        <v>163</v>
      </c>
      <c r="E2195" s="0" t="s">
        <v>6167</v>
      </c>
      <c r="F2195" s="0" t="s">
        <v>6160</v>
      </c>
      <c r="G2195" s="0" t="s">
        <v>6161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8.3</v>
      </c>
      <c r="Q2195" s="0" t="n">
        <v>0</v>
      </c>
      <c r="R2195" s="0" t="n">
        <v>0</v>
      </c>
      <c r="S2195" s="0" t="s">
        <v>4</v>
      </c>
    </row>
    <row r="2196" customFormat="false" ht="14.4" hidden="true" customHeight="false" outlineLevel="0" collapsed="false">
      <c r="A2196" s="0" t="s">
        <v>31</v>
      </c>
      <c r="B2196" s="0" t="n">
        <v>1</v>
      </c>
      <c r="C2196" s="0" t="s">
        <v>6168</v>
      </c>
      <c r="D2196" s="0" t="s">
        <v>163</v>
      </c>
      <c r="E2196" s="0" t="s">
        <v>6169</v>
      </c>
      <c r="F2196" s="0" t="s">
        <v>6160</v>
      </c>
      <c r="G2196" s="0" t="s">
        <v>6161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10.9</v>
      </c>
      <c r="Q2196" s="0" t="n">
        <v>0</v>
      </c>
      <c r="R2196" s="0" t="n">
        <v>0</v>
      </c>
      <c r="S2196" s="0" t="s">
        <v>4</v>
      </c>
    </row>
    <row r="2197" customFormat="false" ht="14.4" hidden="true" customHeight="false" outlineLevel="0" collapsed="false">
      <c r="A2197" s="0" t="s">
        <v>31</v>
      </c>
      <c r="B2197" s="0" t="n">
        <v>1</v>
      </c>
      <c r="C2197" s="0" t="s">
        <v>6170</v>
      </c>
      <c r="D2197" s="0" t="s">
        <v>307</v>
      </c>
      <c r="E2197" s="0" t="s">
        <v>6171</v>
      </c>
      <c r="F2197" s="0" t="s">
        <v>6160</v>
      </c>
      <c r="G2197" s="0" t="s">
        <v>6161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10.7</v>
      </c>
      <c r="Q2197" s="0" t="n">
        <v>0</v>
      </c>
      <c r="R2197" s="0" t="n">
        <v>0</v>
      </c>
      <c r="S2197" s="0" t="s">
        <v>4</v>
      </c>
    </row>
    <row r="2198" customFormat="false" ht="14.4" hidden="true" customHeight="false" outlineLevel="0" collapsed="false">
      <c r="A2198" s="0" t="s">
        <v>31</v>
      </c>
      <c r="B2198" s="0" t="n">
        <v>1</v>
      </c>
      <c r="C2198" s="0" t="s">
        <v>6172</v>
      </c>
      <c r="D2198" s="0" t="s">
        <v>38</v>
      </c>
      <c r="E2198" s="0" t="s">
        <v>6173</v>
      </c>
      <c r="F2198" s="0" t="s">
        <v>6160</v>
      </c>
      <c r="G2198" s="0" t="s">
        <v>6161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6.6</v>
      </c>
      <c r="Q2198" s="0" t="n">
        <v>0</v>
      </c>
      <c r="R2198" s="0" t="n">
        <v>0</v>
      </c>
      <c r="S2198" s="0" t="s">
        <v>4</v>
      </c>
    </row>
    <row r="2199" customFormat="false" ht="14.4" hidden="true" customHeight="false" outlineLevel="0" collapsed="false">
      <c r="A2199" s="0" t="s">
        <v>31</v>
      </c>
      <c r="B2199" s="0" t="n">
        <v>1</v>
      </c>
      <c r="C2199" s="0" t="s">
        <v>6174</v>
      </c>
      <c r="D2199" s="0" t="s">
        <v>122</v>
      </c>
      <c r="E2199" s="0" t="s">
        <v>6175</v>
      </c>
      <c r="F2199" s="0" t="s">
        <v>6160</v>
      </c>
      <c r="G2199" s="0" t="s">
        <v>6161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6.5</v>
      </c>
      <c r="Q2199" s="0" t="n">
        <v>0</v>
      </c>
      <c r="R2199" s="0" t="n">
        <v>0</v>
      </c>
      <c r="S2199" s="0" t="s">
        <v>4</v>
      </c>
    </row>
    <row r="2200" customFormat="false" ht="14.4" hidden="true" customHeight="false" outlineLevel="0" collapsed="false">
      <c r="A2200" s="0" t="s">
        <v>31</v>
      </c>
      <c r="B2200" s="0" t="n">
        <v>1</v>
      </c>
      <c r="C2200" s="0" t="s">
        <v>6176</v>
      </c>
      <c r="D2200" s="0" t="s">
        <v>38</v>
      </c>
      <c r="E2200" s="0" t="s">
        <v>6177</v>
      </c>
      <c r="F2200" s="0" t="s">
        <v>6160</v>
      </c>
      <c r="G2200" s="0" t="s">
        <v>6161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7.5</v>
      </c>
      <c r="Q2200" s="0" t="n">
        <v>0</v>
      </c>
      <c r="R2200" s="0" t="n">
        <v>0</v>
      </c>
      <c r="S2200" s="0" t="s">
        <v>4</v>
      </c>
    </row>
    <row r="2201" customFormat="false" ht="14.4" hidden="true" customHeight="false" outlineLevel="0" collapsed="false">
      <c r="A2201" s="0" t="s">
        <v>31</v>
      </c>
      <c r="B2201" s="0" t="n">
        <v>1</v>
      </c>
      <c r="C2201" s="0" t="s">
        <v>6178</v>
      </c>
      <c r="D2201" s="0" t="s">
        <v>307</v>
      </c>
      <c r="E2201" s="0" t="s">
        <v>6179</v>
      </c>
      <c r="F2201" s="0" t="s">
        <v>6180</v>
      </c>
      <c r="G2201" s="0" t="s">
        <v>946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6.5</v>
      </c>
      <c r="Q2201" s="0" t="n">
        <v>0</v>
      </c>
      <c r="R2201" s="0" t="n">
        <v>0</v>
      </c>
      <c r="S2201" s="0" t="s">
        <v>4</v>
      </c>
    </row>
    <row r="2202" customFormat="false" ht="14.4" hidden="true" customHeight="false" outlineLevel="0" collapsed="false">
      <c r="A2202" s="0" t="s">
        <v>31</v>
      </c>
      <c r="B2202" s="0" t="n">
        <v>1</v>
      </c>
      <c r="C2202" s="0" t="s">
        <v>6181</v>
      </c>
      <c r="D2202" s="0" t="s">
        <v>66</v>
      </c>
      <c r="E2202" s="0" t="s">
        <v>6182</v>
      </c>
      <c r="F2202" s="0" t="s">
        <v>6180</v>
      </c>
      <c r="G2202" s="0" t="s">
        <v>946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6.1</v>
      </c>
      <c r="Q2202" s="0" t="n">
        <v>0</v>
      </c>
      <c r="R2202" s="0" t="n">
        <v>0</v>
      </c>
      <c r="S2202" s="0" t="s">
        <v>4</v>
      </c>
    </row>
    <row r="2203" customFormat="false" ht="14.4" hidden="true" customHeight="false" outlineLevel="0" collapsed="false">
      <c r="A2203" s="0" t="s">
        <v>31</v>
      </c>
      <c r="B2203" s="0" t="n">
        <v>1</v>
      </c>
      <c r="C2203" s="0" t="s">
        <v>6183</v>
      </c>
      <c r="D2203" s="0" t="s">
        <v>139</v>
      </c>
      <c r="E2203" s="0" t="s">
        <v>6184</v>
      </c>
      <c r="F2203" s="0" t="s">
        <v>6180</v>
      </c>
      <c r="G2203" s="0" t="s">
        <v>946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6.5</v>
      </c>
      <c r="Q2203" s="0" t="n">
        <v>0</v>
      </c>
      <c r="R2203" s="0" t="n">
        <v>0</v>
      </c>
      <c r="S2203" s="0" t="s">
        <v>4</v>
      </c>
    </row>
    <row r="2204" customFormat="false" ht="14.4" hidden="true" customHeight="false" outlineLevel="0" collapsed="false">
      <c r="A2204" s="0" t="s">
        <v>31</v>
      </c>
      <c r="B2204" s="0" t="n">
        <v>1</v>
      </c>
      <c r="C2204" s="0" t="s">
        <v>6185</v>
      </c>
      <c r="D2204" s="0" t="s">
        <v>66</v>
      </c>
      <c r="E2204" s="0" t="s">
        <v>6186</v>
      </c>
      <c r="F2204" s="0" t="s">
        <v>6180</v>
      </c>
      <c r="G2204" s="0" t="s">
        <v>946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6.7</v>
      </c>
      <c r="Q2204" s="0" t="n">
        <v>0</v>
      </c>
      <c r="R2204" s="0" t="n">
        <v>0</v>
      </c>
      <c r="S2204" s="0" t="s">
        <v>4</v>
      </c>
    </row>
    <row r="2205" customFormat="false" ht="14.4" hidden="true" customHeight="false" outlineLevel="0" collapsed="false">
      <c r="A2205" s="0" t="s">
        <v>31</v>
      </c>
      <c r="B2205" s="0" t="n">
        <v>1</v>
      </c>
      <c r="C2205" s="0" t="s">
        <v>6187</v>
      </c>
      <c r="D2205" s="0" t="s">
        <v>61</v>
      </c>
      <c r="E2205" s="0" t="s">
        <v>6188</v>
      </c>
      <c r="F2205" s="0" t="s">
        <v>6180</v>
      </c>
      <c r="G2205" s="0" t="s">
        <v>946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7</v>
      </c>
      <c r="Q2205" s="0" t="n">
        <v>0</v>
      </c>
      <c r="R2205" s="0" t="n">
        <v>0</v>
      </c>
      <c r="S2205" s="0" t="s">
        <v>4</v>
      </c>
    </row>
    <row r="2206" customFormat="false" ht="14.4" hidden="true" customHeight="false" outlineLevel="0" collapsed="false">
      <c r="A2206" s="0" t="s">
        <v>31</v>
      </c>
      <c r="B2206" s="0" t="n">
        <v>1</v>
      </c>
      <c r="C2206" s="0" t="s">
        <v>6189</v>
      </c>
      <c r="D2206" s="0" t="s">
        <v>139</v>
      </c>
      <c r="E2206" s="0" t="s">
        <v>6190</v>
      </c>
      <c r="F2206" s="0" t="s">
        <v>6180</v>
      </c>
      <c r="G2206" s="0" t="s">
        <v>946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8.6</v>
      </c>
      <c r="Q2206" s="0" t="n">
        <v>0</v>
      </c>
      <c r="R2206" s="0" t="n">
        <v>0</v>
      </c>
      <c r="S2206" s="0" t="s">
        <v>4</v>
      </c>
    </row>
    <row r="2207" customFormat="false" ht="14.4" hidden="true" customHeight="false" outlineLevel="0" collapsed="false">
      <c r="A2207" s="0" t="s">
        <v>31</v>
      </c>
      <c r="B2207" s="0" t="n">
        <v>1</v>
      </c>
      <c r="C2207" s="0" t="s">
        <v>6191</v>
      </c>
      <c r="D2207" s="0" t="s">
        <v>154</v>
      </c>
      <c r="E2207" s="0" t="s">
        <v>6192</v>
      </c>
      <c r="F2207" s="0" t="s">
        <v>6180</v>
      </c>
      <c r="G2207" s="0" t="s">
        <v>946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7.2</v>
      </c>
      <c r="Q2207" s="0" t="n">
        <v>0</v>
      </c>
      <c r="R2207" s="0" t="n">
        <v>0</v>
      </c>
      <c r="S2207" s="0" t="s">
        <v>4</v>
      </c>
    </row>
    <row r="2208" customFormat="false" ht="14.4" hidden="true" customHeight="false" outlineLevel="0" collapsed="false">
      <c r="A2208" s="0" t="s">
        <v>31</v>
      </c>
      <c r="B2208" s="0" t="n">
        <v>1</v>
      </c>
      <c r="C2208" s="0" t="s">
        <v>6193</v>
      </c>
      <c r="D2208" s="0" t="s">
        <v>33</v>
      </c>
      <c r="E2208" s="0" t="s">
        <v>6194</v>
      </c>
      <c r="F2208" s="0" t="s">
        <v>6180</v>
      </c>
      <c r="G2208" s="0" t="s">
        <v>946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5.3</v>
      </c>
      <c r="Q2208" s="0" t="n">
        <v>0</v>
      </c>
      <c r="R2208" s="0" t="n">
        <v>0</v>
      </c>
      <c r="S2208" s="0" t="s">
        <v>4</v>
      </c>
    </row>
    <row r="2209" customFormat="false" ht="14.4" hidden="true" customHeight="false" outlineLevel="0" collapsed="false">
      <c r="A2209" s="0" t="s">
        <v>31</v>
      </c>
      <c r="B2209" s="0" t="n">
        <v>1</v>
      </c>
      <c r="C2209" s="0" t="s">
        <v>6195</v>
      </c>
      <c r="D2209" s="0" t="s">
        <v>307</v>
      </c>
      <c r="E2209" s="0" t="s">
        <v>6196</v>
      </c>
      <c r="F2209" s="0" t="s">
        <v>6180</v>
      </c>
      <c r="G2209" s="0" t="s">
        <v>946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5.4</v>
      </c>
      <c r="Q2209" s="0" t="n">
        <v>0</v>
      </c>
      <c r="R2209" s="0" t="n">
        <v>0</v>
      </c>
      <c r="S2209" s="0" t="s">
        <v>4</v>
      </c>
    </row>
    <row r="2210" customFormat="false" ht="14.4" hidden="true" customHeight="false" outlineLevel="0" collapsed="false">
      <c r="A2210" s="0" t="s">
        <v>31</v>
      </c>
      <c r="B2210" s="0" t="n">
        <v>1</v>
      </c>
      <c r="C2210" s="0" t="s">
        <v>6197</v>
      </c>
      <c r="D2210" s="0" t="s">
        <v>122</v>
      </c>
      <c r="E2210" s="0" t="s">
        <v>6198</v>
      </c>
      <c r="F2210" s="0" t="s">
        <v>6180</v>
      </c>
      <c r="G2210" s="0" t="s">
        <v>946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5.5</v>
      </c>
      <c r="Q2210" s="0" t="n">
        <v>0</v>
      </c>
      <c r="R2210" s="0" t="n">
        <v>0</v>
      </c>
      <c r="S2210" s="0" t="s">
        <v>4</v>
      </c>
    </row>
    <row r="2211" customFormat="false" ht="14.4" hidden="true" customHeight="false" outlineLevel="0" collapsed="false">
      <c r="A2211" s="0" t="s">
        <v>31</v>
      </c>
      <c r="B2211" s="0" t="n">
        <v>1</v>
      </c>
      <c r="C2211" s="0" t="s">
        <v>6199</v>
      </c>
      <c r="D2211" s="0" t="s">
        <v>122</v>
      </c>
      <c r="E2211" s="0" t="s">
        <v>6200</v>
      </c>
      <c r="F2211" s="0" t="s">
        <v>6180</v>
      </c>
      <c r="G2211" s="0" t="s">
        <v>946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7.8</v>
      </c>
      <c r="Q2211" s="0" t="n">
        <v>0</v>
      </c>
      <c r="R2211" s="0" t="n">
        <v>0</v>
      </c>
      <c r="S2211" s="0" t="s">
        <v>4</v>
      </c>
    </row>
    <row r="2212" customFormat="false" ht="14.4" hidden="true" customHeight="false" outlineLevel="0" collapsed="false">
      <c r="A2212" s="0" t="s">
        <v>31</v>
      </c>
      <c r="B2212" s="0" t="n">
        <v>1</v>
      </c>
      <c r="C2212" s="0" t="s">
        <v>6201</v>
      </c>
      <c r="D2212" s="0" t="s">
        <v>33</v>
      </c>
      <c r="E2212" s="0" t="s">
        <v>6202</v>
      </c>
      <c r="F2212" s="0" t="s">
        <v>6203</v>
      </c>
      <c r="G2212" s="0" t="s">
        <v>6132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6.2</v>
      </c>
      <c r="Q2212" s="0" t="n">
        <v>0</v>
      </c>
      <c r="R2212" s="0" t="n">
        <v>0</v>
      </c>
      <c r="S2212" s="0" t="s">
        <v>4</v>
      </c>
    </row>
    <row r="2213" customFormat="false" ht="14.4" hidden="true" customHeight="false" outlineLevel="0" collapsed="false">
      <c r="A2213" s="0" t="s">
        <v>31</v>
      </c>
      <c r="B2213" s="0" t="n">
        <v>1</v>
      </c>
      <c r="C2213" s="0" t="s">
        <v>6204</v>
      </c>
      <c r="D2213" s="0" t="s">
        <v>61</v>
      </c>
      <c r="E2213" s="0" t="s">
        <v>6205</v>
      </c>
      <c r="F2213" s="0" t="s">
        <v>6203</v>
      </c>
      <c r="G2213" s="0" t="s">
        <v>6132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5.2</v>
      </c>
      <c r="Q2213" s="0" t="n">
        <v>0</v>
      </c>
      <c r="R2213" s="0" t="n">
        <v>0</v>
      </c>
      <c r="S2213" s="0" t="s">
        <v>4</v>
      </c>
    </row>
    <row r="2214" customFormat="false" ht="14.4" hidden="true" customHeight="false" outlineLevel="0" collapsed="false">
      <c r="A2214" s="0" t="s">
        <v>548</v>
      </c>
      <c r="B2214" s="0" t="n">
        <v>1</v>
      </c>
      <c r="C2214" s="0" t="s">
        <v>6206</v>
      </c>
      <c r="D2214" s="0" t="s">
        <v>6207</v>
      </c>
      <c r="E2214" s="0" t="s">
        <v>6208</v>
      </c>
      <c r="F2214" s="0" t="s">
        <v>6203</v>
      </c>
      <c r="G2214" s="0" t="s">
        <v>6132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7.8</v>
      </c>
      <c r="Q2214" s="0" t="n">
        <v>0</v>
      </c>
      <c r="R2214" s="0" t="n">
        <v>0</v>
      </c>
      <c r="S2214" s="0" t="s">
        <v>4</v>
      </c>
    </row>
    <row r="2215" customFormat="false" ht="14.4" hidden="true" customHeight="false" outlineLevel="0" collapsed="false">
      <c r="A2215" s="0" t="s">
        <v>31</v>
      </c>
      <c r="B2215" s="0" t="n">
        <v>1</v>
      </c>
      <c r="C2215" s="0" t="s">
        <v>6209</v>
      </c>
      <c r="D2215" s="0" t="s">
        <v>103</v>
      </c>
      <c r="E2215" s="0" t="s">
        <v>6210</v>
      </c>
      <c r="F2215" s="0" t="s">
        <v>6211</v>
      </c>
      <c r="G2215" s="0" t="s">
        <v>157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6.6</v>
      </c>
      <c r="Q2215" s="0" t="n">
        <v>0</v>
      </c>
      <c r="R2215" s="0" t="n">
        <v>0</v>
      </c>
      <c r="S2215" s="0" t="s">
        <v>4</v>
      </c>
    </row>
    <row r="2216" customFormat="false" ht="14.4" hidden="true" customHeight="false" outlineLevel="0" collapsed="false">
      <c r="A2216" s="0" t="s">
        <v>31</v>
      </c>
      <c r="B2216" s="0" t="n">
        <v>1</v>
      </c>
      <c r="C2216" s="0" t="s">
        <v>6212</v>
      </c>
      <c r="D2216" s="0" t="s">
        <v>66</v>
      </c>
      <c r="E2216" s="0" t="s">
        <v>6213</v>
      </c>
      <c r="F2216" s="0" t="s">
        <v>6211</v>
      </c>
      <c r="G2216" s="0" t="s">
        <v>157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6.6</v>
      </c>
      <c r="Q2216" s="0" t="n">
        <v>0</v>
      </c>
      <c r="R2216" s="0" t="n">
        <v>0</v>
      </c>
      <c r="S2216" s="0" t="s">
        <v>4</v>
      </c>
    </row>
    <row r="2217" customFormat="false" ht="14.4" hidden="true" customHeight="false" outlineLevel="0" collapsed="false">
      <c r="A2217" s="0" t="s">
        <v>31</v>
      </c>
      <c r="B2217" s="0" t="n">
        <v>1</v>
      </c>
      <c r="C2217" s="0" t="s">
        <v>6214</v>
      </c>
      <c r="D2217" s="0" t="s">
        <v>122</v>
      </c>
      <c r="E2217" s="0" t="s">
        <v>6215</v>
      </c>
      <c r="F2217" s="0" t="s">
        <v>6211</v>
      </c>
      <c r="G2217" s="0" t="s">
        <v>157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6.9</v>
      </c>
      <c r="Q2217" s="0" t="n">
        <v>0</v>
      </c>
      <c r="R2217" s="0" t="n">
        <v>0</v>
      </c>
      <c r="S2217" s="0" t="s">
        <v>4</v>
      </c>
    </row>
    <row r="2218" customFormat="false" ht="14.4" hidden="true" customHeight="false" outlineLevel="0" collapsed="false">
      <c r="A2218" s="0" t="s">
        <v>31</v>
      </c>
      <c r="B2218" s="0" t="n">
        <v>1</v>
      </c>
      <c r="C2218" s="0" t="s">
        <v>6216</v>
      </c>
      <c r="D2218" s="0" t="s">
        <v>33</v>
      </c>
      <c r="E2218" s="0" t="s">
        <v>6217</v>
      </c>
      <c r="F2218" s="0" t="s">
        <v>6211</v>
      </c>
      <c r="G2218" s="0" t="s">
        <v>157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5.6</v>
      </c>
      <c r="Q2218" s="0" t="n">
        <v>0</v>
      </c>
      <c r="R2218" s="0" t="n">
        <v>0</v>
      </c>
      <c r="S2218" s="0" t="s">
        <v>4</v>
      </c>
    </row>
    <row r="2219" customFormat="false" ht="14.4" hidden="true" customHeight="false" outlineLevel="0" collapsed="false">
      <c r="A2219" s="0" t="s">
        <v>31</v>
      </c>
      <c r="B2219" s="0" t="n">
        <v>1</v>
      </c>
      <c r="C2219" s="0" t="s">
        <v>6218</v>
      </c>
      <c r="D2219" s="0" t="s">
        <v>307</v>
      </c>
      <c r="E2219" s="0" t="s">
        <v>6219</v>
      </c>
      <c r="F2219" s="0" t="s">
        <v>6211</v>
      </c>
      <c r="G2219" s="0" t="s">
        <v>157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7.4</v>
      </c>
      <c r="Q2219" s="0" t="n">
        <v>0</v>
      </c>
      <c r="R2219" s="0" t="n">
        <v>0</v>
      </c>
      <c r="S2219" s="0" t="s">
        <v>4</v>
      </c>
    </row>
    <row r="2220" customFormat="false" ht="14.4" hidden="true" customHeight="false" outlineLevel="0" collapsed="false">
      <c r="A2220" s="0" t="s">
        <v>31</v>
      </c>
      <c r="B2220" s="0" t="n">
        <v>1</v>
      </c>
      <c r="C2220" s="0" t="s">
        <v>6220</v>
      </c>
      <c r="D2220" s="0" t="s">
        <v>61</v>
      </c>
      <c r="E2220" s="0" t="s">
        <v>6221</v>
      </c>
      <c r="F2220" s="0" t="s">
        <v>6211</v>
      </c>
      <c r="G2220" s="0" t="s">
        <v>157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10.7</v>
      </c>
      <c r="Q2220" s="0" t="n">
        <v>0</v>
      </c>
      <c r="R2220" s="0" t="n">
        <v>0</v>
      </c>
      <c r="S2220" s="0" t="s">
        <v>4</v>
      </c>
    </row>
    <row r="2221" customFormat="false" ht="14.4" hidden="true" customHeight="false" outlineLevel="0" collapsed="false">
      <c r="A2221" s="0" t="s">
        <v>31</v>
      </c>
      <c r="B2221" s="0" t="n">
        <v>1</v>
      </c>
      <c r="C2221" s="0" t="s">
        <v>6222</v>
      </c>
      <c r="D2221" s="0" t="s">
        <v>66</v>
      </c>
      <c r="E2221" s="0" t="s">
        <v>6223</v>
      </c>
      <c r="F2221" s="0" t="s">
        <v>6211</v>
      </c>
      <c r="G2221" s="0" t="s">
        <v>157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11.4</v>
      </c>
      <c r="Q2221" s="0" t="n">
        <v>0</v>
      </c>
      <c r="R2221" s="0" t="n">
        <v>0</v>
      </c>
      <c r="S2221" s="0" t="s">
        <v>4</v>
      </c>
    </row>
    <row r="2222" customFormat="false" ht="14.4" hidden="true" customHeight="false" outlineLevel="0" collapsed="false">
      <c r="A2222" s="0" t="s">
        <v>31</v>
      </c>
      <c r="B2222" s="0" t="n">
        <v>1</v>
      </c>
      <c r="C2222" s="0" t="s">
        <v>6224</v>
      </c>
      <c r="D2222" s="0" t="s">
        <v>163</v>
      </c>
      <c r="E2222" s="0" t="s">
        <v>6225</v>
      </c>
      <c r="F2222" s="0" t="s">
        <v>6211</v>
      </c>
      <c r="G2222" s="0" t="s">
        <v>157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9.1</v>
      </c>
      <c r="Q2222" s="0" t="n">
        <v>0</v>
      </c>
      <c r="R2222" s="0" t="n">
        <v>0</v>
      </c>
      <c r="S2222" s="0" t="s">
        <v>4</v>
      </c>
    </row>
    <row r="2223" customFormat="false" ht="14.4" hidden="true" customHeight="false" outlineLevel="0" collapsed="false">
      <c r="A2223" s="0" t="s">
        <v>31</v>
      </c>
      <c r="B2223" s="0" t="n">
        <v>1</v>
      </c>
      <c r="C2223" s="0" t="s">
        <v>6226</v>
      </c>
      <c r="D2223" s="0" t="s">
        <v>33</v>
      </c>
      <c r="E2223" s="0" t="s">
        <v>6227</v>
      </c>
      <c r="F2223" s="0" t="s">
        <v>6211</v>
      </c>
      <c r="G2223" s="0" t="s">
        <v>157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8.8</v>
      </c>
      <c r="Q2223" s="0" t="n">
        <v>0</v>
      </c>
      <c r="R2223" s="0" t="n">
        <v>0</v>
      </c>
      <c r="S2223" s="0" t="s">
        <v>4</v>
      </c>
    </row>
    <row r="2224" customFormat="false" ht="14.4" hidden="true" customHeight="false" outlineLevel="0" collapsed="false">
      <c r="A2224" s="0" t="s">
        <v>31</v>
      </c>
      <c r="B2224" s="0" t="n">
        <v>1</v>
      </c>
      <c r="C2224" s="0" t="s">
        <v>6228</v>
      </c>
      <c r="D2224" s="0" t="s">
        <v>307</v>
      </c>
      <c r="E2224" s="0" t="s">
        <v>6229</v>
      </c>
      <c r="F2224" s="0" t="s">
        <v>6230</v>
      </c>
      <c r="G2224" s="0" t="s">
        <v>6231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5.3</v>
      </c>
      <c r="Q2224" s="0" t="n">
        <v>0</v>
      </c>
      <c r="R2224" s="0" t="n">
        <v>0</v>
      </c>
      <c r="S2224" s="0" t="s">
        <v>4</v>
      </c>
    </row>
    <row r="2225" customFormat="false" ht="14.4" hidden="true" customHeight="false" outlineLevel="0" collapsed="false">
      <c r="A2225" s="0" t="s">
        <v>31</v>
      </c>
      <c r="B2225" s="0" t="n">
        <v>1</v>
      </c>
      <c r="C2225" s="0" t="s">
        <v>6232</v>
      </c>
      <c r="D2225" s="0" t="s">
        <v>38</v>
      </c>
      <c r="E2225" s="0" t="s">
        <v>6233</v>
      </c>
      <c r="F2225" s="0" t="s">
        <v>6230</v>
      </c>
      <c r="G2225" s="0" t="s">
        <v>6231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5.5</v>
      </c>
      <c r="Q2225" s="0" t="n">
        <v>0</v>
      </c>
      <c r="R2225" s="0" t="n">
        <v>0</v>
      </c>
      <c r="S2225" s="0" t="s">
        <v>4</v>
      </c>
    </row>
    <row r="2226" customFormat="false" ht="14.4" hidden="true" customHeight="false" outlineLevel="0" collapsed="false">
      <c r="A2226" s="0" t="s">
        <v>31</v>
      </c>
      <c r="B2226" s="0" t="n">
        <v>1</v>
      </c>
      <c r="C2226" s="0" t="s">
        <v>6234</v>
      </c>
      <c r="D2226" s="0" t="s">
        <v>33</v>
      </c>
      <c r="E2226" s="0" t="s">
        <v>6235</v>
      </c>
      <c r="F2226" s="0" t="s">
        <v>6236</v>
      </c>
      <c r="G2226" s="0" t="s">
        <v>6237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7.3</v>
      </c>
      <c r="Q2226" s="0" t="n">
        <v>0</v>
      </c>
      <c r="R2226" s="0" t="n">
        <v>0</v>
      </c>
      <c r="S2226" s="0" t="s">
        <v>4</v>
      </c>
    </row>
    <row r="2227" customFormat="false" ht="14.4" hidden="true" customHeight="false" outlineLevel="0" collapsed="false">
      <c r="A2227" s="0" t="s">
        <v>31</v>
      </c>
      <c r="B2227" s="0" t="n">
        <v>1</v>
      </c>
      <c r="C2227" s="0" t="s">
        <v>6238</v>
      </c>
      <c r="D2227" s="0" t="s">
        <v>163</v>
      </c>
      <c r="E2227" s="0" t="s">
        <v>6239</v>
      </c>
      <c r="F2227" s="0" t="s">
        <v>6240</v>
      </c>
      <c r="G2227" s="0" t="s">
        <v>946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5.4</v>
      </c>
      <c r="Q2227" s="0" t="n">
        <v>0</v>
      </c>
      <c r="R2227" s="0" t="n">
        <v>0</v>
      </c>
      <c r="S2227" s="0" t="s">
        <v>4</v>
      </c>
    </row>
    <row r="2228" customFormat="false" ht="14.4" hidden="true" customHeight="false" outlineLevel="0" collapsed="false">
      <c r="A2228" s="0" t="s">
        <v>31</v>
      </c>
      <c r="B2228" s="0" t="n">
        <v>1</v>
      </c>
      <c r="C2228" s="0" t="s">
        <v>6241</v>
      </c>
      <c r="D2228" s="0" t="s">
        <v>66</v>
      </c>
      <c r="E2228" s="0" t="s">
        <v>6242</v>
      </c>
      <c r="F2228" s="0" t="s">
        <v>6240</v>
      </c>
      <c r="G2228" s="0" t="s">
        <v>946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5.5</v>
      </c>
      <c r="Q2228" s="0" t="n">
        <v>0</v>
      </c>
      <c r="R2228" s="0" t="n">
        <v>0</v>
      </c>
      <c r="S2228" s="0" t="s">
        <v>4</v>
      </c>
    </row>
    <row r="2229" customFormat="false" ht="14.4" hidden="true" customHeight="false" outlineLevel="0" collapsed="false">
      <c r="A2229" s="0" t="s">
        <v>31</v>
      </c>
      <c r="B2229" s="0" t="n">
        <v>1</v>
      </c>
      <c r="C2229" s="0" t="s">
        <v>6243</v>
      </c>
      <c r="D2229" s="0" t="s">
        <v>61</v>
      </c>
      <c r="E2229" s="0" t="s">
        <v>6244</v>
      </c>
      <c r="F2229" s="0" t="s">
        <v>6240</v>
      </c>
      <c r="G2229" s="0" t="s">
        <v>946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5.2</v>
      </c>
      <c r="Q2229" s="0" t="n">
        <v>0</v>
      </c>
      <c r="R2229" s="0" t="n">
        <v>0</v>
      </c>
      <c r="S2229" s="0" t="s">
        <v>4</v>
      </c>
    </row>
    <row r="2230" customFormat="false" ht="14.4" hidden="true" customHeight="false" outlineLevel="0" collapsed="false">
      <c r="A2230" s="0" t="s">
        <v>31</v>
      </c>
      <c r="B2230" s="0" t="n">
        <v>1</v>
      </c>
      <c r="C2230" s="0" t="s">
        <v>6245</v>
      </c>
      <c r="D2230" s="0" t="s">
        <v>66</v>
      </c>
      <c r="E2230" s="0" t="s">
        <v>6246</v>
      </c>
      <c r="F2230" s="0" t="s">
        <v>6240</v>
      </c>
      <c r="G2230" s="0" t="s">
        <v>946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5.2</v>
      </c>
      <c r="Q2230" s="0" t="n">
        <v>0</v>
      </c>
      <c r="R2230" s="0" t="n">
        <v>0</v>
      </c>
      <c r="S2230" s="0" t="s">
        <v>4</v>
      </c>
    </row>
    <row r="2231" customFormat="false" ht="14.4" hidden="true" customHeight="false" outlineLevel="0" collapsed="false">
      <c r="A2231" s="0" t="s">
        <v>31</v>
      </c>
      <c r="B2231" s="0" t="n">
        <v>1</v>
      </c>
      <c r="C2231" s="0" t="s">
        <v>6247</v>
      </c>
      <c r="D2231" s="0" t="s">
        <v>48</v>
      </c>
      <c r="E2231" s="0" t="s">
        <v>6248</v>
      </c>
      <c r="F2231" s="0" t="s">
        <v>6240</v>
      </c>
      <c r="G2231" s="0" t="s">
        <v>946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6.6</v>
      </c>
      <c r="Q2231" s="0" t="n">
        <v>0</v>
      </c>
      <c r="R2231" s="0" t="n">
        <v>0</v>
      </c>
      <c r="S2231" s="0" t="s">
        <v>4</v>
      </c>
    </row>
    <row r="2232" customFormat="false" ht="14.4" hidden="true" customHeight="false" outlineLevel="0" collapsed="false">
      <c r="A2232" s="0" t="s">
        <v>31</v>
      </c>
      <c r="B2232" s="0" t="n">
        <v>1</v>
      </c>
      <c r="C2232" s="0" t="s">
        <v>6249</v>
      </c>
      <c r="D2232" s="0" t="s">
        <v>33</v>
      </c>
      <c r="E2232" s="0" t="s">
        <v>6250</v>
      </c>
      <c r="F2232" s="0" t="s">
        <v>6240</v>
      </c>
      <c r="G2232" s="0" t="s">
        <v>946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6.3</v>
      </c>
      <c r="Q2232" s="0" t="n">
        <v>0</v>
      </c>
      <c r="R2232" s="0" t="n">
        <v>0</v>
      </c>
      <c r="S2232" s="0" t="s">
        <v>4</v>
      </c>
    </row>
    <row r="2233" customFormat="false" ht="14.4" hidden="true" customHeight="false" outlineLevel="0" collapsed="false">
      <c r="A2233" s="0" t="s">
        <v>31</v>
      </c>
      <c r="B2233" s="0" t="n">
        <v>1</v>
      </c>
      <c r="C2233" s="0" t="s">
        <v>6251</v>
      </c>
      <c r="D2233" s="0" t="s">
        <v>307</v>
      </c>
      <c r="E2233" s="0" t="s">
        <v>6252</v>
      </c>
      <c r="F2233" s="0" t="s">
        <v>6253</v>
      </c>
      <c r="G2233" s="0" t="s">
        <v>157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5.9</v>
      </c>
      <c r="Q2233" s="0" t="n">
        <v>0</v>
      </c>
      <c r="R2233" s="0" t="n">
        <v>0</v>
      </c>
      <c r="S2233" s="0" t="s">
        <v>4</v>
      </c>
    </row>
    <row r="2234" customFormat="false" ht="14.4" hidden="true" customHeight="false" outlineLevel="0" collapsed="false">
      <c r="A2234" s="0" t="s">
        <v>31</v>
      </c>
      <c r="B2234" s="0" t="n">
        <v>1</v>
      </c>
      <c r="C2234" s="0" t="s">
        <v>6254</v>
      </c>
      <c r="D2234" s="0" t="s">
        <v>66</v>
      </c>
      <c r="E2234" s="0" t="s">
        <v>6255</v>
      </c>
      <c r="F2234" s="0" t="s">
        <v>6253</v>
      </c>
      <c r="G2234" s="0" t="s">
        <v>157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5.6</v>
      </c>
      <c r="Q2234" s="0" t="n">
        <v>0</v>
      </c>
      <c r="R2234" s="0" t="n">
        <v>0</v>
      </c>
      <c r="S2234" s="0" t="s">
        <v>4</v>
      </c>
    </row>
    <row r="2235" customFormat="false" ht="14.4" hidden="true" customHeight="false" outlineLevel="0" collapsed="false">
      <c r="A2235" s="0" t="s">
        <v>31</v>
      </c>
      <c r="B2235" s="0" t="n">
        <v>1</v>
      </c>
      <c r="C2235" s="0" t="s">
        <v>6256</v>
      </c>
      <c r="D2235" s="0" t="s">
        <v>38</v>
      </c>
      <c r="E2235" s="0" t="s">
        <v>5802</v>
      </c>
      <c r="F2235" s="0" t="s">
        <v>6253</v>
      </c>
      <c r="G2235" s="0" t="s">
        <v>157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6.3</v>
      </c>
      <c r="Q2235" s="0" t="n">
        <v>0</v>
      </c>
      <c r="R2235" s="0" t="n">
        <v>0</v>
      </c>
      <c r="S2235" s="0" t="s">
        <v>4</v>
      </c>
    </row>
    <row r="2236" customFormat="false" ht="14.4" hidden="true" customHeight="false" outlineLevel="0" collapsed="false">
      <c r="A2236" s="0" t="s">
        <v>31</v>
      </c>
      <c r="B2236" s="0" t="n">
        <v>1</v>
      </c>
      <c r="C2236" s="0" t="s">
        <v>6257</v>
      </c>
      <c r="D2236" s="0" t="s">
        <v>154</v>
      </c>
      <c r="E2236" s="0" t="s">
        <v>6258</v>
      </c>
      <c r="F2236" s="0" t="s">
        <v>6259</v>
      </c>
      <c r="G2236" s="0" t="s">
        <v>6260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5.5</v>
      </c>
      <c r="Q2236" s="0" t="n">
        <v>0</v>
      </c>
      <c r="R2236" s="0" t="n">
        <v>0</v>
      </c>
      <c r="S2236" s="0" t="s">
        <v>4</v>
      </c>
    </row>
    <row r="2237" customFormat="false" ht="14.4" hidden="true" customHeight="false" outlineLevel="0" collapsed="false">
      <c r="A2237" s="0" t="s">
        <v>31</v>
      </c>
      <c r="B2237" s="0" t="n">
        <v>1</v>
      </c>
      <c r="C2237" s="0" t="s">
        <v>6261</v>
      </c>
      <c r="D2237" s="0" t="s">
        <v>38</v>
      </c>
      <c r="E2237" s="0" t="s">
        <v>6262</v>
      </c>
      <c r="F2237" s="0" t="s">
        <v>6259</v>
      </c>
      <c r="G2237" s="0" t="s">
        <v>6260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5.4</v>
      </c>
      <c r="Q2237" s="0" t="n">
        <v>0</v>
      </c>
      <c r="R2237" s="0" t="n">
        <v>0</v>
      </c>
      <c r="S2237" s="0" t="s">
        <v>4</v>
      </c>
    </row>
    <row r="2238" customFormat="false" ht="14.4" hidden="true" customHeight="false" outlineLevel="0" collapsed="false">
      <c r="A2238" s="0" t="s">
        <v>31</v>
      </c>
      <c r="B2238" s="0" t="n">
        <v>1</v>
      </c>
      <c r="C2238" s="0" t="s">
        <v>6263</v>
      </c>
      <c r="D2238" s="0" t="s">
        <v>163</v>
      </c>
      <c r="E2238" s="0" t="s">
        <v>6264</v>
      </c>
      <c r="F2238" s="0" t="s">
        <v>6259</v>
      </c>
      <c r="G2238" s="0" t="s">
        <v>6260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6.6</v>
      </c>
      <c r="Q2238" s="0" t="n">
        <v>0</v>
      </c>
      <c r="R2238" s="0" t="n">
        <v>0</v>
      </c>
      <c r="S2238" s="0" t="s">
        <v>4</v>
      </c>
    </row>
    <row r="2239" customFormat="false" ht="14.4" hidden="true" customHeight="false" outlineLevel="0" collapsed="false">
      <c r="A2239" s="0" t="s">
        <v>31</v>
      </c>
      <c r="B2239" s="0" t="n">
        <v>1</v>
      </c>
      <c r="C2239" s="0" t="s">
        <v>6265</v>
      </c>
      <c r="D2239" s="0" t="s">
        <v>33</v>
      </c>
      <c r="E2239" s="0" t="s">
        <v>6266</v>
      </c>
      <c r="F2239" s="0" t="s">
        <v>6267</v>
      </c>
      <c r="G2239" s="0" t="s">
        <v>6268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9.3</v>
      </c>
      <c r="Q2239" s="0" t="n">
        <v>0</v>
      </c>
      <c r="R2239" s="0" t="n">
        <v>0</v>
      </c>
      <c r="S2239" s="0" t="s">
        <v>4</v>
      </c>
    </row>
    <row r="2240" customFormat="false" ht="14.4" hidden="true" customHeight="false" outlineLevel="0" collapsed="false">
      <c r="A2240" s="0" t="s">
        <v>31</v>
      </c>
      <c r="B2240" s="0" t="n">
        <v>1</v>
      </c>
      <c r="C2240" s="0" t="s">
        <v>6269</v>
      </c>
      <c r="D2240" s="0" t="s">
        <v>48</v>
      </c>
      <c r="E2240" s="0" t="s">
        <v>6270</v>
      </c>
      <c r="F2240" s="0" t="s">
        <v>6267</v>
      </c>
      <c r="G2240" s="0" t="s">
        <v>6268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5.5</v>
      </c>
      <c r="Q2240" s="0" t="n">
        <v>0</v>
      </c>
      <c r="R2240" s="0" t="n">
        <v>0</v>
      </c>
      <c r="S2240" s="0" t="s">
        <v>4</v>
      </c>
    </row>
    <row r="2241" customFormat="false" ht="14.4" hidden="true" customHeight="false" outlineLevel="0" collapsed="false">
      <c r="A2241" s="0" t="s">
        <v>31</v>
      </c>
      <c r="B2241" s="0" t="n">
        <v>1</v>
      </c>
      <c r="C2241" s="0" t="s">
        <v>6271</v>
      </c>
      <c r="D2241" s="0" t="s">
        <v>48</v>
      </c>
      <c r="E2241" s="0" t="s">
        <v>6272</v>
      </c>
      <c r="F2241" s="0" t="s">
        <v>6267</v>
      </c>
      <c r="G2241" s="0" t="s">
        <v>6268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6.8</v>
      </c>
      <c r="Q2241" s="0" t="n">
        <v>0</v>
      </c>
      <c r="R2241" s="0" t="n">
        <v>0</v>
      </c>
      <c r="S2241" s="0" t="s">
        <v>4</v>
      </c>
    </row>
    <row r="2242" customFormat="false" ht="14.4" hidden="true" customHeight="false" outlineLevel="0" collapsed="false">
      <c r="A2242" s="0" t="s">
        <v>31</v>
      </c>
      <c r="B2242" s="0" t="n">
        <v>1</v>
      </c>
      <c r="C2242" s="0" t="s">
        <v>6273</v>
      </c>
      <c r="D2242" s="0" t="s">
        <v>66</v>
      </c>
      <c r="E2242" s="0" t="s">
        <v>6274</v>
      </c>
      <c r="F2242" s="0" t="s">
        <v>6267</v>
      </c>
      <c r="G2242" s="0" t="s">
        <v>6268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7</v>
      </c>
      <c r="Q2242" s="0" t="n">
        <v>0</v>
      </c>
      <c r="R2242" s="0" t="n">
        <v>0</v>
      </c>
      <c r="S2242" s="0" t="s">
        <v>4</v>
      </c>
    </row>
    <row r="2243" customFormat="false" ht="14.4" hidden="true" customHeight="false" outlineLevel="0" collapsed="false">
      <c r="A2243" s="0" t="s">
        <v>31</v>
      </c>
      <c r="B2243" s="0" t="n">
        <v>1</v>
      </c>
      <c r="C2243" s="0" t="s">
        <v>6275</v>
      </c>
      <c r="D2243" s="0" t="s">
        <v>163</v>
      </c>
      <c r="E2243" s="0" t="s">
        <v>6276</v>
      </c>
      <c r="F2243" s="0" t="s">
        <v>6267</v>
      </c>
      <c r="G2243" s="0" t="s">
        <v>6268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8.1</v>
      </c>
      <c r="Q2243" s="0" t="n">
        <v>0</v>
      </c>
      <c r="R2243" s="0" t="n">
        <v>0</v>
      </c>
      <c r="S2243" s="0" t="s">
        <v>4</v>
      </c>
    </row>
    <row r="2244" customFormat="false" ht="14.4" hidden="true" customHeight="false" outlineLevel="0" collapsed="false">
      <c r="A2244" s="0" t="s">
        <v>31</v>
      </c>
      <c r="B2244" s="0" t="n">
        <v>1</v>
      </c>
      <c r="C2244" s="0" t="s">
        <v>6277</v>
      </c>
      <c r="D2244" s="0" t="s">
        <v>66</v>
      </c>
      <c r="E2244" s="0" t="s">
        <v>6278</v>
      </c>
      <c r="F2244" s="0" t="s">
        <v>6267</v>
      </c>
      <c r="G2244" s="0" t="s">
        <v>6268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7.2</v>
      </c>
      <c r="Q2244" s="0" t="n">
        <v>0</v>
      </c>
      <c r="R2244" s="0" t="n">
        <v>0</v>
      </c>
      <c r="S2244" s="0" t="s">
        <v>4</v>
      </c>
    </row>
    <row r="2245" customFormat="false" ht="14.4" hidden="true" customHeight="false" outlineLevel="0" collapsed="false">
      <c r="A2245" s="0" t="s">
        <v>31</v>
      </c>
      <c r="B2245" s="0" t="n">
        <v>1</v>
      </c>
      <c r="C2245" s="0" t="s">
        <v>6279</v>
      </c>
      <c r="D2245" s="0" t="s">
        <v>38</v>
      </c>
      <c r="E2245" s="0" t="s">
        <v>6280</v>
      </c>
      <c r="F2245" s="0" t="s">
        <v>6281</v>
      </c>
      <c r="G2245" s="0" t="s">
        <v>589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5.2</v>
      </c>
      <c r="Q2245" s="0" t="n">
        <v>0</v>
      </c>
      <c r="R2245" s="0" t="n">
        <v>0</v>
      </c>
      <c r="S2245" s="0" t="s">
        <v>4</v>
      </c>
    </row>
    <row r="2246" customFormat="false" ht="14.4" hidden="true" customHeight="false" outlineLevel="0" collapsed="false">
      <c r="A2246" s="0" t="s">
        <v>31</v>
      </c>
      <c r="B2246" s="0" t="n">
        <v>1</v>
      </c>
      <c r="C2246" s="0" t="s">
        <v>6282</v>
      </c>
      <c r="D2246" s="0" t="s">
        <v>66</v>
      </c>
      <c r="E2246" s="0" t="s">
        <v>6283</v>
      </c>
      <c r="F2246" s="0" t="s">
        <v>6281</v>
      </c>
      <c r="G2246" s="0" t="s">
        <v>589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7</v>
      </c>
      <c r="Q2246" s="0" t="n">
        <v>0</v>
      </c>
      <c r="R2246" s="0" t="n">
        <v>0</v>
      </c>
      <c r="S2246" s="0" t="s">
        <v>4</v>
      </c>
    </row>
    <row r="2247" customFormat="false" ht="14.4" hidden="true" customHeight="false" outlineLevel="0" collapsed="false">
      <c r="A2247" s="0" t="s">
        <v>31</v>
      </c>
      <c r="B2247" s="0" t="n">
        <v>1</v>
      </c>
      <c r="C2247" s="0" t="s">
        <v>6284</v>
      </c>
      <c r="D2247" s="0" t="s">
        <v>103</v>
      </c>
      <c r="E2247" s="0" t="s">
        <v>6285</v>
      </c>
      <c r="F2247" s="0" t="s">
        <v>6281</v>
      </c>
      <c r="G2247" s="0" t="s">
        <v>589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9.4</v>
      </c>
      <c r="Q2247" s="0" t="n">
        <v>0</v>
      </c>
      <c r="R2247" s="0" t="n">
        <v>0</v>
      </c>
      <c r="S2247" s="0" t="s">
        <v>4</v>
      </c>
    </row>
    <row r="2248" customFormat="false" ht="14.4" hidden="true" customHeight="false" outlineLevel="0" collapsed="false">
      <c r="A2248" s="0" t="s">
        <v>31</v>
      </c>
      <c r="B2248" s="0" t="n">
        <v>1</v>
      </c>
      <c r="C2248" s="0" t="s">
        <v>6286</v>
      </c>
      <c r="D2248" s="0" t="s">
        <v>139</v>
      </c>
      <c r="E2248" s="0" t="s">
        <v>6287</v>
      </c>
      <c r="F2248" s="0" t="s">
        <v>6281</v>
      </c>
      <c r="G2248" s="0" t="s">
        <v>589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5.7</v>
      </c>
      <c r="Q2248" s="0" t="n">
        <v>0</v>
      </c>
      <c r="R2248" s="0" t="n">
        <v>0</v>
      </c>
      <c r="S2248" s="0" t="s">
        <v>4</v>
      </c>
    </row>
    <row r="2249" customFormat="false" ht="14.4" hidden="true" customHeight="false" outlineLevel="0" collapsed="false">
      <c r="A2249" s="0" t="s">
        <v>31</v>
      </c>
      <c r="B2249" s="0" t="n">
        <v>1</v>
      </c>
      <c r="C2249" s="0" t="s">
        <v>6288</v>
      </c>
      <c r="D2249" s="0" t="s">
        <v>48</v>
      </c>
      <c r="E2249" s="0" t="s">
        <v>6289</v>
      </c>
      <c r="F2249" s="0" t="s">
        <v>6281</v>
      </c>
      <c r="G2249" s="0" t="s">
        <v>589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5.3</v>
      </c>
      <c r="Q2249" s="0" t="n">
        <v>0</v>
      </c>
      <c r="R2249" s="0" t="n">
        <v>0</v>
      </c>
      <c r="S2249" s="0" t="s">
        <v>4</v>
      </c>
    </row>
    <row r="2250" customFormat="false" ht="14.4" hidden="true" customHeight="false" outlineLevel="0" collapsed="false">
      <c r="A2250" s="0" t="s">
        <v>31</v>
      </c>
      <c r="B2250" s="0" t="n">
        <v>1</v>
      </c>
      <c r="C2250" s="0" t="s">
        <v>6290</v>
      </c>
      <c r="D2250" s="0" t="s">
        <v>38</v>
      </c>
      <c r="E2250" s="0" t="s">
        <v>6291</v>
      </c>
      <c r="F2250" s="0" t="s">
        <v>6292</v>
      </c>
      <c r="G2250" s="0" t="s">
        <v>6293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6.1</v>
      </c>
      <c r="Q2250" s="0" t="n">
        <v>0</v>
      </c>
      <c r="R2250" s="0" t="n">
        <v>0</v>
      </c>
      <c r="S2250" s="0" t="s">
        <v>4</v>
      </c>
    </row>
    <row r="2251" customFormat="false" ht="14.4" hidden="true" customHeight="false" outlineLevel="0" collapsed="false">
      <c r="A2251" s="0" t="s">
        <v>31</v>
      </c>
      <c r="B2251" s="0" t="n">
        <v>1</v>
      </c>
      <c r="C2251" s="0" t="s">
        <v>6294</v>
      </c>
      <c r="D2251" s="0" t="s">
        <v>41</v>
      </c>
      <c r="E2251" s="0" t="s">
        <v>6295</v>
      </c>
      <c r="F2251" s="0" t="s">
        <v>6296</v>
      </c>
      <c r="G2251" s="0" t="s">
        <v>6297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11.2</v>
      </c>
      <c r="Q2251" s="0" t="n">
        <v>0</v>
      </c>
      <c r="R2251" s="0" t="n">
        <v>0</v>
      </c>
      <c r="S2251" s="0" t="s">
        <v>4</v>
      </c>
    </row>
    <row r="2252" customFormat="false" ht="14.4" hidden="true" customHeight="false" outlineLevel="0" collapsed="false">
      <c r="A2252" s="0" t="s">
        <v>31</v>
      </c>
      <c r="B2252" s="0" t="n">
        <v>1</v>
      </c>
      <c r="C2252" s="0" t="s">
        <v>6298</v>
      </c>
      <c r="D2252" s="0" t="s">
        <v>38</v>
      </c>
      <c r="E2252" s="0" t="s">
        <v>6299</v>
      </c>
      <c r="F2252" s="0" t="s">
        <v>6296</v>
      </c>
      <c r="G2252" s="0" t="s">
        <v>6297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10.8</v>
      </c>
      <c r="Q2252" s="0" t="n">
        <v>0</v>
      </c>
      <c r="R2252" s="0" t="n">
        <v>0</v>
      </c>
      <c r="S2252" s="0" t="s">
        <v>4</v>
      </c>
    </row>
    <row r="2253" customFormat="false" ht="14.4" hidden="true" customHeight="false" outlineLevel="0" collapsed="false">
      <c r="A2253" s="0" t="s">
        <v>31</v>
      </c>
      <c r="B2253" s="0" t="n">
        <v>1</v>
      </c>
      <c r="C2253" s="0" t="s">
        <v>6300</v>
      </c>
      <c r="D2253" s="0" t="s">
        <v>66</v>
      </c>
      <c r="E2253" s="0" t="s">
        <v>6301</v>
      </c>
      <c r="F2253" s="0" t="s">
        <v>6296</v>
      </c>
      <c r="G2253" s="0" t="s">
        <v>6297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9.9</v>
      </c>
      <c r="Q2253" s="0" t="n">
        <v>0</v>
      </c>
      <c r="R2253" s="0" t="n">
        <v>0</v>
      </c>
      <c r="S2253" s="0" t="s">
        <v>4</v>
      </c>
    </row>
    <row r="2254" customFormat="false" ht="14.4" hidden="true" customHeight="false" outlineLevel="0" collapsed="false">
      <c r="A2254" s="0" t="s">
        <v>31</v>
      </c>
      <c r="B2254" s="0" t="n">
        <v>1</v>
      </c>
      <c r="C2254" s="0" t="s">
        <v>6302</v>
      </c>
      <c r="D2254" s="0" t="s">
        <v>103</v>
      </c>
      <c r="E2254" s="0" t="s">
        <v>6303</v>
      </c>
      <c r="F2254" s="0" t="s">
        <v>6296</v>
      </c>
      <c r="G2254" s="0" t="s">
        <v>6297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5.3</v>
      </c>
      <c r="Q2254" s="0" t="n">
        <v>0</v>
      </c>
      <c r="R2254" s="0" t="n">
        <v>0</v>
      </c>
      <c r="S2254" s="0" t="s">
        <v>4</v>
      </c>
    </row>
    <row r="2255" customFormat="false" ht="14.4" hidden="true" customHeight="false" outlineLevel="0" collapsed="false">
      <c r="A2255" s="0" t="s">
        <v>31</v>
      </c>
      <c r="B2255" s="0" t="n">
        <v>1</v>
      </c>
      <c r="C2255" s="0" t="s">
        <v>6304</v>
      </c>
      <c r="D2255" s="0" t="s">
        <v>48</v>
      </c>
      <c r="E2255" s="0" t="s">
        <v>6305</v>
      </c>
      <c r="F2255" s="0" t="s">
        <v>6306</v>
      </c>
      <c r="G2255" s="0" t="s">
        <v>6307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7.7</v>
      </c>
      <c r="Q2255" s="0" t="n">
        <v>0</v>
      </c>
      <c r="R2255" s="0" t="n">
        <v>0</v>
      </c>
      <c r="S2255" s="0" t="s">
        <v>4</v>
      </c>
    </row>
    <row r="2256" customFormat="false" ht="14.4" hidden="true" customHeight="false" outlineLevel="0" collapsed="false">
      <c r="A2256" s="0" t="s">
        <v>31</v>
      </c>
      <c r="B2256" s="0" t="n">
        <v>1</v>
      </c>
      <c r="C2256" s="0" t="s">
        <v>6308</v>
      </c>
      <c r="D2256" s="0" t="s">
        <v>41</v>
      </c>
      <c r="E2256" s="0" t="s">
        <v>6309</v>
      </c>
      <c r="F2256" s="0" t="s">
        <v>6306</v>
      </c>
      <c r="G2256" s="0" t="s">
        <v>6307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7.2</v>
      </c>
      <c r="Q2256" s="0" t="n">
        <v>0</v>
      </c>
      <c r="R2256" s="0" t="n">
        <v>0</v>
      </c>
      <c r="S2256" s="0" t="s">
        <v>4</v>
      </c>
    </row>
    <row r="2257" customFormat="false" ht="14.4" hidden="true" customHeight="false" outlineLevel="0" collapsed="false">
      <c r="A2257" s="0" t="s">
        <v>31</v>
      </c>
      <c r="B2257" s="0" t="n">
        <v>1</v>
      </c>
      <c r="C2257" s="0" t="s">
        <v>6310</v>
      </c>
      <c r="D2257" s="0" t="s">
        <v>66</v>
      </c>
      <c r="E2257" s="0" t="s">
        <v>6311</v>
      </c>
      <c r="F2257" s="0" t="s">
        <v>6306</v>
      </c>
      <c r="G2257" s="0" t="s">
        <v>6307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8.2</v>
      </c>
      <c r="Q2257" s="0" t="n">
        <v>0</v>
      </c>
      <c r="R2257" s="0" t="n">
        <v>0</v>
      </c>
      <c r="S2257" s="0" t="s">
        <v>4</v>
      </c>
    </row>
    <row r="2258" customFormat="false" ht="14.4" hidden="true" customHeight="false" outlineLevel="0" collapsed="false">
      <c r="A2258" s="0" t="s">
        <v>31</v>
      </c>
      <c r="B2258" s="0" t="n">
        <v>1</v>
      </c>
      <c r="C2258" s="0" t="s">
        <v>6312</v>
      </c>
      <c r="D2258" s="0" t="s">
        <v>66</v>
      </c>
      <c r="E2258" s="0" t="s">
        <v>6313</v>
      </c>
      <c r="F2258" s="0" t="s">
        <v>6306</v>
      </c>
      <c r="G2258" s="0" t="s">
        <v>6307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6.7</v>
      </c>
      <c r="Q2258" s="0" t="n">
        <v>0</v>
      </c>
      <c r="R2258" s="0" t="n">
        <v>0</v>
      </c>
      <c r="S2258" s="0" t="s">
        <v>4</v>
      </c>
    </row>
    <row r="2259" customFormat="false" ht="14.4" hidden="true" customHeight="false" outlineLevel="0" collapsed="false">
      <c r="A2259" s="0" t="s">
        <v>31</v>
      </c>
      <c r="B2259" s="0" t="n">
        <v>1</v>
      </c>
      <c r="C2259" s="0" t="s">
        <v>6314</v>
      </c>
      <c r="D2259" s="0" t="s">
        <v>66</v>
      </c>
      <c r="E2259" s="0" t="s">
        <v>6315</v>
      </c>
      <c r="F2259" s="0" t="s">
        <v>6306</v>
      </c>
      <c r="G2259" s="0" t="s">
        <v>6307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6.7</v>
      </c>
      <c r="Q2259" s="0" t="n">
        <v>0</v>
      </c>
      <c r="R2259" s="0" t="n">
        <v>0</v>
      </c>
      <c r="S2259" s="0" t="s">
        <v>4</v>
      </c>
    </row>
    <row r="2260" customFormat="false" ht="14.4" hidden="true" customHeight="false" outlineLevel="0" collapsed="false">
      <c r="A2260" s="0" t="s">
        <v>31</v>
      </c>
      <c r="B2260" s="0" t="n">
        <v>1</v>
      </c>
      <c r="C2260" s="0" t="s">
        <v>6316</v>
      </c>
      <c r="D2260" s="0" t="s">
        <v>41</v>
      </c>
      <c r="E2260" s="0" t="s">
        <v>6317</v>
      </c>
      <c r="F2260" s="0" t="s">
        <v>6306</v>
      </c>
      <c r="G2260" s="0" t="s">
        <v>6307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7.3</v>
      </c>
      <c r="Q2260" s="0" t="n">
        <v>0</v>
      </c>
      <c r="R2260" s="0" t="n">
        <v>0</v>
      </c>
      <c r="S2260" s="0" t="s">
        <v>4</v>
      </c>
    </row>
    <row r="2261" customFormat="false" ht="14.4" hidden="true" customHeight="false" outlineLevel="0" collapsed="false">
      <c r="A2261" s="0" t="s">
        <v>31</v>
      </c>
      <c r="B2261" s="0" t="n">
        <v>1</v>
      </c>
      <c r="C2261" s="0" t="s">
        <v>6318</v>
      </c>
      <c r="D2261" s="0" t="s">
        <v>38</v>
      </c>
      <c r="E2261" s="0" t="s">
        <v>6319</v>
      </c>
      <c r="F2261" s="0" t="s">
        <v>6306</v>
      </c>
      <c r="G2261" s="0" t="s">
        <v>6307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7.5</v>
      </c>
      <c r="Q2261" s="0" t="n">
        <v>0</v>
      </c>
      <c r="R2261" s="0" t="n">
        <v>0</v>
      </c>
      <c r="S2261" s="0" t="s">
        <v>4</v>
      </c>
    </row>
    <row r="2262" customFormat="false" ht="14.4" hidden="true" customHeight="false" outlineLevel="0" collapsed="false">
      <c r="A2262" s="0" t="s">
        <v>31</v>
      </c>
      <c r="B2262" s="0" t="n">
        <v>1</v>
      </c>
      <c r="C2262" s="0" t="s">
        <v>6320</v>
      </c>
      <c r="D2262" s="0" t="s">
        <v>66</v>
      </c>
      <c r="E2262" s="0" t="s">
        <v>6321</v>
      </c>
      <c r="F2262" s="0" t="s">
        <v>6306</v>
      </c>
      <c r="G2262" s="0" t="s">
        <v>6307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7.5</v>
      </c>
      <c r="Q2262" s="0" t="n">
        <v>0</v>
      </c>
      <c r="R2262" s="0" t="n">
        <v>0</v>
      </c>
      <c r="S2262" s="0" t="s">
        <v>4</v>
      </c>
    </row>
    <row r="2263" customFormat="false" ht="14.4" hidden="true" customHeight="false" outlineLevel="0" collapsed="false">
      <c r="A2263" s="0" t="s">
        <v>31</v>
      </c>
      <c r="B2263" s="0" t="n">
        <v>1</v>
      </c>
      <c r="C2263" s="0" t="s">
        <v>6322</v>
      </c>
      <c r="D2263" s="0" t="s">
        <v>61</v>
      </c>
      <c r="E2263" s="0" t="s">
        <v>6323</v>
      </c>
      <c r="F2263" s="0" t="s">
        <v>6306</v>
      </c>
      <c r="G2263" s="0" t="s">
        <v>6307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7.7</v>
      </c>
      <c r="Q2263" s="0" t="n">
        <v>0</v>
      </c>
      <c r="R2263" s="0" t="n">
        <v>0</v>
      </c>
      <c r="S2263" s="0" t="s">
        <v>4</v>
      </c>
    </row>
    <row r="2264" customFormat="false" ht="14.4" hidden="true" customHeight="false" outlineLevel="0" collapsed="false">
      <c r="A2264" s="0" t="s">
        <v>31</v>
      </c>
      <c r="B2264" s="0" t="n">
        <v>1</v>
      </c>
      <c r="C2264" s="0" t="s">
        <v>6324</v>
      </c>
      <c r="D2264" s="0" t="s">
        <v>61</v>
      </c>
      <c r="E2264" s="0" t="s">
        <v>6325</v>
      </c>
      <c r="F2264" s="0" t="s">
        <v>6306</v>
      </c>
      <c r="G2264" s="0" t="s">
        <v>6307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7.5</v>
      </c>
      <c r="Q2264" s="0" t="n">
        <v>0</v>
      </c>
      <c r="R2264" s="0" t="n">
        <v>0</v>
      </c>
      <c r="S2264" s="0" t="s">
        <v>4</v>
      </c>
    </row>
    <row r="2265" customFormat="false" ht="14.4" hidden="true" customHeight="false" outlineLevel="0" collapsed="false">
      <c r="A2265" s="0" t="s">
        <v>31</v>
      </c>
      <c r="B2265" s="0" t="n">
        <v>1</v>
      </c>
      <c r="C2265" s="0" t="s">
        <v>6326</v>
      </c>
      <c r="D2265" s="0" t="s">
        <v>61</v>
      </c>
      <c r="E2265" s="0" t="s">
        <v>6327</v>
      </c>
      <c r="F2265" s="0" t="s">
        <v>6306</v>
      </c>
      <c r="G2265" s="0" t="s">
        <v>6307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7.2</v>
      </c>
      <c r="Q2265" s="0" t="n">
        <v>0</v>
      </c>
      <c r="R2265" s="0" t="n">
        <v>0</v>
      </c>
      <c r="S2265" s="0" t="s">
        <v>4</v>
      </c>
    </row>
    <row r="2266" customFormat="false" ht="14.4" hidden="true" customHeight="false" outlineLevel="0" collapsed="false">
      <c r="A2266" s="0" t="s">
        <v>31</v>
      </c>
      <c r="B2266" s="0" t="n">
        <v>1</v>
      </c>
      <c r="C2266" s="0" t="s">
        <v>6328</v>
      </c>
      <c r="D2266" s="0" t="s">
        <v>61</v>
      </c>
      <c r="E2266" s="0" t="s">
        <v>6329</v>
      </c>
      <c r="F2266" s="0" t="s">
        <v>6306</v>
      </c>
      <c r="G2266" s="0" t="s">
        <v>6307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7.6</v>
      </c>
      <c r="Q2266" s="0" t="n">
        <v>0</v>
      </c>
      <c r="R2266" s="0" t="n">
        <v>0</v>
      </c>
      <c r="S2266" s="0" t="s">
        <v>4</v>
      </c>
    </row>
    <row r="2267" customFormat="false" ht="14.4" hidden="true" customHeight="false" outlineLevel="0" collapsed="false">
      <c r="A2267" s="0" t="s">
        <v>31</v>
      </c>
      <c r="B2267" s="0" t="n">
        <v>1</v>
      </c>
      <c r="C2267" s="0" t="s">
        <v>6330</v>
      </c>
      <c r="D2267" s="0" t="s">
        <v>139</v>
      </c>
      <c r="E2267" s="0" t="s">
        <v>6331</v>
      </c>
      <c r="F2267" s="0" t="s">
        <v>6306</v>
      </c>
      <c r="G2267" s="0" t="s">
        <v>6307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6.6</v>
      </c>
      <c r="Q2267" s="0" t="n">
        <v>0</v>
      </c>
      <c r="R2267" s="0" t="n">
        <v>0</v>
      </c>
      <c r="S2267" s="0" t="s">
        <v>4</v>
      </c>
    </row>
    <row r="2268" customFormat="false" ht="14.4" hidden="true" customHeight="false" outlineLevel="0" collapsed="false">
      <c r="A2268" s="0" t="s">
        <v>31</v>
      </c>
      <c r="B2268" s="0" t="n">
        <v>1</v>
      </c>
      <c r="C2268" s="0" t="s">
        <v>6332</v>
      </c>
      <c r="D2268" s="0" t="s">
        <v>139</v>
      </c>
      <c r="E2268" s="0" t="s">
        <v>6333</v>
      </c>
      <c r="F2268" s="0" t="s">
        <v>6306</v>
      </c>
      <c r="G2268" s="0" t="s">
        <v>6307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6.2</v>
      </c>
      <c r="Q2268" s="0" t="n">
        <v>0</v>
      </c>
      <c r="R2268" s="0" t="n">
        <v>0</v>
      </c>
      <c r="S2268" s="0" t="s">
        <v>4</v>
      </c>
    </row>
    <row r="2269" customFormat="false" ht="14.4" hidden="true" customHeight="false" outlineLevel="0" collapsed="false">
      <c r="A2269" s="0" t="s">
        <v>31</v>
      </c>
      <c r="B2269" s="0" t="n">
        <v>1</v>
      </c>
      <c r="C2269" s="0" t="s">
        <v>6334</v>
      </c>
      <c r="D2269" s="0" t="s">
        <v>66</v>
      </c>
      <c r="E2269" s="0" t="s">
        <v>6335</v>
      </c>
      <c r="F2269" s="0" t="s">
        <v>6306</v>
      </c>
      <c r="G2269" s="0" t="s">
        <v>6307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6.1</v>
      </c>
      <c r="Q2269" s="0" t="n">
        <v>0</v>
      </c>
      <c r="R2269" s="0" t="n">
        <v>0</v>
      </c>
      <c r="S2269" s="0" t="s">
        <v>4</v>
      </c>
    </row>
    <row r="2270" customFormat="false" ht="14.4" hidden="true" customHeight="false" outlineLevel="0" collapsed="false">
      <c r="A2270" s="0" t="s">
        <v>31</v>
      </c>
      <c r="B2270" s="0" t="n">
        <v>1</v>
      </c>
      <c r="C2270" s="0" t="s">
        <v>6336</v>
      </c>
      <c r="D2270" s="0" t="s">
        <v>33</v>
      </c>
      <c r="E2270" s="0" t="s">
        <v>6337</v>
      </c>
      <c r="F2270" s="0" t="s">
        <v>6306</v>
      </c>
      <c r="G2270" s="0" t="s">
        <v>6307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5.5</v>
      </c>
      <c r="Q2270" s="0" t="n">
        <v>0</v>
      </c>
      <c r="R2270" s="0" t="n">
        <v>0</v>
      </c>
      <c r="S2270" s="0" t="s">
        <v>4</v>
      </c>
    </row>
    <row r="2271" customFormat="false" ht="14.4" hidden="true" customHeight="false" outlineLevel="0" collapsed="false">
      <c r="A2271" s="0" t="s">
        <v>31</v>
      </c>
      <c r="B2271" s="0" t="n">
        <v>1</v>
      </c>
      <c r="C2271" s="0" t="s">
        <v>6338</v>
      </c>
      <c r="D2271" s="0" t="s">
        <v>66</v>
      </c>
      <c r="E2271" s="0" t="s">
        <v>6339</v>
      </c>
      <c r="F2271" s="0" t="s">
        <v>6306</v>
      </c>
      <c r="G2271" s="0" t="s">
        <v>6307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6.4</v>
      </c>
      <c r="Q2271" s="0" t="n">
        <v>0</v>
      </c>
      <c r="R2271" s="0" t="n">
        <v>0</v>
      </c>
      <c r="S2271" s="0" t="s">
        <v>4</v>
      </c>
    </row>
    <row r="2272" customFormat="false" ht="14.4" hidden="true" customHeight="false" outlineLevel="0" collapsed="false">
      <c r="A2272" s="0" t="s">
        <v>31</v>
      </c>
      <c r="B2272" s="0" t="n">
        <v>1</v>
      </c>
      <c r="C2272" s="0" t="s">
        <v>6340</v>
      </c>
      <c r="D2272" s="0" t="s">
        <v>33</v>
      </c>
      <c r="E2272" s="0" t="s">
        <v>6341</v>
      </c>
      <c r="F2272" s="0" t="s">
        <v>6306</v>
      </c>
      <c r="G2272" s="0" t="s">
        <v>6307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7.4</v>
      </c>
      <c r="Q2272" s="0" t="n">
        <v>0</v>
      </c>
      <c r="R2272" s="0" t="n">
        <v>0</v>
      </c>
      <c r="S2272" s="0" t="s">
        <v>4</v>
      </c>
    </row>
    <row r="2273" customFormat="false" ht="14.4" hidden="true" customHeight="false" outlineLevel="0" collapsed="false">
      <c r="A2273" s="0" t="s">
        <v>31</v>
      </c>
      <c r="B2273" s="0" t="n">
        <v>1</v>
      </c>
      <c r="C2273" s="0" t="s">
        <v>6342</v>
      </c>
      <c r="D2273" s="0" t="s">
        <v>66</v>
      </c>
      <c r="E2273" s="0" t="s">
        <v>5692</v>
      </c>
      <c r="F2273" s="0" t="s">
        <v>6306</v>
      </c>
      <c r="G2273" s="0" t="s">
        <v>6307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8.9</v>
      </c>
      <c r="Q2273" s="0" t="n">
        <v>0</v>
      </c>
      <c r="R2273" s="0" t="n">
        <v>0</v>
      </c>
      <c r="S2273" s="0" t="s">
        <v>4</v>
      </c>
    </row>
    <row r="2274" customFormat="false" ht="14.4" hidden="true" customHeight="false" outlineLevel="0" collapsed="false">
      <c r="A2274" s="0" t="s">
        <v>31</v>
      </c>
      <c r="B2274" s="0" t="n">
        <v>1</v>
      </c>
      <c r="C2274" s="0" t="s">
        <v>6343</v>
      </c>
      <c r="D2274" s="0" t="s">
        <v>66</v>
      </c>
      <c r="E2274" s="0" t="s">
        <v>2541</v>
      </c>
      <c r="F2274" s="0" t="s">
        <v>6306</v>
      </c>
      <c r="G2274" s="0" t="s">
        <v>6307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6.9</v>
      </c>
      <c r="Q2274" s="0" t="n">
        <v>0</v>
      </c>
      <c r="R2274" s="0" t="n">
        <v>0</v>
      </c>
      <c r="S2274" s="0" t="s">
        <v>4</v>
      </c>
    </row>
    <row r="2275" customFormat="false" ht="14.4" hidden="true" customHeight="false" outlineLevel="0" collapsed="false">
      <c r="A2275" s="0" t="s">
        <v>31</v>
      </c>
      <c r="B2275" s="0" t="n">
        <v>1</v>
      </c>
      <c r="C2275" s="0" t="s">
        <v>6344</v>
      </c>
      <c r="D2275" s="0" t="s">
        <v>33</v>
      </c>
      <c r="E2275" s="0" t="s">
        <v>6345</v>
      </c>
      <c r="F2275" s="0" t="s">
        <v>6346</v>
      </c>
      <c r="G2275" s="0" t="s">
        <v>6347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5.2</v>
      </c>
      <c r="Q2275" s="0" t="n">
        <v>0</v>
      </c>
      <c r="R2275" s="0" t="n">
        <v>0</v>
      </c>
      <c r="S2275" s="0" t="s">
        <v>4</v>
      </c>
    </row>
    <row r="2276" customFormat="false" ht="14.4" hidden="true" customHeight="false" outlineLevel="0" collapsed="false">
      <c r="A2276" s="0" t="s">
        <v>31</v>
      </c>
      <c r="B2276" s="0" t="n">
        <v>1</v>
      </c>
      <c r="C2276" s="0" t="s">
        <v>6348</v>
      </c>
      <c r="D2276" s="0" t="s">
        <v>41</v>
      </c>
      <c r="E2276" s="0" t="s">
        <v>6349</v>
      </c>
      <c r="F2276" s="0" t="s">
        <v>6346</v>
      </c>
      <c r="G2276" s="0" t="s">
        <v>6347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5.8</v>
      </c>
      <c r="Q2276" s="0" t="n">
        <v>0</v>
      </c>
      <c r="R2276" s="0" t="n">
        <v>0</v>
      </c>
      <c r="S2276" s="0" t="s">
        <v>4</v>
      </c>
    </row>
    <row r="2277" customFormat="false" ht="14.4" hidden="true" customHeight="false" outlineLevel="0" collapsed="false">
      <c r="A2277" s="0" t="s">
        <v>31</v>
      </c>
      <c r="B2277" s="0" t="n">
        <v>1</v>
      </c>
      <c r="C2277" s="0" t="s">
        <v>6350</v>
      </c>
      <c r="D2277" s="0" t="s">
        <v>307</v>
      </c>
      <c r="E2277" s="0" t="s">
        <v>6351</v>
      </c>
      <c r="F2277" s="0" t="s">
        <v>6346</v>
      </c>
      <c r="G2277" s="0" t="s">
        <v>6347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8.4</v>
      </c>
      <c r="Q2277" s="0" t="n">
        <v>0</v>
      </c>
      <c r="R2277" s="0" t="n">
        <v>0</v>
      </c>
      <c r="S2277" s="0" t="s">
        <v>4</v>
      </c>
    </row>
    <row r="2278" customFormat="false" ht="14.4" hidden="true" customHeight="false" outlineLevel="0" collapsed="false">
      <c r="A2278" s="0" t="s">
        <v>31</v>
      </c>
      <c r="B2278" s="0" t="n">
        <v>1</v>
      </c>
      <c r="C2278" s="0" t="s">
        <v>6352</v>
      </c>
      <c r="D2278" s="0" t="s">
        <v>41</v>
      </c>
      <c r="E2278" s="0" t="s">
        <v>6353</v>
      </c>
      <c r="F2278" s="0" t="s">
        <v>6346</v>
      </c>
      <c r="G2278" s="0" t="s">
        <v>6347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8.5</v>
      </c>
      <c r="Q2278" s="0" t="n">
        <v>0</v>
      </c>
      <c r="R2278" s="0" t="n">
        <v>0</v>
      </c>
      <c r="S2278" s="0" t="s">
        <v>4</v>
      </c>
    </row>
    <row r="2279" customFormat="false" ht="14.4" hidden="true" customHeight="false" outlineLevel="0" collapsed="false">
      <c r="A2279" s="0" t="s">
        <v>31</v>
      </c>
      <c r="B2279" s="0" t="n">
        <v>1</v>
      </c>
      <c r="C2279" s="0" t="s">
        <v>6354</v>
      </c>
      <c r="D2279" s="0" t="s">
        <v>66</v>
      </c>
      <c r="E2279" s="0" t="s">
        <v>6355</v>
      </c>
      <c r="F2279" s="0" t="s">
        <v>6346</v>
      </c>
      <c r="G2279" s="0" t="s">
        <v>6347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7.7</v>
      </c>
      <c r="Q2279" s="0" t="n">
        <v>0</v>
      </c>
      <c r="R2279" s="0" t="n">
        <v>0</v>
      </c>
      <c r="S2279" s="0" t="s">
        <v>4</v>
      </c>
    </row>
    <row r="2280" customFormat="false" ht="14.4" hidden="true" customHeight="false" outlineLevel="0" collapsed="false">
      <c r="A2280" s="0" t="s">
        <v>31</v>
      </c>
      <c r="B2280" s="0" t="n">
        <v>1</v>
      </c>
      <c r="C2280" s="0" t="s">
        <v>6356</v>
      </c>
      <c r="D2280" s="0" t="s">
        <v>33</v>
      </c>
      <c r="E2280" s="0" t="s">
        <v>3597</v>
      </c>
      <c r="F2280" s="0" t="s">
        <v>6357</v>
      </c>
      <c r="G2280" s="0" t="s">
        <v>6358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9.9</v>
      </c>
      <c r="Q2280" s="0" t="n">
        <v>0</v>
      </c>
      <c r="R2280" s="0" t="n">
        <v>0</v>
      </c>
      <c r="S2280" s="0" t="s">
        <v>4</v>
      </c>
    </row>
    <row r="2281" customFormat="false" ht="14.4" hidden="true" customHeight="false" outlineLevel="0" collapsed="false">
      <c r="A2281" s="0" t="s">
        <v>31</v>
      </c>
      <c r="B2281" s="0" t="n">
        <v>1</v>
      </c>
      <c r="C2281" s="0" t="s">
        <v>6359</v>
      </c>
      <c r="D2281" s="0" t="s">
        <v>61</v>
      </c>
      <c r="E2281" s="0" t="s">
        <v>6360</v>
      </c>
      <c r="F2281" s="0" t="s">
        <v>6357</v>
      </c>
      <c r="G2281" s="0" t="s">
        <v>6358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8.2</v>
      </c>
      <c r="Q2281" s="0" t="n">
        <v>0</v>
      </c>
      <c r="R2281" s="0" t="n">
        <v>0</v>
      </c>
      <c r="S2281" s="0" t="s">
        <v>4</v>
      </c>
    </row>
    <row r="2282" customFormat="false" ht="14.4" hidden="true" customHeight="false" outlineLevel="0" collapsed="false">
      <c r="A2282" s="0" t="s">
        <v>31</v>
      </c>
      <c r="B2282" s="0" t="n">
        <v>1</v>
      </c>
      <c r="C2282" s="0" t="s">
        <v>6361</v>
      </c>
      <c r="D2282" s="0" t="s">
        <v>61</v>
      </c>
      <c r="E2282" s="0" t="s">
        <v>6362</v>
      </c>
      <c r="F2282" s="0" t="s">
        <v>6363</v>
      </c>
      <c r="G2282" s="0" t="s">
        <v>6364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5.2</v>
      </c>
      <c r="Q2282" s="0" t="n">
        <v>0</v>
      </c>
      <c r="R2282" s="0" t="n">
        <v>0</v>
      </c>
      <c r="S2282" s="0" t="s">
        <v>4</v>
      </c>
    </row>
    <row r="2283" customFormat="false" ht="14.4" hidden="true" customHeight="false" outlineLevel="0" collapsed="false">
      <c r="A2283" s="0" t="s">
        <v>31</v>
      </c>
      <c r="B2283" s="0" t="n">
        <v>1</v>
      </c>
      <c r="C2283" s="0" t="s">
        <v>6365</v>
      </c>
      <c r="D2283" s="0" t="s">
        <v>33</v>
      </c>
      <c r="E2283" s="0" t="s">
        <v>6366</v>
      </c>
      <c r="F2283" s="0" t="s">
        <v>6367</v>
      </c>
      <c r="G2283" s="0" t="s">
        <v>5177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5.9</v>
      </c>
      <c r="Q2283" s="0" t="n">
        <v>0</v>
      </c>
      <c r="R2283" s="0" t="n">
        <v>0</v>
      </c>
      <c r="S2283" s="0" t="s">
        <v>4</v>
      </c>
    </row>
    <row r="2284" customFormat="false" ht="14.4" hidden="true" customHeight="false" outlineLevel="0" collapsed="false">
      <c r="A2284" s="0" t="s">
        <v>31</v>
      </c>
      <c r="B2284" s="0" t="n">
        <v>1</v>
      </c>
      <c r="C2284" s="0" t="s">
        <v>6368</v>
      </c>
      <c r="D2284" s="0" t="s">
        <v>33</v>
      </c>
      <c r="E2284" s="0" t="s">
        <v>4056</v>
      </c>
      <c r="F2284" s="0" t="s">
        <v>6369</v>
      </c>
      <c r="G2284" s="0" t="s">
        <v>5177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6.7</v>
      </c>
      <c r="Q2284" s="0" t="n">
        <v>0</v>
      </c>
      <c r="R2284" s="0" t="n">
        <v>0</v>
      </c>
      <c r="S2284" s="0" t="s">
        <v>4</v>
      </c>
    </row>
    <row r="2285" customFormat="false" ht="14.4" hidden="true" customHeight="false" outlineLevel="0" collapsed="false">
      <c r="A2285" s="0" t="s">
        <v>31</v>
      </c>
      <c r="B2285" s="0" t="n">
        <v>1</v>
      </c>
      <c r="C2285" s="0" t="s">
        <v>6370</v>
      </c>
      <c r="D2285" s="0" t="s">
        <v>33</v>
      </c>
      <c r="E2285" s="0" t="s">
        <v>6371</v>
      </c>
      <c r="F2285" s="0" t="s">
        <v>6369</v>
      </c>
      <c r="G2285" s="0" t="s">
        <v>5177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6.5</v>
      </c>
      <c r="Q2285" s="0" t="n">
        <v>0</v>
      </c>
      <c r="R2285" s="0" t="n">
        <v>0</v>
      </c>
      <c r="S2285" s="0" t="s">
        <v>4</v>
      </c>
    </row>
    <row r="2286" customFormat="false" ht="14.4" hidden="true" customHeight="false" outlineLevel="0" collapsed="false">
      <c r="A2286" s="0" t="s">
        <v>31</v>
      </c>
      <c r="B2286" s="0" t="n">
        <v>1</v>
      </c>
      <c r="C2286" s="0" t="s">
        <v>6372</v>
      </c>
      <c r="D2286" s="0" t="s">
        <v>66</v>
      </c>
      <c r="E2286" s="0" t="s">
        <v>6373</v>
      </c>
      <c r="F2286" s="0" t="s">
        <v>6369</v>
      </c>
      <c r="G2286" s="0" t="s">
        <v>5177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8.1</v>
      </c>
      <c r="Q2286" s="0" t="n">
        <v>0</v>
      </c>
      <c r="R2286" s="0" t="n">
        <v>0</v>
      </c>
      <c r="S2286" s="0" t="s">
        <v>4</v>
      </c>
    </row>
    <row r="2287" customFormat="false" ht="14.4" hidden="true" customHeight="false" outlineLevel="0" collapsed="false">
      <c r="A2287" s="0" t="s">
        <v>31</v>
      </c>
      <c r="B2287" s="0" t="n">
        <v>1</v>
      </c>
      <c r="C2287" s="0" t="s">
        <v>6374</v>
      </c>
      <c r="D2287" s="0" t="s">
        <v>38</v>
      </c>
      <c r="E2287" s="0" t="s">
        <v>6375</v>
      </c>
      <c r="F2287" s="0" t="s">
        <v>6369</v>
      </c>
      <c r="G2287" s="0" t="s">
        <v>5177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9.8</v>
      </c>
      <c r="Q2287" s="0" t="n">
        <v>0</v>
      </c>
      <c r="R2287" s="0" t="n">
        <v>0</v>
      </c>
      <c r="S2287" s="0" t="s">
        <v>4</v>
      </c>
    </row>
    <row r="2288" customFormat="false" ht="14.4" hidden="true" customHeight="false" outlineLevel="0" collapsed="false">
      <c r="A2288" s="0" t="s">
        <v>31</v>
      </c>
      <c r="B2288" s="0" t="n">
        <v>1</v>
      </c>
      <c r="C2288" s="0" t="s">
        <v>6376</v>
      </c>
      <c r="D2288" s="0" t="s">
        <v>61</v>
      </c>
      <c r="E2288" s="0" t="s">
        <v>6377</v>
      </c>
      <c r="F2288" s="0" t="s">
        <v>6369</v>
      </c>
      <c r="G2288" s="0" t="s">
        <v>5177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6.1</v>
      </c>
      <c r="Q2288" s="0" t="n">
        <v>0</v>
      </c>
      <c r="R2288" s="0" t="n">
        <v>0</v>
      </c>
      <c r="S2288" s="0" t="s">
        <v>4</v>
      </c>
    </row>
    <row r="2289" customFormat="false" ht="14.4" hidden="true" customHeight="false" outlineLevel="0" collapsed="false">
      <c r="A2289" s="0" t="s">
        <v>31</v>
      </c>
      <c r="B2289" s="0" t="n">
        <v>1</v>
      </c>
      <c r="C2289" s="0" t="s">
        <v>6378</v>
      </c>
      <c r="D2289" s="0" t="s">
        <v>48</v>
      </c>
      <c r="E2289" s="0" t="s">
        <v>4863</v>
      </c>
      <c r="F2289" s="0" t="s">
        <v>6369</v>
      </c>
      <c r="G2289" s="0" t="s">
        <v>5177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5.4</v>
      </c>
      <c r="Q2289" s="0" t="n">
        <v>0</v>
      </c>
      <c r="R2289" s="0" t="n">
        <v>0</v>
      </c>
      <c r="S2289" s="0" t="s">
        <v>4</v>
      </c>
    </row>
    <row r="2290" customFormat="false" ht="14.4" hidden="true" customHeight="false" outlineLevel="0" collapsed="false">
      <c r="A2290" s="0" t="s">
        <v>31</v>
      </c>
      <c r="B2290" s="0" t="n">
        <v>1</v>
      </c>
      <c r="C2290" s="0" t="s">
        <v>6379</v>
      </c>
      <c r="D2290" s="0" t="s">
        <v>66</v>
      </c>
      <c r="E2290" s="0" t="s">
        <v>5090</v>
      </c>
      <c r="F2290" s="0" t="s">
        <v>6369</v>
      </c>
      <c r="G2290" s="0" t="s">
        <v>5177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5.3</v>
      </c>
      <c r="Q2290" s="0" t="n">
        <v>0</v>
      </c>
      <c r="R2290" s="0" t="n">
        <v>0</v>
      </c>
      <c r="S2290" s="0" t="s">
        <v>4</v>
      </c>
    </row>
    <row r="2291" customFormat="false" ht="14.4" hidden="true" customHeight="false" outlineLevel="0" collapsed="false">
      <c r="A2291" s="0" t="s">
        <v>31</v>
      </c>
      <c r="B2291" s="0" t="n">
        <v>1</v>
      </c>
      <c r="C2291" s="0" t="s">
        <v>6380</v>
      </c>
      <c r="D2291" s="0" t="s">
        <v>33</v>
      </c>
      <c r="E2291" s="0" t="s">
        <v>6381</v>
      </c>
      <c r="F2291" s="0" t="s">
        <v>6382</v>
      </c>
      <c r="G2291" s="0" t="s">
        <v>4190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5.6</v>
      </c>
      <c r="Q2291" s="0" t="n">
        <v>0</v>
      </c>
      <c r="R2291" s="0" t="n">
        <v>0</v>
      </c>
      <c r="S2291" s="0" t="s">
        <v>4</v>
      </c>
    </row>
    <row r="2292" customFormat="false" ht="14.4" hidden="true" customHeight="false" outlineLevel="0" collapsed="false">
      <c r="A2292" s="0" t="s">
        <v>31</v>
      </c>
      <c r="B2292" s="0" t="n">
        <v>1</v>
      </c>
      <c r="C2292" s="0" t="s">
        <v>6383</v>
      </c>
      <c r="D2292" s="0" t="s">
        <v>33</v>
      </c>
      <c r="E2292" s="0" t="s">
        <v>6384</v>
      </c>
      <c r="F2292" s="0" t="s">
        <v>6382</v>
      </c>
      <c r="G2292" s="0" t="s">
        <v>4190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6.4</v>
      </c>
      <c r="Q2292" s="0" t="n">
        <v>0</v>
      </c>
      <c r="R2292" s="0" t="n">
        <v>0</v>
      </c>
      <c r="S2292" s="0" t="s">
        <v>4</v>
      </c>
    </row>
    <row r="2293" customFormat="false" ht="14.4" hidden="true" customHeight="false" outlineLevel="0" collapsed="false">
      <c r="A2293" s="0" t="s">
        <v>31</v>
      </c>
      <c r="B2293" s="0" t="n">
        <v>1</v>
      </c>
      <c r="C2293" s="0" t="s">
        <v>6385</v>
      </c>
      <c r="D2293" s="0" t="s">
        <v>139</v>
      </c>
      <c r="E2293" s="0" t="s">
        <v>6386</v>
      </c>
      <c r="F2293" s="0" t="s">
        <v>6382</v>
      </c>
      <c r="G2293" s="0" t="s">
        <v>4190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6.4</v>
      </c>
      <c r="Q2293" s="0" t="n">
        <v>0</v>
      </c>
      <c r="R2293" s="0" t="n">
        <v>0</v>
      </c>
      <c r="S2293" s="0" t="s">
        <v>4</v>
      </c>
    </row>
    <row r="2294" customFormat="false" ht="14.4" hidden="true" customHeight="false" outlineLevel="0" collapsed="false">
      <c r="A2294" s="0" t="s">
        <v>31</v>
      </c>
      <c r="B2294" s="0" t="n">
        <v>1</v>
      </c>
      <c r="C2294" s="0" t="s">
        <v>6387</v>
      </c>
      <c r="D2294" s="0" t="s">
        <v>33</v>
      </c>
      <c r="E2294" s="0" t="s">
        <v>6388</v>
      </c>
      <c r="F2294" s="0" t="s">
        <v>6382</v>
      </c>
      <c r="G2294" s="0" t="s">
        <v>4190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6.4</v>
      </c>
      <c r="Q2294" s="0" t="n">
        <v>0</v>
      </c>
      <c r="R2294" s="0" t="n">
        <v>0</v>
      </c>
      <c r="S2294" s="0" t="s">
        <v>4</v>
      </c>
    </row>
    <row r="2295" customFormat="false" ht="14.4" hidden="true" customHeight="false" outlineLevel="0" collapsed="false">
      <c r="A2295" s="0" t="s">
        <v>31</v>
      </c>
      <c r="B2295" s="0" t="n">
        <v>1</v>
      </c>
      <c r="C2295" s="0" t="s">
        <v>6389</v>
      </c>
      <c r="D2295" s="0" t="s">
        <v>48</v>
      </c>
      <c r="E2295" s="0" t="s">
        <v>6390</v>
      </c>
      <c r="F2295" s="0" t="s">
        <v>6382</v>
      </c>
      <c r="G2295" s="0" t="s">
        <v>4190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5.2</v>
      </c>
      <c r="Q2295" s="0" t="n">
        <v>0</v>
      </c>
      <c r="R2295" s="0" t="n">
        <v>0</v>
      </c>
      <c r="S2295" s="0" t="s">
        <v>4</v>
      </c>
    </row>
    <row r="2296" customFormat="false" ht="14.4" hidden="true" customHeight="false" outlineLevel="0" collapsed="false">
      <c r="A2296" s="0" t="s">
        <v>31</v>
      </c>
      <c r="B2296" s="0" t="n">
        <v>1</v>
      </c>
      <c r="C2296" s="0" t="s">
        <v>6391</v>
      </c>
      <c r="D2296" s="0" t="s">
        <v>66</v>
      </c>
      <c r="E2296" s="0" t="s">
        <v>6392</v>
      </c>
      <c r="F2296" s="0" t="s">
        <v>6393</v>
      </c>
      <c r="G2296" s="0" t="s">
        <v>6394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5.6</v>
      </c>
      <c r="Q2296" s="0" t="n">
        <v>0</v>
      </c>
      <c r="R2296" s="0" t="n">
        <v>0</v>
      </c>
      <c r="S2296" s="0" t="s">
        <v>4</v>
      </c>
    </row>
    <row r="2297" customFormat="false" ht="14.4" hidden="true" customHeight="false" outlineLevel="0" collapsed="false">
      <c r="A2297" s="0" t="s">
        <v>31</v>
      </c>
      <c r="B2297" s="0" t="n">
        <v>1</v>
      </c>
      <c r="C2297" s="0" t="s">
        <v>6395</v>
      </c>
      <c r="D2297" s="0" t="s">
        <v>154</v>
      </c>
      <c r="E2297" s="0" t="s">
        <v>6396</v>
      </c>
      <c r="F2297" s="0" t="s">
        <v>6393</v>
      </c>
      <c r="G2297" s="0" t="s">
        <v>6394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5.8</v>
      </c>
      <c r="Q2297" s="0" t="n">
        <v>0</v>
      </c>
      <c r="R2297" s="0" t="n">
        <v>0</v>
      </c>
      <c r="S2297" s="0" t="s">
        <v>4</v>
      </c>
    </row>
    <row r="2298" customFormat="false" ht="14.4" hidden="true" customHeight="false" outlineLevel="0" collapsed="false">
      <c r="A2298" s="0" t="s">
        <v>31</v>
      </c>
      <c r="B2298" s="0" t="n">
        <v>1</v>
      </c>
      <c r="C2298" s="0" t="s">
        <v>6397</v>
      </c>
      <c r="D2298" s="0" t="s">
        <v>61</v>
      </c>
      <c r="E2298" s="0" t="s">
        <v>6398</v>
      </c>
      <c r="F2298" s="0" t="s">
        <v>6393</v>
      </c>
      <c r="G2298" s="0" t="s">
        <v>6394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8</v>
      </c>
      <c r="Q2298" s="0" t="n">
        <v>0</v>
      </c>
      <c r="R2298" s="0" t="n">
        <v>0</v>
      </c>
      <c r="S2298" s="0" t="s">
        <v>4</v>
      </c>
    </row>
    <row r="2299" customFormat="false" ht="14.4" hidden="true" customHeight="false" outlineLevel="0" collapsed="false">
      <c r="A2299" s="0" t="s">
        <v>31</v>
      </c>
      <c r="B2299" s="0" t="n">
        <v>1</v>
      </c>
      <c r="C2299" s="0" t="s">
        <v>6399</v>
      </c>
      <c r="D2299" s="0" t="s">
        <v>61</v>
      </c>
      <c r="E2299" s="0" t="s">
        <v>6400</v>
      </c>
      <c r="F2299" s="0" t="s">
        <v>6393</v>
      </c>
      <c r="G2299" s="0" t="s">
        <v>6394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8.7</v>
      </c>
      <c r="Q2299" s="0" t="n">
        <v>0</v>
      </c>
      <c r="R2299" s="0" t="n">
        <v>0</v>
      </c>
      <c r="S2299" s="0" t="s">
        <v>4</v>
      </c>
    </row>
    <row r="2300" customFormat="false" ht="14.4" hidden="true" customHeight="false" outlineLevel="0" collapsed="false">
      <c r="A2300" s="0" t="s">
        <v>31</v>
      </c>
      <c r="B2300" s="0" t="n">
        <v>1</v>
      </c>
      <c r="C2300" s="0" t="s">
        <v>6401</v>
      </c>
      <c r="D2300" s="0" t="s">
        <v>48</v>
      </c>
      <c r="E2300" s="0" t="s">
        <v>6402</v>
      </c>
      <c r="F2300" s="0" t="s">
        <v>6393</v>
      </c>
      <c r="G2300" s="0" t="s">
        <v>6394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7.1</v>
      </c>
      <c r="Q2300" s="0" t="n">
        <v>0</v>
      </c>
      <c r="R2300" s="0" t="n">
        <v>0</v>
      </c>
      <c r="S2300" s="0" t="s">
        <v>4</v>
      </c>
    </row>
    <row r="2301" customFormat="false" ht="14.4" hidden="true" customHeight="false" outlineLevel="0" collapsed="false">
      <c r="A2301" s="0" t="s">
        <v>31</v>
      </c>
      <c r="B2301" s="0" t="n">
        <v>1</v>
      </c>
      <c r="C2301" s="0" t="s">
        <v>6403</v>
      </c>
      <c r="D2301" s="0" t="s">
        <v>41</v>
      </c>
      <c r="E2301" s="0" t="s">
        <v>6404</v>
      </c>
      <c r="F2301" s="0" t="s">
        <v>6393</v>
      </c>
      <c r="G2301" s="0" t="s">
        <v>6394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5.8</v>
      </c>
      <c r="Q2301" s="0" t="n">
        <v>0</v>
      </c>
      <c r="R2301" s="0" t="n">
        <v>0</v>
      </c>
      <c r="S2301" s="0" t="s">
        <v>4</v>
      </c>
    </row>
    <row r="2302" customFormat="false" ht="14.4" hidden="true" customHeight="false" outlineLevel="0" collapsed="false">
      <c r="A2302" s="0" t="s">
        <v>31</v>
      </c>
      <c r="B2302" s="0" t="n">
        <v>1</v>
      </c>
      <c r="C2302" s="0" t="s">
        <v>6405</v>
      </c>
      <c r="D2302" s="0" t="s">
        <v>139</v>
      </c>
      <c r="E2302" s="0" t="s">
        <v>6406</v>
      </c>
      <c r="F2302" s="0" t="s">
        <v>6393</v>
      </c>
      <c r="G2302" s="0" t="s">
        <v>6394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5.9</v>
      </c>
      <c r="Q2302" s="0" t="n">
        <v>0</v>
      </c>
      <c r="R2302" s="0" t="n">
        <v>0</v>
      </c>
      <c r="S2302" s="0" t="s">
        <v>4</v>
      </c>
    </row>
    <row r="2303" customFormat="false" ht="14.4" hidden="true" customHeight="false" outlineLevel="0" collapsed="false">
      <c r="A2303" s="0" t="s">
        <v>31</v>
      </c>
      <c r="B2303" s="0" t="n">
        <v>1</v>
      </c>
      <c r="C2303" s="0" t="s">
        <v>6407</v>
      </c>
      <c r="D2303" s="0" t="s">
        <v>33</v>
      </c>
      <c r="E2303" s="0" t="s">
        <v>6408</v>
      </c>
      <c r="F2303" s="0" t="s">
        <v>6393</v>
      </c>
      <c r="G2303" s="0" t="s">
        <v>6394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6.4</v>
      </c>
      <c r="Q2303" s="0" t="n">
        <v>0</v>
      </c>
      <c r="R2303" s="0" t="n">
        <v>0</v>
      </c>
      <c r="S2303" s="0" t="s">
        <v>4</v>
      </c>
    </row>
    <row r="2304" customFormat="false" ht="14.4" hidden="true" customHeight="false" outlineLevel="0" collapsed="false">
      <c r="A2304" s="0" t="s">
        <v>31</v>
      </c>
      <c r="B2304" s="0" t="n">
        <v>1</v>
      </c>
      <c r="C2304" s="0" t="s">
        <v>6409</v>
      </c>
      <c r="D2304" s="0" t="s">
        <v>33</v>
      </c>
      <c r="E2304" s="0" t="s">
        <v>6410</v>
      </c>
      <c r="F2304" s="0" t="s">
        <v>6393</v>
      </c>
      <c r="G2304" s="0" t="s">
        <v>6394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6.2</v>
      </c>
      <c r="Q2304" s="0" t="n">
        <v>0</v>
      </c>
      <c r="R2304" s="0" t="n">
        <v>0</v>
      </c>
      <c r="S2304" s="0" t="s">
        <v>4</v>
      </c>
    </row>
    <row r="2305" customFormat="false" ht="14.4" hidden="true" customHeight="false" outlineLevel="0" collapsed="false">
      <c r="A2305" s="0" t="s">
        <v>31</v>
      </c>
      <c r="B2305" s="0" t="n">
        <v>1</v>
      </c>
      <c r="C2305" s="0" t="s">
        <v>6411</v>
      </c>
      <c r="D2305" s="0" t="s">
        <v>41</v>
      </c>
      <c r="E2305" s="0" t="s">
        <v>6412</v>
      </c>
      <c r="F2305" s="0" t="s">
        <v>6393</v>
      </c>
      <c r="G2305" s="0" t="s">
        <v>6394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5.1</v>
      </c>
      <c r="Q2305" s="0" t="n">
        <v>0</v>
      </c>
      <c r="R2305" s="0" t="n">
        <v>0</v>
      </c>
      <c r="S2305" s="0" t="s">
        <v>4</v>
      </c>
    </row>
    <row r="2306" customFormat="false" ht="14.4" hidden="true" customHeight="false" outlineLevel="0" collapsed="false">
      <c r="A2306" s="0" t="s">
        <v>31</v>
      </c>
      <c r="B2306" s="0" t="n">
        <v>1</v>
      </c>
      <c r="C2306" s="0" t="s">
        <v>6413</v>
      </c>
      <c r="D2306" s="0" t="s">
        <v>33</v>
      </c>
      <c r="E2306" s="0" t="s">
        <v>6414</v>
      </c>
      <c r="F2306" s="0" t="s">
        <v>6415</v>
      </c>
      <c r="G2306" s="0" t="s">
        <v>6416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5</v>
      </c>
      <c r="Q2306" s="0" t="n">
        <v>0</v>
      </c>
      <c r="R2306" s="0" t="n">
        <v>0</v>
      </c>
      <c r="S2306" s="0" t="s">
        <v>4</v>
      </c>
    </row>
    <row r="2307" customFormat="false" ht="14.4" hidden="true" customHeight="false" outlineLevel="0" collapsed="false">
      <c r="A2307" s="0" t="s">
        <v>31</v>
      </c>
      <c r="B2307" s="0" t="n">
        <v>1</v>
      </c>
      <c r="C2307" s="0" t="s">
        <v>6417</v>
      </c>
      <c r="D2307" s="0" t="s">
        <v>38</v>
      </c>
      <c r="E2307" s="0" t="s">
        <v>6418</v>
      </c>
      <c r="F2307" s="0" t="s">
        <v>6415</v>
      </c>
      <c r="G2307" s="0" t="s">
        <v>6416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5.3</v>
      </c>
      <c r="Q2307" s="0" t="n">
        <v>0</v>
      </c>
      <c r="R2307" s="0" t="n">
        <v>0</v>
      </c>
      <c r="S2307" s="0" t="s">
        <v>4</v>
      </c>
    </row>
    <row r="2308" customFormat="false" ht="14.4" hidden="true" customHeight="false" outlineLevel="0" collapsed="false">
      <c r="A2308" s="0" t="s">
        <v>31</v>
      </c>
      <c r="B2308" s="0" t="n">
        <v>1</v>
      </c>
      <c r="C2308" s="0" t="s">
        <v>6419</v>
      </c>
      <c r="D2308" s="0" t="s">
        <v>103</v>
      </c>
      <c r="E2308" s="0" t="s">
        <v>6420</v>
      </c>
      <c r="F2308" s="0" t="s">
        <v>6421</v>
      </c>
      <c r="G2308" s="0" t="s">
        <v>6422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6.4</v>
      </c>
      <c r="Q2308" s="0" t="n">
        <v>0</v>
      </c>
      <c r="R2308" s="0" t="n">
        <v>0</v>
      </c>
      <c r="S2308" s="0" t="s">
        <v>4</v>
      </c>
    </row>
    <row r="2309" customFormat="false" ht="14.4" hidden="true" customHeight="false" outlineLevel="0" collapsed="false">
      <c r="A2309" s="0" t="s">
        <v>31</v>
      </c>
      <c r="B2309" s="0" t="n">
        <v>1</v>
      </c>
      <c r="C2309" s="0" t="s">
        <v>6423</v>
      </c>
      <c r="D2309" s="0" t="s">
        <v>38</v>
      </c>
      <c r="E2309" s="0" t="s">
        <v>6424</v>
      </c>
      <c r="F2309" s="0" t="s">
        <v>6421</v>
      </c>
      <c r="G2309" s="0" t="s">
        <v>6422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5.6</v>
      </c>
      <c r="Q2309" s="0" t="n">
        <v>0</v>
      </c>
      <c r="R2309" s="0" t="n">
        <v>0</v>
      </c>
      <c r="S2309" s="0" t="s">
        <v>4</v>
      </c>
    </row>
    <row r="2310" customFormat="false" ht="14.4" hidden="true" customHeight="false" outlineLevel="0" collapsed="false">
      <c r="A2310" s="0" t="s">
        <v>31</v>
      </c>
      <c r="B2310" s="0" t="n">
        <v>1</v>
      </c>
      <c r="C2310" s="0" t="s">
        <v>6425</v>
      </c>
      <c r="D2310" s="0" t="s">
        <v>33</v>
      </c>
      <c r="E2310" s="0" t="s">
        <v>6426</v>
      </c>
      <c r="F2310" s="0" t="s">
        <v>6427</v>
      </c>
      <c r="G2310" s="0" t="s">
        <v>64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5.5</v>
      </c>
      <c r="Q2310" s="0" t="n">
        <v>0</v>
      </c>
      <c r="R2310" s="0" t="n">
        <v>0</v>
      </c>
      <c r="S2310" s="0" t="s">
        <v>4</v>
      </c>
    </row>
    <row r="2311" customFormat="false" ht="14.4" hidden="true" customHeight="false" outlineLevel="0" collapsed="false">
      <c r="A2311" s="0" t="s">
        <v>31</v>
      </c>
      <c r="B2311" s="0" t="n">
        <v>1</v>
      </c>
      <c r="C2311" s="0" t="s">
        <v>6428</v>
      </c>
      <c r="D2311" s="0" t="s">
        <v>33</v>
      </c>
      <c r="E2311" s="0" t="s">
        <v>6429</v>
      </c>
      <c r="F2311" s="0" t="s">
        <v>6427</v>
      </c>
      <c r="G2311" s="0" t="s">
        <v>64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6.6</v>
      </c>
      <c r="Q2311" s="0" t="n">
        <v>0</v>
      </c>
      <c r="R2311" s="0" t="n">
        <v>0</v>
      </c>
      <c r="S2311" s="0" t="s">
        <v>4</v>
      </c>
    </row>
    <row r="2312" customFormat="false" ht="14.4" hidden="true" customHeight="false" outlineLevel="0" collapsed="false">
      <c r="A2312" s="0" t="s">
        <v>31</v>
      </c>
      <c r="B2312" s="0" t="n">
        <v>1</v>
      </c>
      <c r="C2312" s="0" t="s">
        <v>6430</v>
      </c>
      <c r="D2312" s="0" t="s">
        <v>61</v>
      </c>
      <c r="E2312" s="0" t="s">
        <v>6431</v>
      </c>
      <c r="F2312" s="0" t="s">
        <v>6427</v>
      </c>
      <c r="G2312" s="0" t="s">
        <v>64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7.6</v>
      </c>
      <c r="Q2312" s="0" t="n">
        <v>0</v>
      </c>
      <c r="R2312" s="0" t="n">
        <v>0</v>
      </c>
      <c r="S2312" s="0" t="s">
        <v>4</v>
      </c>
    </row>
    <row r="2313" customFormat="false" ht="14.4" hidden="true" customHeight="false" outlineLevel="0" collapsed="false">
      <c r="A2313" s="0" t="s">
        <v>31</v>
      </c>
      <c r="B2313" s="0" t="n">
        <v>1</v>
      </c>
      <c r="C2313" s="0" t="s">
        <v>6432</v>
      </c>
      <c r="D2313" s="0" t="s">
        <v>61</v>
      </c>
      <c r="E2313" s="0" t="s">
        <v>6433</v>
      </c>
      <c r="F2313" s="0" t="s">
        <v>6434</v>
      </c>
      <c r="G2313" s="0" t="s">
        <v>6435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5.6</v>
      </c>
      <c r="Q2313" s="0" t="n">
        <v>0</v>
      </c>
      <c r="R2313" s="0" t="n">
        <v>0</v>
      </c>
      <c r="S2313" s="0" t="s">
        <v>4</v>
      </c>
    </row>
    <row r="2314" customFormat="false" ht="14.4" hidden="true" customHeight="false" outlineLevel="0" collapsed="false">
      <c r="A2314" s="0" t="s">
        <v>31</v>
      </c>
      <c r="B2314" s="0" t="n">
        <v>1</v>
      </c>
      <c r="C2314" s="0" t="s">
        <v>6436</v>
      </c>
      <c r="D2314" s="0" t="s">
        <v>38</v>
      </c>
      <c r="E2314" s="0" t="s">
        <v>6437</v>
      </c>
      <c r="F2314" s="0" t="s">
        <v>6434</v>
      </c>
      <c r="G2314" s="0" t="s">
        <v>6435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5.9</v>
      </c>
      <c r="Q2314" s="0" t="n">
        <v>0</v>
      </c>
      <c r="R2314" s="0" t="n">
        <v>0</v>
      </c>
      <c r="S2314" s="0" t="s">
        <v>4</v>
      </c>
    </row>
    <row r="2315" customFormat="false" ht="14.4" hidden="true" customHeight="false" outlineLevel="0" collapsed="false">
      <c r="A2315" s="0" t="s">
        <v>31</v>
      </c>
      <c r="B2315" s="0" t="n">
        <v>1</v>
      </c>
      <c r="C2315" s="0" t="s">
        <v>6438</v>
      </c>
      <c r="D2315" s="0" t="s">
        <v>103</v>
      </c>
      <c r="E2315" s="0" t="s">
        <v>6439</v>
      </c>
      <c r="F2315" s="0" t="s">
        <v>6440</v>
      </c>
      <c r="G2315" s="0" t="s">
        <v>6441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5.8</v>
      </c>
      <c r="Q2315" s="0" t="n">
        <v>0</v>
      </c>
      <c r="R2315" s="0" t="n">
        <v>0</v>
      </c>
      <c r="S2315" s="0" t="s">
        <v>4</v>
      </c>
    </row>
    <row r="2316" customFormat="false" ht="14.4" hidden="true" customHeight="false" outlineLevel="0" collapsed="false">
      <c r="A2316" s="0" t="s">
        <v>31</v>
      </c>
      <c r="B2316" s="0" t="n">
        <v>1</v>
      </c>
      <c r="C2316" s="0" t="s">
        <v>6442</v>
      </c>
      <c r="D2316" s="0" t="s">
        <v>66</v>
      </c>
      <c r="E2316" s="0" t="s">
        <v>6443</v>
      </c>
      <c r="F2316" s="0" t="s">
        <v>6440</v>
      </c>
      <c r="G2316" s="0" t="s">
        <v>6441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6.1</v>
      </c>
      <c r="Q2316" s="0" t="n">
        <v>0</v>
      </c>
      <c r="R2316" s="0" t="n">
        <v>0</v>
      </c>
      <c r="S2316" s="0" t="s">
        <v>4</v>
      </c>
    </row>
    <row r="2317" customFormat="false" ht="14.4" hidden="true" customHeight="false" outlineLevel="0" collapsed="false">
      <c r="A2317" s="0" t="s">
        <v>31</v>
      </c>
      <c r="B2317" s="0" t="n">
        <v>1</v>
      </c>
      <c r="C2317" s="0" t="s">
        <v>6444</v>
      </c>
      <c r="D2317" s="0" t="s">
        <v>33</v>
      </c>
      <c r="E2317" s="0" t="s">
        <v>6445</v>
      </c>
      <c r="F2317" s="0" t="s">
        <v>6440</v>
      </c>
      <c r="G2317" s="0" t="s">
        <v>6441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7.6</v>
      </c>
      <c r="Q2317" s="0" t="n">
        <v>0</v>
      </c>
      <c r="R2317" s="0" t="n">
        <v>0</v>
      </c>
      <c r="S2317" s="0" t="s">
        <v>4</v>
      </c>
    </row>
    <row r="2318" customFormat="false" ht="14.4" hidden="true" customHeight="false" outlineLevel="0" collapsed="false">
      <c r="A2318" s="0" t="s">
        <v>31</v>
      </c>
      <c r="B2318" s="0" t="n">
        <v>1</v>
      </c>
      <c r="C2318" s="0" t="s">
        <v>6446</v>
      </c>
      <c r="D2318" s="0" t="s">
        <v>33</v>
      </c>
      <c r="E2318" s="0" t="s">
        <v>6447</v>
      </c>
      <c r="F2318" s="0" t="s">
        <v>6448</v>
      </c>
      <c r="G2318" s="0" t="s">
        <v>6449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6.2</v>
      </c>
      <c r="Q2318" s="0" t="n">
        <v>0</v>
      </c>
      <c r="R2318" s="0" t="n">
        <v>0</v>
      </c>
      <c r="S2318" s="0" t="s">
        <v>4</v>
      </c>
    </row>
    <row r="2319" customFormat="false" ht="14.4" hidden="true" customHeight="false" outlineLevel="0" collapsed="false">
      <c r="A2319" s="0" t="s">
        <v>31</v>
      </c>
      <c r="B2319" s="0" t="n">
        <v>1</v>
      </c>
      <c r="C2319" s="0" t="s">
        <v>6450</v>
      </c>
      <c r="D2319" s="0" t="s">
        <v>61</v>
      </c>
      <c r="E2319" s="0" t="s">
        <v>6451</v>
      </c>
      <c r="F2319" s="0" t="s">
        <v>6448</v>
      </c>
      <c r="G2319" s="0" t="s">
        <v>6449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13.3</v>
      </c>
      <c r="Q2319" s="0" t="n">
        <v>0</v>
      </c>
      <c r="R2319" s="0" t="n">
        <v>0</v>
      </c>
      <c r="S2319" s="0" t="s">
        <v>4</v>
      </c>
    </row>
    <row r="2320" customFormat="false" ht="14.4" hidden="true" customHeight="false" outlineLevel="0" collapsed="false">
      <c r="A2320" s="0" t="s">
        <v>31</v>
      </c>
      <c r="B2320" s="0" t="n">
        <v>1</v>
      </c>
      <c r="C2320" s="0" t="s">
        <v>6452</v>
      </c>
      <c r="D2320" s="0" t="s">
        <v>139</v>
      </c>
      <c r="E2320" s="0" t="s">
        <v>6453</v>
      </c>
      <c r="F2320" s="0" t="s">
        <v>6448</v>
      </c>
      <c r="G2320" s="0" t="s">
        <v>6449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5.9</v>
      </c>
      <c r="Q2320" s="0" t="n">
        <v>0</v>
      </c>
      <c r="R2320" s="0" t="n">
        <v>0</v>
      </c>
      <c r="S2320" s="0" t="s">
        <v>4</v>
      </c>
    </row>
    <row r="2321" customFormat="false" ht="14.4" hidden="true" customHeight="false" outlineLevel="0" collapsed="false">
      <c r="A2321" s="0" t="s">
        <v>31</v>
      </c>
      <c r="B2321" s="0" t="n">
        <v>1</v>
      </c>
      <c r="C2321" s="0" t="s">
        <v>6454</v>
      </c>
      <c r="D2321" s="0" t="s">
        <v>163</v>
      </c>
      <c r="E2321" s="0" t="s">
        <v>6455</v>
      </c>
      <c r="F2321" s="0" t="s">
        <v>6448</v>
      </c>
      <c r="G2321" s="0" t="s">
        <v>6449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6</v>
      </c>
      <c r="Q2321" s="0" t="n">
        <v>0</v>
      </c>
      <c r="R2321" s="0" t="n">
        <v>0</v>
      </c>
      <c r="S2321" s="0" t="s">
        <v>4</v>
      </c>
    </row>
    <row r="2322" customFormat="false" ht="14.4" hidden="true" customHeight="false" outlineLevel="0" collapsed="false">
      <c r="A2322" s="0" t="s">
        <v>31</v>
      </c>
      <c r="B2322" s="0" t="n">
        <v>1</v>
      </c>
      <c r="C2322" s="0" t="s">
        <v>6456</v>
      </c>
      <c r="D2322" s="0" t="s">
        <v>139</v>
      </c>
      <c r="E2322" s="0" t="s">
        <v>6457</v>
      </c>
      <c r="F2322" s="0" t="s">
        <v>6448</v>
      </c>
      <c r="G2322" s="0" t="s">
        <v>6449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8.5</v>
      </c>
      <c r="Q2322" s="0" t="n">
        <v>0</v>
      </c>
      <c r="R2322" s="0" t="n">
        <v>0</v>
      </c>
      <c r="S2322" s="0" t="s">
        <v>4</v>
      </c>
    </row>
    <row r="2323" customFormat="false" ht="14.4" hidden="true" customHeight="false" outlineLevel="0" collapsed="false">
      <c r="A2323" s="0" t="s">
        <v>31</v>
      </c>
      <c r="B2323" s="0" t="n">
        <v>1</v>
      </c>
      <c r="C2323" s="0" t="s">
        <v>6458</v>
      </c>
      <c r="D2323" s="0" t="s">
        <v>38</v>
      </c>
      <c r="E2323" s="0" t="s">
        <v>6459</v>
      </c>
      <c r="F2323" s="0" t="s">
        <v>6448</v>
      </c>
      <c r="G2323" s="0" t="s">
        <v>6449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9.7</v>
      </c>
      <c r="Q2323" s="0" t="n">
        <v>0</v>
      </c>
      <c r="R2323" s="0" t="n">
        <v>0</v>
      </c>
      <c r="S2323" s="0" t="s">
        <v>4</v>
      </c>
    </row>
    <row r="2324" customFormat="false" ht="14.4" hidden="true" customHeight="false" outlineLevel="0" collapsed="false">
      <c r="A2324" s="0" t="s">
        <v>31</v>
      </c>
      <c r="B2324" s="0" t="n">
        <v>1</v>
      </c>
      <c r="C2324" s="0" t="s">
        <v>6460</v>
      </c>
      <c r="D2324" s="0" t="s">
        <v>41</v>
      </c>
      <c r="E2324" s="0" t="s">
        <v>6461</v>
      </c>
      <c r="F2324" s="0" t="s">
        <v>486</v>
      </c>
      <c r="G2324" s="0" t="s">
        <v>487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5</v>
      </c>
      <c r="Q2324" s="0" t="n">
        <v>0</v>
      </c>
      <c r="R2324" s="0" t="n">
        <v>0</v>
      </c>
      <c r="S2324" s="0" t="s">
        <v>4</v>
      </c>
    </row>
    <row r="2325" customFormat="false" ht="14.4" hidden="true" customHeight="false" outlineLevel="0" collapsed="false">
      <c r="A2325" s="0" t="s">
        <v>31</v>
      </c>
      <c r="B2325" s="0" t="n">
        <v>1</v>
      </c>
      <c r="C2325" s="0" t="s">
        <v>6462</v>
      </c>
      <c r="D2325" s="0" t="s">
        <v>66</v>
      </c>
      <c r="E2325" s="0" t="s">
        <v>6463</v>
      </c>
      <c r="F2325" s="0" t="s">
        <v>486</v>
      </c>
      <c r="G2325" s="0" t="s">
        <v>487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6.2</v>
      </c>
      <c r="Q2325" s="0" t="n">
        <v>0</v>
      </c>
      <c r="R2325" s="0" t="n">
        <v>0</v>
      </c>
      <c r="S2325" s="0" t="s">
        <v>4</v>
      </c>
    </row>
    <row r="2326" customFormat="false" ht="14.4" hidden="true" customHeight="false" outlineLevel="0" collapsed="false">
      <c r="A2326" s="0" t="s">
        <v>31</v>
      </c>
      <c r="B2326" s="0" t="n">
        <v>1</v>
      </c>
      <c r="C2326" s="0" t="s">
        <v>6464</v>
      </c>
      <c r="D2326" s="0" t="s">
        <v>61</v>
      </c>
      <c r="E2326" s="0" t="s">
        <v>6465</v>
      </c>
      <c r="F2326" s="0" t="s">
        <v>486</v>
      </c>
      <c r="G2326" s="0" t="s">
        <v>487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8.6</v>
      </c>
      <c r="Q2326" s="0" t="n">
        <v>0</v>
      </c>
      <c r="R2326" s="0" t="n">
        <v>0</v>
      </c>
      <c r="S2326" s="0" t="s">
        <v>4</v>
      </c>
    </row>
    <row r="2327" customFormat="false" ht="14.4" hidden="true" customHeight="false" outlineLevel="0" collapsed="false">
      <c r="A2327" s="0" t="s">
        <v>31</v>
      </c>
      <c r="B2327" s="0" t="n">
        <v>1</v>
      </c>
      <c r="C2327" s="0" t="s">
        <v>6466</v>
      </c>
      <c r="D2327" s="0" t="s">
        <v>48</v>
      </c>
      <c r="E2327" s="0" t="s">
        <v>6467</v>
      </c>
      <c r="F2327" s="0" t="s">
        <v>486</v>
      </c>
      <c r="G2327" s="0" t="s">
        <v>487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6.5</v>
      </c>
      <c r="Q2327" s="0" t="n">
        <v>0</v>
      </c>
      <c r="R2327" s="0" t="n">
        <v>0</v>
      </c>
      <c r="S2327" s="0" t="s">
        <v>4</v>
      </c>
    </row>
    <row r="2328" customFormat="false" ht="14.4" hidden="true" customHeight="false" outlineLevel="0" collapsed="false">
      <c r="A2328" s="0" t="s">
        <v>31</v>
      </c>
      <c r="B2328" s="0" t="n">
        <v>1</v>
      </c>
      <c r="C2328" s="0" t="s">
        <v>6468</v>
      </c>
      <c r="D2328" s="0" t="s">
        <v>33</v>
      </c>
      <c r="E2328" s="0" t="s">
        <v>6125</v>
      </c>
      <c r="F2328" s="0" t="s">
        <v>486</v>
      </c>
      <c r="G2328" s="0" t="s">
        <v>487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7.3</v>
      </c>
      <c r="Q2328" s="0" t="n">
        <v>0</v>
      </c>
      <c r="R2328" s="0" t="n">
        <v>0</v>
      </c>
      <c r="S2328" s="0" t="s">
        <v>4</v>
      </c>
    </row>
    <row r="2329" customFormat="false" ht="14.4" hidden="true" customHeight="false" outlineLevel="0" collapsed="false">
      <c r="A2329" s="0" t="s">
        <v>31</v>
      </c>
      <c r="B2329" s="0" t="n">
        <v>1</v>
      </c>
      <c r="C2329" s="0" t="s">
        <v>6469</v>
      </c>
      <c r="D2329" s="0" t="s">
        <v>33</v>
      </c>
      <c r="E2329" s="0" t="s">
        <v>6470</v>
      </c>
      <c r="F2329" s="0" t="s">
        <v>6471</v>
      </c>
      <c r="G2329" s="0" t="s">
        <v>1217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5.1</v>
      </c>
      <c r="Q2329" s="0" t="n">
        <v>0</v>
      </c>
      <c r="R2329" s="0" t="n">
        <v>0</v>
      </c>
      <c r="S2329" s="0" t="s">
        <v>4</v>
      </c>
    </row>
    <row r="2330" customFormat="false" ht="14.4" hidden="true" customHeight="false" outlineLevel="0" collapsed="false">
      <c r="A2330" s="0" t="s">
        <v>31</v>
      </c>
      <c r="B2330" s="0" t="n">
        <v>1</v>
      </c>
      <c r="C2330" s="0" t="s">
        <v>6472</v>
      </c>
      <c r="D2330" s="0" t="s">
        <v>66</v>
      </c>
      <c r="E2330" s="0" t="s">
        <v>6473</v>
      </c>
      <c r="F2330" s="0" t="s">
        <v>6471</v>
      </c>
      <c r="G2330" s="0" t="s">
        <v>1217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5.1</v>
      </c>
      <c r="Q2330" s="0" t="n">
        <v>0</v>
      </c>
      <c r="R2330" s="0" t="n">
        <v>0</v>
      </c>
      <c r="S2330" s="0" t="s">
        <v>4</v>
      </c>
    </row>
    <row r="2331" customFormat="false" ht="14.4" hidden="true" customHeight="false" outlineLevel="0" collapsed="false">
      <c r="A2331" s="0" t="s">
        <v>31</v>
      </c>
      <c r="B2331" s="0" t="n">
        <v>1</v>
      </c>
      <c r="C2331" s="0" t="s">
        <v>6474</v>
      </c>
      <c r="D2331" s="0" t="s">
        <v>61</v>
      </c>
      <c r="E2331" s="0" t="s">
        <v>6475</v>
      </c>
      <c r="F2331" s="0" t="s">
        <v>6471</v>
      </c>
      <c r="G2331" s="0" t="s">
        <v>1217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10.9</v>
      </c>
      <c r="Q2331" s="0" t="n">
        <v>0</v>
      </c>
      <c r="R2331" s="0" t="n">
        <v>0</v>
      </c>
      <c r="S2331" s="0" t="s">
        <v>4</v>
      </c>
    </row>
    <row r="2332" customFormat="false" ht="14.4" hidden="true" customHeight="false" outlineLevel="0" collapsed="false">
      <c r="A2332" s="0" t="s">
        <v>31</v>
      </c>
      <c r="B2332" s="0" t="n">
        <v>1</v>
      </c>
      <c r="C2332" s="0" t="s">
        <v>6476</v>
      </c>
      <c r="D2332" s="0" t="s">
        <v>103</v>
      </c>
      <c r="E2332" s="0" t="s">
        <v>6477</v>
      </c>
      <c r="F2332" s="0" t="s">
        <v>6471</v>
      </c>
      <c r="G2332" s="0" t="s">
        <v>1217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13.7</v>
      </c>
      <c r="Q2332" s="0" t="n">
        <v>0</v>
      </c>
      <c r="R2332" s="0" t="n">
        <v>0</v>
      </c>
      <c r="S2332" s="0" t="s">
        <v>4</v>
      </c>
    </row>
    <row r="2333" customFormat="false" ht="14.4" hidden="true" customHeight="false" outlineLevel="0" collapsed="false">
      <c r="A2333" s="0" t="s">
        <v>31</v>
      </c>
      <c r="B2333" s="0" t="n">
        <v>1</v>
      </c>
      <c r="C2333" s="0" t="s">
        <v>6478</v>
      </c>
      <c r="D2333" s="0" t="s">
        <v>139</v>
      </c>
      <c r="E2333" s="0" t="s">
        <v>6479</v>
      </c>
      <c r="F2333" s="0" t="s">
        <v>6480</v>
      </c>
      <c r="G2333" s="0" t="s">
        <v>1396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7.1</v>
      </c>
      <c r="Q2333" s="0" t="n">
        <v>0</v>
      </c>
      <c r="R2333" s="0" t="n">
        <v>0</v>
      </c>
      <c r="S2333" s="0" t="s">
        <v>4</v>
      </c>
    </row>
    <row r="2334" customFormat="false" ht="14.4" hidden="true" customHeight="false" outlineLevel="0" collapsed="false">
      <c r="A2334" s="0" t="s">
        <v>31</v>
      </c>
      <c r="B2334" s="0" t="n">
        <v>1</v>
      </c>
      <c r="C2334" s="0" t="s">
        <v>6481</v>
      </c>
      <c r="D2334" s="0" t="s">
        <v>66</v>
      </c>
      <c r="E2334" s="0" t="s">
        <v>6482</v>
      </c>
      <c r="F2334" s="0" t="s">
        <v>6480</v>
      </c>
      <c r="G2334" s="0" t="s">
        <v>1396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6.4</v>
      </c>
      <c r="Q2334" s="0" t="n">
        <v>0</v>
      </c>
      <c r="R2334" s="0" t="n">
        <v>0</v>
      </c>
      <c r="S2334" s="0" t="s">
        <v>4</v>
      </c>
    </row>
    <row r="2335" customFormat="false" ht="14.4" hidden="true" customHeight="false" outlineLevel="0" collapsed="false">
      <c r="A2335" s="0" t="s">
        <v>31</v>
      </c>
      <c r="B2335" s="0" t="n">
        <v>1</v>
      </c>
      <c r="C2335" s="0" t="s">
        <v>6483</v>
      </c>
      <c r="D2335" s="0" t="s">
        <v>139</v>
      </c>
      <c r="E2335" s="0" t="s">
        <v>6484</v>
      </c>
      <c r="F2335" s="0" t="s">
        <v>6480</v>
      </c>
      <c r="G2335" s="0" t="s">
        <v>1396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6.3</v>
      </c>
      <c r="Q2335" s="0" t="n">
        <v>0</v>
      </c>
      <c r="R2335" s="0" t="n">
        <v>0</v>
      </c>
      <c r="S2335" s="0" t="s">
        <v>4</v>
      </c>
    </row>
    <row r="2336" customFormat="false" ht="14.4" hidden="true" customHeight="false" outlineLevel="0" collapsed="false">
      <c r="A2336" s="0" t="s">
        <v>31</v>
      </c>
      <c r="B2336" s="0" t="n">
        <v>1</v>
      </c>
      <c r="C2336" s="0" t="s">
        <v>6485</v>
      </c>
      <c r="D2336" s="0" t="s">
        <v>66</v>
      </c>
      <c r="E2336" s="0" t="s">
        <v>6486</v>
      </c>
      <c r="F2336" s="0" t="s">
        <v>6480</v>
      </c>
      <c r="G2336" s="0" t="s">
        <v>1396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7.8</v>
      </c>
      <c r="Q2336" s="0" t="n">
        <v>0</v>
      </c>
      <c r="R2336" s="0" t="n">
        <v>0</v>
      </c>
      <c r="S2336" s="0" t="s">
        <v>4</v>
      </c>
    </row>
    <row r="2337" customFormat="false" ht="14.4" hidden="true" customHeight="false" outlineLevel="0" collapsed="false">
      <c r="A2337" s="0" t="s">
        <v>31</v>
      </c>
      <c r="B2337" s="0" t="n">
        <v>1</v>
      </c>
      <c r="C2337" s="0" t="s">
        <v>6487</v>
      </c>
      <c r="D2337" s="0" t="s">
        <v>66</v>
      </c>
      <c r="E2337" s="0" t="s">
        <v>6488</v>
      </c>
      <c r="F2337" s="0" t="s">
        <v>6480</v>
      </c>
      <c r="G2337" s="0" t="s">
        <v>1396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5.1</v>
      </c>
      <c r="Q2337" s="0" t="n">
        <v>0</v>
      </c>
      <c r="R2337" s="0" t="n">
        <v>0</v>
      </c>
      <c r="S2337" s="0" t="s">
        <v>4</v>
      </c>
    </row>
    <row r="2338" customFormat="false" ht="14.4" hidden="true" customHeight="false" outlineLevel="0" collapsed="false">
      <c r="A2338" s="0" t="s">
        <v>31</v>
      </c>
      <c r="B2338" s="0" t="n">
        <v>1</v>
      </c>
      <c r="C2338" s="0" t="s">
        <v>6489</v>
      </c>
      <c r="D2338" s="0" t="s">
        <v>33</v>
      </c>
      <c r="E2338" s="0" t="s">
        <v>6490</v>
      </c>
      <c r="F2338" s="0" t="s">
        <v>6480</v>
      </c>
      <c r="G2338" s="0" t="s">
        <v>1396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5.2</v>
      </c>
      <c r="Q2338" s="0" t="n">
        <v>0</v>
      </c>
      <c r="R2338" s="0" t="n">
        <v>0</v>
      </c>
      <c r="S2338" s="0" t="s">
        <v>4</v>
      </c>
    </row>
    <row r="2339" customFormat="false" ht="14.4" hidden="true" customHeight="false" outlineLevel="0" collapsed="false">
      <c r="A2339" s="0" t="s">
        <v>31</v>
      </c>
      <c r="B2339" s="0" t="n">
        <v>1</v>
      </c>
      <c r="C2339" s="0" t="s">
        <v>6491</v>
      </c>
      <c r="D2339" s="0" t="s">
        <v>61</v>
      </c>
      <c r="E2339" s="0" t="s">
        <v>6492</v>
      </c>
      <c r="F2339" s="0" t="s">
        <v>6480</v>
      </c>
      <c r="G2339" s="0" t="s">
        <v>1396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5.1</v>
      </c>
      <c r="Q2339" s="0" t="n">
        <v>0</v>
      </c>
      <c r="R2339" s="0" t="n">
        <v>0</v>
      </c>
      <c r="S2339" s="0" t="s">
        <v>4</v>
      </c>
    </row>
    <row r="2340" customFormat="false" ht="14.4" hidden="true" customHeight="false" outlineLevel="0" collapsed="false">
      <c r="A2340" s="0" t="s">
        <v>31</v>
      </c>
      <c r="B2340" s="0" t="n">
        <v>1</v>
      </c>
      <c r="C2340" s="0" t="s">
        <v>6493</v>
      </c>
      <c r="D2340" s="0" t="s">
        <v>154</v>
      </c>
      <c r="E2340" s="0" t="s">
        <v>6494</v>
      </c>
      <c r="F2340" s="0" t="s">
        <v>6495</v>
      </c>
      <c r="G2340" s="0" t="s">
        <v>6496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5.9</v>
      </c>
      <c r="Q2340" s="0" t="n">
        <v>0</v>
      </c>
      <c r="R2340" s="0" t="n">
        <v>0</v>
      </c>
      <c r="S2340" s="0" t="s">
        <v>4</v>
      </c>
    </row>
    <row r="2341" customFormat="false" ht="14.4" hidden="true" customHeight="false" outlineLevel="0" collapsed="false">
      <c r="A2341" s="0" t="s">
        <v>31</v>
      </c>
      <c r="B2341" s="0" t="n">
        <v>1</v>
      </c>
      <c r="C2341" s="0" t="s">
        <v>6497</v>
      </c>
      <c r="D2341" s="0" t="s">
        <v>38</v>
      </c>
      <c r="E2341" s="0" t="s">
        <v>6498</v>
      </c>
      <c r="F2341" s="0" t="s">
        <v>6495</v>
      </c>
      <c r="G2341" s="0" t="s">
        <v>6496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5.1</v>
      </c>
      <c r="Q2341" s="0" t="n">
        <v>0</v>
      </c>
      <c r="R2341" s="0" t="n">
        <v>0</v>
      </c>
      <c r="S2341" s="0" t="s">
        <v>4</v>
      </c>
    </row>
    <row r="2342" customFormat="false" ht="14.4" hidden="true" customHeight="false" outlineLevel="0" collapsed="false">
      <c r="A2342" s="0" t="s">
        <v>31</v>
      </c>
      <c r="B2342" s="0" t="n">
        <v>1</v>
      </c>
      <c r="C2342" s="0" t="s">
        <v>6499</v>
      </c>
      <c r="D2342" s="0" t="s">
        <v>33</v>
      </c>
      <c r="E2342" s="0" t="s">
        <v>6500</v>
      </c>
      <c r="F2342" s="0" t="s">
        <v>6495</v>
      </c>
      <c r="G2342" s="0" t="s">
        <v>6496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6.1</v>
      </c>
      <c r="Q2342" s="0" t="n">
        <v>0</v>
      </c>
      <c r="R2342" s="0" t="n">
        <v>0</v>
      </c>
      <c r="S2342" s="0" t="s">
        <v>4</v>
      </c>
    </row>
    <row r="2343" customFormat="false" ht="14.4" hidden="true" customHeight="false" outlineLevel="0" collapsed="false">
      <c r="A2343" s="0" t="s">
        <v>31</v>
      </c>
      <c r="B2343" s="0" t="n">
        <v>1</v>
      </c>
      <c r="C2343" s="0" t="s">
        <v>6501</v>
      </c>
      <c r="D2343" s="0" t="s">
        <v>66</v>
      </c>
      <c r="E2343" s="0" t="s">
        <v>6502</v>
      </c>
      <c r="F2343" s="0" t="s">
        <v>6495</v>
      </c>
      <c r="G2343" s="0" t="s">
        <v>6496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6.7</v>
      </c>
      <c r="Q2343" s="0" t="n">
        <v>0</v>
      </c>
      <c r="R2343" s="0" t="n">
        <v>0</v>
      </c>
      <c r="S2343" s="0" t="s">
        <v>4</v>
      </c>
    </row>
    <row r="2344" customFormat="false" ht="14.4" hidden="true" customHeight="false" outlineLevel="0" collapsed="false">
      <c r="A2344" s="0" t="s">
        <v>31</v>
      </c>
      <c r="B2344" s="0" t="n">
        <v>1</v>
      </c>
      <c r="C2344" s="0" t="s">
        <v>6503</v>
      </c>
      <c r="D2344" s="0" t="s">
        <v>38</v>
      </c>
      <c r="E2344" s="0" t="s">
        <v>6504</v>
      </c>
      <c r="F2344" s="0" t="s">
        <v>6495</v>
      </c>
      <c r="G2344" s="0" t="s">
        <v>6496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5.8</v>
      </c>
      <c r="Q2344" s="0" t="n">
        <v>0</v>
      </c>
      <c r="R2344" s="0" t="n">
        <v>0</v>
      </c>
      <c r="S2344" s="0" t="s">
        <v>4</v>
      </c>
    </row>
    <row r="2345" customFormat="false" ht="14.4" hidden="true" customHeight="false" outlineLevel="0" collapsed="false">
      <c r="A2345" s="0" t="s">
        <v>31</v>
      </c>
      <c r="B2345" s="0" t="n">
        <v>1</v>
      </c>
      <c r="C2345" s="0" t="s">
        <v>6505</v>
      </c>
      <c r="D2345" s="0" t="s">
        <v>66</v>
      </c>
      <c r="E2345" s="0" t="s">
        <v>6506</v>
      </c>
      <c r="F2345" s="0" t="s">
        <v>6495</v>
      </c>
      <c r="G2345" s="0" t="s">
        <v>6496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5.9</v>
      </c>
      <c r="Q2345" s="0" t="n">
        <v>0</v>
      </c>
      <c r="R2345" s="0" t="n">
        <v>0</v>
      </c>
      <c r="S2345" s="0" t="s">
        <v>4</v>
      </c>
    </row>
    <row r="2346" customFormat="false" ht="14.4" hidden="true" customHeight="false" outlineLevel="0" collapsed="false">
      <c r="A2346" s="0" t="s">
        <v>31</v>
      </c>
      <c r="B2346" s="0" t="n">
        <v>1</v>
      </c>
      <c r="C2346" s="0" t="s">
        <v>6507</v>
      </c>
      <c r="D2346" s="0" t="s">
        <v>48</v>
      </c>
      <c r="E2346" s="0" t="s">
        <v>6508</v>
      </c>
      <c r="F2346" s="0" t="s">
        <v>6495</v>
      </c>
      <c r="G2346" s="0" t="s">
        <v>6496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6.8</v>
      </c>
      <c r="Q2346" s="0" t="n">
        <v>0</v>
      </c>
      <c r="R2346" s="0" t="n">
        <v>0</v>
      </c>
      <c r="S2346" s="0" t="s">
        <v>4</v>
      </c>
    </row>
    <row r="2347" customFormat="false" ht="14.4" hidden="true" customHeight="false" outlineLevel="0" collapsed="false">
      <c r="A2347" s="0" t="s">
        <v>31</v>
      </c>
      <c r="B2347" s="0" t="n">
        <v>1</v>
      </c>
      <c r="C2347" s="0" t="s">
        <v>6509</v>
      </c>
      <c r="D2347" s="0" t="s">
        <v>154</v>
      </c>
      <c r="E2347" s="0" t="s">
        <v>6510</v>
      </c>
      <c r="F2347" s="0" t="s">
        <v>6495</v>
      </c>
      <c r="G2347" s="0" t="s">
        <v>6496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6.9</v>
      </c>
      <c r="Q2347" s="0" t="n">
        <v>0</v>
      </c>
      <c r="R2347" s="0" t="n">
        <v>0</v>
      </c>
      <c r="S2347" s="0" t="s">
        <v>4</v>
      </c>
    </row>
    <row r="2348" customFormat="false" ht="14.4" hidden="true" customHeight="false" outlineLevel="0" collapsed="false">
      <c r="A2348" s="0" t="s">
        <v>31</v>
      </c>
      <c r="B2348" s="0" t="n">
        <v>1</v>
      </c>
      <c r="C2348" s="0" t="s">
        <v>6511</v>
      </c>
      <c r="D2348" s="0" t="s">
        <v>61</v>
      </c>
      <c r="E2348" s="0" t="s">
        <v>6512</v>
      </c>
      <c r="F2348" s="0" t="s">
        <v>6495</v>
      </c>
      <c r="G2348" s="0" t="s">
        <v>6496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5.9</v>
      </c>
      <c r="Q2348" s="0" t="n">
        <v>0</v>
      </c>
      <c r="R2348" s="0" t="n">
        <v>0</v>
      </c>
      <c r="S2348" s="0" t="s">
        <v>4</v>
      </c>
    </row>
    <row r="2349" customFormat="false" ht="14.4" hidden="true" customHeight="false" outlineLevel="0" collapsed="false">
      <c r="A2349" s="0" t="s">
        <v>31</v>
      </c>
      <c r="B2349" s="0" t="n">
        <v>1</v>
      </c>
      <c r="C2349" s="0" t="s">
        <v>6513</v>
      </c>
      <c r="D2349" s="0" t="s">
        <v>41</v>
      </c>
      <c r="E2349" s="0" t="s">
        <v>6514</v>
      </c>
      <c r="F2349" s="0" t="s">
        <v>6495</v>
      </c>
      <c r="G2349" s="0" t="s">
        <v>6496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5.2</v>
      </c>
      <c r="Q2349" s="0" t="n">
        <v>0</v>
      </c>
      <c r="R2349" s="0" t="n">
        <v>0</v>
      </c>
      <c r="S2349" s="0" t="s">
        <v>4</v>
      </c>
    </row>
    <row r="2350" customFormat="false" ht="14.4" hidden="true" customHeight="false" outlineLevel="0" collapsed="false">
      <c r="A2350" s="0" t="s">
        <v>31</v>
      </c>
      <c r="B2350" s="0" t="n">
        <v>1</v>
      </c>
      <c r="C2350" s="0" t="s">
        <v>6515</v>
      </c>
      <c r="D2350" s="0" t="s">
        <v>33</v>
      </c>
      <c r="E2350" s="0" t="s">
        <v>6516</v>
      </c>
      <c r="F2350" s="0" t="s">
        <v>6517</v>
      </c>
      <c r="G2350" s="0" t="s">
        <v>589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9.2</v>
      </c>
      <c r="Q2350" s="0" t="n">
        <v>0</v>
      </c>
      <c r="R2350" s="0" t="n">
        <v>0</v>
      </c>
      <c r="S2350" s="0" t="s">
        <v>4</v>
      </c>
    </row>
    <row r="2351" customFormat="false" ht="14.4" hidden="true" customHeight="false" outlineLevel="0" collapsed="false">
      <c r="A2351" s="0" t="s">
        <v>31</v>
      </c>
      <c r="B2351" s="0" t="n">
        <v>1</v>
      </c>
      <c r="C2351" s="0" t="s">
        <v>6518</v>
      </c>
      <c r="D2351" s="0" t="s">
        <v>154</v>
      </c>
      <c r="E2351" s="0" t="s">
        <v>6519</v>
      </c>
      <c r="F2351" s="0" t="s">
        <v>6517</v>
      </c>
      <c r="G2351" s="0" t="s">
        <v>589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9.8</v>
      </c>
      <c r="Q2351" s="0" t="n">
        <v>0</v>
      </c>
      <c r="R2351" s="0" t="n">
        <v>0</v>
      </c>
      <c r="S2351" s="0" t="s">
        <v>4</v>
      </c>
    </row>
    <row r="2352" customFormat="false" ht="14.4" hidden="true" customHeight="false" outlineLevel="0" collapsed="false">
      <c r="A2352" s="0" t="s">
        <v>31</v>
      </c>
      <c r="B2352" s="0" t="n">
        <v>1</v>
      </c>
      <c r="C2352" s="0" t="s">
        <v>6520</v>
      </c>
      <c r="D2352" s="0" t="s">
        <v>66</v>
      </c>
      <c r="E2352" s="0" t="s">
        <v>6521</v>
      </c>
      <c r="F2352" s="0" t="s">
        <v>6517</v>
      </c>
      <c r="G2352" s="0" t="s">
        <v>589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10.2</v>
      </c>
      <c r="Q2352" s="0" t="n">
        <v>0</v>
      </c>
      <c r="R2352" s="0" t="n">
        <v>0</v>
      </c>
      <c r="S2352" s="0" t="s">
        <v>4</v>
      </c>
    </row>
    <row r="2353" customFormat="false" ht="14.4" hidden="true" customHeight="false" outlineLevel="0" collapsed="false">
      <c r="A2353" s="0" t="s">
        <v>31</v>
      </c>
      <c r="B2353" s="0" t="n">
        <v>1</v>
      </c>
      <c r="C2353" s="0" t="s">
        <v>6522</v>
      </c>
      <c r="D2353" s="0" t="s">
        <v>139</v>
      </c>
      <c r="E2353" s="0" t="s">
        <v>6523</v>
      </c>
      <c r="F2353" s="0" t="s">
        <v>6517</v>
      </c>
      <c r="G2353" s="0" t="s">
        <v>589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8.3</v>
      </c>
      <c r="Q2353" s="0" t="n">
        <v>0</v>
      </c>
      <c r="R2353" s="0" t="n">
        <v>0</v>
      </c>
      <c r="S2353" s="0" t="s">
        <v>4</v>
      </c>
    </row>
    <row r="2354" customFormat="false" ht="14.4" hidden="true" customHeight="false" outlineLevel="0" collapsed="false">
      <c r="A2354" s="0" t="s">
        <v>31</v>
      </c>
      <c r="B2354" s="0" t="n">
        <v>1</v>
      </c>
      <c r="C2354" s="0" t="s">
        <v>6524</v>
      </c>
      <c r="D2354" s="0" t="s">
        <v>122</v>
      </c>
      <c r="E2354" s="0" t="s">
        <v>6525</v>
      </c>
      <c r="F2354" s="0" t="s">
        <v>6517</v>
      </c>
      <c r="G2354" s="0" t="s">
        <v>589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5.7</v>
      </c>
      <c r="Q2354" s="0" t="n">
        <v>0</v>
      </c>
      <c r="R2354" s="0" t="n">
        <v>0</v>
      </c>
      <c r="S2354" s="0" t="s">
        <v>4</v>
      </c>
    </row>
    <row r="2355" customFormat="false" ht="14.4" hidden="true" customHeight="false" outlineLevel="0" collapsed="false">
      <c r="A2355" s="0" t="s">
        <v>31</v>
      </c>
      <c r="B2355" s="0" t="n">
        <v>1</v>
      </c>
      <c r="C2355" s="0" t="s">
        <v>6526</v>
      </c>
      <c r="D2355" s="0" t="s">
        <v>33</v>
      </c>
      <c r="E2355" s="0" t="s">
        <v>6527</v>
      </c>
      <c r="F2355" s="0" t="s">
        <v>6517</v>
      </c>
      <c r="G2355" s="0" t="s">
        <v>589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5.5</v>
      </c>
      <c r="Q2355" s="0" t="n">
        <v>0</v>
      </c>
      <c r="R2355" s="0" t="n">
        <v>0</v>
      </c>
      <c r="S2355" s="0" t="s">
        <v>4</v>
      </c>
    </row>
    <row r="2356" customFormat="false" ht="14.4" hidden="true" customHeight="false" outlineLevel="0" collapsed="false">
      <c r="A2356" s="0" t="s">
        <v>31</v>
      </c>
      <c r="B2356" s="0" t="n">
        <v>1</v>
      </c>
      <c r="C2356" s="0" t="s">
        <v>6528</v>
      </c>
      <c r="D2356" s="0" t="s">
        <v>61</v>
      </c>
      <c r="E2356" s="0" t="s">
        <v>6529</v>
      </c>
      <c r="F2356" s="0" t="s">
        <v>6517</v>
      </c>
      <c r="G2356" s="0" t="s">
        <v>589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7</v>
      </c>
      <c r="Q2356" s="0" t="n">
        <v>0</v>
      </c>
      <c r="R2356" s="0" t="n">
        <v>0</v>
      </c>
      <c r="S2356" s="0" t="s">
        <v>4</v>
      </c>
    </row>
    <row r="2357" customFormat="false" ht="14.4" hidden="true" customHeight="false" outlineLevel="0" collapsed="false">
      <c r="A2357" s="0" t="s">
        <v>31</v>
      </c>
      <c r="B2357" s="0" t="n">
        <v>1</v>
      </c>
      <c r="C2357" s="0" t="s">
        <v>6530</v>
      </c>
      <c r="D2357" s="0" t="s">
        <v>33</v>
      </c>
      <c r="E2357" s="0" t="s">
        <v>6531</v>
      </c>
      <c r="F2357" s="0" t="s">
        <v>6517</v>
      </c>
      <c r="G2357" s="0" t="s">
        <v>589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6.8</v>
      </c>
      <c r="Q2357" s="0" t="n">
        <v>0</v>
      </c>
      <c r="R2357" s="0" t="n">
        <v>0</v>
      </c>
      <c r="S2357" s="0" t="s">
        <v>4</v>
      </c>
    </row>
    <row r="2358" customFormat="false" ht="14.4" hidden="true" customHeight="false" outlineLevel="0" collapsed="false">
      <c r="A2358" s="0" t="s">
        <v>31</v>
      </c>
      <c r="B2358" s="0" t="n">
        <v>1</v>
      </c>
      <c r="C2358" s="0" t="s">
        <v>6532</v>
      </c>
      <c r="D2358" s="0" t="s">
        <v>66</v>
      </c>
      <c r="E2358" s="0" t="s">
        <v>6533</v>
      </c>
      <c r="F2358" s="0" t="s">
        <v>6517</v>
      </c>
      <c r="G2358" s="0" t="s">
        <v>589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6.8</v>
      </c>
      <c r="Q2358" s="0" t="n">
        <v>0</v>
      </c>
      <c r="R2358" s="0" t="n">
        <v>0</v>
      </c>
      <c r="S2358" s="0" t="s">
        <v>4</v>
      </c>
    </row>
    <row r="2359" customFormat="false" ht="14.4" hidden="true" customHeight="false" outlineLevel="0" collapsed="false">
      <c r="A2359" s="0" t="s">
        <v>31</v>
      </c>
      <c r="B2359" s="0" t="n">
        <v>1</v>
      </c>
      <c r="C2359" s="0" t="s">
        <v>6534</v>
      </c>
      <c r="D2359" s="0" t="s">
        <v>61</v>
      </c>
      <c r="E2359" s="0" t="s">
        <v>6535</v>
      </c>
      <c r="F2359" s="0" t="s">
        <v>6517</v>
      </c>
      <c r="G2359" s="0" t="s">
        <v>589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9.5</v>
      </c>
      <c r="Q2359" s="0" t="n">
        <v>0</v>
      </c>
      <c r="R2359" s="0" t="n">
        <v>0</v>
      </c>
      <c r="S2359" s="0" t="s">
        <v>4</v>
      </c>
    </row>
    <row r="2360" customFormat="false" ht="14.4" hidden="true" customHeight="false" outlineLevel="0" collapsed="false">
      <c r="A2360" s="0" t="s">
        <v>31</v>
      </c>
      <c r="B2360" s="0" t="n">
        <v>1</v>
      </c>
      <c r="C2360" s="0" t="s">
        <v>6536</v>
      </c>
      <c r="D2360" s="0" t="s">
        <v>38</v>
      </c>
      <c r="E2360" s="0" t="s">
        <v>6537</v>
      </c>
      <c r="F2360" s="0" t="s">
        <v>6517</v>
      </c>
      <c r="G2360" s="0" t="s">
        <v>589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8.1</v>
      </c>
      <c r="Q2360" s="0" t="n">
        <v>0</v>
      </c>
      <c r="R2360" s="0" t="n">
        <v>0</v>
      </c>
      <c r="S2360" s="0" t="s">
        <v>4</v>
      </c>
    </row>
    <row r="2361" customFormat="false" ht="14.4" hidden="true" customHeight="false" outlineLevel="0" collapsed="false">
      <c r="A2361" s="0" t="s">
        <v>31</v>
      </c>
      <c r="B2361" s="0" t="n">
        <v>1</v>
      </c>
      <c r="C2361" s="0" t="s">
        <v>6538</v>
      </c>
      <c r="D2361" s="0" t="s">
        <v>307</v>
      </c>
      <c r="E2361" s="0" t="s">
        <v>6539</v>
      </c>
      <c r="F2361" s="0" t="s">
        <v>6517</v>
      </c>
      <c r="G2361" s="0" t="s">
        <v>589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6.6</v>
      </c>
      <c r="Q2361" s="0" t="n">
        <v>0</v>
      </c>
      <c r="R2361" s="0" t="n">
        <v>0</v>
      </c>
      <c r="S2361" s="0" t="s">
        <v>4</v>
      </c>
    </row>
    <row r="2362" customFormat="false" ht="14.4" hidden="true" customHeight="false" outlineLevel="0" collapsed="false">
      <c r="A2362" s="0" t="s">
        <v>31</v>
      </c>
      <c r="B2362" s="0" t="n">
        <v>1</v>
      </c>
      <c r="C2362" s="0" t="s">
        <v>6540</v>
      </c>
      <c r="D2362" s="0" t="s">
        <v>139</v>
      </c>
      <c r="E2362" s="0" t="s">
        <v>6541</v>
      </c>
      <c r="F2362" s="0" t="s">
        <v>6542</v>
      </c>
      <c r="G2362" s="0" t="s">
        <v>6543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5.4</v>
      </c>
      <c r="Q2362" s="0" t="n">
        <v>0</v>
      </c>
      <c r="R2362" s="0" t="n">
        <v>0</v>
      </c>
      <c r="S2362" s="0" t="s">
        <v>4</v>
      </c>
    </row>
    <row r="2363" customFormat="false" ht="14.4" hidden="true" customHeight="false" outlineLevel="0" collapsed="false">
      <c r="A2363" s="0" t="s">
        <v>31</v>
      </c>
      <c r="B2363" s="0" t="n">
        <v>1</v>
      </c>
      <c r="C2363" s="0" t="s">
        <v>6544</v>
      </c>
      <c r="D2363" s="0" t="s">
        <v>38</v>
      </c>
      <c r="E2363" s="0" t="s">
        <v>6545</v>
      </c>
      <c r="F2363" s="0" t="s">
        <v>6542</v>
      </c>
      <c r="G2363" s="0" t="s">
        <v>6543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7.5</v>
      </c>
      <c r="Q2363" s="0" t="n">
        <v>0</v>
      </c>
      <c r="R2363" s="0" t="n">
        <v>0</v>
      </c>
      <c r="S2363" s="0" t="s">
        <v>4</v>
      </c>
    </row>
    <row r="2364" customFormat="false" ht="14.4" hidden="true" customHeight="false" outlineLevel="0" collapsed="false">
      <c r="A2364" s="0" t="s">
        <v>31</v>
      </c>
      <c r="B2364" s="0" t="n">
        <v>1</v>
      </c>
      <c r="C2364" s="0" t="s">
        <v>6546</v>
      </c>
      <c r="D2364" s="0" t="s">
        <v>61</v>
      </c>
      <c r="E2364" s="0" t="s">
        <v>6547</v>
      </c>
      <c r="F2364" s="0" t="s">
        <v>6542</v>
      </c>
      <c r="G2364" s="0" t="s">
        <v>6543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6.5</v>
      </c>
      <c r="Q2364" s="0" t="n">
        <v>0</v>
      </c>
      <c r="R2364" s="0" t="n">
        <v>0</v>
      </c>
      <c r="S2364" s="0" t="s">
        <v>4</v>
      </c>
    </row>
    <row r="2365" customFormat="false" ht="14.4" hidden="true" customHeight="false" outlineLevel="0" collapsed="false">
      <c r="A2365" s="0" t="s">
        <v>31</v>
      </c>
      <c r="B2365" s="0" t="n">
        <v>1</v>
      </c>
      <c r="C2365" s="0" t="s">
        <v>6548</v>
      </c>
      <c r="D2365" s="0" t="s">
        <v>33</v>
      </c>
      <c r="E2365" s="0" t="s">
        <v>6549</v>
      </c>
      <c r="F2365" s="0" t="s">
        <v>6542</v>
      </c>
      <c r="G2365" s="0" t="s">
        <v>6543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7.5</v>
      </c>
      <c r="Q2365" s="0" t="n">
        <v>0</v>
      </c>
      <c r="R2365" s="0" t="n">
        <v>0</v>
      </c>
      <c r="S2365" s="0" t="s">
        <v>4</v>
      </c>
    </row>
    <row r="2366" customFormat="false" ht="14.4" hidden="true" customHeight="false" outlineLevel="0" collapsed="false">
      <c r="A2366" s="0" t="s">
        <v>31</v>
      </c>
      <c r="B2366" s="0" t="n">
        <v>1</v>
      </c>
      <c r="C2366" s="0" t="s">
        <v>6550</v>
      </c>
      <c r="D2366" s="0" t="s">
        <v>66</v>
      </c>
      <c r="E2366" s="0" t="s">
        <v>6551</v>
      </c>
      <c r="F2366" s="0" t="s">
        <v>6542</v>
      </c>
      <c r="G2366" s="0" t="s">
        <v>6543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6.9</v>
      </c>
      <c r="Q2366" s="0" t="n">
        <v>0</v>
      </c>
      <c r="R2366" s="0" t="n">
        <v>0</v>
      </c>
      <c r="S2366" s="0" t="s">
        <v>4</v>
      </c>
    </row>
    <row r="2367" customFormat="false" ht="14.4" hidden="true" customHeight="false" outlineLevel="0" collapsed="false">
      <c r="A2367" s="0" t="s">
        <v>31</v>
      </c>
      <c r="B2367" s="0" t="n">
        <v>1</v>
      </c>
      <c r="C2367" s="0" t="s">
        <v>6552</v>
      </c>
      <c r="D2367" s="0" t="s">
        <v>61</v>
      </c>
      <c r="E2367" s="0" t="s">
        <v>6553</v>
      </c>
      <c r="F2367" s="0" t="s">
        <v>6542</v>
      </c>
      <c r="G2367" s="0" t="s">
        <v>6543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8.1</v>
      </c>
      <c r="Q2367" s="0" t="n">
        <v>0</v>
      </c>
      <c r="R2367" s="0" t="n">
        <v>0</v>
      </c>
      <c r="S2367" s="0" t="s">
        <v>4</v>
      </c>
    </row>
    <row r="2368" customFormat="false" ht="14.4" hidden="true" customHeight="false" outlineLevel="0" collapsed="false">
      <c r="A2368" s="0" t="s">
        <v>31</v>
      </c>
      <c r="B2368" s="0" t="n">
        <v>1</v>
      </c>
      <c r="C2368" s="0" t="s">
        <v>6554</v>
      </c>
      <c r="D2368" s="0" t="s">
        <v>163</v>
      </c>
      <c r="E2368" s="0" t="s">
        <v>6555</v>
      </c>
      <c r="F2368" s="0" t="s">
        <v>6542</v>
      </c>
      <c r="G2368" s="0" t="s">
        <v>6543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6.3</v>
      </c>
      <c r="Q2368" s="0" t="n">
        <v>0</v>
      </c>
      <c r="R2368" s="0" t="n">
        <v>0</v>
      </c>
      <c r="S2368" s="0" t="s">
        <v>4</v>
      </c>
    </row>
    <row r="2369" customFormat="false" ht="14.4" hidden="true" customHeight="false" outlineLevel="0" collapsed="false">
      <c r="A2369" s="0" t="s">
        <v>31</v>
      </c>
      <c r="B2369" s="0" t="n">
        <v>1</v>
      </c>
      <c r="C2369" s="0" t="s">
        <v>6556</v>
      </c>
      <c r="D2369" s="0" t="s">
        <v>66</v>
      </c>
      <c r="E2369" s="0" t="s">
        <v>6557</v>
      </c>
      <c r="F2369" s="0" t="s">
        <v>6542</v>
      </c>
      <c r="G2369" s="0" t="s">
        <v>6543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7.7</v>
      </c>
      <c r="Q2369" s="0" t="n">
        <v>0</v>
      </c>
      <c r="R2369" s="0" t="n">
        <v>0</v>
      </c>
      <c r="S2369" s="0" t="s">
        <v>4</v>
      </c>
    </row>
    <row r="2370" customFormat="false" ht="14.4" hidden="true" customHeight="false" outlineLevel="0" collapsed="false">
      <c r="A2370" s="0" t="s">
        <v>31</v>
      </c>
      <c r="B2370" s="0" t="n">
        <v>1</v>
      </c>
      <c r="C2370" s="0" t="s">
        <v>6558</v>
      </c>
      <c r="D2370" s="0" t="s">
        <v>38</v>
      </c>
      <c r="E2370" s="0" t="s">
        <v>6559</v>
      </c>
      <c r="F2370" s="0" t="s">
        <v>6542</v>
      </c>
      <c r="G2370" s="0" t="s">
        <v>6543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6.5</v>
      </c>
      <c r="Q2370" s="0" t="n">
        <v>0</v>
      </c>
      <c r="R2370" s="0" t="n">
        <v>0</v>
      </c>
      <c r="S2370" s="0" t="s">
        <v>4</v>
      </c>
    </row>
    <row r="2371" customFormat="false" ht="14.4" hidden="true" customHeight="false" outlineLevel="0" collapsed="false">
      <c r="A2371" s="0" t="s">
        <v>31</v>
      </c>
      <c r="B2371" s="0" t="n">
        <v>1</v>
      </c>
      <c r="C2371" s="0" t="s">
        <v>6560</v>
      </c>
      <c r="D2371" s="0" t="s">
        <v>307</v>
      </c>
      <c r="E2371" s="0" t="s">
        <v>6561</v>
      </c>
      <c r="F2371" s="0" t="s">
        <v>6542</v>
      </c>
      <c r="G2371" s="0" t="s">
        <v>6543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6.9</v>
      </c>
      <c r="Q2371" s="0" t="n">
        <v>0</v>
      </c>
      <c r="R2371" s="0" t="n">
        <v>0</v>
      </c>
      <c r="S2371" s="0" t="s">
        <v>4</v>
      </c>
    </row>
    <row r="2372" customFormat="false" ht="14.4" hidden="true" customHeight="false" outlineLevel="0" collapsed="false">
      <c r="A2372" s="0" t="s">
        <v>31</v>
      </c>
      <c r="B2372" s="0" t="n">
        <v>1</v>
      </c>
      <c r="C2372" s="0" t="s">
        <v>6562</v>
      </c>
      <c r="D2372" s="0" t="s">
        <v>38</v>
      </c>
      <c r="E2372" s="0" t="s">
        <v>6563</v>
      </c>
      <c r="F2372" s="0" t="s">
        <v>6564</v>
      </c>
      <c r="G2372" s="0" t="s">
        <v>6565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5.8</v>
      </c>
      <c r="Q2372" s="0" t="n">
        <v>0</v>
      </c>
      <c r="R2372" s="0" t="n">
        <v>0</v>
      </c>
      <c r="S2372" s="0" t="s">
        <v>4</v>
      </c>
    </row>
    <row r="2373" customFormat="false" ht="14.4" hidden="true" customHeight="false" outlineLevel="0" collapsed="false">
      <c r="A2373" s="0" t="s">
        <v>31</v>
      </c>
      <c r="B2373" s="0" t="n">
        <v>1</v>
      </c>
      <c r="C2373" s="0" t="s">
        <v>6566</v>
      </c>
      <c r="D2373" s="0" t="s">
        <v>139</v>
      </c>
      <c r="E2373" s="0" t="s">
        <v>6567</v>
      </c>
      <c r="F2373" s="0" t="s">
        <v>6564</v>
      </c>
      <c r="G2373" s="0" t="s">
        <v>6565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5.4</v>
      </c>
      <c r="Q2373" s="0" t="n">
        <v>0</v>
      </c>
      <c r="R2373" s="0" t="n">
        <v>0</v>
      </c>
      <c r="S2373" s="0" t="s">
        <v>4</v>
      </c>
    </row>
    <row r="2374" customFormat="false" ht="14.4" hidden="true" customHeight="false" outlineLevel="0" collapsed="false">
      <c r="A2374" s="0" t="s">
        <v>31</v>
      </c>
      <c r="B2374" s="0" t="n">
        <v>1</v>
      </c>
      <c r="C2374" s="0" t="s">
        <v>6568</v>
      </c>
      <c r="D2374" s="0" t="s">
        <v>61</v>
      </c>
      <c r="E2374" s="0" t="s">
        <v>6569</v>
      </c>
      <c r="F2374" s="0" t="s">
        <v>6564</v>
      </c>
      <c r="G2374" s="0" t="s">
        <v>6565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5.1</v>
      </c>
      <c r="Q2374" s="0" t="n">
        <v>0</v>
      </c>
      <c r="R2374" s="0" t="n">
        <v>0</v>
      </c>
      <c r="S2374" s="0" t="s">
        <v>4</v>
      </c>
    </row>
    <row r="2375" customFormat="false" ht="14.4" hidden="true" customHeight="false" outlineLevel="0" collapsed="false">
      <c r="A2375" s="0" t="s">
        <v>31</v>
      </c>
      <c r="B2375" s="0" t="n">
        <v>1</v>
      </c>
      <c r="C2375" s="0" t="s">
        <v>6570</v>
      </c>
      <c r="D2375" s="0" t="s">
        <v>61</v>
      </c>
      <c r="E2375" s="0" t="s">
        <v>6571</v>
      </c>
      <c r="F2375" s="0" t="s">
        <v>6572</v>
      </c>
      <c r="G2375" s="0" t="s">
        <v>157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8.1</v>
      </c>
      <c r="Q2375" s="0" t="n">
        <v>0</v>
      </c>
      <c r="R2375" s="0" t="n">
        <v>0</v>
      </c>
      <c r="S2375" s="0" t="s">
        <v>4</v>
      </c>
    </row>
    <row r="2376" customFormat="false" ht="14.4" hidden="true" customHeight="false" outlineLevel="0" collapsed="false">
      <c r="A2376" s="0" t="s">
        <v>31</v>
      </c>
      <c r="B2376" s="0" t="n">
        <v>1</v>
      </c>
      <c r="C2376" s="0" t="s">
        <v>6573</v>
      </c>
      <c r="D2376" s="0" t="s">
        <v>163</v>
      </c>
      <c r="E2376" s="0" t="s">
        <v>6574</v>
      </c>
      <c r="F2376" s="0" t="s">
        <v>6572</v>
      </c>
      <c r="G2376" s="0" t="s">
        <v>157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8.1</v>
      </c>
      <c r="Q2376" s="0" t="n">
        <v>0</v>
      </c>
      <c r="R2376" s="0" t="n">
        <v>0</v>
      </c>
      <c r="S2376" s="0" t="s">
        <v>4</v>
      </c>
    </row>
    <row r="2377" customFormat="false" ht="14.4" hidden="true" customHeight="false" outlineLevel="0" collapsed="false">
      <c r="A2377" s="0" t="s">
        <v>31</v>
      </c>
      <c r="B2377" s="0" t="n">
        <v>1</v>
      </c>
      <c r="C2377" s="0" t="s">
        <v>6575</v>
      </c>
      <c r="D2377" s="0" t="s">
        <v>38</v>
      </c>
      <c r="E2377" s="0" t="s">
        <v>6576</v>
      </c>
      <c r="F2377" s="0" t="s">
        <v>6572</v>
      </c>
      <c r="G2377" s="0" t="s">
        <v>157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9.7</v>
      </c>
      <c r="Q2377" s="0" t="n">
        <v>0</v>
      </c>
      <c r="R2377" s="0" t="n">
        <v>0</v>
      </c>
      <c r="S2377" s="0" t="s">
        <v>4</v>
      </c>
    </row>
    <row r="2378" customFormat="false" ht="14.4" hidden="true" customHeight="false" outlineLevel="0" collapsed="false">
      <c r="A2378" s="0" t="s">
        <v>31</v>
      </c>
      <c r="B2378" s="0" t="n">
        <v>1</v>
      </c>
      <c r="C2378" s="0" t="s">
        <v>6577</v>
      </c>
      <c r="D2378" s="0" t="s">
        <v>61</v>
      </c>
      <c r="E2378" s="0" t="s">
        <v>6578</v>
      </c>
      <c r="F2378" s="0" t="s">
        <v>6572</v>
      </c>
      <c r="G2378" s="0" t="s">
        <v>157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8.1</v>
      </c>
      <c r="Q2378" s="0" t="n">
        <v>0</v>
      </c>
      <c r="R2378" s="0" t="n">
        <v>0</v>
      </c>
      <c r="S2378" s="0" t="s">
        <v>4</v>
      </c>
    </row>
    <row r="2379" customFormat="false" ht="14.4" hidden="true" customHeight="false" outlineLevel="0" collapsed="false">
      <c r="A2379" s="0" t="s">
        <v>31</v>
      </c>
      <c r="B2379" s="0" t="n">
        <v>1</v>
      </c>
      <c r="C2379" s="0" t="s">
        <v>6579</v>
      </c>
      <c r="D2379" s="0" t="s">
        <v>48</v>
      </c>
      <c r="E2379" s="0" t="s">
        <v>6580</v>
      </c>
      <c r="F2379" s="0" t="s">
        <v>6572</v>
      </c>
      <c r="G2379" s="0" t="s">
        <v>157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7.2</v>
      </c>
      <c r="Q2379" s="0" t="n">
        <v>0</v>
      </c>
      <c r="R2379" s="0" t="n">
        <v>0</v>
      </c>
      <c r="S2379" s="0" t="s">
        <v>4</v>
      </c>
    </row>
    <row r="2380" customFormat="false" ht="14.4" hidden="true" customHeight="false" outlineLevel="0" collapsed="false">
      <c r="A2380" s="0" t="s">
        <v>31</v>
      </c>
      <c r="B2380" s="0" t="n">
        <v>1</v>
      </c>
      <c r="C2380" s="0" t="s">
        <v>6581</v>
      </c>
      <c r="D2380" s="0" t="s">
        <v>122</v>
      </c>
      <c r="E2380" s="0" t="s">
        <v>6582</v>
      </c>
      <c r="F2380" s="0" t="s">
        <v>6583</v>
      </c>
      <c r="G2380" s="0" t="s">
        <v>6584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7.2</v>
      </c>
      <c r="Q2380" s="0" t="n">
        <v>0</v>
      </c>
      <c r="R2380" s="0" t="n">
        <v>0</v>
      </c>
      <c r="S2380" s="0" t="s">
        <v>4</v>
      </c>
    </row>
    <row r="2381" customFormat="false" ht="14.4" hidden="true" customHeight="false" outlineLevel="0" collapsed="false">
      <c r="A2381" s="0" t="s">
        <v>31</v>
      </c>
      <c r="B2381" s="0" t="n">
        <v>1</v>
      </c>
      <c r="C2381" s="0" t="s">
        <v>6585</v>
      </c>
      <c r="D2381" s="0" t="s">
        <v>33</v>
      </c>
      <c r="E2381" s="0" t="s">
        <v>6586</v>
      </c>
      <c r="F2381" s="0" t="s">
        <v>6587</v>
      </c>
      <c r="G2381" s="0" t="s">
        <v>6588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11.5</v>
      </c>
      <c r="Q2381" s="0" t="n">
        <v>0</v>
      </c>
      <c r="R2381" s="0" t="n">
        <v>0</v>
      </c>
      <c r="S2381" s="0" t="s">
        <v>4</v>
      </c>
    </row>
    <row r="2382" customFormat="false" ht="14.4" hidden="true" customHeight="false" outlineLevel="0" collapsed="false">
      <c r="A2382" s="0" t="s">
        <v>31</v>
      </c>
      <c r="B2382" s="0" t="n">
        <v>1</v>
      </c>
      <c r="C2382" s="0" t="s">
        <v>6589</v>
      </c>
      <c r="D2382" s="0" t="s">
        <v>61</v>
      </c>
      <c r="E2382" s="0" t="s">
        <v>6590</v>
      </c>
      <c r="F2382" s="0" t="s">
        <v>6591</v>
      </c>
      <c r="G2382" s="0" t="s">
        <v>6592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6</v>
      </c>
      <c r="Q2382" s="0" t="n">
        <v>0</v>
      </c>
      <c r="R2382" s="0" t="n">
        <v>0</v>
      </c>
      <c r="S2382" s="0" t="s">
        <v>4</v>
      </c>
    </row>
    <row r="2383" customFormat="false" ht="14.4" hidden="true" customHeight="false" outlineLevel="0" collapsed="false">
      <c r="A2383" s="0" t="s">
        <v>31</v>
      </c>
      <c r="B2383" s="0" t="n">
        <v>1</v>
      </c>
      <c r="C2383" s="0" t="s">
        <v>6593</v>
      </c>
      <c r="D2383" s="0" t="s">
        <v>48</v>
      </c>
      <c r="E2383" s="0" t="s">
        <v>6594</v>
      </c>
      <c r="F2383" s="0" t="s">
        <v>6591</v>
      </c>
      <c r="G2383" s="0" t="s">
        <v>6592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5.8</v>
      </c>
      <c r="Q2383" s="0" t="n">
        <v>0</v>
      </c>
      <c r="R2383" s="0" t="n">
        <v>0</v>
      </c>
      <c r="S2383" s="0" t="s">
        <v>4</v>
      </c>
    </row>
    <row r="2384" customFormat="false" ht="14.4" hidden="true" customHeight="false" outlineLevel="0" collapsed="false">
      <c r="A2384" s="0" t="s">
        <v>31</v>
      </c>
      <c r="B2384" s="0" t="n">
        <v>1</v>
      </c>
      <c r="C2384" s="0" t="s">
        <v>6595</v>
      </c>
      <c r="D2384" s="0" t="s">
        <v>66</v>
      </c>
      <c r="E2384" s="0" t="s">
        <v>6596</v>
      </c>
      <c r="F2384" s="0" t="s">
        <v>6591</v>
      </c>
      <c r="G2384" s="0" t="s">
        <v>6592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5.2</v>
      </c>
      <c r="Q2384" s="0" t="n">
        <v>0</v>
      </c>
      <c r="R2384" s="0" t="n">
        <v>0</v>
      </c>
      <c r="S2384" s="0" t="s">
        <v>4</v>
      </c>
    </row>
    <row r="2385" customFormat="false" ht="14.4" hidden="true" customHeight="false" outlineLevel="0" collapsed="false">
      <c r="A2385" s="0" t="s">
        <v>31</v>
      </c>
      <c r="B2385" s="0" t="n">
        <v>1</v>
      </c>
      <c r="C2385" s="0" t="s">
        <v>6597</v>
      </c>
      <c r="D2385" s="0" t="s">
        <v>48</v>
      </c>
      <c r="E2385" s="0" t="s">
        <v>6598</v>
      </c>
      <c r="F2385" s="0" t="s">
        <v>6591</v>
      </c>
      <c r="G2385" s="0" t="s">
        <v>6592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5.6</v>
      </c>
      <c r="Q2385" s="0" t="n">
        <v>0</v>
      </c>
      <c r="R2385" s="0" t="n">
        <v>0</v>
      </c>
      <c r="S2385" s="0" t="s">
        <v>4</v>
      </c>
    </row>
    <row r="2386" customFormat="false" ht="14.4" hidden="true" customHeight="false" outlineLevel="0" collapsed="false">
      <c r="A2386" s="0" t="s">
        <v>31</v>
      </c>
      <c r="B2386" s="0" t="n">
        <v>1</v>
      </c>
      <c r="C2386" s="0" t="s">
        <v>6599</v>
      </c>
      <c r="D2386" s="0" t="s">
        <v>33</v>
      </c>
      <c r="E2386" s="0" t="s">
        <v>6600</v>
      </c>
      <c r="F2386" s="0" t="s">
        <v>6601</v>
      </c>
      <c r="G2386" s="0" t="s">
        <v>5696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6.2</v>
      </c>
      <c r="Q2386" s="0" t="n">
        <v>0</v>
      </c>
      <c r="R2386" s="0" t="n">
        <v>0</v>
      </c>
      <c r="S2386" s="0" t="s">
        <v>4</v>
      </c>
    </row>
    <row r="2387" customFormat="false" ht="14.4" hidden="true" customHeight="false" outlineLevel="0" collapsed="false">
      <c r="A2387" s="0" t="s">
        <v>31</v>
      </c>
      <c r="B2387" s="0" t="n">
        <v>1</v>
      </c>
      <c r="C2387" s="0" t="s">
        <v>6602</v>
      </c>
      <c r="D2387" s="0" t="s">
        <v>61</v>
      </c>
      <c r="E2387" s="0" t="s">
        <v>6603</v>
      </c>
      <c r="F2387" s="0" t="s">
        <v>6604</v>
      </c>
      <c r="G2387" s="0" t="s">
        <v>6605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5.8</v>
      </c>
      <c r="Q2387" s="0" t="n">
        <v>0</v>
      </c>
      <c r="R2387" s="0" t="n">
        <v>0</v>
      </c>
      <c r="S2387" s="0" t="s">
        <v>4</v>
      </c>
    </row>
    <row r="2388" customFormat="false" ht="14.4" hidden="true" customHeight="false" outlineLevel="0" collapsed="false">
      <c r="A2388" s="0" t="s">
        <v>31</v>
      </c>
      <c r="B2388" s="0" t="n">
        <v>1</v>
      </c>
      <c r="C2388" s="0" t="s">
        <v>6606</v>
      </c>
      <c r="D2388" s="0" t="s">
        <v>66</v>
      </c>
      <c r="E2388" s="0" t="s">
        <v>6607</v>
      </c>
      <c r="F2388" s="0" t="s">
        <v>6604</v>
      </c>
      <c r="G2388" s="0" t="s">
        <v>6605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10.1</v>
      </c>
      <c r="Q2388" s="0" t="n">
        <v>0</v>
      </c>
      <c r="R2388" s="0" t="n">
        <v>0</v>
      </c>
      <c r="S2388" s="0" t="s">
        <v>4</v>
      </c>
    </row>
    <row r="2389" customFormat="false" ht="14.4" hidden="true" customHeight="false" outlineLevel="0" collapsed="false">
      <c r="A2389" s="0" t="s">
        <v>31</v>
      </c>
      <c r="B2389" s="0" t="n">
        <v>1</v>
      </c>
      <c r="C2389" s="0" t="s">
        <v>6608</v>
      </c>
      <c r="D2389" s="0" t="s">
        <v>163</v>
      </c>
      <c r="E2389" s="0" t="s">
        <v>6609</v>
      </c>
      <c r="F2389" s="0" t="s">
        <v>6604</v>
      </c>
      <c r="G2389" s="0" t="s">
        <v>6605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9.7</v>
      </c>
      <c r="Q2389" s="0" t="n">
        <v>0</v>
      </c>
      <c r="R2389" s="0" t="n">
        <v>0</v>
      </c>
      <c r="S2389" s="0" t="s">
        <v>4</v>
      </c>
    </row>
    <row r="2390" customFormat="false" ht="14.4" hidden="true" customHeight="false" outlineLevel="0" collapsed="false">
      <c r="A2390" s="0" t="s">
        <v>31</v>
      </c>
      <c r="B2390" s="0" t="n">
        <v>1</v>
      </c>
      <c r="C2390" s="0" t="s">
        <v>6610</v>
      </c>
      <c r="D2390" s="0" t="s">
        <v>33</v>
      </c>
      <c r="E2390" s="0" t="s">
        <v>6611</v>
      </c>
      <c r="F2390" s="0" t="s">
        <v>6604</v>
      </c>
      <c r="G2390" s="0" t="s">
        <v>6605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6.9</v>
      </c>
      <c r="Q2390" s="0" t="n">
        <v>0</v>
      </c>
      <c r="R2390" s="0" t="n">
        <v>0</v>
      </c>
      <c r="S2390" s="0" t="s">
        <v>4</v>
      </c>
    </row>
    <row r="2391" customFormat="false" ht="14.4" hidden="true" customHeight="false" outlineLevel="0" collapsed="false">
      <c r="A2391" s="0" t="s">
        <v>31</v>
      </c>
      <c r="B2391" s="0" t="n">
        <v>1</v>
      </c>
      <c r="C2391" s="0" t="s">
        <v>6612</v>
      </c>
      <c r="D2391" s="0" t="s">
        <v>33</v>
      </c>
      <c r="E2391" s="0" t="s">
        <v>6613</v>
      </c>
      <c r="F2391" s="0" t="s">
        <v>6604</v>
      </c>
      <c r="G2391" s="0" t="s">
        <v>6605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7.3</v>
      </c>
      <c r="Q2391" s="0" t="n">
        <v>0</v>
      </c>
      <c r="R2391" s="0" t="n">
        <v>0</v>
      </c>
      <c r="S2391" s="0" t="s">
        <v>4</v>
      </c>
    </row>
    <row r="2392" customFormat="false" ht="14.4" hidden="true" customHeight="false" outlineLevel="0" collapsed="false">
      <c r="A2392" s="0" t="s">
        <v>31</v>
      </c>
      <c r="B2392" s="0" t="n">
        <v>1</v>
      </c>
      <c r="C2392" s="0" t="s">
        <v>6614</v>
      </c>
      <c r="D2392" s="0" t="s">
        <v>61</v>
      </c>
      <c r="E2392" s="0" t="s">
        <v>6615</v>
      </c>
      <c r="F2392" s="0" t="s">
        <v>6604</v>
      </c>
      <c r="G2392" s="0" t="s">
        <v>6605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5.6</v>
      </c>
      <c r="Q2392" s="0" t="n">
        <v>0</v>
      </c>
      <c r="R2392" s="0" t="n">
        <v>0</v>
      </c>
      <c r="S2392" s="0" t="s">
        <v>4</v>
      </c>
    </row>
    <row r="2393" customFormat="false" ht="14.4" hidden="true" customHeight="false" outlineLevel="0" collapsed="false">
      <c r="A2393" s="0" t="s">
        <v>31</v>
      </c>
      <c r="B2393" s="0" t="n">
        <v>1</v>
      </c>
      <c r="C2393" s="0" t="s">
        <v>6616</v>
      </c>
      <c r="D2393" s="0" t="s">
        <v>33</v>
      </c>
      <c r="E2393" s="0" t="s">
        <v>6617</v>
      </c>
      <c r="F2393" s="0" t="s">
        <v>6604</v>
      </c>
      <c r="G2393" s="0" t="s">
        <v>6605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7.1</v>
      </c>
      <c r="Q2393" s="0" t="n">
        <v>0</v>
      </c>
      <c r="R2393" s="0" t="n">
        <v>0</v>
      </c>
      <c r="S2393" s="0" t="s">
        <v>4</v>
      </c>
    </row>
    <row r="2394" customFormat="false" ht="14.4" hidden="true" customHeight="false" outlineLevel="0" collapsed="false">
      <c r="A2394" s="0" t="s">
        <v>31</v>
      </c>
      <c r="B2394" s="0" t="n">
        <v>1</v>
      </c>
      <c r="C2394" s="0" t="s">
        <v>6618</v>
      </c>
      <c r="D2394" s="0" t="s">
        <v>61</v>
      </c>
      <c r="E2394" s="0" t="s">
        <v>6619</v>
      </c>
      <c r="F2394" s="0" t="s">
        <v>6604</v>
      </c>
      <c r="G2394" s="0" t="s">
        <v>6605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6.6</v>
      </c>
      <c r="Q2394" s="0" t="n">
        <v>0</v>
      </c>
      <c r="R2394" s="0" t="n">
        <v>0</v>
      </c>
      <c r="S2394" s="0" t="s">
        <v>4</v>
      </c>
    </row>
    <row r="2395" customFormat="false" ht="14.4" hidden="true" customHeight="false" outlineLevel="0" collapsed="false">
      <c r="A2395" s="0" t="s">
        <v>31</v>
      </c>
      <c r="B2395" s="0" t="n">
        <v>1</v>
      </c>
      <c r="C2395" s="0" t="s">
        <v>6620</v>
      </c>
      <c r="D2395" s="0" t="s">
        <v>307</v>
      </c>
      <c r="E2395" s="0" t="s">
        <v>6621</v>
      </c>
      <c r="F2395" s="0" t="s">
        <v>6622</v>
      </c>
      <c r="G2395" s="0" t="s">
        <v>238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10</v>
      </c>
      <c r="Q2395" s="0" t="n">
        <v>0</v>
      </c>
      <c r="R2395" s="0" t="n">
        <v>0</v>
      </c>
      <c r="S2395" s="0" t="s">
        <v>4</v>
      </c>
    </row>
    <row r="2396" customFormat="false" ht="14.4" hidden="true" customHeight="false" outlineLevel="0" collapsed="false">
      <c r="A2396" s="0" t="s">
        <v>31</v>
      </c>
      <c r="B2396" s="0" t="n">
        <v>1</v>
      </c>
      <c r="C2396" s="0" t="s">
        <v>6623</v>
      </c>
      <c r="D2396" s="0" t="s">
        <v>61</v>
      </c>
      <c r="E2396" s="0" t="s">
        <v>6624</v>
      </c>
      <c r="F2396" s="0" t="s">
        <v>6622</v>
      </c>
      <c r="G2396" s="0" t="s">
        <v>238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7</v>
      </c>
      <c r="Q2396" s="0" t="n">
        <v>0</v>
      </c>
      <c r="R2396" s="0" t="n">
        <v>0</v>
      </c>
      <c r="S2396" s="0" t="s">
        <v>4</v>
      </c>
    </row>
    <row r="2397" customFormat="false" ht="14.4" hidden="true" customHeight="false" outlineLevel="0" collapsed="false">
      <c r="A2397" s="0" t="s">
        <v>31</v>
      </c>
      <c r="B2397" s="0" t="n">
        <v>1</v>
      </c>
      <c r="C2397" s="0" t="s">
        <v>6625</v>
      </c>
      <c r="D2397" s="0" t="s">
        <v>38</v>
      </c>
      <c r="E2397" s="0" t="s">
        <v>2060</v>
      </c>
      <c r="F2397" s="0" t="s">
        <v>6626</v>
      </c>
      <c r="G2397" s="0" t="s">
        <v>6592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9.2</v>
      </c>
      <c r="Q2397" s="0" t="n">
        <v>0</v>
      </c>
      <c r="R2397" s="0" t="n">
        <v>0</v>
      </c>
      <c r="S2397" s="0" t="s">
        <v>4</v>
      </c>
    </row>
    <row r="2398" customFormat="false" ht="14.4" hidden="true" customHeight="false" outlineLevel="0" collapsed="false">
      <c r="A2398" s="0" t="s">
        <v>31</v>
      </c>
      <c r="B2398" s="0" t="n">
        <v>1</v>
      </c>
      <c r="C2398" s="0" t="s">
        <v>6627</v>
      </c>
      <c r="D2398" s="0" t="s">
        <v>66</v>
      </c>
      <c r="E2398" s="0" t="s">
        <v>6628</v>
      </c>
      <c r="F2398" s="0" t="s">
        <v>6626</v>
      </c>
      <c r="G2398" s="0" t="s">
        <v>6592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6.4</v>
      </c>
      <c r="Q2398" s="0" t="n">
        <v>0</v>
      </c>
      <c r="R2398" s="0" t="n">
        <v>0</v>
      </c>
      <c r="S2398" s="0" t="s">
        <v>4</v>
      </c>
    </row>
    <row r="2399" customFormat="false" ht="14.4" hidden="true" customHeight="false" outlineLevel="0" collapsed="false">
      <c r="A2399" s="0" t="s">
        <v>31</v>
      </c>
      <c r="B2399" s="0" t="n">
        <v>1</v>
      </c>
      <c r="C2399" s="0" t="s">
        <v>6629</v>
      </c>
      <c r="D2399" s="0" t="s">
        <v>122</v>
      </c>
      <c r="E2399" s="0" t="s">
        <v>6630</v>
      </c>
      <c r="F2399" s="0" t="s">
        <v>6626</v>
      </c>
      <c r="G2399" s="0" t="s">
        <v>6592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6.7</v>
      </c>
      <c r="Q2399" s="0" t="n">
        <v>0</v>
      </c>
      <c r="R2399" s="0" t="n">
        <v>0</v>
      </c>
      <c r="S2399" s="0" t="s">
        <v>4</v>
      </c>
    </row>
    <row r="2400" customFormat="false" ht="14.4" hidden="true" customHeight="false" outlineLevel="0" collapsed="false">
      <c r="A2400" s="0" t="s">
        <v>31</v>
      </c>
      <c r="B2400" s="0" t="n">
        <v>1</v>
      </c>
      <c r="C2400" s="0" t="s">
        <v>6631</v>
      </c>
      <c r="D2400" s="0" t="s">
        <v>122</v>
      </c>
      <c r="E2400" s="0" t="s">
        <v>6632</v>
      </c>
      <c r="F2400" s="0" t="s">
        <v>6633</v>
      </c>
      <c r="G2400" s="0" t="s">
        <v>6634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8.4</v>
      </c>
      <c r="Q2400" s="0" t="n">
        <v>0</v>
      </c>
      <c r="R2400" s="0" t="n">
        <v>0</v>
      </c>
      <c r="S2400" s="0" t="s">
        <v>4</v>
      </c>
    </row>
    <row r="2401" customFormat="false" ht="14.4" hidden="true" customHeight="false" outlineLevel="0" collapsed="false">
      <c r="A2401" s="0" t="s">
        <v>31</v>
      </c>
      <c r="B2401" s="0" t="n">
        <v>1</v>
      </c>
      <c r="C2401" s="0" t="s">
        <v>6635</v>
      </c>
      <c r="D2401" s="0" t="s">
        <v>38</v>
      </c>
      <c r="E2401" s="0" t="s">
        <v>6636</v>
      </c>
      <c r="F2401" s="0" t="s">
        <v>6637</v>
      </c>
      <c r="G2401" s="0" t="s">
        <v>6638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11.9</v>
      </c>
      <c r="Q2401" s="0" t="n">
        <v>0</v>
      </c>
      <c r="R2401" s="0" t="n">
        <v>0</v>
      </c>
      <c r="S2401" s="0" t="s">
        <v>4</v>
      </c>
    </row>
    <row r="2402" customFormat="false" ht="14.4" hidden="true" customHeight="false" outlineLevel="0" collapsed="false">
      <c r="A2402" s="0" t="s">
        <v>31</v>
      </c>
      <c r="B2402" s="0" t="n">
        <v>1</v>
      </c>
      <c r="C2402" s="0" t="s">
        <v>6639</v>
      </c>
      <c r="D2402" s="0" t="s">
        <v>48</v>
      </c>
      <c r="E2402" s="0" t="s">
        <v>6640</v>
      </c>
      <c r="F2402" s="0" t="s">
        <v>6637</v>
      </c>
      <c r="G2402" s="0" t="s">
        <v>6638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10.2</v>
      </c>
      <c r="Q2402" s="0" t="n">
        <v>0</v>
      </c>
      <c r="R2402" s="0" t="n">
        <v>0</v>
      </c>
      <c r="S2402" s="0" t="s">
        <v>4</v>
      </c>
    </row>
    <row r="2403" customFormat="false" ht="14.4" hidden="true" customHeight="false" outlineLevel="0" collapsed="false">
      <c r="A2403" s="0" t="s">
        <v>31</v>
      </c>
      <c r="B2403" s="0" t="n">
        <v>1</v>
      </c>
      <c r="C2403" s="0" t="s">
        <v>6641</v>
      </c>
      <c r="D2403" s="0" t="s">
        <v>33</v>
      </c>
      <c r="E2403" s="0" t="s">
        <v>6642</v>
      </c>
      <c r="F2403" s="0" t="s">
        <v>6643</v>
      </c>
      <c r="G2403" s="0" t="s">
        <v>6644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7.6</v>
      </c>
      <c r="Q2403" s="0" t="n">
        <v>0</v>
      </c>
      <c r="R2403" s="0" t="n">
        <v>0</v>
      </c>
      <c r="S2403" s="0" t="s">
        <v>4</v>
      </c>
    </row>
    <row r="2404" customFormat="false" ht="14.4" hidden="true" customHeight="false" outlineLevel="0" collapsed="false">
      <c r="A2404" s="0" t="s">
        <v>31</v>
      </c>
      <c r="B2404" s="0" t="n">
        <v>1</v>
      </c>
      <c r="C2404" s="0" t="s">
        <v>6645</v>
      </c>
      <c r="D2404" s="0" t="s">
        <v>103</v>
      </c>
      <c r="E2404" s="0" t="s">
        <v>6646</v>
      </c>
      <c r="F2404" s="0" t="s">
        <v>6643</v>
      </c>
      <c r="G2404" s="0" t="s">
        <v>6644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9</v>
      </c>
      <c r="Q2404" s="0" t="n">
        <v>0</v>
      </c>
      <c r="R2404" s="0" t="n">
        <v>0</v>
      </c>
      <c r="S2404" s="0" t="s">
        <v>4</v>
      </c>
    </row>
    <row r="2405" customFormat="false" ht="14.4" hidden="true" customHeight="false" outlineLevel="0" collapsed="false">
      <c r="A2405" s="0" t="s">
        <v>31</v>
      </c>
      <c r="B2405" s="0" t="n">
        <v>1</v>
      </c>
      <c r="C2405" s="0" t="s">
        <v>6647</v>
      </c>
      <c r="D2405" s="0" t="s">
        <v>163</v>
      </c>
      <c r="E2405" s="0" t="s">
        <v>6648</v>
      </c>
      <c r="F2405" s="0" t="s">
        <v>6643</v>
      </c>
      <c r="G2405" s="0" t="s">
        <v>6644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7.9</v>
      </c>
      <c r="Q2405" s="0" t="n">
        <v>0</v>
      </c>
      <c r="R2405" s="0" t="n">
        <v>0</v>
      </c>
      <c r="S2405" s="0" t="s">
        <v>4</v>
      </c>
    </row>
    <row r="2406" customFormat="false" ht="14.4" hidden="true" customHeight="false" outlineLevel="0" collapsed="false">
      <c r="A2406" s="0" t="s">
        <v>31</v>
      </c>
      <c r="B2406" s="0" t="n">
        <v>1</v>
      </c>
      <c r="C2406" s="0" t="s">
        <v>6649</v>
      </c>
      <c r="D2406" s="0" t="s">
        <v>61</v>
      </c>
      <c r="E2406" s="0" t="s">
        <v>6650</v>
      </c>
      <c r="F2406" s="0" t="s">
        <v>6643</v>
      </c>
      <c r="G2406" s="0" t="s">
        <v>6644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8.6</v>
      </c>
      <c r="Q2406" s="0" t="n">
        <v>0</v>
      </c>
      <c r="R2406" s="0" t="n">
        <v>0</v>
      </c>
      <c r="S2406" s="0" t="s">
        <v>4</v>
      </c>
    </row>
    <row r="2407" customFormat="false" ht="14.4" hidden="true" customHeight="false" outlineLevel="0" collapsed="false">
      <c r="A2407" s="0" t="s">
        <v>31</v>
      </c>
      <c r="B2407" s="0" t="n">
        <v>1</v>
      </c>
      <c r="C2407" s="0" t="s">
        <v>6651</v>
      </c>
      <c r="D2407" s="0" t="s">
        <v>66</v>
      </c>
      <c r="E2407" s="0" t="s">
        <v>6652</v>
      </c>
      <c r="F2407" s="0" t="s">
        <v>6643</v>
      </c>
      <c r="G2407" s="0" t="s">
        <v>6644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9.9</v>
      </c>
      <c r="Q2407" s="0" t="n">
        <v>0</v>
      </c>
      <c r="R2407" s="0" t="n">
        <v>0</v>
      </c>
      <c r="S2407" s="0" t="s">
        <v>4</v>
      </c>
    </row>
    <row r="2408" customFormat="false" ht="14.4" hidden="true" customHeight="false" outlineLevel="0" collapsed="false">
      <c r="A2408" s="0" t="s">
        <v>31</v>
      </c>
      <c r="B2408" s="0" t="n">
        <v>1</v>
      </c>
      <c r="C2408" s="0" t="s">
        <v>6653</v>
      </c>
      <c r="D2408" s="0" t="s">
        <v>38</v>
      </c>
      <c r="E2408" s="0" t="s">
        <v>6654</v>
      </c>
      <c r="F2408" s="0" t="s">
        <v>6643</v>
      </c>
      <c r="G2408" s="0" t="s">
        <v>6644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7.3</v>
      </c>
      <c r="Q2408" s="0" t="n">
        <v>0</v>
      </c>
      <c r="R2408" s="0" t="n">
        <v>0</v>
      </c>
      <c r="S2408" s="0" t="s">
        <v>4</v>
      </c>
    </row>
    <row r="2409" customFormat="false" ht="14.4" hidden="true" customHeight="false" outlineLevel="0" collapsed="false">
      <c r="A2409" s="0" t="s">
        <v>31</v>
      </c>
      <c r="B2409" s="0" t="n">
        <v>1</v>
      </c>
      <c r="C2409" s="0" t="s">
        <v>6655</v>
      </c>
      <c r="D2409" s="0" t="s">
        <v>33</v>
      </c>
      <c r="E2409" s="0" t="s">
        <v>6656</v>
      </c>
      <c r="F2409" s="0" t="s">
        <v>6643</v>
      </c>
      <c r="G2409" s="0" t="s">
        <v>6644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5.8</v>
      </c>
      <c r="Q2409" s="0" t="n">
        <v>0</v>
      </c>
      <c r="R2409" s="0" t="n">
        <v>0</v>
      </c>
      <c r="S2409" s="0" t="s">
        <v>4</v>
      </c>
    </row>
    <row r="2410" customFormat="false" ht="14.4" hidden="true" customHeight="false" outlineLevel="0" collapsed="false">
      <c r="A2410" s="0" t="s">
        <v>31</v>
      </c>
      <c r="B2410" s="0" t="n">
        <v>1</v>
      </c>
      <c r="C2410" s="0" t="s">
        <v>6657</v>
      </c>
      <c r="D2410" s="0" t="s">
        <v>33</v>
      </c>
      <c r="E2410" s="0" t="s">
        <v>6658</v>
      </c>
      <c r="F2410" s="0" t="s">
        <v>6643</v>
      </c>
      <c r="G2410" s="0" t="s">
        <v>6644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10.7</v>
      </c>
      <c r="Q2410" s="0" t="n">
        <v>0</v>
      </c>
      <c r="R2410" s="0" t="n">
        <v>0</v>
      </c>
      <c r="S2410" s="0" t="s">
        <v>4</v>
      </c>
    </row>
    <row r="2411" customFormat="false" ht="14.4" hidden="true" customHeight="false" outlineLevel="0" collapsed="false">
      <c r="A2411" s="0" t="s">
        <v>31</v>
      </c>
      <c r="B2411" s="0" t="n">
        <v>1</v>
      </c>
      <c r="C2411" s="0" t="s">
        <v>6659</v>
      </c>
      <c r="D2411" s="0" t="s">
        <v>38</v>
      </c>
      <c r="E2411" s="0" t="s">
        <v>6660</v>
      </c>
      <c r="F2411" s="0" t="s">
        <v>6643</v>
      </c>
      <c r="G2411" s="0" t="s">
        <v>6644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10</v>
      </c>
      <c r="Q2411" s="0" t="n">
        <v>0</v>
      </c>
      <c r="R2411" s="0" t="n">
        <v>0</v>
      </c>
      <c r="S2411" s="0" t="s">
        <v>4</v>
      </c>
    </row>
    <row r="2412" customFormat="false" ht="14.4" hidden="true" customHeight="false" outlineLevel="0" collapsed="false">
      <c r="A2412" s="0" t="s">
        <v>31</v>
      </c>
      <c r="B2412" s="0" t="n">
        <v>1</v>
      </c>
      <c r="C2412" s="0" t="s">
        <v>6661</v>
      </c>
      <c r="D2412" s="0" t="s">
        <v>66</v>
      </c>
      <c r="E2412" s="0" t="s">
        <v>6662</v>
      </c>
      <c r="F2412" s="0" t="s">
        <v>6643</v>
      </c>
      <c r="G2412" s="0" t="s">
        <v>6644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10.2</v>
      </c>
      <c r="Q2412" s="0" t="n">
        <v>0</v>
      </c>
      <c r="R2412" s="0" t="n">
        <v>0</v>
      </c>
      <c r="S2412" s="0" t="s">
        <v>4</v>
      </c>
    </row>
    <row r="2413" customFormat="false" ht="14.4" hidden="true" customHeight="false" outlineLevel="0" collapsed="false">
      <c r="A2413" s="0" t="s">
        <v>31</v>
      </c>
      <c r="B2413" s="0" t="n">
        <v>1</v>
      </c>
      <c r="C2413" s="0" t="s">
        <v>6663</v>
      </c>
      <c r="D2413" s="0" t="s">
        <v>163</v>
      </c>
      <c r="E2413" s="0" t="s">
        <v>6664</v>
      </c>
      <c r="F2413" s="0" t="s">
        <v>6643</v>
      </c>
      <c r="G2413" s="0" t="s">
        <v>6644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10.4</v>
      </c>
      <c r="Q2413" s="0" t="n">
        <v>0</v>
      </c>
      <c r="R2413" s="0" t="n">
        <v>0</v>
      </c>
      <c r="S2413" s="0" t="s">
        <v>4</v>
      </c>
    </row>
    <row r="2414" customFormat="false" ht="14.4" hidden="true" customHeight="false" outlineLevel="0" collapsed="false">
      <c r="A2414" s="0" t="s">
        <v>31</v>
      </c>
      <c r="B2414" s="0" t="n">
        <v>1</v>
      </c>
      <c r="C2414" s="0" t="s">
        <v>6665</v>
      </c>
      <c r="D2414" s="0" t="s">
        <v>66</v>
      </c>
      <c r="E2414" s="0" t="s">
        <v>6666</v>
      </c>
      <c r="F2414" s="0" t="s">
        <v>6643</v>
      </c>
      <c r="G2414" s="0" t="s">
        <v>6644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10.6</v>
      </c>
      <c r="Q2414" s="0" t="n">
        <v>0</v>
      </c>
      <c r="R2414" s="0" t="n">
        <v>0</v>
      </c>
      <c r="S2414" s="0" t="s">
        <v>4</v>
      </c>
    </row>
    <row r="2415" customFormat="false" ht="14.4" hidden="true" customHeight="false" outlineLevel="0" collapsed="false">
      <c r="A2415" s="0" t="s">
        <v>31</v>
      </c>
      <c r="B2415" s="0" t="n">
        <v>1</v>
      </c>
      <c r="C2415" s="0" t="s">
        <v>6667</v>
      </c>
      <c r="D2415" s="0" t="s">
        <v>33</v>
      </c>
      <c r="E2415" s="0" t="s">
        <v>6668</v>
      </c>
      <c r="F2415" s="0" t="s">
        <v>6643</v>
      </c>
      <c r="G2415" s="0" t="s">
        <v>6644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10.4</v>
      </c>
      <c r="Q2415" s="0" t="n">
        <v>0</v>
      </c>
      <c r="R2415" s="0" t="n">
        <v>0</v>
      </c>
      <c r="S2415" s="0" t="s">
        <v>4</v>
      </c>
    </row>
    <row r="2416" customFormat="false" ht="14.4" hidden="true" customHeight="false" outlineLevel="0" collapsed="false">
      <c r="A2416" s="0" t="s">
        <v>31</v>
      </c>
      <c r="B2416" s="0" t="n">
        <v>1</v>
      </c>
      <c r="C2416" s="0" t="s">
        <v>6669</v>
      </c>
      <c r="D2416" s="0" t="s">
        <v>66</v>
      </c>
      <c r="E2416" s="0" t="s">
        <v>6670</v>
      </c>
      <c r="F2416" s="0" t="s">
        <v>6643</v>
      </c>
      <c r="G2416" s="0" t="s">
        <v>6644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10</v>
      </c>
      <c r="Q2416" s="0" t="n">
        <v>0</v>
      </c>
      <c r="R2416" s="0" t="n">
        <v>0</v>
      </c>
      <c r="S2416" s="0" t="s">
        <v>4</v>
      </c>
    </row>
    <row r="2417" customFormat="false" ht="14.4" hidden="true" customHeight="false" outlineLevel="0" collapsed="false">
      <c r="A2417" s="0" t="s">
        <v>31</v>
      </c>
      <c r="B2417" s="0" t="n">
        <v>1</v>
      </c>
      <c r="C2417" s="0" t="s">
        <v>6671</v>
      </c>
      <c r="D2417" s="0" t="s">
        <v>38</v>
      </c>
      <c r="E2417" s="0" t="s">
        <v>6672</v>
      </c>
      <c r="F2417" s="0" t="s">
        <v>6643</v>
      </c>
      <c r="G2417" s="0" t="s">
        <v>6644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5.4</v>
      </c>
      <c r="Q2417" s="0" t="n">
        <v>0</v>
      </c>
      <c r="R2417" s="0" t="n">
        <v>0</v>
      </c>
      <c r="S2417" s="0" t="s">
        <v>4</v>
      </c>
    </row>
    <row r="2418" customFormat="false" ht="14.4" hidden="true" customHeight="false" outlineLevel="0" collapsed="false">
      <c r="A2418" s="0" t="s">
        <v>31</v>
      </c>
      <c r="B2418" s="0" t="n">
        <v>1</v>
      </c>
      <c r="C2418" s="0" t="s">
        <v>6673</v>
      </c>
      <c r="D2418" s="0" t="s">
        <v>307</v>
      </c>
      <c r="E2418" s="0" t="s">
        <v>6674</v>
      </c>
      <c r="F2418" s="0" t="s">
        <v>6675</v>
      </c>
      <c r="G2418" s="0" t="s">
        <v>1217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5.5</v>
      </c>
      <c r="Q2418" s="0" t="n">
        <v>0</v>
      </c>
      <c r="R2418" s="0" t="n">
        <v>0</v>
      </c>
      <c r="S2418" s="0" t="s">
        <v>4</v>
      </c>
    </row>
    <row r="2419" customFormat="false" ht="14.4" hidden="true" customHeight="false" outlineLevel="0" collapsed="false">
      <c r="A2419" s="0" t="s">
        <v>31</v>
      </c>
      <c r="B2419" s="0" t="n">
        <v>1</v>
      </c>
      <c r="C2419" s="0" t="s">
        <v>6676</v>
      </c>
      <c r="D2419" s="0" t="s">
        <v>163</v>
      </c>
      <c r="E2419" s="0" t="s">
        <v>6677</v>
      </c>
      <c r="F2419" s="0" t="s">
        <v>6675</v>
      </c>
      <c r="G2419" s="0" t="s">
        <v>1217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6.6</v>
      </c>
      <c r="Q2419" s="0" t="n">
        <v>0</v>
      </c>
      <c r="R2419" s="0" t="n">
        <v>0</v>
      </c>
      <c r="S2419" s="0" t="s">
        <v>4</v>
      </c>
    </row>
    <row r="2420" customFormat="false" ht="14.4" hidden="true" customHeight="false" outlineLevel="0" collapsed="false">
      <c r="A2420" s="0" t="s">
        <v>31</v>
      </c>
      <c r="B2420" s="0" t="n">
        <v>1</v>
      </c>
      <c r="C2420" s="0" t="s">
        <v>6678</v>
      </c>
      <c r="D2420" s="0" t="s">
        <v>154</v>
      </c>
      <c r="E2420" s="0" t="s">
        <v>6679</v>
      </c>
      <c r="F2420" s="0" t="s">
        <v>6675</v>
      </c>
      <c r="G2420" s="0" t="s">
        <v>1217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9.3</v>
      </c>
      <c r="Q2420" s="0" t="n">
        <v>0</v>
      </c>
      <c r="R2420" s="0" t="n">
        <v>0</v>
      </c>
      <c r="S2420" s="0" t="s">
        <v>4</v>
      </c>
    </row>
    <row r="2421" customFormat="false" ht="14.4" hidden="true" customHeight="false" outlineLevel="0" collapsed="false">
      <c r="A2421" s="0" t="s">
        <v>31</v>
      </c>
      <c r="B2421" s="0" t="n">
        <v>1</v>
      </c>
      <c r="C2421" s="0" t="s">
        <v>6680</v>
      </c>
      <c r="D2421" s="0" t="s">
        <v>61</v>
      </c>
      <c r="E2421" s="0" t="s">
        <v>6681</v>
      </c>
      <c r="F2421" s="0" t="s">
        <v>6682</v>
      </c>
      <c r="G2421" s="0" t="s">
        <v>64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5.6</v>
      </c>
      <c r="Q2421" s="0" t="n">
        <v>0</v>
      </c>
      <c r="R2421" s="0" t="n">
        <v>0</v>
      </c>
      <c r="S2421" s="0" t="s">
        <v>4</v>
      </c>
    </row>
    <row r="2422" customFormat="false" ht="14.4" hidden="true" customHeight="false" outlineLevel="0" collapsed="false">
      <c r="A2422" s="0" t="s">
        <v>31</v>
      </c>
      <c r="B2422" s="0" t="n">
        <v>1</v>
      </c>
      <c r="C2422" s="0" t="s">
        <v>6683</v>
      </c>
      <c r="D2422" s="0" t="s">
        <v>33</v>
      </c>
      <c r="E2422" s="0" t="s">
        <v>6684</v>
      </c>
      <c r="F2422" s="0" t="s">
        <v>6682</v>
      </c>
      <c r="G2422" s="0" t="s">
        <v>64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5.8</v>
      </c>
      <c r="Q2422" s="0" t="n">
        <v>0</v>
      </c>
      <c r="R2422" s="0" t="n">
        <v>0</v>
      </c>
      <c r="S2422" s="0" t="s">
        <v>4</v>
      </c>
    </row>
    <row r="2423" customFormat="false" ht="14.4" hidden="true" customHeight="false" outlineLevel="0" collapsed="false">
      <c r="A2423" s="0" t="s">
        <v>31</v>
      </c>
      <c r="B2423" s="0" t="n">
        <v>1</v>
      </c>
      <c r="C2423" s="0" t="s">
        <v>6685</v>
      </c>
      <c r="D2423" s="0" t="s">
        <v>61</v>
      </c>
      <c r="E2423" s="0" t="s">
        <v>6686</v>
      </c>
      <c r="F2423" s="0" t="s">
        <v>6687</v>
      </c>
      <c r="G2423" s="0" t="s">
        <v>6688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8.5</v>
      </c>
      <c r="Q2423" s="0" t="n">
        <v>0</v>
      </c>
      <c r="R2423" s="0" t="n">
        <v>0</v>
      </c>
      <c r="S2423" s="0" t="s">
        <v>4</v>
      </c>
    </row>
    <row r="2424" customFormat="false" ht="14.4" hidden="true" customHeight="false" outlineLevel="0" collapsed="false">
      <c r="A2424" s="0" t="s">
        <v>31</v>
      </c>
      <c r="B2424" s="0" t="n">
        <v>1</v>
      </c>
      <c r="C2424" s="0" t="s">
        <v>6689</v>
      </c>
      <c r="D2424" s="0" t="s">
        <v>48</v>
      </c>
      <c r="E2424" s="0" t="s">
        <v>6690</v>
      </c>
      <c r="F2424" s="0" t="s">
        <v>6687</v>
      </c>
      <c r="G2424" s="0" t="s">
        <v>6688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5.8</v>
      </c>
      <c r="Q2424" s="0" t="n">
        <v>0</v>
      </c>
      <c r="R2424" s="0" t="n">
        <v>0</v>
      </c>
      <c r="S2424" s="0" t="s">
        <v>4</v>
      </c>
    </row>
    <row r="2425" customFormat="false" ht="14.4" hidden="true" customHeight="false" outlineLevel="0" collapsed="false">
      <c r="A2425" s="0" t="s">
        <v>31</v>
      </c>
      <c r="B2425" s="0" t="n">
        <v>1</v>
      </c>
      <c r="C2425" s="0" t="s">
        <v>6691</v>
      </c>
      <c r="D2425" s="0" t="s">
        <v>33</v>
      </c>
      <c r="E2425" s="0" t="s">
        <v>6692</v>
      </c>
      <c r="F2425" s="0" t="s">
        <v>6693</v>
      </c>
      <c r="G2425" s="0" t="s">
        <v>6694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8.7</v>
      </c>
      <c r="Q2425" s="0" t="n">
        <v>0</v>
      </c>
      <c r="R2425" s="0" t="n">
        <v>0</v>
      </c>
      <c r="S2425" s="0" t="s">
        <v>4</v>
      </c>
    </row>
    <row r="2426" customFormat="false" ht="14.4" hidden="true" customHeight="false" outlineLevel="0" collapsed="false">
      <c r="A2426" s="0" t="s">
        <v>31</v>
      </c>
      <c r="B2426" s="0" t="n">
        <v>1</v>
      </c>
      <c r="C2426" s="0" t="s">
        <v>6695</v>
      </c>
      <c r="D2426" s="0" t="s">
        <v>38</v>
      </c>
      <c r="E2426" s="0" t="s">
        <v>6696</v>
      </c>
      <c r="F2426" s="0" t="s">
        <v>6693</v>
      </c>
      <c r="G2426" s="0" t="s">
        <v>6694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8.8</v>
      </c>
      <c r="Q2426" s="0" t="n">
        <v>0</v>
      </c>
      <c r="R2426" s="0" t="n">
        <v>0</v>
      </c>
      <c r="S2426" s="0" t="s">
        <v>4</v>
      </c>
    </row>
    <row r="2427" customFormat="false" ht="14.4" hidden="true" customHeight="false" outlineLevel="0" collapsed="false">
      <c r="A2427" s="0" t="s">
        <v>31</v>
      </c>
      <c r="B2427" s="0" t="n">
        <v>1</v>
      </c>
      <c r="C2427" s="0" t="s">
        <v>6697</v>
      </c>
      <c r="D2427" s="0" t="s">
        <v>61</v>
      </c>
      <c r="E2427" s="0" t="s">
        <v>6698</v>
      </c>
      <c r="F2427" s="0" t="s">
        <v>6699</v>
      </c>
      <c r="G2427" s="0" t="s">
        <v>6700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7.6</v>
      </c>
      <c r="Q2427" s="0" t="n">
        <v>0</v>
      </c>
      <c r="R2427" s="0" t="n">
        <v>0</v>
      </c>
      <c r="S2427" s="0" t="s">
        <v>4</v>
      </c>
    </row>
    <row r="2428" customFormat="false" ht="14.4" hidden="true" customHeight="false" outlineLevel="0" collapsed="false">
      <c r="A2428" s="0" t="s">
        <v>31</v>
      </c>
      <c r="B2428" s="0" t="n">
        <v>1</v>
      </c>
      <c r="C2428" s="0" t="s">
        <v>6701</v>
      </c>
      <c r="D2428" s="0" t="s">
        <v>163</v>
      </c>
      <c r="E2428" s="0" t="s">
        <v>6702</v>
      </c>
      <c r="F2428" s="0" t="s">
        <v>6699</v>
      </c>
      <c r="G2428" s="0" t="s">
        <v>6700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8.6</v>
      </c>
      <c r="Q2428" s="0" t="n">
        <v>0</v>
      </c>
      <c r="R2428" s="0" t="n">
        <v>0</v>
      </c>
      <c r="S2428" s="0" t="s">
        <v>4</v>
      </c>
    </row>
    <row r="2429" customFormat="false" ht="14.4" hidden="true" customHeight="false" outlineLevel="0" collapsed="false">
      <c r="A2429" s="0" t="s">
        <v>31</v>
      </c>
      <c r="B2429" s="0" t="n">
        <v>1</v>
      </c>
      <c r="C2429" s="0" t="s">
        <v>6703</v>
      </c>
      <c r="D2429" s="0" t="s">
        <v>66</v>
      </c>
      <c r="E2429" s="0" t="s">
        <v>6704</v>
      </c>
      <c r="F2429" s="0" t="s">
        <v>6699</v>
      </c>
      <c r="G2429" s="0" t="s">
        <v>6700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5.2</v>
      </c>
      <c r="Q2429" s="0" t="n">
        <v>0</v>
      </c>
      <c r="R2429" s="0" t="n">
        <v>0</v>
      </c>
      <c r="S2429" s="0" t="s">
        <v>4</v>
      </c>
    </row>
    <row r="2430" customFormat="false" ht="14.4" hidden="true" customHeight="false" outlineLevel="0" collapsed="false">
      <c r="A2430" s="0" t="s">
        <v>31</v>
      </c>
      <c r="B2430" s="0" t="n">
        <v>1</v>
      </c>
      <c r="C2430" s="0" t="s">
        <v>6705</v>
      </c>
      <c r="D2430" s="0" t="s">
        <v>139</v>
      </c>
      <c r="E2430" s="0" t="s">
        <v>6706</v>
      </c>
      <c r="F2430" s="0" t="s">
        <v>6699</v>
      </c>
      <c r="G2430" s="0" t="s">
        <v>6700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5.3</v>
      </c>
      <c r="Q2430" s="0" t="n">
        <v>0</v>
      </c>
      <c r="R2430" s="0" t="n">
        <v>0</v>
      </c>
      <c r="S2430" s="0" t="s">
        <v>4</v>
      </c>
    </row>
    <row r="2431" customFormat="false" ht="14.4" hidden="true" customHeight="false" outlineLevel="0" collapsed="false">
      <c r="A2431" s="0" t="s">
        <v>31</v>
      </c>
      <c r="B2431" s="0" t="n">
        <v>1</v>
      </c>
      <c r="C2431" s="0" t="s">
        <v>6707</v>
      </c>
      <c r="D2431" s="0" t="s">
        <v>48</v>
      </c>
      <c r="E2431" s="0" t="s">
        <v>6708</v>
      </c>
      <c r="F2431" s="0" t="s">
        <v>6709</v>
      </c>
      <c r="G2431" s="0" t="s">
        <v>5861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6</v>
      </c>
      <c r="Q2431" s="0" t="n">
        <v>0</v>
      </c>
      <c r="R2431" s="0" t="n">
        <v>0</v>
      </c>
      <c r="S2431" s="0" t="s">
        <v>4</v>
      </c>
    </row>
    <row r="2432" customFormat="false" ht="14.4" hidden="true" customHeight="false" outlineLevel="0" collapsed="false">
      <c r="A2432" s="0" t="s">
        <v>31</v>
      </c>
      <c r="B2432" s="0" t="n">
        <v>1</v>
      </c>
      <c r="C2432" s="0" t="s">
        <v>6710</v>
      </c>
      <c r="D2432" s="0" t="s">
        <v>61</v>
      </c>
      <c r="E2432" s="0" t="s">
        <v>6711</v>
      </c>
      <c r="F2432" s="0" t="s">
        <v>6709</v>
      </c>
      <c r="G2432" s="0" t="s">
        <v>5861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6</v>
      </c>
      <c r="Q2432" s="0" t="n">
        <v>0</v>
      </c>
      <c r="R2432" s="0" t="n">
        <v>0</v>
      </c>
      <c r="S2432" s="0" t="s">
        <v>4</v>
      </c>
    </row>
    <row r="2433" customFormat="false" ht="14.4" hidden="true" customHeight="false" outlineLevel="0" collapsed="false">
      <c r="A2433" s="0" t="s">
        <v>31</v>
      </c>
      <c r="B2433" s="0" t="n">
        <v>1</v>
      </c>
      <c r="C2433" s="0" t="s">
        <v>6712</v>
      </c>
      <c r="D2433" s="0" t="s">
        <v>122</v>
      </c>
      <c r="E2433" s="0" t="s">
        <v>6713</v>
      </c>
      <c r="F2433" s="0" t="s">
        <v>6714</v>
      </c>
      <c r="G2433" s="0" t="s">
        <v>1209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5.4</v>
      </c>
      <c r="Q2433" s="0" t="n">
        <v>0</v>
      </c>
      <c r="R2433" s="0" t="n">
        <v>0</v>
      </c>
      <c r="S2433" s="0" t="s">
        <v>4</v>
      </c>
    </row>
    <row r="2434" customFormat="false" ht="14.4" hidden="true" customHeight="false" outlineLevel="0" collapsed="false">
      <c r="A2434" s="0" t="s">
        <v>31</v>
      </c>
      <c r="B2434" s="0" t="n">
        <v>1</v>
      </c>
      <c r="C2434" s="0" t="s">
        <v>6715</v>
      </c>
      <c r="D2434" s="0" t="s">
        <v>41</v>
      </c>
      <c r="E2434" s="0" t="s">
        <v>6716</v>
      </c>
      <c r="F2434" s="0" t="s">
        <v>6714</v>
      </c>
      <c r="G2434" s="0" t="s">
        <v>1209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5.4</v>
      </c>
      <c r="Q2434" s="0" t="n">
        <v>0</v>
      </c>
      <c r="R2434" s="0" t="n">
        <v>0</v>
      </c>
      <c r="S2434" s="0" t="s">
        <v>4</v>
      </c>
    </row>
    <row r="2435" customFormat="false" ht="14.4" hidden="true" customHeight="false" outlineLevel="0" collapsed="false">
      <c r="A2435" s="0" t="s">
        <v>31</v>
      </c>
      <c r="B2435" s="0" t="n">
        <v>1</v>
      </c>
      <c r="C2435" s="0" t="s">
        <v>6717</v>
      </c>
      <c r="D2435" s="0" t="s">
        <v>66</v>
      </c>
      <c r="E2435" s="0" t="s">
        <v>6718</v>
      </c>
      <c r="F2435" s="0" t="s">
        <v>6714</v>
      </c>
      <c r="G2435" s="0" t="s">
        <v>1209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5.3</v>
      </c>
      <c r="Q2435" s="0" t="n">
        <v>0</v>
      </c>
      <c r="R2435" s="0" t="n">
        <v>0</v>
      </c>
      <c r="S2435" s="0" t="s">
        <v>4</v>
      </c>
    </row>
    <row r="2436" customFormat="false" ht="14.4" hidden="true" customHeight="false" outlineLevel="0" collapsed="false">
      <c r="A2436" s="0" t="s">
        <v>31</v>
      </c>
      <c r="B2436" s="0" t="n">
        <v>1</v>
      </c>
      <c r="C2436" s="0" t="s">
        <v>6719</v>
      </c>
      <c r="D2436" s="0" t="s">
        <v>66</v>
      </c>
      <c r="E2436" s="0" t="s">
        <v>6720</v>
      </c>
      <c r="F2436" s="0" t="s">
        <v>6714</v>
      </c>
      <c r="G2436" s="0" t="s">
        <v>1209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8.7</v>
      </c>
      <c r="Q2436" s="0" t="n">
        <v>0</v>
      </c>
      <c r="R2436" s="0" t="n">
        <v>0</v>
      </c>
      <c r="S2436" s="0" t="s">
        <v>4</v>
      </c>
    </row>
    <row r="2437" customFormat="false" ht="14.4" hidden="true" customHeight="false" outlineLevel="0" collapsed="false">
      <c r="A2437" s="0" t="s">
        <v>31</v>
      </c>
      <c r="B2437" s="0" t="n">
        <v>1</v>
      </c>
      <c r="C2437" s="0" t="s">
        <v>6721</v>
      </c>
      <c r="D2437" s="0" t="s">
        <v>163</v>
      </c>
      <c r="E2437" s="0" t="s">
        <v>6722</v>
      </c>
      <c r="F2437" s="0" t="s">
        <v>6723</v>
      </c>
      <c r="G2437" s="0" t="s">
        <v>6584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6.3</v>
      </c>
      <c r="Q2437" s="0" t="n">
        <v>0</v>
      </c>
      <c r="R2437" s="0" t="n">
        <v>0</v>
      </c>
      <c r="S2437" s="0" t="s">
        <v>4</v>
      </c>
    </row>
    <row r="2438" customFormat="false" ht="14.4" hidden="true" customHeight="false" outlineLevel="0" collapsed="false">
      <c r="A2438" s="0" t="s">
        <v>31</v>
      </c>
      <c r="B2438" s="0" t="n">
        <v>1</v>
      </c>
      <c r="C2438" s="0" t="s">
        <v>6724</v>
      </c>
      <c r="D2438" s="0" t="s">
        <v>66</v>
      </c>
      <c r="E2438" s="0" t="s">
        <v>6725</v>
      </c>
      <c r="F2438" s="0" t="s">
        <v>6723</v>
      </c>
      <c r="G2438" s="0" t="s">
        <v>6584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5.7</v>
      </c>
      <c r="Q2438" s="0" t="n">
        <v>0</v>
      </c>
      <c r="R2438" s="0" t="n">
        <v>0</v>
      </c>
      <c r="S2438" s="0" t="s">
        <v>4</v>
      </c>
    </row>
    <row r="2439" customFormat="false" ht="14.4" hidden="true" customHeight="false" outlineLevel="0" collapsed="false">
      <c r="A2439" s="0" t="s">
        <v>31</v>
      </c>
      <c r="B2439" s="0" t="n">
        <v>1</v>
      </c>
      <c r="C2439" s="0" t="s">
        <v>6726</v>
      </c>
      <c r="D2439" s="0" t="s">
        <v>139</v>
      </c>
      <c r="E2439" s="0" t="s">
        <v>6727</v>
      </c>
      <c r="F2439" s="0" t="s">
        <v>6728</v>
      </c>
      <c r="G2439" s="0" t="s">
        <v>6729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9.9</v>
      </c>
      <c r="Q2439" s="0" t="n">
        <v>0</v>
      </c>
      <c r="R2439" s="0" t="n">
        <v>0</v>
      </c>
      <c r="S2439" s="0" t="s">
        <v>4</v>
      </c>
    </row>
    <row r="2440" customFormat="false" ht="14.4" hidden="true" customHeight="false" outlineLevel="0" collapsed="false">
      <c r="A2440" s="0" t="s">
        <v>31</v>
      </c>
      <c r="B2440" s="0" t="n">
        <v>1</v>
      </c>
      <c r="C2440" s="0" t="s">
        <v>6730</v>
      </c>
      <c r="D2440" s="0" t="s">
        <v>61</v>
      </c>
      <c r="E2440" s="0" t="s">
        <v>6731</v>
      </c>
      <c r="F2440" s="0" t="s">
        <v>6728</v>
      </c>
      <c r="G2440" s="0" t="s">
        <v>6729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6.1</v>
      </c>
      <c r="Q2440" s="0" t="n">
        <v>0</v>
      </c>
      <c r="R2440" s="0" t="n">
        <v>0</v>
      </c>
      <c r="S2440" s="0" t="s">
        <v>4</v>
      </c>
    </row>
    <row r="2441" customFormat="false" ht="14.4" hidden="true" customHeight="false" outlineLevel="0" collapsed="false">
      <c r="A2441" s="0" t="s">
        <v>31</v>
      </c>
      <c r="B2441" s="0" t="n">
        <v>1</v>
      </c>
      <c r="C2441" s="0" t="s">
        <v>6732</v>
      </c>
      <c r="D2441" s="0" t="s">
        <v>38</v>
      </c>
      <c r="E2441" s="0" t="s">
        <v>6733</v>
      </c>
      <c r="F2441" s="0" t="s">
        <v>6728</v>
      </c>
      <c r="G2441" s="0" t="s">
        <v>6729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6.7</v>
      </c>
      <c r="Q2441" s="0" t="n">
        <v>0</v>
      </c>
      <c r="R2441" s="0" t="n">
        <v>0</v>
      </c>
      <c r="S2441" s="0" t="s">
        <v>4</v>
      </c>
    </row>
    <row r="2442" customFormat="false" ht="14.4" hidden="true" customHeight="false" outlineLevel="0" collapsed="false">
      <c r="A2442" s="0" t="s">
        <v>31</v>
      </c>
      <c r="B2442" s="0" t="n">
        <v>1</v>
      </c>
      <c r="C2442" s="0" t="s">
        <v>6734</v>
      </c>
      <c r="D2442" s="0" t="s">
        <v>33</v>
      </c>
      <c r="E2442" s="0" t="s">
        <v>6735</v>
      </c>
      <c r="F2442" s="0" t="s">
        <v>6728</v>
      </c>
      <c r="G2442" s="0" t="s">
        <v>6729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6.6</v>
      </c>
      <c r="Q2442" s="0" t="n">
        <v>0</v>
      </c>
      <c r="R2442" s="0" t="n">
        <v>0</v>
      </c>
      <c r="S2442" s="0" t="s">
        <v>4</v>
      </c>
    </row>
    <row r="2443" customFormat="false" ht="14.4" hidden="true" customHeight="false" outlineLevel="0" collapsed="false">
      <c r="A2443" s="0" t="s">
        <v>31</v>
      </c>
      <c r="B2443" s="0" t="n">
        <v>1</v>
      </c>
      <c r="C2443" s="0" t="s">
        <v>6736</v>
      </c>
      <c r="D2443" s="0" t="s">
        <v>48</v>
      </c>
      <c r="E2443" s="0" t="s">
        <v>6737</v>
      </c>
      <c r="F2443" s="0" t="s">
        <v>6738</v>
      </c>
      <c r="G2443" s="0" t="s">
        <v>3468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6.8</v>
      </c>
      <c r="Q2443" s="0" t="n">
        <v>0</v>
      </c>
      <c r="R2443" s="0" t="n">
        <v>0</v>
      </c>
      <c r="S2443" s="0" t="s">
        <v>4</v>
      </c>
    </row>
    <row r="2444" customFormat="false" ht="14.4" hidden="true" customHeight="false" outlineLevel="0" collapsed="false">
      <c r="A2444" s="0" t="s">
        <v>31</v>
      </c>
      <c r="B2444" s="0" t="n">
        <v>1</v>
      </c>
      <c r="C2444" s="0" t="s">
        <v>6739</v>
      </c>
      <c r="D2444" s="0" t="s">
        <v>48</v>
      </c>
      <c r="E2444" s="0" t="s">
        <v>6740</v>
      </c>
      <c r="F2444" s="0" t="s">
        <v>6741</v>
      </c>
      <c r="G2444" s="0" t="s">
        <v>6742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5.5</v>
      </c>
      <c r="Q2444" s="0" t="n">
        <v>0</v>
      </c>
      <c r="R2444" s="0" t="n">
        <v>0</v>
      </c>
      <c r="S2444" s="0" t="s">
        <v>4</v>
      </c>
    </row>
    <row r="2445" customFormat="false" ht="14.4" hidden="true" customHeight="false" outlineLevel="0" collapsed="false">
      <c r="A2445" s="0" t="s">
        <v>31</v>
      </c>
      <c r="B2445" s="0" t="n">
        <v>1</v>
      </c>
      <c r="C2445" s="0" t="s">
        <v>6743</v>
      </c>
      <c r="D2445" s="0" t="s">
        <v>61</v>
      </c>
      <c r="E2445" s="0" t="s">
        <v>6744</v>
      </c>
      <c r="F2445" s="0" t="s">
        <v>6745</v>
      </c>
      <c r="G2445" s="0" t="s">
        <v>220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5.8</v>
      </c>
      <c r="Q2445" s="0" t="n">
        <v>0</v>
      </c>
      <c r="R2445" s="0" t="n">
        <v>0</v>
      </c>
      <c r="S2445" s="0" t="s">
        <v>4</v>
      </c>
    </row>
    <row r="2446" customFormat="false" ht="14.4" hidden="true" customHeight="false" outlineLevel="0" collapsed="false">
      <c r="A2446" s="0" t="s">
        <v>31</v>
      </c>
      <c r="B2446" s="0" t="n">
        <v>1</v>
      </c>
      <c r="C2446" s="0" t="s">
        <v>6746</v>
      </c>
      <c r="D2446" s="0" t="s">
        <v>154</v>
      </c>
      <c r="E2446" s="0" t="s">
        <v>6747</v>
      </c>
      <c r="F2446" s="0" t="s">
        <v>6745</v>
      </c>
      <c r="G2446" s="0" t="s">
        <v>220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6.8</v>
      </c>
      <c r="Q2446" s="0" t="n">
        <v>0</v>
      </c>
      <c r="R2446" s="0" t="n">
        <v>0</v>
      </c>
      <c r="S2446" s="0" t="s">
        <v>4</v>
      </c>
    </row>
    <row r="2447" customFormat="false" ht="14.4" hidden="true" customHeight="false" outlineLevel="0" collapsed="false">
      <c r="A2447" s="0" t="s">
        <v>31</v>
      </c>
      <c r="B2447" s="0" t="n">
        <v>1</v>
      </c>
      <c r="C2447" s="0" t="s">
        <v>6748</v>
      </c>
      <c r="D2447" s="0" t="s">
        <v>61</v>
      </c>
      <c r="E2447" s="0" t="s">
        <v>6749</v>
      </c>
      <c r="F2447" s="0" t="s">
        <v>6745</v>
      </c>
      <c r="G2447" s="0" t="s">
        <v>220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5.4</v>
      </c>
      <c r="Q2447" s="0" t="n">
        <v>0</v>
      </c>
      <c r="R2447" s="0" t="n">
        <v>0</v>
      </c>
      <c r="S2447" s="0" t="s">
        <v>4</v>
      </c>
    </row>
    <row r="2448" customFormat="false" ht="14.4" hidden="true" customHeight="false" outlineLevel="0" collapsed="false">
      <c r="A2448" s="0" t="s">
        <v>31</v>
      </c>
      <c r="B2448" s="0" t="n">
        <v>1</v>
      </c>
      <c r="C2448" s="0" t="s">
        <v>6750</v>
      </c>
      <c r="D2448" s="0" t="s">
        <v>38</v>
      </c>
      <c r="E2448" s="0" t="s">
        <v>6751</v>
      </c>
      <c r="F2448" s="0" t="s">
        <v>6745</v>
      </c>
      <c r="G2448" s="0" t="s">
        <v>220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5.3</v>
      </c>
      <c r="Q2448" s="0" t="n">
        <v>0</v>
      </c>
      <c r="R2448" s="0" t="n">
        <v>0</v>
      </c>
      <c r="S2448" s="0" t="s">
        <v>4</v>
      </c>
    </row>
    <row r="2449" customFormat="false" ht="14.4" hidden="true" customHeight="false" outlineLevel="0" collapsed="false">
      <c r="A2449" s="0" t="s">
        <v>31</v>
      </c>
      <c r="B2449" s="0" t="n">
        <v>1</v>
      </c>
      <c r="C2449" s="0" t="s">
        <v>6752</v>
      </c>
      <c r="D2449" s="0" t="s">
        <v>66</v>
      </c>
      <c r="E2449" s="0" t="s">
        <v>6753</v>
      </c>
      <c r="F2449" s="0" t="s">
        <v>6745</v>
      </c>
      <c r="G2449" s="0" t="s">
        <v>220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11.7</v>
      </c>
      <c r="Q2449" s="0" t="n">
        <v>0</v>
      </c>
      <c r="R2449" s="0" t="n">
        <v>0</v>
      </c>
      <c r="S2449" s="0" t="s">
        <v>4</v>
      </c>
    </row>
    <row r="2450" customFormat="false" ht="14.4" hidden="true" customHeight="false" outlineLevel="0" collapsed="false">
      <c r="A2450" s="0" t="s">
        <v>31</v>
      </c>
      <c r="B2450" s="0" t="n">
        <v>1</v>
      </c>
      <c r="C2450" s="0" t="s">
        <v>6754</v>
      </c>
      <c r="D2450" s="0" t="s">
        <v>33</v>
      </c>
      <c r="E2450" s="0" t="s">
        <v>6755</v>
      </c>
      <c r="F2450" s="0" t="s">
        <v>6756</v>
      </c>
      <c r="G2450" s="0" t="s">
        <v>6757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10.4</v>
      </c>
      <c r="Q2450" s="0" t="n">
        <v>0</v>
      </c>
      <c r="R2450" s="0" t="n">
        <v>0</v>
      </c>
      <c r="S2450" s="0" t="s">
        <v>4</v>
      </c>
    </row>
    <row r="2451" customFormat="false" ht="14.4" hidden="true" customHeight="false" outlineLevel="0" collapsed="false">
      <c r="A2451" s="0" t="s">
        <v>548</v>
      </c>
      <c r="B2451" s="0" t="n">
        <v>1</v>
      </c>
      <c r="C2451" s="0" t="s">
        <v>6758</v>
      </c>
      <c r="D2451" s="0" t="s">
        <v>6759</v>
      </c>
      <c r="E2451" s="0" t="s">
        <v>6760</v>
      </c>
      <c r="F2451" s="0" t="s">
        <v>6756</v>
      </c>
      <c r="G2451" s="0" t="s">
        <v>6757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12.9</v>
      </c>
      <c r="Q2451" s="0" t="n">
        <v>0</v>
      </c>
      <c r="R2451" s="0" t="n">
        <v>0</v>
      </c>
      <c r="S2451" s="0" t="s">
        <v>4</v>
      </c>
    </row>
    <row r="2452" customFormat="false" ht="14.4" hidden="true" customHeight="false" outlineLevel="0" collapsed="false">
      <c r="A2452" s="0" t="s">
        <v>31</v>
      </c>
      <c r="B2452" s="0" t="n">
        <v>1</v>
      </c>
      <c r="C2452" s="0" t="s">
        <v>6761</v>
      </c>
      <c r="D2452" s="0" t="s">
        <v>122</v>
      </c>
      <c r="E2452" s="0" t="s">
        <v>6762</v>
      </c>
      <c r="F2452" s="0" t="s">
        <v>6763</v>
      </c>
      <c r="G2452" s="0" t="s">
        <v>6764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5.4</v>
      </c>
      <c r="Q2452" s="0" t="n">
        <v>0</v>
      </c>
      <c r="R2452" s="0" t="n">
        <v>0</v>
      </c>
      <c r="S2452" s="0" t="s">
        <v>4</v>
      </c>
    </row>
    <row r="2453" customFormat="false" ht="14.4" hidden="true" customHeight="false" outlineLevel="0" collapsed="false">
      <c r="A2453" s="0" t="s">
        <v>31</v>
      </c>
      <c r="B2453" s="0" t="n">
        <v>1</v>
      </c>
      <c r="C2453" s="0" t="s">
        <v>6765</v>
      </c>
      <c r="D2453" s="0" t="s">
        <v>61</v>
      </c>
      <c r="E2453" s="0" t="s">
        <v>6766</v>
      </c>
      <c r="F2453" s="0" t="s">
        <v>6763</v>
      </c>
      <c r="G2453" s="0" t="s">
        <v>6764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5.1</v>
      </c>
      <c r="Q2453" s="0" t="n">
        <v>0</v>
      </c>
      <c r="R2453" s="0" t="n">
        <v>0</v>
      </c>
      <c r="S2453" s="0" t="s">
        <v>4</v>
      </c>
    </row>
    <row r="2454" customFormat="false" ht="14.4" hidden="true" customHeight="false" outlineLevel="0" collapsed="false">
      <c r="A2454" s="0" t="s">
        <v>31</v>
      </c>
      <c r="B2454" s="0" t="n">
        <v>1</v>
      </c>
      <c r="C2454" s="0" t="s">
        <v>6767</v>
      </c>
      <c r="D2454" s="0" t="s">
        <v>38</v>
      </c>
      <c r="E2454" s="0" t="s">
        <v>6768</v>
      </c>
      <c r="F2454" s="0" t="s">
        <v>6769</v>
      </c>
      <c r="G2454" s="0" t="s">
        <v>6770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5.2</v>
      </c>
      <c r="Q2454" s="0" t="n">
        <v>0</v>
      </c>
      <c r="R2454" s="0" t="n">
        <v>0</v>
      </c>
      <c r="S2454" s="0" t="s">
        <v>4</v>
      </c>
    </row>
    <row r="2455" customFormat="false" ht="14.4" hidden="true" customHeight="false" outlineLevel="0" collapsed="false">
      <c r="A2455" s="0" t="s">
        <v>31</v>
      </c>
      <c r="B2455" s="0" t="n">
        <v>1</v>
      </c>
      <c r="C2455" s="0" t="s">
        <v>6771</v>
      </c>
      <c r="D2455" s="0" t="s">
        <v>38</v>
      </c>
      <c r="E2455" s="0" t="s">
        <v>6772</v>
      </c>
      <c r="F2455" s="0" t="s">
        <v>6769</v>
      </c>
      <c r="G2455" s="0" t="s">
        <v>6770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7</v>
      </c>
      <c r="Q2455" s="0" t="n">
        <v>0</v>
      </c>
      <c r="R2455" s="0" t="n">
        <v>0</v>
      </c>
      <c r="S2455" s="0" t="s">
        <v>4</v>
      </c>
    </row>
    <row r="2456" customFormat="false" ht="14.4" hidden="true" customHeight="false" outlineLevel="0" collapsed="false">
      <c r="A2456" s="0" t="s">
        <v>31</v>
      </c>
      <c r="B2456" s="0" t="n">
        <v>1</v>
      </c>
      <c r="C2456" s="0" t="s">
        <v>6773</v>
      </c>
      <c r="D2456" s="0" t="s">
        <v>154</v>
      </c>
      <c r="E2456" s="0" t="s">
        <v>6774</v>
      </c>
      <c r="F2456" s="0" t="s">
        <v>6775</v>
      </c>
      <c r="G2456" s="0" t="s">
        <v>6776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6.1</v>
      </c>
      <c r="Q2456" s="0" t="n">
        <v>0</v>
      </c>
      <c r="R2456" s="0" t="n">
        <v>0</v>
      </c>
      <c r="S2456" s="0" t="s">
        <v>4</v>
      </c>
    </row>
    <row r="2457" customFormat="false" ht="14.4" hidden="true" customHeight="false" outlineLevel="0" collapsed="false">
      <c r="A2457" s="0" t="s">
        <v>31</v>
      </c>
      <c r="B2457" s="0" t="n">
        <v>1</v>
      </c>
      <c r="C2457" s="0" t="s">
        <v>6777</v>
      </c>
      <c r="D2457" s="0" t="s">
        <v>41</v>
      </c>
      <c r="E2457" s="0" t="s">
        <v>6778</v>
      </c>
      <c r="F2457" s="0" t="s">
        <v>6775</v>
      </c>
      <c r="G2457" s="0" t="s">
        <v>6776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8.2</v>
      </c>
      <c r="Q2457" s="0" t="n">
        <v>0</v>
      </c>
      <c r="R2457" s="0" t="n">
        <v>0</v>
      </c>
      <c r="S2457" s="0" t="s">
        <v>4</v>
      </c>
    </row>
    <row r="2458" customFormat="false" ht="14.4" hidden="true" customHeight="false" outlineLevel="0" collapsed="false">
      <c r="A2458" s="0" t="s">
        <v>31</v>
      </c>
      <c r="B2458" s="0" t="n">
        <v>1</v>
      </c>
      <c r="C2458" s="0" t="s">
        <v>6779</v>
      </c>
      <c r="D2458" s="0" t="s">
        <v>33</v>
      </c>
      <c r="E2458" s="0" t="s">
        <v>6780</v>
      </c>
      <c r="F2458" s="0" t="s">
        <v>6775</v>
      </c>
      <c r="G2458" s="0" t="s">
        <v>6776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10.3</v>
      </c>
      <c r="Q2458" s="0" t="n">
        <v>0</v>
      </c>
      <c r="R2458" s="0" t="n">
        <v>0</v>
      </c>
      <c r="S2458" s="0" t="s">
        <v>4</v>
      </c>
    </row>
    <row r="2459" customFormat="false" ht="14.4" hidden="true" customHeight="false" outlineLevel="0" collapsed="false">
      <c r="A2459" s="0" t="s">
        <v>31</v>
      </c>
      <c r="B2459" s="0" t="n">
        <v>1</v>
      </c>
      <c r="C2459" s="0" t="s">
        <v>6781</v>
      </c>
      <c r="D2459" s="0" t="s">
        <v>38</v>
      </c>
      <c r="E2459" s="0" t="s">
        <v>6782</v>
      </c>
      <c r="F2459" s="0" t="s">
        <v>6775</v>
      </c>
      <c r="G2459" s="0" t="s">
        <v>6776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10.1</v>
      </c>
      <c r="Q2459" s="0" t="n">
        <v>0</v>
      </c>
      <c r="R2459" s="0" t="n">
        <v>0</v>
      </c>
      <c r="S2459" s="0" t="s">
        <v>4</v>
      </c>
    </row>
    <row r="2460" customFormat="false" ht="14.4" hidden="true" customHeight="false" outlineLevel="0" collapsed="false">
      <c r="A2460" s="0" t="s">
        <v>31</v>
      </c>
      <c r="B2460" s="0" t="n">
        <v>1</v>
      </c>
      <c r="C2460" s="0" t="s">
        <v>6783</v>
      </c>
      <c r="D2460" s="0" t="s">
        <v>38</v>
      </c>
      <c r="E2460" s="0" t="s">
        <v>6784</v>
      </c>
      <c r="F2460" s="0" t="s">
        <v>6785</v>
      </c>
      <c r="G2460" s="0" t="s">
        <v>6786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7.7</v>
      </c>
      <c r="Q2460" s="0" t="n">
        <v>0</v>
      </c>
      <c r="R2460" s="0" t="n">
        <v>0</v>
      </c>
      <c r="S2460" s="0" t="s">
        <v>4</v>
      </c>
    </row>
    <row r="2461" customFormat="false" ht="14.4" hidden="true" customHeight="false" outlineLevel="0" collapsed="false">
      <c r="A2461" s="0" t="s">
        <v>31</v>
      </c>
      <c r="B2461" s="0" t="n">
        <v>1</v>
      </c>
      <c r="C2461" s="0" t="s">
        <v>6787</v>
      </c>
      <c r="D2461" s="0" t="s">
        <v>139</v>
      </c>
      <c r="E2461" s="0" t="s">
        <v>6788</v>
      </c>
      <c r="F2461" s="0" t="s">
        <v>6785</v>
      </c>
      <c r="G2461" s="0" t="s">
        <v>6786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7.7</v>
      </c>
      <c r="Q2461" s="0" t="n">
        <v>0</v>
      </c>
      <c r="R2461" s="0" t="n">
        <v>0</v>
      </c>
      <c r="S2461" s="0" t="s">
        <v>4</v>
      </c>
    </row>
    <row r="2462" customFormat="false" ht="14.4" hidden="true" customHeight="false" outlineLevel="0" collapsed="false">
      <c r="A2462" s="0" t="s">
        <v>31</v>
      </c>
      <c r="B2462" s="0" t="n">
        <v>1</v>
      </c>
      <c r="C2462" s="0" t="s">
        <v>6789</v>
      </c>
      <c r="D2462" s="0" t="s">
        <v>38</v>
      </c>
      <c r="E2462" s="0" t="s">
        <v>6790</v>
      </c>
      <c r="F2462" s="0" t="s">
        <v>6785</v>
      </c>
      <c r="G2462" s="0" t="s">
        <v>6786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7.6</v>
      </c>
      <c r="Q2462" s="0" t="n">
        <v>0</v>
      </c>
      <c r="R2462" s="0" t="n">
        <v>0</v>
      </c>
      <c r="S2462" s="0" t="s">
        <v>4</v>
      </c>
    </row>
    <row r="2463" customFormat="false" ht="14.4" hidden="true" customHeight="false" outlineLevel="0" collapsed="false">
      <c r="A2463" s="0" t="s">
        <v>31</v>
      </c>
      <c r="B2463" s="0" t="n">
        <v>1</v>
      </c>
      <c r="C2463" s="0" t="s">
        <v>6791</v>
      </c>
      <c r="D2463" s="0" t="s">
        <v>38</v>
      </c>
      <c r="E2463" s="0" t="s">
        <v>6792</v>
      </c>
      <c r="F2463" s="0" t="s">
        <v>6785</v>
      </c>
      <c r="G2463" s="0" t="s">
        <v>6786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7.2</v>
      </c>
      <c r="Q2463" s="0" t="n">
        <v>0</v>
      </c>
      <c r="R2463" s="0" t="n">
        <v>0</v>
      </c>
      <c r="S2463" s="0" t="s">
        <v>4</v>
      </c>
    </row>
    <row r="2464" customFormat="false" ht="14.4" hidden="true" customHeight="false" outlineLevel="0" collapsed="false">
      <c r="A2464" s="0" t="s">
        <v>31</v>
      </c>
      <c r="B2464" s="0" t="n">
        <v>1</v>
      </c>
      <c r="C2464" s="0" t="s">
        <v>6793</v>
      </c>
      <c r="D2464" s="0" t="s">
        <v>38</v>
      </c>
      <c r="E2464" s="0" t="s">
        <v>6794</v>
      </c>
      <c r="F2464" s="0" t="s">
        <v>6785</v>
      </c>
      <c r="G2464" s="0" t="s">
        <v>6786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6.3</v>
      </c>
      <c r="Q2464" s="0" t="n">
        <v>0</v>
      </c>
      <c r="R2464" s="0" t="n">
        <v>0</v>
      </c>
      <c r="S2464" s="0" t="s">
        <v>4</v>
      </c>
    </row>
    <row r="2465" customFormat="false" ht="14.4" hidden="true" customHeight="false" outlineLevel="0" collapsed="false">
      <c r="A2465" s="0" t="s">
        <v>31</v>
      </c>
      <c r="B2465" s="0" t="n">
        <v>1</v>
      </c>
      <c r="C2465" s="0" t="s">
        <v>6795</v>
      </c>
      <c r="D2465" s="0" t="s">
        <v>61</v>
      </c>
      <c r="E2465" s="0" t="s">
        <v>6796</v>
      </c>
      <c r="F2465" s="0" t="s">
        <v>6785</v>
      </c>
      <c r="G2465" s="0" t="s">
        <v>6786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6.2</v>
      </c>
      <c r="Q2465" s="0" t="n">
        <v>0</v>
      </c>
      <c r="R2465" s="0" t="n">
        <v>0</v>
      </c>
      <c r="S2465" s="0" t="s">
        <v>4</v>
      </c>
    </row>
    <row r="2466" customFormat="false" ht="14.4" hidden="true" customHeight="false" outlineLevel="0" collapsed="false">
      <c r="A2466" s="0" t="s">
        <v>31</v>
      </c>
      <c r="B2466" s="0" t="n">
        <v>1</v>
      </c>
      <c r="C2466" s="0" t="s">
        <v>6797</v>
      </c>
      <c r="D2466" s="0" t="s">
        <v>38</v>
      </c>
      <c r="E2466" s="0" t="s">
        <v>6798</v>
      </c>
      <c r="F2466" s="0" t="s">
        <v>6785</v>
      </c>
      <c r="G2466" s="0" t="s">
        <v>6786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5.2</v>
      </c>
      <c r="Q2466" s="0" t="n">
        <v>0</v>
      </c>
      <c r="R2466" s="0" t="n">
        <v>0</v>
      </c>
      <c r="S2466" s="0" t="s">
        <v>4</v>
      </c>
    </row>
    <row r="2467" customFormat="false" ht="14.4" hidden="true" customHeight="false" outlineLevel="0" collapsed="false">
      <c r="A2467" s="0" t="s">
        <v>31</v>
      </c>
      <c r="B2467" s="0" t="n">
        <v>1</v>
      </c>
      <c r="C2467" s="0" t="s">
        <v>6799</v>
      </c>
      <c r="D2467" s="0" t="s">
        <v>61</v>
      </c>
      <c r="E2467" s="0" t="s">
        <v>6800</v>
      </c>
      <c r="F2467" s="0" t="s">
        <v>6785</v>
      </c>
      <c r="G2467" s="0" t="s">
        <v>6786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12.6</v>
      </c>
      <c r="Q2467" s="0" t="n">
        <v>0</v>
      </c>
      <c r="R2467" s="0" t="n">
        <v>0</v>
      </c>
      <c r="S2467" s="0" t="s">
        <v>4</v>
      </c>
    </row>
    <row r="2468" customFormat="false" ht="14.4" hidden="true" customHeight="false" outlineLevel="0" collapsed="false">
      <c r="A2468" s="0" t="s">
        <v>31</v>
      </c>
      <c r="B2468" s="0" t="n">
        <v>1</v>
      </c>
      <c r="C2468" s="0" t="s">
        <v>6801</v>
      </c>
      <c r="D2468" s="0" t="s">
        <v>33</v>
      </c>
      <c r="E2468" s="0" t="s">
        <v>6802</v>
      </c>
      <c r="F2468" s="0" t="s">
        <v>6803</v>
      </c>
      <c r="G2468" s="0" t="s">
        <v>6804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7.9</v>
      </c>
      <c r="Q2468" s="0" t="n">
        <v>0</v>
      </c>
      <c r="R2468" s="0" t="n">
        <v>0</v>
      </c>
      <c r="S2468" s="0" t="s">
        <v>4</v>
      </c>
    </row>
    <row r="2469" customFormat="false" ht="14.4" hidden="true" customHeight="false" outlineLevel="0" collapsed="false">
      <c r="A2469" s="0" t="s">
        <v>31</v>
      </c>
      <c r="B2469" s="0" t="n">
        <v>1</v>
      </c>
      <c r="C2469" s="0" t="s">
        <v>6805</v>
      </c>
      <c r="D2469" s="0" t="s">
        <v>163</v>
      </c>
      <c r="E2469" s="0" t="s">
        <v>6806</v>
      </c>
      <c r="F2469" s="0" t="s">
        <v>6803</v>
      </c>
      <c r="G2469" s="0" t="s">
        <v>6804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5.5</v>
      </c>
      <c r="Q2469" s="0" t="n">
        <v>0</v>
      </c>
      <c r="R2469" s="0" t="n">
        <v>0</v>
      </c>
      <c r="S2469" s="0" t="s">
        <v>4</v>
      </c>
    </row>
    <row r="2470" customFormat="false" ht="14.4" hidden="true" customHeight="false" outlineLevel="0" collapsed="false">
      <c r="A2470" s="0" t="s">
        <v>31</v>
      </c>
      <c r="B2470" s="0" t="n">
        <v>1</v>
      </c>
      <c r="C2470" s="0" t="s">
        <v>6807</v>
      </c>
      <c r="D2470" s="0" t="s">
        <v>38</v>
      </c>
      <c r="E2470" s="0" t="s">
        <v>6808</v>
      </c>
      <c r="F2470" s="0" t="s">
        <v>6803</v>
      </c>
      <c r="G2470" s="0" t="s">
        <v>6804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9.7</v>
      </c>
      <c r="Q2470" s="0" t="n">
        <v>0</v>
      </c>
      <c r="R2470" s="0" t="n">
        <v>0</v>
      </c>
      <c r="S2470" s="0" t="s">
        <v>4</v>
      </c>
    </row>
    <row r="2471" customFormat="false" ht="14.4" hidden="true" customHeight="false" outlineLevel="0" collapsed="false">
      <c r="A2471" s="0" t="s">
        <v>31</v>
      </c>
      <c r="B2471" s="0" t="n">
        <v>1</v>
      </c>
      <c r="C2471" s="0" t="s">
        <v>6809</v>
      </c>
      <c r="D2471" s="0" t="s">
        <v>122</v>
      </c>
      <c r="E2471" s="0" t="s">
        <v>6810</v>
      </c>
      <c r="F2471" s="0" t="s">
        <v>6803</v>
      </c>
      <c r="G2471" s="0" t="s">
        <v>6804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6.4</v>
      </c>
      <c r="Q2471" s="0" t="n">
        <v>0</v>
      </c>
      <c r="R2471" s="0" t="n">
        <v>0</v>
      </c>
      <c r="S2471" s="0" t="s">
        <v>4</v>
      </c>
    </row>
    <row r="2472" customFormat="false" ht="14.4" hidden="true" customHeight="false" outlineLevel="0" collapsed="false">
      <c r="A2472" s="0" t="s">
        <v>31</v>
      </c>
      <c r="B2472" s="0" t="n">
        <v>1</v>
      </c>
      <c r="C2472" s="0" t="s">
        <v>6811</v>
      </c>
      <c r="D2472" s="0" t="s">
        <v>122</v>
      </c>
      <c r="E2472" s="0" t="s">
        <v>6812</v>
      </c>
      <c r="F2472" s="0" t="s">
        <v>6803</v>
      </c>
      <c r="G2472" s="0" t="s">
        <v>6804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6.2</v>
      </c>
      <c r="Q2472" s="0" t="n">
        <v>0</v>
      </c>
      <c r="R2472" s="0" t="n">
        <v>0</v>
      </c>
      <c r="S2472" s="0" t="s">
        <v>4</v>
      </c>
    </row>
    <row r="2473" customFormat="false" ht="14.4" hidden="true" customHeight="false" outlineLevel="0" collapsed="false">
      <c r="A2473" s="0" t="s">
        <v>31</v>
      </c>
      <c r="B2473" s="0" t="n">
        <v>1</v>
      </c>
      <c r="C2473" s="0" t="s">
        <v>6813</v>
      </c>
      <c r="D2473" s="0" t="s">
        <v>66</v>
      </c>
      <c r="E2473" s="0" t="s">
        <v>6814</v>
      </c>
      <c r="F2473" s="0" t="s">
        <v>6815</v>
      </c>
      <c r="G2473" s="0" t="s">
        <v>6816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6.4</v>
      </c>
      <c r="Q2473" s="0" t="n">
        <v>0</v>
      </c>
      <c r="R2473" s="0" t="n">
        <v>0</v>
      </c>
      <c r="S2473" s="0" t="s">
        <v>4</v>
      </c>
    </row>
    <row r="2474" customFormat="false" ht="14.4" hidden="true" customHeight="false" outlineLevel="0" collapsed="false">
      <c r="A2474" s="0" t="s">
        <v>31</v>
      </c>
      <c r="B2474" s="0" t="n">
        <v>1</v>
      </c>
      <c r="C2474" s="0" t="s">
        <v>6817</v>
      </c>
      <c r="D2474" s="0" t="s">
        <v>38</v>
      </c>
      <c r="E2474" s="0" t="s">
        <v>6818</v>
      </c>
      <c r="F2474" s="0" t="s">
        <v>6815</v>
      </c>
      <c r="G2474" s="0" t="s">
        <v>6816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7.3</v>
      </c>
      <c r="Q2474" s="0" t="n">
        <v>0</v>
      </c>
      <c r="R2474" s="0" t="n">
        <v>0</v>
      </c>
      <c r="S2474" s="0" t="s">
        <v>4</v>
      </c>
    </row>
    <row r="2475" customFormat="false" ht="14.4" hidden="true" customHeight="false" outlineLevel="0" collapsed="false">
      <c r="A2475" s="0" t="s">
        <v>31</v>
      </c>
      <c r="B2475" s="0" t="n">
        <v>1</v>
      </c>
      <c r="C2475" s="0" t="s">
        <v>6819</v>
      </c>
      <c r="D2475" s="0" t="s">
        <v>61</v>
      </c>
      <c r="E2475" s="0" t="s">
        <v>6820</v>
      </c>
      <c r="F2475" s="0" t="s">
        <v>6821</v>
      </c>
      <c r="G2475" s="0" t="s">
        <v>6822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9.5</v>
      </c>
      <c r="Q2475" s="0" t="n">
        <v>0</v>
      </c>
      <c r="R2475" s="0" t="n">
        <v>0</v>
      </c>
      <c r="S2475" s="0" t="s">
        <v>4</v>
      </c>
    </row>
    <row r="2476" customFormat="false" ht="14.4" hidden="true" customHeight="false" outlineLevel="0" collapsed="false">
      <c r="A2476" s="0" t="s">
        <v>31</v>
      </c>
      <c r="B2476" s="0" t="n">
        <v>1</v>
      </c>
      <c r="C2476" s="0" t="s">
        <v>6823</v>
      </c>
      <c r="D2476" s="0" t="s">
        <v>61</v>
      </c>
      <c r="E2476" s="0" t="s">
        <v>6824</v>
      </c>
      <c r="F2476" s="0" t="s">
        <v>6825</v>
      </c>
      <c r="G2476" s="0" t="s">
        <v>64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9.6</v>
      </c>
      <c r="Q2476" s="0" t="n">
        <v>0</v>
      </c>
      <c r="R2476" s="0" t="n">
        <v>0</v>
      </c>
      <c r="S2476" s="0" t="s">
        <v>4</v>
      </c>
    </row>
    <row r="2477" customFormat="false" ht="14.4" hidden="true" customHeight="false" outlineLevel="0" collapsed="false">
      <c r="A2477" s="0" t="s">
        <v>31</v>
      </c>
      <c r="B2477" s="0" t="n">
        <v>1</v>
      </c>
      <c r="C2477" s="0" t="s">
        <v>6826</v>
      </c>
      <c r="D2477" s="0" t="s">
        <v>61</v>
      </c>
      <c r="E2477" s="0" t="s">
        <v>6827</v>
      </c>
      <c r="F2477" s="0" t="s">
        <v>6825</v>
      </c>
      <c r="G2477" s="0" t="s">
        <v>64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10.4</v>
      </c>
      <c r="Q2477" s="0" t="n">
        <v>0</v>
      </c>
      <c r="R2477" s="0" t="n">
        <v>0</v>
      </c>
      <c r="S2477" s="0" t="s">
        <v>4</v>
      </c>
    </row>
    <row r="2478" customFormat="false" ht="14.4" hidden="true" customHeight="false" outlineLevel="0" collapsed="false">
      <c r="A2478" s="0" t="s">
        <v>31</v>
      </c>
      <c r="B2478" s="0" t="n">
        <v>1</v>
      </c>
      <c r="C2478" s="0" t="s">
        <v>6828</v>
      </c>
      <c r="D2478" s="0" t="s">
        <v>66</v>
      </c>
      <c r="E2478" s="0" t="s">
        <v>6829</v>
      </c>
      <c r="F2478" s="0" t="s">
        <v>6825</v>
      </c>
      <c r="G2478" s="0" t="s">
        <v>64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7.8</v>
      </c>
      <c r="Q2478" s="0" t="n">
        <v>0</v>
      </c>
      <c r="R2478" s="0" t="n">
        <v>0</v>
      </c>
      <c r="S2478" s="0" t="s">
        <v>4</v>
      </c>
    </row>
    <row r="2479" customFormat="false" ht="14.4" hidden="true" customHeight="false" outlineLevel="0" collapsed="false">
      <c r="A2479" s="0" t="s">
        <v>31</v>
      </c>
      <c r="B2479" s="0" t="n">
        <v>1</v>
      </c>
      <c r="C2479" s="0" t="s">
        <v>6830</v>
      </c>
      <c r="D2479" s="0" t="s">
        <v>66</v>
      </c>
      <c r="E2479" s="0" t="s">
        <v>6831</v>
      </c>
      <c r="F2479" s="0" t="s">
        <v>6825</v>
      </c>
      <c r="G2479" s="0" t="s">
        <v>64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6.4</v>
      </c>
      <c r="Q2479" s="0" t="n">
        <v>0</v>
      </c>
      <c r="R2479" s="0" t="n">
        <v>0</v>
      </c>
      <c r="S2479" s="0" t="s">
        <v>4</v>
      </c>
    </row>
    <row r="2480" customFormat="false" ht="14.4" hidden="true" customHeight="false" outlineLevel="0" collapsed="false">
      <c r="A2480" s="0" t="s">
        <v>31</v>
      </c>
      <c r="B2480" s="0" t="n">
        <v>1</v>
      </c>
      <c r="C2480" s="0" t="s">
        <v>6832</v>
      </c>
      <c r="D2480" s="0" t="s">
        <v>66</v>
      </c>
      <c r="E2480" s="0" t="s">
        <v>6833</v>
      </c>
      <c r="F2480" s="0" t="s">
        <v>6825</v>
      </c>
      <c r="G2480" s="0" t="s">
        <v>64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6.9</v>
      </c>
      <c r="Q2480" s="0" t="n">
        <v>0</v>
      </c>
      <c r="R2480" s="0" t="n">
        <v>0</v>
      </c>
      <c r="S2480" s="0" t="s">
        <v>4</v>
      </c>
    </row>
    <row r="2481" customFormat="false" ht="14.4" hidden="true" customHeight="false" outlineLevel="0" collapsed="false">
      <c r="A2481" s="0" t="s">
        <v>31</v>
      </c>
      <c r="B2481" s="0" t="n">
        <v>1</v>
      </c>
      <c r="C2481" s="0" t="s">
        <v>6834</v>
      </c>
      <c r="D2481" s="0" t="s">
        <v>33</v>
      </c>
      <c r="E2481" s="0" t="s">
        <v>6835</v>
      </c>
      <c r="F2481" s="0" t="s">
        <v>6825</v>
      </c>
      <c r="G2481" s="0" t="s">
        <v>64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6</v>
      </c>
      <c r="Q2481" s="0" t="n">
        <v>0</v>
      </c>
      <c r="R2481" s="0" t="n">
        <v>0</v>
      </c>
      <c r="S2481" s="0" t="s">
        <v>4</v>
      </c>
    </row>
    <row r="2482" customFormat="false" ht="14.4" hidden="true" customHeight="false" outlineLevel="0" collapsed="false">
      <c r="A2482" s="0" t="s">
        <v>31</v>
      </c>
      <c r="B2482" s="0" t="n">
        <v>1</v>
      </c>
      <c r="C2482" s="0" t="s">
        <v>6836</v>
      </c>
      <c r="D2482" s="0" t="s">
        <v>61</v>
      </c>
      <c r="E2482" s="0" t="s">
        <v>6837</v>
      </c>
      <c r="F2482" s="0" t="s">
        <v>6825</v>
      </c>
      <c r="G2482" s="0" t="s">
        <v>64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6.4</v>
      </c>
      <c r="Q2482" s="0" t="n">
        <v>0</v>
      </c>
      <c r="R2482" s="0" t="n">
        <v>0</v>
      </c>
      <c r="S2482" s="0" t="s">
        <v>4</v>
      </c>
    </row>
    <row r="2483" customFormat="false" ht="14.4" hidden="true" customHeight="false" outlineLevel="0" collapsed="false">
      <c r="A2483" s="0" t="s">
        <v>31</v>
      </c>
      <c r="B2483" s="0" t="n">
        <v>1</v>
      </c>
      <c r="C2483" s="0" t="s">
        <v>6838</v>
      </c>
      <c r="D2483" s="0" t="s">
        <v>33</v>
      </c>
      <c r="E2483" s="0" t="s">
        <v>6839</v>
      </c>
      <c r="F2483" s="0" t="s">
        <v>6825</v>
      </c>
      <c r="G2483" s="0" t="s">
        <v>64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5.9</v>
      </c>
      <c r="Q2483" s="0" t="n">
        <v>0</v>
      </c>
      <c r="R2483" s="0" t="n">
        <v>0</v>
      </c>
      <c r="S2483" s="0" t="s">
        <v>4</v>
      </c>
    </row>
    <row r="2484" customFormat="false" ht="14.4" hidden="true" customHeight="false" outlineLevel="0" collapsed="false">
      <c r="A2484" s="0" t="s">
        <v>31</v>
      </c>
      <c r="B2484" s="0" t="n">
        <v>1</v>
      </c>
      <c r="C2484" s="0" t="s">
        <v>6840</v>
      </c>
      <c r="D2484" s="0" t="s">
        <v>61</v>
      </c>
      <c r="E2484" s="0" t="s">
        <v>6841</v>
      </c>
      <c r="F2484" s="0" t="s">
        <v>6842</v>
      </c>
      <c r="G2484" s="0" t="s">
        <v>6843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6.3</v>
      </c>
      <c r="Q2484" s="0" t="n">
        <v>0</v>
      </c>
      <c r="R2484" s="0" t="n">
        <v>0</v>
      </c>
      <c r="S2484" s="0" t="s">
        <v>4</v>
      </c>
    </row>
    <row r="2485" customFormat="false" ht="14.4" hidden="true" customHeight="false" outlineLevel="0" collapsed="false">
      <c r="A2485" s="0" t="s">
        <v>31</v>
      </c>
      <c r="B2485" s="0" t="n">
        <v>1</v>
      </c>
      <c r="C2485" s="0" t="s">
        <v>6844</v>
      </c>
      <c r="D2485" s="0" t="s">
        <v>33</v>
      </c>
      <c r="E2485" s="0" t="s">
        <v>6845</v>
      </c>
      <c r="F2485" s="0" t="s">
        <v>6842</v>
      </c>
      <c r="G2485" s="0" t="s">
        <v>6843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5.8</v>
      </c>
      <c r="Q2485" s="0" t="n">
        <v>0</v>
      </c>
      <c r="R2485" s="0" t="n">
        <v>0</v>
      </c>
      <c r="S2485" s="0" t="s">
        <v>4</v>
      </c>
    </row>
    <row r="2486" customFormat="false" ht="14.4" hidden="true" customHeight="false" outlineLevel="0" collapsed="false">
      <c r="A2486" s="0" t="s">
        <v>31</v>
      </c>
      <c r="B2486" s="0" t="n">
        <v>1</v>
      </c>
      <c r="C2486" s="0" t="s">
        <v>6846</v>
      </c>
      <c r="D2486" s="0" t="s">
        <v>66</v>
      </c>
      <c r="E2486" s="0" t="s">
        <v>6847</v>
      </c>
      <c r="F2486" s="0" t="s">
        <v>6842</v>
      </c>
      <c r="G2486" s="0" t="s">
        <v>6843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5.9</v>
      </c>
      <c r="Q2486" s="0" t="n">
        <v>0</v>
      </c>
      <c r="R2486" s="0" t="n">
        <v>0</v>
      </c>
      <c r="S2486" s="0" t="s">
        <v>4</v>
      </c>
    </row>
    <row r="2487" customFormat="false" ht="14.4" hidden="true" customHeight="false" outlineLevel="0" collapsed="false">
      <c r="A2487" s="0" t="s">
        <v>31</v>
      </c>
      <c r="B2487" s="0" t="n">
        <v>1</v>
      </c>
      <c r="C2487" s="0" t="s">
        <v>6848</v>
      </c>
      <c r="D2487" s="0" t="s">
        <v>61</v>
      </c>
      <c r="E2487" s="0" t="s">
        <v>6849</v>
      </c>
      <c r="F2487" s="0" t="s">
        <v>6842</v>
      </c>
      <c r="G2487" s="0" t="s">
        <v>6843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5.7</v>
      </c>
      <c r="Q2487" s="0" t="n">
        <v>0</v>
      </c>
      <c r="R2487" s="0" t="n">
        <v>0</v>
      </c>
      <c r="S2487" s="0" t="s">
        <v>4</v>
      </c>
    </row>
    <row r="2488" customFormat="false" ht="14.4" hidden="true" customHeight="false" outlineLevel="0" collapsed="false">
      <c r="A2488" s="0" t="s">
        <v>31</v>
      </c>
      <c r="B2488" s="0" t="n">
        <v>1</v>
      </c>
      <c r="C2488" s="0" t="s">
        <v>6850</v>
      </c>
      <c r="D2488" s="0" t="s">
        <v>38</v>
      </c>
      <c r="E2488" s="0" t="s">
        <v>6851</v>
      </c>
      <c r="F2488" s="0" t="s">
        <v>6842</v>
      </c>
      <c r="G2488" s="0" t="s">
        <v>6843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6</v>
      </c>
      <c r="Q2488" s="0" t="n">
        <v>0</v>
      </c>
      <c r="R2488" s="0" t="n">
        <v>0</v>
      </c>
      <c r="S2488" s="0" t="s">
        <v>4</v>
      </c>
    </row>
    <row r="2489" customFormat="false" ht="14.4" hidden="true" customHeight="false" outlineLevel="0" collapsed="false">
      <c r="A2489" s="0" t="s">
        <v>31</v>
      </c>
      <c r="B2489" s="0" t="n">
        <v>1</v>
      </c>
      <c r="C2489" s="0" t="s">
        <v>6852</v>
      </c>
      <c r="D2489" s="0" t="s">
        <v>41</v>
      </c>
      <c r="E2489" s="0" t="s">
        <v>6853</v>
      </c>
      <c r="F2489" s="0" t="s">
        <v>6842</v>
      </c>
      <c r="G2489" s="0" t="s">
        <v>6843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5.8</v>
      </c>
      <c r="Q2489" s="0" t="n">
        <v>0</v>
      </c>
      <c r="R2489" s="0" t="n">
        <v>0</v>
      </c>
      <c r="S2489" s="0" t="s">
        <v>4</v>
      </c>
    </row>
    <row r="2490" customFormat="false" ht="14.4" hidden="true" customHeight="false" outlineLevel="0" collapsed="false">
      <c r="A2490" s="0" t="s">
        <v>31</v>
      </c>
      <c r="B2490" s="0" t="n">
        <v>1</v>
      </c>
      <c r="C2490" s="0" t="s">
        <v>6854</v>
      </c>
      <c r="D2490" s="0" t="s">
        <v>33</v>
      </c>
      <c r="E2490" s="0" t="s">
        <v>6855</v>
      </c>
      <c r="F2490" s="0" t="s">
        <v>6856</v>
      </c>
      <c r="G2490" s="0" t="s">
        <v>6843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6.5</v>
      </c>
      <c r="Q2490" s="0" t="n">
        <v>0</v>
      </c>
      <c r="R2490" s="0" t="n">
        <v>0</v>
      </c>
      <c r="S2490" s="0" t="s">
        <v>4</v>
      </c>
    </row>
    <row r="2491" customFormat="false" ht="14.4" hidden="true" customHeight="false" outlineLevel="0" collapsed="false">
      <c r="A2491" s="0" t="s">
        <v>31</v>
      </c>
      <c r="B2491" s="0" t="n">
        <v>1</v>
      </c>
      <c r="C2491" s="0" t="s">
        <v>6857</v>
      </c>
      <c r="D2491" s="0" t="s">
        <v>33</v>
      </c>
      <c r="E2491" s="0" t="s">
        <v>6858</v>
      </c>
      <c r="F2491" s="0" t="s">
        <v>6856</v>
      </c>
      <c r="G2491" s="0" t="s">
        <v>6843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6.5</v>
      </c>
      <c r="Q2491" s="0" t="n">
        <v>0</v>
      </c>
      <c r="R2491" s="0" t="n">
        <v>0</v>
      </c>
      <c r="S2491" s="0" t="s">
        <v>4</v>
      </c>
    </row>
    <row r="2492" customFormat="false" ht="14.4" hidden="true" customHeight="false" outlineLevel="0" collapsed="false">
      <c r="A2492" s="0" t="s">
        <v>31</v>
      </c>
      <c r="B2492" s="0" t="n">
        <v>1</v>
      </c>
      <c r="C2492" s="0" t="s">
        <v>6859</v>
      </c>
      <c r="D2492" s="0" t="s">
        <v>38</v>
      </c>
      <c r="E2492" s="0" t="s">
        <v>6860</v>
      </c>
      <c r="F2492" s="0" t="s">
        <v>6856</v>
      </c>
      <c r="G2492" s="0" t="s">
        <v>6843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6.8</v>
      </c>
      <c r="Q2492" s="0" t="n">
        <v>0</v>
      </c>
      <c r="R2492" s="0" t="n">
        <v>0</v>
      </c>
      <c r="S2492" s="0" t="s">
        <v>4</v>
      </c>
    </row>
    <row r="2493" customFormat="false" ht="14.4" hidden="true" customHeight="false" outlineLevel="0" collapsed="false">
      <c r="A2493" s="0" t="s">
        <v>31</v>
      </c>
      <c r="B2493" s="0" t="n">
        <v>1</v>
      </c>
      <c r="C2493" s="0" t="s">
        <v>6861</v>
      </c>
      <c r="D2493" s="0" t="s">
        <v>163</v>
      </c>
      <c r="E2493" s="0" t="s">
        <v>6862</v>
      </c>
      <c r="F2493" s="0" t="s">
        <v>6856</v>
      </c>
      <c r="G2493" s="0" t="s">
        <v>6843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5.7</v>
      </c>
      <c r="Q2493" s="0" t="n">
        <v>0</v>
      </c>
      <c r="R2493" s="0" t="n">
        <v>0</v>
      </c>
      <c r="S2493" s="0" t="s">
        <v>4</v>
      </c>
    </row>
    <row r="2494" customFormat="false" ht="14.4" hidden="true" customHeight="false" outlineLevel="0" collapsed="false">
      <c r="A2494" s="0" t="s">
        <v>31</v>
      </c>
      <c r="B2494" s="0" t="n">
        <v>1</v>
      </c>
      <c r="C2494" s="0" t="s">
        <v>6863</v>
      </c>
      <c r="D2494" s="0" t="s">
        <v>38</v>
      </c>
      <c r="E2494" s="0" t="s">
        <v>6864</v>
      </c>
      <c r="F2494" s="0" t="s">
        <v>6856</v>
      </c>
      <c r="G2494" s="0" t="s">
        <v>6843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5.8</v>
      </c>
      <c r="Q2494" s="0" t="n">
        <v>0</v>
      </c>
      <c r="R2494" s="0" t="n">
        <v>0</v>
      </c>
      <c r="S2494" s="0" t="s">
        <v>4</v>
      </c>
    </row>
    <row r="2495" customFormat="false" ht="14.4" hidden="true" customHeight="false" outlineLevel="0" collapsed="false">
      <c r="A2495" s="0" t="s">
        <v>31</v>
      </c>
      <c r="B2495" s="0" t="n">
        <v>1</v>
      </c>
      <c r="C2495" s="0" t="s">
        <v>6865</v>
      </c>
      <c r="D2495" s="0" t="s">
        <v>61</v>
      </c>
      <c r="E2495" s="0" t="s">
        <v>6866</v>
      </c>
      <c r="F2495" s="0" t="s">
        <v>6856</v>
      </c>
      <c r="G2495" s="0" t="s">
        <v>6843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6.3</v>
      </c>
      <c r="Q2495" s="0" t="n">
        <v>0</v>
      </c>
      <c r="R2495" s="0" t="n">
        <v>0</v>
      </c>
      <c r="S2495" s="0" t="s">
        <v>4</v>
      </c>
    </row>
    <row r="2496" customFormat="false" ht="14.4" hidden="true" customHeight="false" outlineLevel="0" collapsed="false">
      <c r="A2496" s="0" t="s">
        <v>31</v>
      </c>
      <c r="B2496" s="0" t="n">
        <v>1</v>
      </c>
      <c r="C2496" s="0" t="s">
        <v>6867</v>
      </c>
      <c r="D2496" s="0" t="s">
        <v>38</v>
      </c>
      <c r="E2496" s="0" t="s">
        <v>6868</v>
      </c>
      <c r="F2496" s="0" t="s">
        <v>6856</v>
      </c>
      <c r="G2496" s="0" t="s">
        <v>6843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6.8</v>
      </c>
      <c r="Q2496" s="0" t="n">
        <v>0</v>
      </c>
      <c r="R2496" s="0" t="n">
        <v>0</v>
      </c>
      <c r="S2496" s="0" t="s">
        <v>4</v>
      </c>
    </row>
    <row r="2497" customFormat="false" ht="14.4" hidden="true" customHeight="false" outlineLevel="0" collapsed="false">
      <c r="A2497" s="0" t="s">
        <v>31</v>
      </c>
      <c r="B2497" s="0" t="n">
        <v>1</v>
      </c>
      <c r="C2497" s="0" t="s">
        <v>6869</v>
      </c>
      <c r="D2497" s="0" t="s">
        <v>61</v>
      </c>
      <c r="E2497" s="0" t="s">
        <v>6870</v>
      </c>
      <c r="F2497" s="0" t="s">
        <v>6856</v>
      </c>
      <c r="G2497" s="0" t="s">
        <v>6843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8.6</v>
      </c>
      <c r="Q2497" s="0" t="n">
        <v>0</v>
      </c>
      <c r="R2497" s="0" t="n">
        <v>0</v>
      </c>
      <c r="S2497" s="0" t="s">
        <v>4</v>
      </c>
    </row>
    <row r="2498" customFormat="false" ht="14.4" hidden="true" customHeight="false" outlineLevel="0" collapsed="false">
      <c r="A2498" s="0" t="s">
        <v>31</v>
      </c>
      <c r="B2498" s="0" t="n">
        <v>1</v>
      </c>
      <c r="C2498" s="0" t="s">
        <v>6871</v>
      </c>
      <c r="D2498" s="0" t="s">
        <v>307</v>
      </c>
      <c r="E2498" s="0" t="s">
        <v>6872</v>
      </c>
      <c r="F2498" s="0" t="s">
        <v>6856</v>
      </c>
      <c r="G2498" s="0" t="s">
        <v>6843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8.3</v>
      </c>
      <c r="Q2498" s="0" t="n">
        <v>0</v>
      </c>
      <c r="R2498" s="0" t="n">
        <v>0</v>
      </c>
      <c r="S2498" s="0" t="s">
        <v>4</v>
      </c>
    </row>
    <row r="2499" customFormat="false" ht="14.4" hidden="true" customHeight="false" outlineLevel="0" collapsed="false">
      <c r="A2499" s="0" t="s">
        <v>31</v>
      </c>
      <c r="B2499" s="0" t="n">
        <v>1</v>
      </c>
      <c r="C2499" s="0" t="s">
        <v>6873</v>
      </c>
      <c r="D2499" s="0" t="s">
        <v>122</v>
      </c>
      <c r="E2499" s="0" t="s">
        <v>6874</v>
      </c>
      <c r="F2499" s="0" t="s">
        <v>6856</v>
      </c>
      <c r="G2499" s="0" t="s">
        <v>6843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8.5</v>
      </c>
      <c r="Q2499" s="0" t="n">
        <v>0</v>
      </c>
      <c r="R2499" s="0" t="n">
        <v>0</v>
      </c>
      <c r="S2499" s="0" t="s">
        <v>4</v>
      </c>
    </row>
    <row r="2500" customFormat="false" ht="14.4" hidden="true" customHeight="false" outlineLevel="0" collapsed="false">
      <c r="A2500" s="0" t="s">
        <v>31</v>
      </c>
      <c r="B2500" s="0" t="n">
        <v>1</v>
      </c>
      <c r="C2500" s="0" t="s">
        <v>6875</v>
      </c>
      <c r="D2500" s="0" t="s">
        <v>33</v>
      </c>
      <c r="E2500" s="0" t="s">
        <v>6876</v>
      </c>
      <c r="F2500" s="0" t="s">
        <v>6856</v>
      </c>
      <c r="G2500" s="0" t="s">
        <v>6843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8.3</v>
      </c>
      <c r="Q2500" s="0" t="n">
        <v>0</v>
      </c>
      <c r="R2500" s="0" t="n">
        <v>0</v>
      </c>
      <c r="S2500" s="0" t="s">
        <v>4</v>
      </c>
    </row>
    <row r="2501" customFormat="false" ht="14.4" hidden="true" customHeight="false" outlineLevel="0" collapsed="false">
      <c r="A2501" s="0" t="s">
        <v>31</v>
      </c>
      <c r="B2501" s="0" t="n">
        <v>1</v>
      </c>
      <c r="C2501" s="0" t="s">
        <v>6877</v>
      </c>
      <c r="D2501" s="0" t="s">
        <v>38</v>
      </c>
      <c r="E2501" s="0" t="s">
        <v>6878</v>
      </c>
      <c r="F2501" s="0" t="s">
        <v>6856</v>
      </c>
      <c r="G2501" s="0" t="s">
        <v>6843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10.3</v>
      </c>
      <c r="Q2501" s="0" t="n">
        <v>0</v>
      </c>
      <c r="R2501" s="0" t="n">
        <v>0</v>
      </c>
      <c r="S2501" s="0" t="s">
        <v>4</v>
      </c>
    </row>
    <row r="2502" customFormat="false" ht="14.4" hidden="true" customHeight="false" outlineLevel="0" collapsed="false">
      <c r="A2502" s="0" t="s">
        <v>31</v>
      </c>
      <c r="B2502" s="0" t="n">
        <v>1</v>
      </c>
      <c r="C2502" s="0" t="s">
        <v>6879</v>
      </c>
      <c r="D2502" s="0" t="s">
        <v>66</v>
      </c>
      <c r="E2502" s="0" t="s">
        <v>6880</v>
      </c>
      <c r="F2502" s="0" t="s">
        <v>6856</v>
      </c>
      <c r="G2502" s="0" t="s">
        <v>6843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8.5</v>
      </c>
      <c r="Q2502" s="0" t="n">
        <v>0</v>
      </c>
      <c r="R2502" s="0" t="n">
        <v>0</v>
      </c>
      <c r="S2502" s="0" t="s">
        <v>4</v>
      </c>
    </row>
    <row r="2503" customFormat="false" ht="14.4" hidden="true" customHeight="false" outlineLevel="0" collapsed="false">
      <c r="A2503" s="0" t="s">
        <v>31</v>
      </c>
      <c r="B2503" s="0" t="n">
        <v>1</v>
      </c>
      <c r="C2503" s="0" t="s">
        <v>6881</v>
      </c>
      <c r="D2503" s="0" t="s">
        <v>61</v>
      </c>
      <c r="E2503" s="0" t="s">
        <v>6882</v>
      </c>
      <c r="F2503" s="0" t="s">
        <v>6856</v>
      </c>
      <c r="G2503" s="0" t="s">
        <v>6843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8.6</v>
      </c>
      <c r="Q2503" s="0" t="n">
        <v>0</v>
      </c>
      <c r="R2503" s="0" t="n">
        <v>0</v>
      </c>
      <c r="S2503" s="0" t="s">
        <v>4</v>
      </c>
    </row>
    <row r="2504" customFormat="false" ht="14.4" hidden="true" customHeight="false" outlineLevel="0" collapsed="false">
      <c r="A2504" s="0" t="s">
        <v>31</v>
      </c>
      <c r="B2504" s="0" t="n">
        <v>1</v>
      </c>
      <c r="C2504" s="0" t="s">
        <v>6883</v>
      </c>
      <c r="D2504" s="0" t="s">
        <v>38</v>
      </c>
      <c r="E2504" s="0" t="s">
        <v>6884</v>
      </c>
      <c r="F2504" s="0" t="s">
        <v>6856</v>
      </c>
      <c r="G2504" s="0" t="s">
        <v>6843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9.1</v>
      </c>
      <c r="Q2504" s="0" t="n">
        <v>0</v>
      </c>
      <c r="R2504" s="0" t="n">
        <v>0</v>
      </c>
      <c r="S2504" s="0" t="s">
        <v>4</v>
      </c>
    </row>
    <row r="2505" customFormat="false" ht="14.4" hidden="true" customHeight="false" outlineLevel="0" collapsed="false">
      <c r="A2505" s="0" t="s">
        <v>31</v>
      </c>
      <c r="B2505" s="0" t="n">
        <v>1</v>
      </c>
      <c r="C2505" s="0" t="s">
        <v>6885</v>
      </c>
      <c r="D2505" s="0" t="s">
        <v>33</v>
      </c>
      <c r="E2505" s="0" t="s">
        <v>6886</v>
      </c>
      <c r="F2505" s="0" t="s">
        <v>6856</v>
      </c>
      <c r="G2505" s="0" t="s">
        <v>6843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6.2</v>
      </c>
      <c r="Q2505" s="0" t="n">
        <v>0</v>
      </c>
      <c r="R2505" s="0" t="n">
        <v>0</v>
      </c>
      <c r="S2505" s="0" t="s">
        <v>4</v>
      </c>
    </row>
    <row r="2506" customFormat="false" ht="14.4" hidden="true" customHeight="false" outlineLevel="0" collapsed="false">
      <c r="A2506" s="0" t="s">
        <v>31</v>
      </c>
      <c r="B2506" s="0" t="n">
        <v>1</v>
      </c>
      <c r="C2506" s="0" t="s">
        <v>6887</v>
      </c>
      <c r="D2506" s="0" t="s">
        <v>33</v>
      </c>
      <c r="E2506" s="0" t="s">
        <v>6888</v>
      </c>
      <c r="F2506" s="0" t="s">
        <v>6856</v>
      </c>
      <c r="G2506" s="0" t="s">
        <v>6843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6.1</v>
      </c>
      <c r="Q2506" s="0" t="n">
        <v>0</v>
      </c>
      <c r="R2506" s="0" t="n">
        <v>0</v>
      </c>
      <c r="S2506" s="0" t="s">
        <v>4</v>
      </c>
    </row>
    <row r="2507" customFormat="false" ht="14.4" hidden="true" customHeight="false" outlineLevel="0" collapsed="false">
      <c r="A2507" s="0" t="s">
        <v>31</v>
      </c>
      <c r="B2507" s="0" t="n">
        <v>1</v>
      </c>
      <c r="C2507" s="0" t="s">
        <v>6889</v>
      </c>
      <c r="D2507" s="0" t="s">
        <v>154</v>
      </c>
      <c r="E2507" s="0" t="s">
        <v>6890</v>
      </c>
      <c r="F2507" s="0" t="s">
        <v>6856</v>
      </c>
      <c r="G2507" s="0" t="s">
        <v>6843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6.5</v>
      </c>
      <c r="Q2507" s="0" t="n">
        <v>0</v>
      </c>
      <c r="R2507" s="0" t="n">
        <v>0</v>
      </c>
      <c r="S2507" s="0" t="s">
        <v>4</v>
      </c>
    </row>
    <row r="2508" customFormat="false" ht="14.4" hidden="true" customHeight="false" outlineLevel="0" collapsed="false">
      <c r="A2508" s="0" t="s">
        <v>31</v>
      </c>
      <c r="B2508" s="0" t="n">
        <v>1</v>
      </c>
      <c r="C2508" s="0" t="s">
        <v>6891</v>
      </c>
      <c r="D2508" s="0" t="s">
        <v>103</v>
      </c>
      <c r="E2508" s="0" t="s">
        <v>6892</v>
      </c>
      <c r="F2508" s="0" t="s">
        <v>6856</v>
      </c>
      <c r="G2508" s="0" t="s">
        <v>6843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6.1</v>
      </c>
      <c r="Q2508" s="0" t="n">
        <v>0</v>
      </c>
      <c r="R2508" s="0" t="n">
        <v>0</v>
      </c>
      <c r="S2508" s="0" t="s">
        <v>4</v>
      </c>
    </row>
    <row r="2509" customFormat="false" ht="14.4" hidden="true" customHeight="false" outlineLevel="0" collapsed="false">
      <c r="A2509" s="0" t="s">
        <v>31</v>
      </c>
      <c r="B2509" s="0" t="n">
        <v>1</v>
      </c>
      <c r="C2509" s="0" t="s">
        <v>6893</v>
      </c>
      <c r="D2509" s="0" t="s">
        <v>307</v>
      </c>
      <c r="E2509" s="0" t="s">
        <v>6894</v>
      </c>
      <c r="F2509" s="0" t="s">
        <v>6856</v>
      </c>
      <c r="G2509" s="0" t="s">
        <v>6843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7.6</v>
      </c>
      <c r="Q2509" s="0" t="n">
        <v>0</v>
      </c>
      <c r="R2509" s="0" t="n">
        <v>0</v>
      </c>
      <c r="S2509" s="0" t="s">
        <v>4</v>
      </c>
    </row>
    <row r="2510" customFormat="false" ht="14.4" hidden="true" customHeight="false" outlineLevel="0" collapsed="false">
      <c r="A2510" s="0" t="s">
        <v>31</v>
      </c>
      <c r="B2510" s="0" t="n">
        <v>1</v>
      </c>
      <c r="C2510" s="0" t="s">
        <v>6895</v>
      </c>
      <c r="D2510" s="0" t="s">
        <v>38</v>
      </c>
      <c r="E2510" s="0" t="s">
        <v>6896</v>
      </c>
      <c r="F2510" s="0" t="s">
        <v>6897</v>
      </c>
      <c r="G2510" s="0" t="s">
        <v>2256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9.9</v>
      </c>
      <c r="Q2510" s="0" t="n">
        <v>0</v>
      </c>
      <c r="R2510" s="0" t="n">
        <v>0</v>
      </c>
      <c r="S2510" s="0" t="s">
        <v>4</v>
      </c>
    </row>
    <row r="2511" customFormat="false" ht="14.4" hidden="true" customHeight="false" outlineLevel="0" collapsed="false">
      <c r="A2511" s="0" t="s">
        <v>31</v>
      </c>
      <c r="B2511" s="0" t="n">
        <v>1</v>
      </c>
      <c r="C2511" s="0" t="s">
        <v>6898</v>
      </c>
      <c r="D2511" s="0" t="s">
        <v>66</v>
      </c>
      <c r="E2511" s="0" t="s">
        <v>6899</v>
      </c>
      <c r="F2511" s="0" t="s">
        <v>6897</v>
      </c>
      <c r="G2511" s="0" t="s">
        <v>2256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9.4</v>
      </c>
      <c r="Q2511" s="0" t="n">
        <v>0</v>
      </c>
      <c r="R2511" s="0" t="n">
        <v>0</v>
      </c>
      <c r="S2511" s="0" t="s">
        <v>4</v>
      </c>
    </row>
    <row r="2512" customFormat="false" ht="14.4" hidden="true" customHeight="false" outlineLevel="0" collapsed="false">
      <c r="A2512" s="0" t="s">
        <v>31</v>
      </c>
      <c r="B2512" s="0" t="n">
        <v>1</v>
      </c>
      <c r="C2512" s="0" t="s">
        <v>6900</v>
      </c>
      <c r="D2512" s="0" t="s">
        <v>33</v>
      </c>
      <c r="E2512" s="0" t="s">
        <v>6901</v>
      </c>
      <c r="F2512" s="0" t="s">
        <v>6897</v>
      </c>
      <c r="G2512" s="0" t="s">
        <v>2256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9.4</v>
      </c>
      <c r="Q2512" s="0" t="n">
        <v>0</v>
      </c>
      <c r="R2512" s="0" t="n">
        <v>0</v>
      </c>
      <c r="S2512" s="0" t="s">
        <v>4</v>
      </c>
    </row>
    <row r="2513" customFormat="false" ht="14.4" hidden="true" customHeight="false" outlineLevel="0" collapsed="false">
      <c r="A2513" s="0" t="s">
        <v>31</v>
      </c>
      <c r="B2513" s="0" t="n">
        <v>1</v>
      </c>
      <c r="C2513" s="0" t="s">
        <v>6902</v>
      </c>
      <c r="D2513" s="0" t="s">
        <v>33</v>
      </c>
      <c r="E2513" s="0" t="s">
        <v>6903</v>
      </c>
      <c r="F2513" s="0" t="s">
        <v>6897</v>
      </c>
      <c r="G2513" s="0" t="s">
        <v>2256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9</v>
      </c>
      <c r="Q2513" s="0" t="n">
        <v>0</v>
      </c>
      <c r="R2513" s="0" t="n">
        <v>0</v>
      </c>
      <c r="S2513" s="0" t="s">
        <v>4</v>
      </c>
    </row>
    <row r="2514" customFormat="false" ht="14.4" hidden="true" customHeight="false" outlineLevel="0" collapsed="false">
      <c r="A2514" s="0" t="s">
        <v>31</v>
      </c>
      <c r="B2514" s="0" t="n">
        <v>1</v>
      </c>
      <c r="C2514" s="0" t="s">
        <v>6904</v>
      </c>
      <c r="D2514" s="0" t="s">
        <v>38</v>
      </c>
      <c r="E2514" s="0" t="s">
        <v>6905</v>
      </c>
      <c r="F2514" s="0" t="s">
        <v>6897</v>
      </c>
      <c r="G2514" s="0" t="s">
        <v>2256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9.4</v>
      </c>
      <c r="Q2514" s="0" t="n">
        <v>0</v>
      </c>
      <c r="R2514" s="0" t="n">
        <v>0</v>
      </c>
      <c r="S2514" s="0" t="s">
        <v>4</v>
      </c>
    </row>
    <row r="2515" customFormat="false" ht="14.4" hidden="true" customHeight="false" outlineLevel="0" collapsed="false">
      <c r="A2515" s="0" t="s">
        <v>31</v>
      </c>
      <c r="B2515" s="0" t="n">
        <v>1</v>
      </c>
      <c r="C2515" s="0" t="s">
        <v>6906</v>
      </c>
      <c r="D2515" s="0" t="s">
        <v>38</v>
      </c>
      <c r="E2515" s="0" t="s">
        <v>6907</v>
      </c>
      <c r="F2515" s="0" t="s">
        <v>6897</v>
      </c>
      <c r="G2515" s="0" t="s">
        <v>2256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5.9</v>
      </c>
      <c r="Q2515" s="0" t="n">
        <v>0</v>
      </c>
      <c r="R2515" s="0" t="n">
        <v>0</v>
      </c>
      <c r="S2515" s="0" t="s">
        <v>4</v>
      </c>
    </row>
    <row r="2516" customFormat="false" ht="14.4" hidden="true" customHeight="false" outlineLevel="0" collapsed="false">
      <c r="A2516" s="0" t="s">
        <v>31</v>
      </c>
      <c r="B2516" s="0" t="n">
        <v>1</v>
      </c>
      <c r="C2516" s="0" t="s">
        <v>6908</v>
      </c>
      <c r="D2516" s="0" t="s">
        <v>38</v>
      </c>
      <c r="E2516" s="0" t="s">
        <v>6909</v>
      </c>
      <c r="F2516" s="0" t="s">
        <v>6910</v>
      </c>
      <c r="G2516" s="0" t="s">
        <v>6843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6.7</v>
      </c>
      <c r="Q2516" s="0" t="n">
        <v>0</v>
      </c>
      <c r="R2516" s="0" t="n">
        <v>0</v>
      </c>
      <c r="S2516" s="0" t="s">
        <v>4</v>
      </c>
    </row>
    <row r="2517" customFormat="false" ht="14.4" hidden="true" customHeight="false" outlineLevel="0" collapsed="false">
      <c r="A2517" s="0" t="s">
        <v>31</v>
      </c>
      <c r="B2517" s="0" t="n">
        <v>1</v>
      </c>
      <c r="C2517" s="0" t="s">
        <v>6911</v>
      </c>
      <c r="D2517" s="0" t="s">
        <v>163</v>
      </c>
      <c r="E2517" s="0" t="s">
        <v>6912</v>
      </c>
      <c r="F2517" s="0" t="s">
        <v>6910</v>
      </c>
      <c r="G2517" s="0" t="s">
        <v>6843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5.6</v>
      </c>
      <c r="Q2517" s="0" t="n">
        <v>0</v>
      </c>
      <c r="R2517" s="0" t="n">
        <v>0</v>
      </c>
      <c r="S2517" s="0" t="s">
        <v>4</v>
      </c>
    </row>
    <row r="2518" customFormat="false" ht="14.4" hidden="true" customHeight="false" outlineLevel="0" collapsed="false">
      <c r="A2518" s="0" t="s">
        <v>31</v>
      </c>
      <c r="B2518" s="0" t="n">
        <v>1</v>
      </c>
      <c r="C2518" s="0" t="s">
        <v>6913</v>
      </c>
      <c r="D2518" s="0" t="s">
        <v>38</v>
      </c>
      <c r="E2518" s="0" t="s">
        <v>6914</v>
      </c>
      <c r="F2518" s="0" t="s">
        <v>6910</v>
      </c>
      <c r="G2518" s="0" t="s">
        <v>6843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6.8</v>
      </c>
      <c r="Q2518" s="0" t="n">
        <v>0</v>
      </c>
      <c r="R2518" s="0" t="n">
        <v>0</v>
      </c>
      <c r="S2518" s="0" t="s">
        <v>4</v>
      </c>
    </row>
    <row r="2519" customFormat="false" ht="14.4" hidden="true" customHeight="false" outlineLevel="0" collapsed="false">
      <c r="A2519" s="0" t="s">
        <v>31</v>
      </c>
      <c r="B2519" s="0" t="n">
        <v>1</v>
      </c>
      <c r="C2519" s="0" t="s">
        <v>6915</v>
      </c>
      <c r="D2519" s="0" t="s">
        <v>33</v>
      </c>
      <c r="E2519" s="0" t="s">
        <v>6916</v>
      </c>
      <c r="F2519" s="0" t="s">
        <v>6910</v>
      </c>
      <c r="G2519" s="0" t="s">
        <v>6843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6.1</v>
      </c>
      <c r="Q2519" s="0" t="n">
        <v>0</v>
      </c>
      <c r="R2519" s="0" t="n">
        <v>0</v>
      </c>
      <c r="S2519" s="0" t="s">
        <v>4</v>
      </c>
    </row>
    <row r="2520" customFormat="false" ht="14.4" hidden="true" customHeight="false" outlineLevel="0" collapsed="false">
      <c r="A2520" s="0" t="s">
        <v>31</v>
      </c>
      <c r="B2520" s="0" t="n">
        <v>1</v>
      </c>
      <c r="C2520" s="0" t="s">
        <v>6917</v>
      </c>
      <c r="D2520" s="0" t="s">
        <v>163</v>
      </c>
      <c r="E2520" s="0" t="s">
        <v>6918</v>
      </c>
      <c r="F2520" s="0" t="s">
        <v>6910</v>
      </c>
      <c r="G2520" s="0" t="s">
        <v>6843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6.2</v>
      </c>
      <c r="Q2520" s="0" t="n">
        <v>0</v>
      </c>
      <c r="R2520" s="0" t="n">
        <v>0</v>
      </c>
      <c r="S2520" s="0" t="s">
        <v>4</v>
      </c>
    </row>
    <row r="2521" customFormat="false" ht="14.4" hidden="true" customHeight="false" outlineLevel="0" collapsed="false">
      <c r="A2521" s="0" t="s">
        <v>31</v>
      </c>
      <c r="B2521" s="0" t="n">
        <v>1</v>
      </c>
      <c r="C2521" s="0" t="s">
        <v>6919</v>
      </c>
      <c r="D2521" s="0" t="s">
        <v>66</v>
      </c>
      <c r="E2521" s="0" t="s">
        <v>6920</v>
      </c>
      <c r="F2521" s="0" t="s">
        <v>6910</v>
      </c>
      <c r="G2521" s="0" t="s">
        <v>6843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5.1</v>
      </c>
      <c r="Q2521" s="0" t="n">
        <v>0</v>
      </c>
      <c r="R2521" s="0" t="n">
        <v>0</v>
      </c>
      <c r="S2521" s="0" t="s">
        <v>4</v>
      </c>
    </row>
    <row r="2522" customFormat="false" ht="14.4" hidden="true" customHeight="false" outlineLevel="0" collapsed="false">
      <c r="A2522" s="0" t="s">
        <v>31</v>
      </c>
      <c r="B2522" s="0" t="n">
        <v>1</v>
      </c>
      <c r="C2522" s="0" t="s">
        <v>6921</v>
      </c>
      <c r="D2522" s="0" t="s">
        <v>33</v>
      </c>
      <c r="E2522" s="0" t="s">
        <v>6922</v>
      </c>
      <c r="F2522" s="0" t="s">
        <v>6910</v>
      </c>
      <c r="G2522" s="0" t="s">
        <v>6843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6.3</v>
      </c>
      <c r="Q2522" s="0" t="n">
        <v>0</v>
      </c>
      <c r="R2522" s="0" t="n">
        <v>0</v>
      </c>
      <c r="S2522" s="0" t="s">
        <v>4</v>
      </c>
    </row>
    <row r="2523" customFormat="false" ht="14.4" hidden="true" customHeight="false" outlineLevel="0" collapsed="false">
      <c r="A2523" s="0" t="s">
        <v>31</v>
      </c>
      <c r="B2523" s="0" t="n">
        <v>1</v>
      </c>
      <c r="C2523" s="0" t="s">
        <v>6923</v>
      </c>
      <c r="D2523" s="0" t="s">
        <v>61</v>
      </c>
      <c r="E2523" s="0" t="s">
        <v>6924</v>
      </c>
      <c r="F2523" s="0" t="s">
        <v>6910</v>
      </c>
      <c r="G2523" s="0" t="s">
        <v>6843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6.1</v>
      </c>
      <c r="Q2523" s="0" t="n">
        <v>0</v>
      </c>
      <c r="R2523" s="0" t="n">
        <v>0</v>
      </c>
      <c r="S2523" s="0" t="s">
        <v>4</v>
      </c>
    </row>
    <row r="2524" customFormat="false" ht="14.4" hidden="true" customHeight="false" outlineLevel="0" collapsed="false">
      <c r="A2524" s="0" t="s">
        <v>31</v>
      </c>
      <c r="B2524" s="0" t="n">
        <v>1</v>
      </c>
      <c r="C2524" s="0" t="s">
        <v>6925</v>
      </c>
      <c r="D2524" s="0" t="s">
        <v>38</v>
      </c>
      <c r="E2524" s="0" t="s">
        <v>6926</v>
      </c>
      <c r="F2524" s="0" t="s">
        <v>6910</v>
      </c>
      <c r="G2524" s="0" t="s">
        <v>6843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9.8</v>
      </c>
      <c r="Q2524" s="0" t="n">
        <v>0</v>
      </c>
      <c r="R2524" s="0" t="n">
        <v>0</v>
      </c>
      <c r="S2524" s="0" t="s">
        <v>4</v>
      </c>
    </row>
    <row r="2525" customFormat="false" ht="14.4" hidden="true" customHeight="false" outlineLevel="0" collapsed="false">
      <c r="A2525" s="0" t="s">
        <v>31</v>
      </c>
      <c r="B2525" s="0" t="n">
        <v>1</v>
      </c>
      <c r="C2525" s="0" t="s">
        <v>6927</v>
      </c>
      <c r="D2525" s="0" t="s">
        <v>307</v>
      </c>
      <c r="E2525" s="0" t="s">
        <v>6928</v>
      </c>
      <c r="F2525" s="0" t="s">
        <v>6929</v>
      </c>
      <c r="G2525" s="0" t="s">
        <v>6930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6.9</v>
      </c>
      <c r="Q2525" s="0" t="n">
        <v>0</v>
      </c>
      <c r="R2525" s="0" t="n">
        <v>0</v>
      </c>
      <c r="S2525" s="0" t="s">
        <v>4</v>
      </c>
    </row>
    <row r="2526" customFormat="false" ht="14.4" hidden="true" customHeight="false" outlineLevel="0" collapsed="false">
      <c r="A2526" s="0" t="s">
        <v>31</v>
      </c>
      <c r="B2526" s="0" t="n">
        <v>1</v>
      </c>
      <c r="C2526" s="0" t="s">
        <v>6931</v>
      </c>
      <c r="D2526" s="0" t="s">
        <v>33</v>
      </c>
      <c r="E2526" s="0" t="s">
        <v>6932</v>
      </c>
      <c r="F2526" s="0" t="s">
        <v>6929</v>
      </c>
      <c r="G2526" s="0" t="s">
        <v>6930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6</v>
      </c>
      <c r="Q2526" s="0" t="n">
        <v>0</v>
      </c>
      <c r="R2526" s="0" t="n">
        <v>0</v>
      </c>
      <c r="S2526" s="0" t="s">
        <v>4</v>
      </c>
    </row>
    <row r="2527" customFormat="false" ht="14.4" hidden="true" customHeight="false" outlineLevel="0" collapsed="false">
      <c r="A2527" s="0" t="s">
        <v>31</v>
      </c>
      <c r="B2527" s="0" t="n">
        <v>1</v>
      </c>
      <c r="C2527" s="0" t="s">
        <v>6933</v>
      </c>
      <c r="D2527" s="0" t="s">
        <v>38</v>
      </c>
      <c r="E2527" s="0" t="s">
        <v>6934</v>
      </c>
      <c r="F2527" s="0" t="s">
        <v>6929</v>
      </c>
      <c r="G2527" s="0" t="s">
        <v>6930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6.5</v>
      </c>
      <c r="Q2527" s="0" t="n">
        <v>0</v>
      </c>
      <c r="R2527" s="0" t="n">
        <v>0</v>
      </c>
      <c r="S2527" s="0" t="s">
        <v>4</v>
      </c>
    </row>
    <row r="2528" customFormat="false" ht="14.4" hidden="true" customHeight="false" outlineLevel="0" collapsed="false">
      <c r="A2528" s="0" t="s">
        <v>31</v>
      </c>
      <c r="B2528" s="0" t="n">
        <v>1</v>
      </c>
      <c r="C2528" s="0" t="s">
        <v>6935</v>
      </c>
      <c r="D2528" s="0" t="s">
        <v>61</v>
      </c>
      <c r="E2528" s="0" t="s">
        <v>6936</v>
      </c>
      <c r="F2528" s="0" t="s">
        <v>6937</v>
      </c>
      <c r="G2528" s="0" t="s">
        <v>4676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5.5</v>
      </c>
      <c r="Q2528" s="0" t="n">
        <v>0</v>
      </c>
      <c r="R2528" s="0" t="n">
        <v>0</v>
      </c>
      <c r="S2528" s="0" t="s">
        <v>4</v>
      </c>
    </row>
    <row r="2529" customFormat="false" ht="14.4" hidden="true" customHeight="false" outlineLevel="0" collapsed="false">
      <c r="A2529" s="0" t="s">
        <v>31</v>
      </c>
      <c r="B2529" s="0" t="n">
        <v>1</v>
      </c>
      <c r="C2529" s="0" t="s">
        <v>6938</v>
      </c>
      <c r="D2529" s="0" t="s">
        <v>33</v>
      </c>
      <c r="E2529" s="0" t="s">
        <v>6939</v>
      </c>
      <c r="F2529" s="0" t="s">
        <v>6937</v>
      </c>
      <c r="G2529" s="0" t="s">
        <v>4676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8.7</v>
      </c>
      <c r="Q2529" s="0" t="n">
        <v>0</v>
      </c>
      <c r="R2529" s="0" t="n">
        <v>0</v>
      </c>
      <c r="S2529" s="0" t="s">
        <v>4</v>
      </c>
    </row>
    <row r="2530" customFormat="false" ht="14.4" hidden="true" customHeight="false" outlineLevel="0" collapsed="false">
      <c r="A2530" s="0" t="s">
        <v>31</v>
      </c>
      <c r="B2530" s="0" t="n">
        <v>1</v>
      </c>
      <c r="C2530" s="0" t="s">
        <v>6940</v>
      </c>
      <c r="D2530" s="0" t="s">
        <v>154</v>
      </c>
      <c r="E2530" s="0" t="s">
        <v>6941</v>
      </c>
      <c r="F2530" s="0" t="s">
        <v>6937</v>
      </c>
      <c r="G2530" s="0" t="s">
        <v>4676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8</v>
      </c>
      <c r="Q2530" s="0" t="n">
        <v>0</v>
      </c>
      <c r="R2530" s="0" t="n">
        <v>0</v>
      </c>
      <c r="S2530" s="0" t="s">
        <v>4</v>
      </c>
    </row>
    <row r="2531" customFormat="false" ht="14.4" hidden="true" customHeight="false" outlineLevel="0" collapsed="false">
      <c r="A2531" s="0" t="s">
        <v>31</v>
      </c>
      <c r="B2531" s="0" t="n">
        <v>1</v>
      </c>
      <c r="C2531" s="0" t="s">
        <v>6942</v>
      </c>
      <c r="D2531" s="0" t="s">
        <v>33</v>
      </c>
      <c r="E2531" s="0" t="s">
        <v>6943</v>
      </c>
      <c r="F2531" s="0" t="s">
        <v>6937</v>
      </c>
      <c r="G2531" s="0" t="s">
        <v>4676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7.4</v>
      </c>
      <c r="Q2531" s="0" t="n">
        <v>0</v>
      </c>
      <c r="R2531" s="0" t="n">
        <v>0</v>
      </c>
      <c r="S2531" s="0" t="s">
        <v>4</v>
      </c>
    </row>
    <row r="2532" customFormat="false" ht="14.4" hidden="true" customHeight="false" outlineLevel="0" collapsed="false">
      <c r="A2532" s="0" t="s">
        <v>31</v>
      </c>
      <c r="B2532" s="0" t="n">
        <v>1</v>
      </c>
      <c r="C2532" s="0" t="s">
        <v>6944</v>
      </c>
      <c r="D2532" s="0" t="s">
        <v>61</v>
      </c>
      <c r="E2532" s="0" t="s">
        <v>6945</v>
      </c>
      <c r="F2532" s="0" t="s">
        <v>6937</v>
      </c>
      <c r="G2532" s="0" t="s">
        <v>4676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7.5</v>
      </c>
      <c r="Q2532" s="0" t="n">
        <v>0</v>
      </c>
      <c r="R2532" s="0" t="n">
        <v>0</v>
      </c>
      <c r="S2532" s="0" t="s">
        <v>4</v>
      </c>
    </row>
    <row r="2533" customFormat="false" ht="14.4" hidden="true" customHeight="false" outlineLevel="0" collapsed="false">
      <c r="A2533" s="0" t="s">
        <v>31</v>
      </c>
      <c r="B2533" s="0" t="n">
        <v>1</v>
      </c>
      <c r="C2533" s="0" t="s">
        <v>6946</v>
      </c>
      <c r="D2533" s="0" t="s">
        <v>38</v>
      </c>
      <c r="E2533" s="0" t="s">
        <v>6947</v>
      </c>
      <c r="F2533" s="0" t="s">
        <v>6937</v>
      </c>
      <c r="G2533" s="0" t="s">
        <v>4676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7.5</v>
      </c>
      <c r="Q2533" s="0" t="n">
        <v>0</v>
      </c>
      <c r="R2533" s="0" t="n">
        <v>0</v>
      </c>
      <c r="S2533" s="0" t="s">
        <v>4</v>
      </c>
    </row>
    <row r="2534" customFormat="false" ht="14.4" hidden="true" customHeight="false" outlineLevel="0" collapsed="false">
      <c r="A2534" s="0" t="s">
        <v>31</v>
      </c>
      <c r="B2534" s="0" t="n">
        <v>1</v>
      </c>
      <c r="C2534" s="0" t="s">
        <v>6948</v>
      </c>
      <c r="D2534" s="0" t="s">
        <v>66</v>
      </c>
      <c r="E2534" s="0" t="s">
        <v>6949</v>
      </c>
      <c r="F2534" s="0" t="s">
        <v>6937</v>
      </c>
      <c r="G2534" s="0" t="s">
        <v>4676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10</v>
      </c>
      <c r="Q2534" s="0" t="n">
        <v>0</v>
      </c>
      <c r="R2534" s="0" t="n">
        <v>0</v>
      </c>
      <c r="S2534" s="0" t="s">
        <v>4</v>
      </c>
    </row>
    <row r="2535" customFormat="false" ht="14.4" hidden="true" customHeight="false" outlineLevel="0" collapsed="false">
      <c r="A2535" s="0" t="s">
        <v>31</v>
      </c>
      <c r="B2535" s="0" t="n">
        <v>1</v>
      </c>
      <c r="C2535" s="0" t="s">
        <v>6950</v>
      </c>
      <c r="D2535" s="0" t="s">
        <v>307</v>
      </c>
      <c r="E2535" s="0" t="s">
        <v>6951</v>
      </c>
      <c r="F2535" s="0" t="s">
        <v>6937</v>
      </c>
      <c r="G2535" s="0" t="s">
        <v>4676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10.8</v>
      </c>
      <c r="Q2535" s="0" t="n">
        <v>0</v>
      </c>
      <c r="R2535" s="0" t="n">
        <v>0</v>
      </c>
      <c r="S2535" s="0" t="s">
        <v>4</v>
      </c>
    </row>
    <row r="2536" customFormat="false" ht="14.4" hidden="true" customHeight="false" outlineLevel="0" collapsed="false">
      <c r="A2536" s="0" t="s">
        <v>31</v>
      </c>
      <c r="B2536" s="0" t="n">
        <v>1</v>
      </c>
      <c r="C2536" s="0" t="s">
        <v>6952</v>
      </c>
      <c r="D2536" s="0" t="s">
        <v>41</v>
      </c>
      <c r="E2536" s="0" t="s">
        <v>6953</v>
      </c>
      <c r="F2536" s="0" t="s">
        <v>6937</v>
      </c>
      <c r="G2536" s="0" t="s">
        <v>4676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10.3</v>
      </c>
      <c r="Q2536" s="0" t="n">
        <v>0</v>
      </c>
      <c r="R2536" s="0" t="n">
        <v>0</v>
      </c>
      <c r="S2536" s="0" t="s">
        <v>4</v>
      </c>
    </row>
    <row r="2537" customFormat="false" ht="14.4" hidden="true" customHeight="false" outlineLevel="0" collapsed="false">
      <c r="A2537" s="0" t="s">
        <v>31</v>
      </c>
      <c r="B2537" s="0" t="n">
        <v>1</v>
      </c>
      <c r="C2537" s="0" t="s">
        <v>6954</v>
      </c>
      <c r="D2537" s="0" t="s">
        <v>307</v>
      </c>
      <c r="E2537" s="0" t="s">
        <v>6955</v>
      </c>
      <c r="F2537" s="0" t="s">
        <v>6937</v>
      </c>
      <c r="G2537" s="0" t="s">
        <v>4676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10.4</v>
      </c>
      <c r="Q2537" s="0" t="n">
        <v>0</v>
      </c>
      <c r="R2537" s="0" t="n">
        <v>0</v>
      </c>
      <c r="S2537" s="0" t="s">
        <v>4</v>
      </c>
    </row>
    <row r="2538" customFormat="false" ht="14.4" hidden="true" customHeight="false" outlineLevel="0" collapsed="false">
      <c r="A2538" s="0" t="s">
        <v>31</v>
      </c>
      <c r="B2538" s="0" t="n">
        <v>1</v>
      </c>
      <c r="C2538" s="0" t="s">
        <v>6956</v>
      </c>
      <c r="D2538" s="0" t="s">
        <v>66</v>
      </c>
      <c r="E2538" s="0" t="s">
        <v>6957</v>
      </c>
      <c r="F2538" s="0" t="s">
        <v>6937</v>
      </c>
      <c r="G2538" s="0" t="s">
        <v>4676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7.9</v>
      </c>
      <c r="Q2538" s="0" t="n">
        <v>0</v>
      </c>
      <c r="R2538" s="0" t="n">
        <v>0</v>
      </c>
      <c r="S2538" s="0" t="s">
        <v>4</v>
      </c>
    </row>
    <row r="2539" customFormat="false" ht="14.4" hidden="true" customHeight="false" outlineLevel="0" collapsed="false">
      <c r="A2539" s="0" t="s">
        <v>31</v>
      </c>
      <c r="B2539" s="0" t="n">
        <v>1</v>
      </c>
      <c r="C2539" s="0" t="s">
        <v>6958</v>
      </c>
      <c r="D2539" s="0" t="s">
        <v>66</v>
      </c>
      <c r="E2539" s="0" t="s">
        <v>6959</v>
      </c>
      <c r="F2539" s="0" t="s">
        <v>6937</v>
      </c>
      <c r="G2539" s="0" t="s">
        <v>4676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8</v>
      </c>
      <c r="Q2539" s="0" t="n">
        <v>0</v>
      </c>
      <c r="R2539" s="0" t="n">
        <v>0</v>
      </c>
      <c r="S2539" s="0" t="s">
        <v>4</v>
      </c>
    </row>
    <row r="2540" customFormat="false" ht="14.4" hidden="true" customHeight="false" outlineLevel="0" collapsed="false">
      <c r="A2540" s="0" t="s">
        <v>31</v>
      </c>
      <c r="B2540" s="0" t="n">
        <v>1</v>
      </c>
      <c r="C2540" s="0" t="s">
        <v>6960</v>
      </c>
      <c r="D2540" s="0" t="s">
        <v>61</v>
      </c>
      <c r="E2540" s="0" t="s">
        <v>6961</v>
      </c>
      <c r="F2540" s="0" t="s">
        <v>6937</v>
      </c>
      <c r="G2540" s="0" t="s">
        <v>4676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8</v>
      </c>
      <c r="Q2540" s="0" t="n">
        <v>0</v>
      </c>
      <c r="R2540" s="0" t="n">
        <v>0</v>
      </c>
      <c r="S2540" s="0" t="s">
        <v>4</v>
      </c>
    </row>
    <row r="2541" customFormat="false" ht="14.4" hidden="true" customHeight="false" outlineLevel="0" collapsed="false">
      <c r="A2541" s="0" t="s">
        <v>31</v>
      </c>
      <c r="B2541" s="0" t="n">
        <v>1</v>
      </c>
      <c r="C2541" s="0" t="s">
        <v>6962</v>
      </c>
      <c r="D2541" s="0" t="s">
        <v>61</v>
      </c>
      <c r="E2541" s="0" t="s">
        <v>1078</v>
      </c>
      <c r="F2541" s="0" t="s">
        <v>6937</v>
      </c>
      <c r="G2541" s="0" t="s">
        <v>4676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7.9</v>
      </c>
      <c r="Q2541" s="0" t="n">
        <v>0</v>
      </c>
      <c r="R2541" s="0" t="n">
        <v>0</v>
      </c>
      <c r="S2541" s="0" t="s">
        <v>4</v>
      </c>
    </row>
    <row r="2542" customFormat="false" ht="14.4" hidden="true" customHeight="false" outlineLevel="0" collapsed="false">
      <c r="A2542" s="0" t="s">
        <v>31</v>
      </c>
      <c r="B2542" s="0" t="n">
        <v>1</v>
      </c>
      <c r="C2542" s="0" t="s">
        <v>6963</v>
      </c>
      <c r="D2542" s="0" t="s">
        <v>33</v>
      </c>
      <c r="E2542" s="0" t="s">
        <v>6964</v>
      </c>
      <c r="F2542" s="0" t="s">
        <v>6937</v>
      </c>
      <c r="G2542" s="0" t="s">
        <v>4676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6.9</v>
      </c>
      <c r="Q2542" s="0" t="n">
        <v>0</v>
      </c>
      <c r="R2542" s="0" t="n">
        <v>0</v>
      </c>
      <c r="S2542" s="0" t="s">
        <v>4</v>
      </c>
    </row>
    <row r="2543" customFormat="false" ht="14.4" hidden="true" customHeight="false" outlineLevel="0" collapsed="false">
      <c r="A2543" s="0" t="s">
        <v>31</v>
      </c>
      <c r="B2543" s="0" t="n">
        <v>1</v>
      </c>
      <c r="C2543" s="0" t="s">
        <v>6965</v>
      </c>
      <c r="D2543" s="0" t="s">
        <v>61</v>
      </c>
      <c r="E2543" s="0" t="s">
        <v>6966</v>
      </c>
      <c r="F2543" s="0" t="s">
        <v>6937</v>
      </c>
      <c r="G2543" s="0" t="s">
        <v>4676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5.6</v>
      </c>
      <c r="Q2543" s="0" t="n">
        <v>0</v>
      </c>
      <c r="R2543" s="0" t="n">
        <v>0</v>
      </c>
      <c r="S2543" s="0" t="s">
        <v>4</v>
      </c>
    </row>
    <row r="2544" customFormat="false" ht="14.4" hidden="true" customHeight="false" outlineLevel="0" collapsed="false">
      <c r="A2544" s="0" t="s">
        <v>31</v>
      </c>
      <c r="B2544" s="0" t="n">
        <v>1</v>
      </c>
      <c r="C2544" s="0" t="s">
        <v>6967</v>
      </c>
      <c r="D2544" s="0" t="s">
        <v>163</v>
      </c>
      <c r="E2544" s="0" t="s">
        <v>6968</v>
      </c>
      <c r="F2544" s="0" t="s">
        <v>6937</v>
      </c>
      <c r="G2544" s="0" t="s">
        <v>4676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5.6</v>
      </c>
      <c r="Q2544" s="0" t="n">
        <v>0</v>
      </c>
      <c r="R2544" s="0" t="n">
        <v>0</v>
      </c>
      <c r="S2544" s="0" t="s">
        <v>4</v>
      </c>
    </row>
    <row r="2545" customFormat="false" ht="14.4" hidden="true" customHeight="false" outlineLevel="0" collapsed="false">
      <c r="A2545" s="0" t="s">
        <v>31</v>
      </c>
      <c r="B2545" s="0" t="n">
        <v>1</v>
      </c>
      <c r="C2545" s="0" t="s">
        <v>6969</v>
      </c>
      <c r="D2545" s="0" t="s">
        <v>61</v>
      </c>
      <c r="E2545" s="0" t="s">
        <v>6970</v>
      </c>
      <c r="F2545" s="0" t="s">
        <v>6937</v>
      </c>
      <c r="G2545" s="0" t="s">
        <v>4676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5.5</v>
      </c>
      <c r="Q2545" s="0" t="n">
        <v>0</v>
      </c>
      <c r="R2545" s="0" t="n">
        <v>0</v>
      </c>
      <c r="S2545" s="0" t="s">
        <v>4</v>
      </c>
    </row>
    <row r="2546" customFormat="false" ht="14.4" hidden="true" customHeight="false" outlineLevel="0" collapsed="false">
      <c r="A2546" s="0" t="s">
        <v>31</v>
      </c>
      <c r="B2546" s="0" t="n">
        <v>1</v>
      </c>
      <c r="C2546" s="0" t="s">
        <v>6971</v>
      </c>
      <c r="D2546" s="0" t="s">
        <v>38</v>
      </c>
      <c r="E2546" s="0" t="s">
        <v>6972</v>
      </c>
      <c r="F2546" s="0" t="s">
        <v>6937</v>
      </c>
      <c r="G2546" s="0" t="s">
        <v>4676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5.8</v>
      </c>
      <c r="Q2546" s="0" t="n">
        <v>0</v>
      </c>
      <c r="R2546" s="0" t="n">
        <v>0</v>
      </c>
      <c r="S2546" s="0" t="s">
        <v>4</v>
      </c>
    </row>
    <row r="2547" customFormat="false" ht="14.4" hidden="true" customHeight="false" outlineLevel="0" collapsed="false">
      <c r="A2547" s="0" t="s">
        <v>31</v>
      </c>
      <c r="B2547" s="0" t="n">
        <v>1</v>
      </c>
      <c r="C2547" s="0" t="s">
        <v>6973</v>
      </c>
      <c r="D2547" s="0" t="s">
        <v>33</v>
      </c>
      <c r="E2547" s="0" t="s">
        <v>6974</v>
      </c>
      <c r="F2547" s="0" t="s">
        <v>6937</v>
      </c>
      <c r="G2547" s="0" t="s">
        <v>4676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5.7</v>
      </c>
      <c r="Q2547" s="0" t="n">
        <v>0</v>
      </c>
      <c r="R2547" s="0" t="n">
        <v>0</v>
      </c>
      <c r="S2547" s="0" t="s">
        <v>4</v>
      </c>
    </row>
    <row r="2548" customFormat="false" ht="14.4" hidden="true" customHeight="false" outlineLevel="0" collapsed="false">
      <c r="A2548" s="0" t="s">
        <v>31</v>
      </c>
      <c r="B2548" s="0" t="n">
        <v>1</v>
      </c>
      <c r="C2548" s="0" t="s">
        <v>6975</v>
      </c>
      <c r="D2548" s="0" t="s">
        <v>66</v>
      </c>
      <c r="E2548" s="0" t="s">
        <v>6976</v>
      </c>
      <c r="F2548" s="0" t="s">
        <v>6937</v>
      </c>
      <c r="G2548" s="0" t="s">
        <v>4676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5.7</v>
      </c>
      <c r="Q2548" s="0" t="n">
        <v>0</v>
      </c>
      <c r="R2548" s="0" t="n">
        <v>0</v>
      </c>
      <c r="S2548" s="0" t="s">
        <v>4</v>
      </c>
    </row>
    <row r="2549" customFormat="false" ht="14.4" hidden="true" customHeight="false" outlineLevel="0" collapsed="false">
      <c r="A2549" s="0" t="s">
        <v>31</v>
      </c>
      <c r="B2549" s="0" t="n">
        <v>1</v>
      </c>
      <c r="C2549" s="0" t="s">
        <v>6977</v>
      </c>
      <c r="D2549" s="0" t="s">
        <v>139</v>
      </c>
      <c r="E2549" s="0" t="s">
        <v>6978</v>
      </c>
      <c r="F2549" s="0" t="s">
        <v>6937</v>
      </c>
      <c r="G2549" s="0" t="s">
        <v>4676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5.7</v>
      </c>
      <c r="Q2549" s="0" t="n">
        <v>0</v>
      </c>
      <c r="R2549" s="0" t="n">
        <v>0</v>
      </c>
      <c r="S2549" s="0" t="s">
        <v>4</v>
      </c>
    </row>
    <row r="2550" customFormat="false" ht="14.4" hidden="true" customHeight="false" outlineLevel="0" collapsed="false">
      <c r="A2550" s="0" t="s">
        <v>31</v>
      </c>
      <c r="B2550" s="0" t="n">
        <v>1</v>
      </c>
      <c r="C2550" s="0" t="s">
        <v>6979</v>
      </c>
      <c r="D2550" s="0" t="s">
        <v>66</v>
      </c>
      <c r="E2550" s="0" t="s">
        <v>6980</v>
      </c>
      <c r="F2550" s="0" t="s">
        <v>6937</v>
      </c>
      <c r="G2550" s="0" t="s">
        <v>4676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5.3</v>
      </c>
      <c r="Q2550" s="0" t="n">
        <v>0</v>
      </c>
      <c r="R2550" s="0" t="n">
        <v>0</v>
      </c>
      <c r="S2550" s="0" t="s">
        <v>4</v>
      </c>
    </row>
    <row r="2551" customFormat="false" ht="14.4" hidden="true" customHeight="false" outlineLevel="0" collapsed="false">
      <c r="A2551" s="0" t="s">
        <v>31</v>
      </c>
      <c r="B2551" s="0" t="n">
        <v>1</v>
      </c>
      <c r="C2551" s="0" t="s">
        <v>6981</v>
      </c>
      <c r="D2551" s="0" t="s">
        <v>66</v>
      </c>
      <c r="E2551" s="0" t="s">
        <v>6982</v>
      </c>
      <c r="F2551" s="0" t="s">
        <v>6983</v>
      </c>
      <c r="G2551" s="0" t="s">
        <v>6984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5.7</v>
      </c>
      <c r="Q2551" s="0" t="n">
        <v>0</v>
      </c>
      <c r="R2551" s="0" t="n">
        <v>0</v>
      </c>
      <c r="S2551" s="0" t="s">
        <v>4</v>
      </c>
    </row>
    <row r="2552" customFormat="false" ht="14.4" hidden="true" customHeight="false" outlineLevel="0" collapsed="false">
      <c r="A2552" s="0" t="s">
        <v>31</v>
      </c>
      <c r="B2552" s="0" t="n">
        <v>1</v>
      </c>
      <c r="C2552" s="0" t="s">
        <v>6985</v>
      </c>
      <c r="D2552" s="0" t="s">
        <v>122</v>
      </c>
      <c r="E2552" s="0" t="s">
        <v>6986</v>
      </c>
      <c r="F2552" s="0" t="s">
        <v>6983</v>
      </c>
      <c r="G2552" s="0" t="s">
        <v>6984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5.7</v>
      </c>
      <c r="Q2552" s="0" t="n">
        <v>0</v>
      </c>
      <c r="R2552" s="0" t="n">
        <v>0</v>
      </c>
      <c r="S2552" s="0" t="s">
        <v>4</v>
      </c>
    </row>
    <row r="2553" customFormat="false" ht="14.4" hidden="true" customHeight="false" outlineLevel="0" collapsed="false">
      <c r="A2553" s="0" t="s">
        <v>548</v>
      </c>
      <c r="B2553" s="0" t="n">
        <v>1</v>
      </c>
      <c r="C2553" s="0" t="s">
        <v>6987</v>
      </c>
      <c r="D2553" s="0" t="s">
        <v>6988</v>
      </c>
      <c r="E2553" s="0" t="s">
        <v>6989</v>
      </c>
      <c r="F2553" s="0" t="s">
        <v>6983</v>
      </c>
      <c r="G2553" s="0" t="s">
        <v>6984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7.2</v>
      </c>
      <c r="Q2553" s="0" t="n">
        <v>0</v>
      </c>
      <c r="R2553" s="0" t="n">
        <v>0</v>
      </c>
      <c r="S2553" s="0" t="s">
        <v>4</v>
      </c>
    </row>
    <row r="2554" customFormat="false" ht="14.4" hidden="true" customHeight="false" outlineLevel="0" collapsed="false">
      <c r="A2554" s="0" t="s">
        <v>31</v>
      </c>
      <c r="B2554" s="0" t="n">
        <v>1</v>
      </c>
      <c r="C2554" s="0" t="s">
        <v>6990</v>
      </c>
      <c r="D2554" s="0" t="s">
        <v>48</v>
      </c>
      <c r="E2554" s="0" t="s">
        <v>6991</v>
      </c>
      <c r="F2554" s="0" t="s">
        <v>6992</v>
      </c>
      <c r="G2554" s="0" t="s">
        <v>6993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11.2</v>
      </c>
      <c r="Q2554" s="0" t="n">
        <v>0</v>
      </c>
      <c r="R2554" s="0" t="n">
        <v>0</v>
      </c>
      <c r="S2554" s="0" t="s">
        <v>4</v>
      </c>
    </row>
    <row r="2555" customFormat="false" ht="14.4" hidden="true" customHeight="false" outlineLevel="0" collapsed="false">
      <c r="A2555" s="0" t="s">
        <v>31</v>
      </c>
      <c r="B2555" s="0" t="n">
        <v>1</v>
      </c>
      <c r="C2555" s="0" t="s">
        <v>6994</v>
      </c>
      <c r="D2555" s="0" t="s">
        <v>48</v>
      </c>
      <c r="E2555" s="0" t="s">
        <v>6995</v>
      </c>
      <c r="F2555" s="0" t="s">
        <v>6992</v>
      </c>
      <c r="G2555" s="0" t="s">
        <v>6993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5.8</v>
      </c>
      <c r="Q2555" s="0" t="n">
        <v>0</v>
      </c>
      <c r="R2555" s="0" t="n">
        <v>0</v>
      </c>
      <c r="S2555" s="0" t="s">
        <v>4</v>
      </c>
    </row>
    <row r="2556" customFormat="false" ht="14.4" hidden="true" customHeight="false" outlineLevel="0" collapsed="false">
      <c r="A2556" s="0" t="s">
        <v>31</v>
      </c>
      <c r="B2556" s="0" t="n">
        <v>1</v>
      </c>
      <c r="C2556" s="0" t="s">
        <v>6996</v>
      </c>
      <c r="D2556" s="0" t="s">
        <v>41</v>
      </c>
      <c r="E2556" s="0" t="s">
        <v>6997</v>
      </c>
      <c r="F2556" s="0" t="s">
        <v>6992</v>
      </c>
      <c r="G2556" s="0" t="s">
        <v>6993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7.2</v>
      </c>
      <c r="Q2556" s="0" t="n">
        <v>0</v>
      </c>
      <c r="R2556" s="0" t="n">
        <v>0</v>
      </c>
      <c r="S2556" s="0" t="s">
        <v>4</v>
      </c>
    </row>
    <row r="2557" customFormat="false" ht="14.4" hidden="true" customHeight="false" outlineLevel="0" collapsed="false">
      <c r="A2557" s="0" t="s">
        <v>31</v>
      </c>
      <c r="B2557" s="0" t="n">
        <v>1</v>
      </c>
      <c r="C2557" s="0" t="s">
        <v>6998</v>
      </c>
      <c r="D2557" s="0" t="s">
        <v>33</v>
      </c>
      <c r="E2557" s="0" t="s">
        <v>6999</v>
      </c>
      <c r="F2557" s="0" t="s">
        <v>6992</v>
      </c>
      <c r="G2557" s="0" t="s">
        <v>6993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6.7</v>
      </c>
      <c r="Q2557" s="0" t="n">
        <v>0</v>
      </c>
      <c r="R2557" s="0" t="n">
        <v>0</v>
      </c>
      <c r="S2557" s="0" t="s">
        <v>4</v>
      </c>
    </row>
    <row r="2558" customFormat="false" ht="14.4" hidden="true" customHeight="false" outlineLevel="0" collapsed="false">
      <c r="A2558" s="0" t="s">
        <v>31</v>
      </c>
      <c r="B2558" s="0" t="n">
        <v>1</v>
      </c>
      <c r="C2558" s="0" t="s">
        <v>7000</v>
      </c>
      <c r="D2558" s="0" t="s">
        <v>33</v>
      </c>
      <c r="E2558" s="0" t="s">
        <v>7001</v>
      </c>
      <c r="F2558" s="0" t="s">
        <v>6992</v>
      </c>
      <c r="G2558" s="0" t="s">
        <v>6993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7.4</v>
      </c>
      <c r="Q2558" s="0" t="n">
        <v>0</v>
      </c>
      <c r="R2558" s="0" t="n">
        <v>0</v>
      </c>
      <c r="S2558" s="0" t="s">
        <v>4</v>
      </c>
    </row>
    <row r="2559" customFormat="false" ht="14.4" hidden="true" customHeight="false" outlineLevel="0" collapsed="false">
      <c r="A2559" s="0" t="s">
        <v>31</v>
      </c>
      <c r="B2559" s="0" t="n">
        <v>1</v>
      </c>
      <c r="C2559" s="0" t="s">
        <v>7002</v>
      </c>
      <c r="D2559" s="0" t="s">
        <v>154</v>
      </c>
      <c r="E2559" s="0" t="s">
        <v>7003</v>
      </c>
      <c r="F2559" s="0" t="s">
        <v>6992</v>
      </c>
      <c r="G2559" s="0" t="s">
        <v>6993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7.1</v>
      </c>
      <c r="Q2559" s="0" t="n">
        <v>0</v>
      </c>
      <c r="R2559" s="0" t="n">
        <v>0</v>
      </c>
      <c r="S2559" s="0" t="s">
        <v>4</v>
      </c>
    </row>
    <row r="2560" customFormat="false" ht="14.4" hidden="true" customHeight="false" outlineLevel="0" collapsed="false">
      <c r="A2560" s="0" t="s">
        <v>31</v>
      </c>
      <c r="B2560" s="0" t="n">
        <v>1</v>
      </c>
      <c r="C2560" s="0" t="s">
        <v>7004</v>
      </c>
      <c r="D2560" s="0" t="s">
        <v>61</v>
      </c>
      <c r="E2560" s="0" t="s">
        <v>7005</v>
      </c>
      <c r="F2560" s="0" t="s">
        <v>6992</v>
      </c>
      <c r="G2560" s="0" t="s">
        <v>6993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5.2</v>
      </c>
      <c r="Q2560" s="0" t="n">
        <v>0</v>
      </c>
      <c r="R2560" s="0" t="n">
        <v>0</v>
      </c>
      <c r="S2560" s="0" t="s">
        <v>4</v>
      </c>
    </row>
    <row r="2561" customFormat="false" ht="14.4" hidden="true" customHeight="false" outlineLevel="0" collapsed="false">
      <c r="A2561" s="0" t="s">
        <v>31</v>
      </c>
      <c r="B2561" s="0" t="n">
        <v>1</v>
      </c>
      <c r="C2561" s="0" t="s">
        <v>7006</v>
      </c>
      <c r="D2561" s="0" t="s">
        <v>139</v>
      </c>
      <c r="E2561" s="0" t="s">
        <v>7007</v>
      </c>
      <c r="F2561" s="0" t="s">
        <v>7008</v>
      </c>
      <c r="G2561" s="0" t="s">
        <v>7009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6</v>
      </c>
      <c r="Q2561" s="0" t="n">
        <v>0</v>
      </c>
      <c r="R2561" s="0" t="n">
        <v>0</v>
      </c>
      <c r="S2561" s="0" t="s">
        <v>4</v>
      </c>
    </row>
    <row r="2562" customFormat="false" ht="14.4" hidden="true" customHeight="false" outlineLevel="0" collapsed="false">
      <c r="A2562" s="0" t="s">
        <v>31</v>
      </c>
      <c r="B2562" s="0" t="n">
        <v>1</v>
      </c>
      <c r="C2562" s="0" t="s">
        <v>7010</v>
      </c>
      <c r="D2562" s="0" t="s">
        <v>61</v>
      </c>
      <c r="E2562" s="0" t="s">
        <v>7011</v>
      </c>
      <c r="F2562" s="0" t="s">
        <v>7012</v>
      </c>
      <c r="G2562" s="0" t="s">
        <v>4676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5.3</v>
      </c>
      <c r="Q2562" s="0" t="n">
        <v>0</v>
      </c>
      <c r="R2562" s="0" t="n">
        <v>0</v>
      </c>
      <c r="S2562" s="0" t="s">
        <v>4</v>
      </c>
    </row>
    <row r="2563" customFormat="false" ht="14.4" hidden="true" customHeight="false" outlineLevel="0" collapsed="false">
      <c r="A2563" s="0" t="s">
        <v>31</v>
      </c>
      <c r="B2563" s="0" t="n">
        <v>1</v>
      </c>
      <c r="C2563" s="0" t="s">
        <v>7013</v>
      </c>
      <c r="D2563" s="0" t="s">
        <v>103</v>
      </c>
      <c r="E2563" s="0" t="s">
        <v>7014</v>
      </c>
      <c r="F2563" s="0" t="s">
        <v>7012</v>
      </c>
      <c r="G2563" s="0" t="s">
        <v>4676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11.3</v>
      </c>
      <c r="Q2563" s="0" t="n">
        <v>0</v>
      </c>
      <c r="R2563" s="0" t="n">
        <v>0</v>
      </c>
      <c r="S2563" s="0" t="s">
        <v>4</v>
      </c>
    </row>
    <row r="2564" customFormat="false" ht="14.4" hidden="true" customHeight="false" outlineLevel="0" collapsed="false">
      <c r="A2564" s="0" t="s">
        <v>31</v>
      </c>
      <c r="B2564" s="0" t="n">
        <v>1</v>
      </c>
      <c r="C2564" s="0" t="s">
        <v>7015</v>
      </c>
      <c r="D2564" s="0" t="s">
        <v>66</v>
      </c>
      <c r="E2564" s="0" t="s">
        <v>7016</v>
      </c>
      <c r="F2564" s="0" t="s">
        <v>7012</v>
      </c>
      <c r="G2564" s="0" t="s">
        <v>4676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11.5</v>
      </c>
      <c r="Q2564" s="0" t="n">
        <v>0</v>
      </c>
      <c r="R2564" s="0" t="n">
        <v>0</v>
      </c>
      <c r="S2564" s="0" t="s">
        <v>4</v>
      </c>
    </row>
    <row r="2565" customFormat="false" ht="14.4" hidden="true" customHeight="false" outlineLevel="0" collapsed="false">
      <c r="A2565" s="0" t="s">
        <v>31</v>
      </c>
      <c r="B2565" s="0" t="n">
        <v>1</v>
      </c>
      <c r="C2565" s="0" t="s">
        <v>7017</v>
      </c>
      <c r="D2565" s="0" t="s">
        <v>66</v>
      </c>
      <c r="E2565" s="0" t="s">
        <v>7018</v>
      </c>
      <c r="F2565" s="0" t="s">
        <v>7012</v>
      </c>
      <c r="G2565" s="0" t="s">
        <v>4676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6.7</v>
      </c>
      <c r="Q2565" s="0" t="n">
        <v>0</v>
      </c>
      <c r="R2565" s="0" t="n">
        <v>0</v>
      </c>
      <c r="S2565" s="0" t="s">
        <v>4</v>
      </c>
    </row>
    <row r="2566" customFormat="false" ht="14.4" hidden="true" customHeight="false" outlineLevel="0" collapsed="false">
      <c r="A2566" s="0" t="s">
        <v>31</v>
      </c>
      <c r="B2566" s="0" t="n">
        <v>1</v>
      </c>
      <c r="C2566" s="0" t="s">
        <v>7019</v>
      </c>
      <c r="D2566" s="0" t="s">
        <v>48</v>
      </c>
      <c r="E2566" s="0" t="s">
        <v>7020</v>
      </c>
      <c r="F2566" s="0" t="s">
        <v>7012</v>
      </c>
      <c r="G2566" s="0" t="s">
        <v>4676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6.9</v>
      </c>
      <c r="Q2566" s="0" t="n">
        <v>0</v>
      </c>
      <c r="R2566" s="0" t="n">
        <v>0</v>
      </c>
      <c r="S2566" s="0" t="s">
        <v>4</v>
      </c>
    </row>
    <row r="2567" customFormat="false" ht="14.4" hidden="true" customHeight="false" outlineLevel="0" collapsed="false">
      <c r="A2567" s="0" t="s">
        <v>31</v>
      </c>
      <c r="B2567" s="0" t="n">
        <v>1</v>
      </c>
      <c r="C2567" s="0" t="s">
        <v>7021</v>
      </c>
      <c r="D2567" s="0" t="s">
        <v>33</v>
      </c>
      <c r="E2567" s="0" t="s">
        <v>7022</v>
      </c>
      <c r="F2567" s="0" t="s">
        <v>7023</v>
      </c>
      <c r="G2567" s="0" t="s">
        <v>7024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8.5</v>
      </c>
      <c r="Q2567" s="0" t="n">
        <v>0</v>
      </c>
      <c r="R2567" s="0" t="n">
        <v>0</v>
      </c>
      <c r="S2567" s="0" t="s">
        <v>4</v>
      </c>
    </row>
    <row r="2568" customFormat="false" ht="14.4" hidden="true" customHeight="false" outlineLevel="0" collapsed="false">
      <c r="A2568" s="0" t="s">
        <v>31</v>
      </c>
      <c r="B2568" s="0" t="n">
        <v>1</v>
      </c>
      <c r="C2568" s="0" t="s">
        <v>7025</v>
      </c>
      <c r="D2568" s="0" t="s">
        <v>38</v>
      </c>
      <c r="E2568" s="0" t="s">
        <v>7026</v>
      </c>
      <c r="F2568" s="0" t="s">
        <v>7023</v>
      </c>
      <c r="G2568" s="0" t="s">
        <v>7024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7.5</v>
      </c>
      <c r="Q2568" s="0" t="n">
        <v>0</v>
      </c>
      <c r="R2568" s="0" t="n">
        <v>0</v>
      </c>
      <c r="S2568" s="0" t="s">
        <v>4</v>
      </c>
    </row>
    <row r="2569" customFormat="false" ht="14.4" hidden="true" customHeight="false" outlineLevel="0" collapsed="false">
      <c r="A2569" s="0" t="s">
        <v>31</v>
      </c>
      <c r="B2569" s="0" t="n">
        <v>1</v>
      </c>
      <c r="C2569" s="0" t="s">
        <v>7027</v>
      </c>
      <c r="D2569" s="0" t="s">
        <v>41</v>
      </c>
      <c r="E2569" s="0" t="s">
        <v>7028</v>
      </c>
      <c r="F2569" s="0" t="s">
        <v>7023</v>
      </c>
      <c r="G2569" s="0" t="s">
        <v>7024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7.8</v>
      </c>
      <c r="Q2569" s="0" t="n">
        <v>0</v>
      </c>
      <c r="R2569" s="0" t="n">
        <v>0</v>
      </c>
      <c r="S2569" s="0" t="s">
        <v>4</v>
      </c>
    </row>
    <row r="2570" customFormat="false" ht="14.4" hidden="true" customHeight="false" outlineLevel="0" collapsed="false">
      <c r="A2570" s="0" t="s">
        <v>31</v>
      </c>
      <c r="B2570" s="0" t="n">
        <v>1</v>
      </c>
      <c r="C2570" s="0" t="s">
        <v>7029</v>
      </c>
      <c r="D2570" s="0" t="s">
        <v>48</v>
      </c>
      <c r="E2570" s="0" t="s">
        <v>7030</v>
      </c>
      <c r="F2570" s="0" t="s">
        <v>7023</v>
      </c>
      <c r="G2570" s="0" t="s">
        <v>7024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7.3</v>
      </c>
      <c r="Q2570" s="0" t="n">
        <v>0</v>
      </c>
      <c r="R2570" s="0" t="n">
        <v>0</v>
      </c>
      <c r="S2570" s="0" t="s">
        <v>4</v>
      </c>
    </row>
    <row r="2571" customFormat="false" ht="14.4" hidden="true" customHeight="false" outlineLevel="0" collapsed="false">
      <c r="A2571" s="0" t="s">
        <v>31</v>
      </c>
      <c r="B2571" s="0" t="n">
        <v>1</v>
      </c>
      <c r="C2571" s="0" t="s">
        <v>7031</v>
      </c>
      <c r="D2571" s="0" t="s">
        <v>163</v>
      </c>
      <c r="E2571" s="0" t="s">
        <v>7032</v>
      </c>
      <c r="F2571" s="0" t="s">
        <v>7033</v>
      </c>
      <c r="G2571" s="0" t="s">
        <v>1793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8.4</v>
      </c>
      <c r="Q2571" s="0" t="n">
        <v>0</v>
      </c>
      <c r="R2571" s="0" t="n">
        <v>0</v>
      </c>
      <c r="S2571" s="0" t="s">
        <v>4</v>
      </c>
    </row>
    <row r="2572" customFormat="false" ht="14.4" hidden="true" customHeight="false" outlineLevel="0" collapsed="false">
      <c r="A2572" s="0" t="s">
        <v>31</v>
      </c>
      <c r="B2572" s="0" t="n">
        <v>1</v>
      </c>
      <c r="C2572" s="0" t="s">
        <v>7034</v>
      </c>
      <c r="D2572" s="0" t="s">
        <v>61</v>
      </c>
      <c r="E2572" s="0" t="s">
        <v>7035</v>
      </c>
      <c r="F2572" s="0" t="s">
        <v>7033</v>
      </c>
      <c r="G2572" s="0" t="s">
        <v>1793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6.7</v>
      </c>
      <c r="Q2572" s="0" t="n">
        <v>0</v>
      </c>
      <c r="R2572" s="0" t="n">
        <v>0</v>
      </c>
      <c r="S2572" s="0" t="s">
        <v>4</v>
      </c>
    </row>
    <row r="2573" customFormat="false" ht="14.4" hidden="true" customHeight="false" outlineLevel="0" collapsed="false">
      <c r="A2573" s="0" t="s">
        <v>31</v>
      </c>
      <c r="B2573" s="0" t="n">
        <v>1</v>
      </c>
      <c r="C2573" s="0" t="s">
        <v>7036</v>
      </c>
      <c r="D2573" s="0" t="s">
        <v>66</v>
      </c>
      <c r="E2573" s="0" t="s">
        <v>7037</v>
      </c>
      <c r="F2573" s="0" t="s">
        <v>7033</v>
      </c>
      <c r="G2573" s="0" t="s">
        <v>1793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8.5</v>
      </c>
      <c r="Q2573" s="0" t="n">
        <v>0</v>
      </c>
      <c r="R2573" s="0" t="n">
        <v>0</v>
      </c>
      <c r="S2573" s="0" t="s">
        <v>4</v>
      </c>
    </row>
    <row r="2574" customFormat="false" ht="14.4" hidden="true" customHeight="false" outlineLevel="0" collapsed="false">
      <c r="A2574" s="0" t="s">
        <v>31</v>
      </c>
      <c r="B2574" s="0" t="n">
        <v>1</v>
      </c>
      <c r="C2574" s="0" t="s">
        <v>7038</v>
      </c>
      <c r="D2574" s="0" t="s">
        <v>61</v>
      </c>
      <c r="E2574" s="0" t="s">
        <v>7039</v>
      </c>
      <c r="F2574" s="0" t="s">
        <v>7040</v>
      </c>
      <c r="G2574" s="0" t="s">
        <v>7041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9.7</v>
      </c>
      <c r="Q2574" s="0" t="n">
        <v>0</v>
      </c>
      <c r="R2574" s="0" t="n">
        <v>0</v>
      </c>
      <c r="S2574" s="0" t="s">
        <v>4</v>
      </c>
    </row>
    <row r="2575" customFormat="false" ht="14.4" hidden="true" customHeight="false" outlineLevel="0" collapsed="false">
      <c r="A2575" s="0" t="s">
        <v>31</v>
      </c>
      <c r="B2575" s="0" t="n">
        <v>1</v>
      </c>
      <c r="C2575" s="0" t="s">
        <v>7042</v>
      </c>
      <c r="D2575" s="0" t="s">
        <v>38</v>
      </c>
      <c r="E2575" s="0" t="s">
        <v>4092</v>
      </c>
      <c r="F2575" s="0" t="s">
        <v>7040</v>
      </c>
      <c r="G2575" s="0" t="s">
        <v>7041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9.3</v>
      </c>
      <c r="Q2575" s="0" t="n">
        <v>0</v>
      </c>
      <c r="R2575" s="0" t="n">
        <v>0</v>
      </c>
      <c r="S2575" s="0" t="s">
        <v>4</v>
      </c>
    </row>
    <row r="2576" customFormat="false" ht="14.4" hidden="true" customHeight="false" outlineLevel="0" collapsed="false">
      <c r="A2576" s="0" t="s">
        <v>31</v>
      </c>
      <c r="B2576" s="0" t="n">
        <v>1</v>
      </c>
      <c r="C2576" s="0" t="s">
        <v>7043</v>
      </c>
      <c r="D2576" s="0" t="s">
        <v>66</v>
      </c>
      <c r="E2576" s="0" t="s">
        <v>7044</v>
      </c>
      <c r="F2576" s="0" t="s">
        <v>7040</v>
      </c>
      <c r="G2576" s="0" t="s">
        <v>7041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6</v>
      </c>
      <c r="Q2576" s="0" t="n">
        <v>0</v>
      </c>
      <c r="R2576" s="0" t="n">
        <v>0</v>
      </c>
      <c r="S2576" s="0" t="s">
        <v>4</v>
      </c>
    </row>
    <row r="2577" customFormat="false" ht="14.4" hidden="true" customHeight="false" outlineLevel="0" collapsed="false">
      <c r="A2577" s="0" t="s">
        <v>31</v>
      </c>
      <c r="B2577" s="0" t="n">
        <v>1</v>
      </c>
      <c r="C2577" s="0" t="s">
        <v>7045</v>
      </c>
      <c r="D2577" s="0" t="s">
        <v>103</v>
      </c>
      <c r="E2577" s="0" t="s">
        <v>7046</v>
      </c>
      <c r="F2577" s="0" t="s">
        <v>7040</v>
      </c>
      <c r="G2577" s="0" t="s">
        <v>7041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6.1</v>
      </c>
      <c r="Q2577" s="0" t="n">
        <v>0</v>
      </c>
      <c r="R2577" s="0" t="n">
        <v>0</v>
      </c>
      <c r="S2577" s="0" t="s">
        <v>4</v>
      </c>
    </row>
    <row r="2578" customFormat="false" ht="14.4" hidden="true" customHeight="false" outlineLevel="0" collapsed="false">
      <c r="A2578" s="0" t="s">
        <v>31</v>
      </c>
      <c r="B2578" s="0" t="n">
        <v>1</v>
      </c>
      <c r="C2578" s="0" t="s">
        <v>7047</v>
      </c>
      <c r="D2578" s="0" t="s">
        <v>139</v>
      </c>
      <c r="E2578" s="0" t="s">
        <v>7048</v>
      </c>
      <c r="F2578" s="0" t="s">
        <v>7040</v>
      </c>
      <c r="G2578" s="0" t="s">
        <v>7041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5.1</v>
      </c>
      <c r="Q2578" s="0" t="n">
        <v>0</v>
      </c>
      <c r="R2578" s="0" t="n">
        <v>0</v>
      </c>
      <c r="S2578" s="0" t="s">
        <v>4</v>
      </c>
    </row>
    <row r="2579" customFormat="false" ht="14.4" hidden="true" customHeight="false" outlineLevel="0" collapsed="false">
      <c r="A2579" s="0" t="s">
        <v>31</v>
      </c>
      <c r="B2579" s="0" t="n">
        <v>1</v>
      </c>
      <c r="C2579" s="0" t="s">
        <v>7049</v>
      </c>
      <c r="D2579" s="0" t="s">
        <v>38</v>
      </c>
      <c r="E2579" s="0" t="s">
        <v>7050</v>
      </c>
      <c r="F2579" s="0" t="s">
        <v>7040</v>
      </c>
      <c r="G2579" s="0" t="s">
        <v>7041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8.3</v>
      </c>
      <c r="Q2579" s="0" t="n">
        <v>0</v>
      </c>
      <c r="R2579" s="0" t="n">
        <v>0</v>
      </c>
      <c r="S2579" s="0" t="s">
        <v>4</v>
      </c>
    </row>
    <row r="2580" customFormat="false" ht="14.4" hidden="true" customHeight="false" outlineLevel="0" collapsed="false">
      <c r="A2580" s="0" t="s">
        <v>31</v>
      </c>
      <c r="B2580" s="0" t="n">
        <v>1</v>
      </c>
      <c r="C2580" s="0" t="s">
        <v>7051</v>
      </c>
      <c r="D2580" s="0" t="s">
        <v>61</v>
      </c>
      <c r="E2580" s="0" t="s">
        <v>7052</v>
      </c>
      <c r="F2580" s="0" t="s">
        <v>7053</v>
      </c>
      <c r="G2580" s="0" t="s">
        <v>7054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5.1</v>
      </c>
      <c r="Q2580" s="0" t="n">
        <v>0</v>
      </c>
      <c r="R2580" s="0" t="n">
        <v>0</v>
      </c>
      <c r="S2580" s="0" t="s">
        <v>4</v>
      </c>
    </row>
    <row r="2581" customFormat="false" ht="14.4" hidden="true" customHeight="false" outlineLevel="0" collapsed="false">
      <c r="A2581" s="0" t="s">
        <v>31</v>
      </c>
      <c r="B2581" s="0" t="n">
        <v>1</v>
      </c>
      <c r="C2581" s="0" t="s">
        <v>7055</v>
      </c>
      <c r="D2581" s="0" t="s">
        <v>33</v>
      </c>
      <c r="E2581" s="0" t="s">
        <v>7056</v>
      </c>
      <c r="F2581" s="0" t="s">
        <v>7053</v>
      </c>
      <c r="G2581" s="0" t="s">
        <v>7054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5.4</v>
      </c>
      <c r="Q2581" s="0" t="n">
        <v>0</v>
      </c>
      <c r="R2581" s="0" t="n">
        <v>0</v>
      </c>
      <c r="S2581" s="0" t="s">
        <v>4</v>
      </c>
    </row>
    <row r="2582" customFormat="false" ht="14.4" hidden="true" customHeight="false" outlineLevel="0" collapsed="false">
      <c r="A2582" s="0" t="s">
        <v>31</v>
      </c>
      <c r="B2582" s="0" t="n">
        <v>1</v>
      </c>
      <c r="C2582" s="0" t="s">
        <v>7057</v>
      </c>
      <c r="D2582" s="0" t="s">
        <v>33</v>
      </c>
      <c r="E2582" s="0" t="s">
        <v>7058</v>
      </c>
      <c r="F2582" s="0" t="s">
        <v>7059</v>
      </c>
      <c r="G2582" s="0" t="s">
        <v>7060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7.5</v>
      </c>
      <c r="Q2582" s="0" t="n">
        <v>0</v>
      </c>
      <c r="R2582" s="0" t="n">
        <v>0</v>
      </c>
      <c r="S2582" s="0" t="s">
        <v>4</v>
      </c>
    </row>
    <row r="2583" customFormat="false" ht="14.4" hidden="true" customHeight="false" outlineLevel="0" collapsed="false">
      <c r="A2583" s="0" t="s">
        <v>31</v>
      </c>
      <c r="B2583" s="0" t="n">
        <v>1</v>
      </c>
      <c r="C2583" s="0" t="s">
        <v>7061</v>
      </c>
      <c r="D2583" s="0" t="s">
        <v>38</v>
      </c>
      <c r="E2583" s="0" t="s">
        <v>7062</v>
      </c>
      <c r="F2583" s="0" t="s">
        <v>7059</v>
      </c>
      <c r="G2583" s="0" t="s">
        <v>7060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9</v>
      </c>
      <c r="Q2583" s="0" t="n">
        <v>0</v>
      </c>
      <c r="R2583" s="0" t="n">
        <v>0</v>
      </c>
      <c r="S2583" s="0" t="s">
        <v>4</v>
      </c>
    </row>
    <row r="2584" customFormat="false" ht="14.4" hidden="true" customHeight="false" outlineLevel="0" collapsed="false">
      <c r="A2584" s="0" t="s">
        <v>31</v>
      </c>
      <c r="B2584" s="0" t="n">
        <v>1</v>
      </c>
      <c r="C2584" s="0" t="s">
        <v>7063</v>
      </c>
      <c r="D2584" s="0" t="s">
        <v>38</v>
      </c>
      <c r="E2584" s="0" t="s">
        <v>7064</v>
      </c>
      <c r="F2584" s="0" t="s">
        <v>7059</v>
      </c>
      <c r="G2584" s="0" t="s">
        <v>7060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8.6</v>
      </c>
      <c r="Q2584" s="0" t="n">
        <v>0</v>
      </c>
      <c r="R2584" s="0" t="n">
        <v>0</v>
      </c>
      <c r="S2584" s="0" t="s">
        <v>4</v>
      </c>
    </row>
    <row r="2585" customFormat="false" ht="14.4" hidden="true" customHeight="false" outlineLevel="0" collapsed="false">
      <c r="A2585" s="0" t="s">
        <v>31</v>
      </c>
      <c r="B2585" s="0" t="n">
        <v>1</v>
      </c>
      <c r="C2585" s="0" t="s">
        <v>7065</v>
      </c>
      <c r="D2585" s="0" t="s">
        <v>38</v>
      </c>
      <c r="E2585" s="0" t="s">
        <v>7066</v>
      </c>
      <c r="F2585" s="0" t="s">
        <v>7059</v>
      </c>
      <c r="G2585" s="0" t="s">
        <v>7060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8</v>
      </c>
      <c r="Q2585" s="0" t="n">
        <v>0</v>
      </c>
      <c r="R2585" s="0" t="n">
        <v>0</v>
      </c>
      <c r="S2585" s="0" t="s">
        <v>4</v>
      </c>
    </row>
    <row r="2586" customFormat="false" ht="14.4" hidden="true" customHeight="false" outlineLevel="0" collapsed="false">
      <c r="A2586" s="0" t="s">
        <v>31</v>
      </c>
      <c r="B2586" s="0" t="n">
        <v>1</v>
      </c>
      <c r="C2586" s="0" t="s">
        <v>7067</v>
      </c>
      <c r="D2586" s="0" t="s">
        <v>33</v>
      </c>
      <c r="E2586" s="0" t="s">
        <v>7068</v>
      </c>
      <c r="F2586" s="0" t="s">
        <v>7059</v>
      </c>
      <c r="G2586" s="0" t="s">
        <v>7060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6.3</v>
      </c>
      <c r="Q2586" s="0" t="n">
        <v>0</v>
      </c>
      <c r="R2586" s="0" t="n">
        <v>0</v>
      </c>
      <c r="S2586" s="0" t="s">
        <v>4</v>
      </c>
    </row>
    <row r="2587" customFormat="false" ht="14.4" hidden="true" customHeight="false" outlineLevel="0" collapsed="false">
      <c r="A2587" s="0" t="s">
        <v>31</v>
      </c>
      <c r="B2587" s="0" t="n">
        <v>1</v>
      </c>
      <c r="C2587" s="0" t="s">
        <v>7069</v>
      </c>
      <c r="D2587" s="0" t="s">
        <v>33</v>
      </c>
      <c r="E2587" s="0" t="s">
        <v>7070</v>
      </c>
      <c r="F2587" s="0" t="s">
        <v>7071</v>
      </c>
      <c r="G2587" s="0" t="s">
        <v>7072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7.2</v>
      </c>
      <c r="Q2587" s="0" t="n">
        <v>0</v>
      </c>
      <c r="R2587" s="0" t="n">
        <v>0</v>
      </c>
      <c r="S2587" s="0" t="s">
        <v>4</v>
      </c>
    </row>
    <row r="2588" customFormat="false" ht="14.4" hidden="true" customHeight="false" outlineLevel="0" collapsed="false">
      <c r="A2588" s="0" t="s">
        <v>31</v>
      </c>
      <c r="B2588" s="0" t="n">
        <v>1</v>
      </c>
      <c r="C2588" s="0" t="s">
        <v>7073</v>
      </c>
      <c r="D2588" s="0" t="s">
        <v>61</v>
      </c>
      <c r="E2588" s="0" t="s">
        <v>7074</v>
      </c>
      <c r="F2588" s="0" t="s">
        <v>7071</v>
      </c>
      <c r="G2588" s="0" t="s">
        <v>7072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7.4</v>
      </c>
      <c r="Q2588" s="0" t="n">
        <v>0</v>
      </c>
      <c r="R2588" s="0" t="n">
        <v>0</v>
      </c>
      <c r="S2588" s="0" t="s">
        <v>4</v>
      </c>
    </row>
    <row r="2589" customFormat="false" ht="14.4" hidden="true" customHeight="false" outlineLevel="0" collapsed="false">
      <c r="A2589" s="0" t="s">
        <v>31</v>
      </c>
      <c r="B2589" s="0" t="n">
        <v>1</v>
      </c>
      <c r="C2589" s="0" t="s">
        <v>7075</v>
      </c>
      <c r="D2589" s="0" t="s">
        <v>38</v>
      </c>
      <c r="E2589" s="0" t="s">
        <v>7076</v>
      </c>
      <c r="F2589" s="0" t="s">
        <v>7071</v>
      </c>
      <c r="G2589" s="0" t="s">
        <v>7072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6.6</v>
      </c>
      <c r="Q2589" s="0" t="n">
        <v>0</v>
      </c>
      <c r="R2589" s="0" t="n">
        <v>0</v>
      </c>
      <c r="S2589" s="0" t="s">
        <v>4</v>
      </c>
    </row>
    <row r="2590" customFormat="false" ht="14.4" hidden="true" customHeight="false" outlineLevel="0" collapsed="false">
      <c r="A2590" s="0" t="s">
        <v>31</v>
      </c>
      <c r="B2590" s="0" t="n">
        <v>1</v>
      </c>
      <c r="C2590" s="0" t="s">
        <v>7077</v>
      </c>
      <c r="D2590" s="0" t="s">
        <v>38</v>
      </c>
      <c r="E2590" s="0" t="s">
        <v>7078</v>
      </c>
      <c r="F2590" s="0" t="s">
        <v>7071</v>
      </c>
      <c r="G2590" s="0" t="s">
        <v>7072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6.4</v>
      </c>
      <c r="Q2590" s="0" t="n">
        <v>0</v>
      </c>
      <c r="R2590" s="0" t="n">
        <v>0</v>
      </c>
      <c r="S2590" s="0" t="s">
        <v>4</v>
      </c>
    </row>
    <row r="2591" customFormat="false" ht="14.4" hidden="true" customHeight="false" outlineLevel="0" collapsed="false">
      <c r="A2591" s="0" t="s">
        <v>31</v>
      </c>
      <c r="B2591" s="0" t="n">
        <v>1</v>
      </c>
      <c r="C2591" s="0" t="s">
        <v>7079</v>
      </c>
      <c r="D2591" s="0" t="s">
        <v>66</v>
      </c>
      <c r="E2591" s="0" t="s">
        <v>7080</v>
      </c>
      <c r="F2591" s="0" t="s">
        <v>7071</v>
      </c>
      <c r="G2591" s="0" t="s">
        <v>7072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8</v>
      </c>
      <c r="Q2591" s="0" t="n">
        <v>0</v>
      </c>
      <c r="R2591" s="0" t="n">
        <v>0</v>
      </c>
      <c r="S2591" s="0" t="s">
        <v>4</v>
      </c>
    </row>
    <row r="2592" customFormat="false" ht="14.4" hidden="true" customHeight="false" outlineLevel="0" collapsed="false">
      <c r="A2592" s="0" t="s">
        <v>31</v>
      </c>
      <c r="B2592" s="0" t="n">
        <v>1</v>
      </c>
      <c r="C2592" s="0" t="s">
        <v>7081</v>
      </c>
      <c r="D2592" s="0" t="s">
        <v>33</v>
      </c>
      <c r="E2592" s="0" t="s">
        <v>7082</v>
      </c>
      <c r="F2592" s="0" t="s">
        <v>7071</v>
      </c>
      <c r="G2592" s="0" t="s">
        <v>7072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7</v>
      </c>
      <c r="Q2592" s="0" t="n">
        <v>0</v>
      </c>
      <c r="R2592" s="0" t="n">
        <v>0</v>
      </c>
      <c r="S2592" s="0" t="s">
        <v>4</v>
      </c>
    </row>
    <row r="2593" customFormat="false" ht="14.4" hidden="true" customHeight="false" outlineLevel="0" collapsed="false">
      <c r="A2593" s="0" t="s">
        <v>31</v>
      </c>
      <c r="B2593" s="0" t="n">
        <v>1</v>
      </c>
      <c r="C2593" s="0" t="s">
        <v>7083</v>
      </c>
      <c r="D2593" s="0" t="s">
        <v>66</v>
      </c>
      <c r="E2593" s="0" t="s">
        <v>7084</v>
      </c>
      <c r="F2593" s="0" t="s">
        <v>7085</v>
      </c>
      <c r="G2593" s="0" t="s">
        <v>1217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10.2</v>
      </c>
      <c r="Q2593" s="0" t="n">
        <v>0</v>
      </c>
      <c r="R2593" s="0" t="n">
        <v>0</v>
      </c>
      <c r="S2593" s="0" t="s">
        <v>4</v>
      </c>
    </row>
    <row r="2594" customFormat="false" ht="14.4" hidden="true" customHeight="false" outlineLevel="0" collapsed="false">
      <c r="A2594" s="0" t="s">
        <v>31</v>
      </c>
      <c r="B2594" s="0" t="n">
        <v>1</v>
      </c>
      <c r="C2594" s="0" t="s">
        <v>7086</v>
      </c>
      <c r="D2594" s="0" t="s">
        <v>48</v>
      </c>
      <c r="E2594" s="0" t="s">
        <v>7087</v>
      </c>
      <c r="F2594" s="0" t="s">
        <v>7085</v>
      </c>
      <c r="G2594" s="0" t="s">
        <v>1217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6.4</v>
      </c>
      <c r="Q2594" s="0" t="n">
        <v>0</v>
      </c>
      <c r="R2594" s="0" t="n">
        <v>0</v>
      </c>
      <c r="S2594" s="0" t="s">
        <v>4</v>
      </c>
    </row>
    <row r="2595" customFormat="false" ht="14.4" hidden="true" customHeight="false" outlineLevel="0" collapsed="false">
      <c r="A2595" s="0" t="s">
        <v>31</v>
      </c>
      <c r="B2595" s="0" t="n">
        <v>1</v>
      </c>
      <c r="C2595" s="0" t="s">
        <v>7088</v>
      </c>
      <c r="D2595" s="0" t="s">
        <v>139</v>
      </c>
      <c r="E2595" s="0" t="s">
        <v>7089</v>
      </c>
      <c r="F2595" s="0" t="s">
        <v>7085</v>
      </c>
      <c r="G2595" s="0" t="s">
        <v>1217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5.2</v>
      </c>
      <c r="Q2595" s="0" t="n">
        <v>0</v>
      </c>
      <c r="R2595" s="0" t="n">
        <v>0</v>
      </c>
      <c r="S2595" s="0" t="s">
        <v>4</v>
      </c>
    </row>
    <row r="2596" customFormat="false" ht="14.4" hidden="true" customHeight="false" outlineLevel="0" collapsed="false">
      <c r="A2596" s="0" t="s">
        <v>31</v>
      </c>
      <c r="B2596" s="0" t="n">
        <v>1</v>
      </c>
      <c r="C2596" s="0" t="s">
        <v>7090</v>
      </c>
      <c r="D2596" s="0" t="s">
        <v>61</v>
      </c>
      <c r="E2596" s="0" t="s">
        <v>7091</v>
      </c>
      <c r="F2596" s="0" t="s">
        <v>7092</v>
      </c>
      <c r="G2596" s="0" t="s">
        <v>2256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5</v>
      </c>
      <c r="Q2596" s="0" t="n">
        <v>0</v>
      </c>
      <c r="R2596" s="0" t="n">
        <v>0</v>
      </c>
      <c r="S2596" s="0" t="s">
        <v>4</v>
      </c>
    </row>
    <row r="2597" customFormat="false" ht="14.4" hidden="true" customHeight="false" outlineLevel="0" collapsed="false">
      <c r="A2597" s="0" t="s">
        <v>31</v>
      </c>
      <c r="B2597" s="0" t="n">
        <v>1</v>
      </c>
      <c r="C2597" s="0" t="s">
        <v>7093</v>
      </c>
      <c r="D2597" s="0" t="s">
        <v>103</v>
      </c>
      <c r="E2597" s="0" t="s">
        <v>7094</v>
      </c>
      <c r="F2597" s="0" t="s">
        <v>7092</v>
      </c>
      <c r="G2597" s="0" t="s">
        <v>2256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5.5</v>
      </c>
      <c r="Q2597" s="0" t="n">
        <v>0</v>
      </c>
      <c r="R2597" s="0" t="n">
        <v>0</v>
      </c>
      <c r="S2597" s="0" t="s">
        <v>4</v>
      </c>
    </row>
    <row r="2598" customFormat="false" ht="14.4" hidden="true" customHeight="false" outlineLevel="0" collapsed="false">
      <c r="A2598" s="0" t="s">
        <v>31</v>
      </c>
      <c r="B2598" s="0" t="n">
        <v>1</v>
      </c>
      <c r="C2598" s="0" t="s">
        <v>7095</v>
      </c>
      <c r="D2598" s="0" t="s">
        <v>38</v>
      </c>
      <c r="E2598" s="0" t="s">
        <v>7096</v>
      </c>
      <c r="F2598" s="0" t="s">
        <v>7097</v>
      </c>
      <c r="G2598" s="0" t="s">
        <v>7098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5.5</v>
      </c>
      <c r="Q2598" s="0" t="n">
        <v>0</v>
      </c>
      <c r="R2598" s="0" t="n">
        <v>0</v>
      </c>
      <c r="S2598" s="0" t="s">
        <v>4</v>
      </c>
    </row>
    <row r="2599" customFormat="false" ht="14.4" hidden="true" customHeight="false" outlineLevel="0" collapsed="false">
      <c r="A2599" s="0" t="s">
        <v>31</v>
      </c>
      <c r="B2599" s="0" t="n">
        <v>1</v>
      </c>
      <c r="C2599" s="0" t="s">
        <v>7099</v>
      </c>
      <c r="D2599" s="0" t="s">
        <v>38</v>
      </c>
      <c r="E2599" s="0" t="s">
        <v>7100</v>
      </c>
      <c r="F2599" s="0" t="s">
        <v>7101</v>
      </c>
      <c r="G2599" s="0" t="s">
        <v>1217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6.5</v>
      </c>
      <c r="Q2599" s="0" t="n">
        <v>0</v>
      </c>
      <c r="R2599" s="0" t="n">
        <v>0</v>
      </c>
      <c r="S2599" s="0" t="s">
        <v>4</v>
      </c>
    </row>
    <row r="2600" customFormat="false" ht="14.4" hidden="true" customHeight="false" outlineLevel="0" collapsed="false">
      <c r="A2600" s="0" t="s">
        <v>31</v>
      </c>
      <c r="B2600" s="0" t="n">
        <v>1</v>
      </c>
      <c r="C2600" s="0" t="s">
        <v>7102</v>
      </c>
      <c r="D2600" s="0" t="s">
        <v>66</v>
      </c>
      <c r="E2600" s="0" t="s">
        <v>7103</v>
      </c>
      <c r="F2600" s="0" t="s">
        <v>7101</v>
      </c>
      <c r="G2600" s="0" t="s">
        <v>1217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7.7</v>
      </c>
      <c r="Q2600" s="0" t="n">
        <v>0</v>
      </c>
      <c r="R2600" s="0" t="n">
        <v>0</v>
      </c>
      <c r="S2600" s="0" t="s">
        <v>4</v>
      </c>
    </row>
    <row r="2601" customFormat="false" ht="14.4" hidden="true" customHeight="false" outlineLevel="0" collapsed="false">
      <c r="A2601" s="0" t="s">
        <v>31</v>
      </c>
      <c r="B2601" s="0" t="n">
        <v>1</v>
      </c>
      <c r="C2601" s="0" t="s">
        <v>7104</v>
      </c>
      <c r="D2601" s="0" t="s">
        <v>66</v>
      </c>
      <c r="E2601" s="0" t="s">
        <v>7105</v>
      </c>
      <c r="F2601" s="0" t="s">
        <v>7101</v>
      </c>
      <c r="G2601" s="0" t="s">
        <v>1217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6.6</v>
      </c>
      <c r="Q2601" s="0" t="n">
        <v>0</v>
      </c>
      <c r="R2601" s="0" t="n">
        <v>0</v>
      </c>
      <c r="S2601" s="0" t="s">
        <v>4</v>
      </c>
    </row>
    <row r="2602" customFormat="false" ht="14.4" hidden="true" customHeight="false" outlineLevel="0" collapsed="false">
      <c r="A2602" s="0" t="s">
        <v>31</v>
      </c>
      <c r="B2602" s="0" t="n">
        <v>1</v>
      </c>
      <c r="C2602" s="0" t="s">
        <v>7106</v>
      </c>
      <c r="D2602" s="0" t="s">
        <v>33</v>
      </c>
      <c r="E2602" s="0" t="s">
        <v>7107</v>
      </c>
      <c r="F2602" s="0" t="s">
        <v>7101</v>
      </c>
      <c r="G2602" s="0" t="s">
        <v>1217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8.8</v>
      </c>
      <c r="Q2602" s="0" t="n">
        <v>0</v>
      </c>
      <c r="R2602" s="0" t="n">
        <v>0</v>
      </c>
      <c r="S2602" s="0" t="s">
        <v>4</v>
      </c>
    </row>
    <row r="2603" customFormat="false" ht="14.4" hidden="true" customHeight="false" outlineLevel="0" collapsed="false">
      <c r="A2603" s="0" t="s">
        <v>31</v>
      </c>
      <c r="B2603" s="0" t="n">
        <v>1</v>
      </c>
      <c r="C2603" s="0" t="s">
        <v>7108</v>
      </c>
      <c r="D2603" s="0" t="s">
        <v>163</v>
      </c>
      <c r="E2603" s="0" t="s">
        <v>7109</v>
      </c>
      <c r="F2603" s="0" t="s">
        <v>7110</v>
      </c>
      <c r="G2603" s="0" t="s">
        <v>745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5.3</v>
      </c>
      <c r="Q2603" s="0" t="n">
        <v>0</v>
      </c>
      <c r="R2603" s="0" t="n">
        <v>0</v>
      </c>
      <c r="S2603" s="0" t="s">
        <v>4</v>
      </c>
    </row>
    <row r="2604" customFormat="false" ht="14.4" hidden="true" customHeight="false" outlineLevel="0" collapsed="false">
      <c r="A2604" s="0" t="s">
        <v>31</v>
      </c>
      <c r="B2604" s="0" t="n">
        <v>1</v>
      </c>
      <c r="C2604" s="0" t="s">
        <v>7111</v>
      </c>
      <c r="D2604" s="0" t="s">
        <v>38</v>
      </c>
      <c r="E2604" s="0" t="s">
        <v>7112</v>
      </c>
      <c r="F2604" s="0" t="s">
        <v>7110</v>
      </c>
      <c r="G2604" s="0" t="s">
        <v>745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6.8</v>
      </c>
      <c r="Q2604" s="0" t="n">
        <v>0</v>
      </c>
      <c r="R2604" s="0" t="n">
        <v>0</v>
      </c>
      <c r="S2604" s="0" t="s">
        <v>4</v>
      </c>
    </row>
    <row r="2605" customFormat="false" ht="14.4" hidden="true" customHeight="false" outlineLevel="0" collapsed="false">
      <c r="A2605" s="0" t="s">
        <v>31</v>
      </c>
      <c r="B2605" s="0" t="n">
        <v>1</v>
      </c>
      <c r="C2605" s="0" t="s">
        <v>7113</v>
      </c>
      <c r="D2605" s="0" t="s">
        <v>122</v>
      </c>
      <c r="E2605" s="0" t="s">
        <v>7114</v>
      </c>
      <c r="F2605" s="0" t="s">
        <v>7115</v>
      </c>
      <c r="G2605" s="0" t="s">
        <v>7116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5</v>
      </c>
      <c r="Q2605" s="0" t="n">
        <v>0</v>
      </c>
      <c r="R2605" s="0" t="n">
        <v>0</v>
      </c>
      <c r="S2605" s="0" t="s">
        <v>4</v>
      </c>
    </row>
    <row r="2606" customFormat="false" ht="14.4" hidden="true" customHeight="false" outlineLevel="0" collapsed="false">
      <c r="A2606" s="0" t="s">
        <v>31</v>
      </c>
      <c r="B2606" s="0" t="n">
        <v>1</v>
      </c>
      <c r="C2606" s="0" t="s">
        <v>7117</v>
      </c>
      <c r="D2606" s="0" t="s">
        <v>154</v>
      </c>
      <c r="E2606" s="0" t="s">
        <v>7118</v>
      </c>
      <c r="F2606" s="0" t="s">
        <v>7115</v>
      </c>
      <c r="G2606" s="0" t="s">
        <v>7116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7.2</v>
      </c>
      <c r="Q2606" s="0" t="n">
        <v>0</v>
      </c>
      <c r="R2606" s="0" t="n">
        <v>0</v>
      </c>
      <c r="S2606" s="0" t="s">
        <v>4</v>
      </c>
    </row>
    <row r="2607" customFormat="false" ht="14.4" hidden="true" customHeight="false" outlineLevel="0" collapsed="false">
      <c r="A2607" s="0" t="s">
        <v>31</v>
      </c>
      <c r="B2607" s="0" t="n">
        <v>1</v>
      </c>
      <c r="C2607" s="0" t="s">
        <v>7119</v>
      </c>
      <c r="D2607" s="0" t="s">
        <v>103</v>
      </c>
      <c r="E2607" s="0" t="s">
        <v>7120</v>
      </c>
      <c r="F2607" s="0" t="s">
        <v>7115</v>
      </c>
      <c r="G2607" s="0" t="s">
        <v>7116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7.2</v>
      </c>
      <c r="Q2607" s="0" t="n">
        <v>0</v>
      </c>
      <c r="R2607" s="0" t="n">
        <v>0</v>
      </c>
      <c r="S2607" s="0" t="s">
        <v>4</v>
      </c>
    </row>
    <row r="2608" customFormat="false" ht="14.4" hidden="true" customHeight="false" outlineLevel="0" collapsed="false">
      <c r="A2608" s="0" t="s">
        <v>31</v>
      </c>
      <c r="B2608" s="0" t="n">
        <v>1</v>
      </c>
      <c r="C2608" s="0" t="s">
        <v>7121</v>
      </c>
      <c r="D2608" s="0" t="s">
        <v>139</v>
      </c>
      <c r="E2608" s="0" t="s">
        <v>7122</v>
      </c>
      <c r="F2608" s="0" t="s">
        <v>7115</v>
      </c>
      <c r="G2608" s="0" t="s">
        <v>7116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7.1</v>
      </c>
      <c r="Q2608" s="0" t="n">
        <v>0</v>
      </c>
      <c r="R2608" s="0" t="n">
        <v>0</v>
      </c>
      <c r="S2608" s="0" t="s">
        <v>4</v>
      </c>
    </row>
    <row r="2609" customFormat="false" ht="14.4" hidden="true" customHeight="false" outlineLevel="0" collapsed="false">
      <c r="A2609" s="0" t="s">
        <v>31</v>
      </c>
      <c r="B2609" s="0" t="n">
        <v>1</v>
      </c>
      <c r="C2609" s="0" t="s">
        <v>7123</v>
      </c>
      <c r="D2609" s="0" t="s">
        <v>66</v>
      </c>
      <c r="E2609" s="0" t="s">
        <v>7124</v>
      </c>
      <c r="F2609" s="0" t="s">
        <v>7115</v>
      </c>
      <c r="G2609" s="0" t="s">
        <v>7116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7.6</v>
      </c>
      <c r="Q2609" s="0" t="n">
        <v>0</v>
      </c>
      <c r="R2609" s="0" t="n">
        <v>0</v>
      </c>
      <c r="S2609" s="0" t="s">
        <v>4</v>
      </c>
    </row>
    <row r="2610" customFormat="false" ht="14.4" hidden="true" customHeight="false" outlineLevel="0" collapsed="false">
      <c r="A2610" s="0" t="s">
        <v>31</v>
      </c>
      <c r="B2610" s="0" t="n">
        <v>1</v>
      </c>
      <c r="C2610" s="0" t="s">
        <v>7125</v>
      </c>
      <c r="D2610" s="0" t="s">
        <v>66</v>
      </c>
      <c r="E2610" s="0" t="s">
        <v>7126</v>
      </c>
      <c r="F2610" s="0" t="s">
        <v>7115</v>
      </c>
      <c r="G2610" s="0" t="s">
        <v>7116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5.9</v>
      </c>
      <c r="Q2610" s="0" t="n">
        <v>0</v>
      </c>
      <c r="R2610" s="0" t="n">
        <v>0</v>
      </c>
      <c r="S2610" s="0" t="s">
        <v>4</v>
      </c>
    </row>
    <row r="2611" customFormat="false" ht="14.4" hidden="true" customHeight="false" outlineLevel="0" collapsed="false">
      <c r="A2611" s="0" t="s">
        <v>31</v>
      </c>
      <c r="B2611" s="0" t="n">
        <v>1</v>
      </c>
      <c r="C2611" s="0" t="s">
        <v>7127</v>
      </c>
      <c r="D2611" s="0" t="s">
        <v>61</v>
      </c>
      <c r="E2611" s="0" t="s">
        <v>7128</v>
      </c>
      <c r="F2611" s="0" t="s">
        <v>7129</v>
      </c>
      <c r="G2611" s="0" t="s">
        <v>7130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5.6</v>
      </c>
      <c r="Q2611" s="0" t="n">
        <v>0</v>
      </c>
      <c r="R2611" s="0" t="n">
        <v>0</v>
      </c>
      <c r="S2611" s="0" t="s">
        <v>4</v>
      </c>
    </row>
    <row r="2612" customFormat="false" ht="14.4" hidden="true" customHeight="false" outlineLevel="0" collapsed="false">
      <c r="A2612" s="0" t="s">
        <v>31</v>
      </c>
      <c r="B2612" s="0" t="n">
        <v>1</v>
      </c>
      <c r="C2612" s="0" t="s">
        <v>7131</v>
      </c>
      <c r="D2612" s="0" t="s">
        <v>66</v>
      </c>
      <c r="E2612" s="0" t="s">
        <v>7132</v>
      </c>
      <c r="F2612" s="0" t="s">
        <v>7133</v>
      </c>
      <c r="G2612" s="0" t="s">
        <v>64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7.2</v>
      </c>
      <c r="Q2612" s="0" t="n">
        <v>0</v>
      </c>
      <c r="R2612" s="0" t="n">
        <v>0</v>
      </c>
      <c r="S2612" s="0" t="s">
        <v>4</v>
      </c>
    </row>
    <row r="2613" customFormat="false" ht="14.4" hidden="true" customHeight="false" outlineLevel="0" collapsed="false">
      <c r="A2613" s="0" t="s">
        <v>31</v>
      </c>
      <c r="B2613" s="0" t="n">
        <v>1</v>
      </c>
      <c r="C2613" s="0" t="s">
        <v>7134</v>
      </c>
      <c r="D2613" s="0" t="s">
        <v>66</v>
      </c>
      <c r="E2613" s="0" t="s">
        <v>7135</v>
      </c>
      <c r="F2613" s="0" t="s">
        <v>7133</v>
      </c>
      <c r="G2613" s="0" t="s">
        <v>64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5.7</v>
      </c>
      <c r="Q2613" s="0" t="n">
        <v>0</v>
      </c>
      <c r="R2613" s="0" t="n">
        <v>0</v>
      </c>
      <c r="S2613" s="0" t="s">
        <v>4</v>
      </c>
    </row>
    <row r="2614" customFormat="false" ht="14.4" hidden="true" customHeight="false" outlineLevel="0" collapsed="false">
      <c r="A2614" s="0" t="s">
        <v>31</v>
      </c>
      <c r="B2614" s="0" t="n">
        <v>1</v>
      </c>
      <c r="C2614" s="0" t="s">
        <v>7136</v>
      </c>
      <c r="D2614" s="0" t="s">
        <v>41</v>
      </c>
      <c r="E2614" s="0" t="s">
        <v>7137</v>
      </c>
      <c r="F2614" s="0" t="s">
        <v>7138</v>
      </c>
      <c r="G2614" s="0" t="s">
        <v>6119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5.1</v>
      </c>
      <c r="Q2614" s="0" t="n">
        <v>0</v>
      </c>
      <c r="R2614" s="0" t="n">
        <v>0</v>
      </c>
      <c r="S2614" s="0" t="s">
        <v>4</v>
      </c>
    </row>
    <row r="2615" customFormat="false" ht="14.4" hidden="true" customHeight="false" outlineLevel="0" collapsed="false">
      <c r="A2615" s="0" t="s">
        <v>31</v>
      </c>
      <c r="B2615" s="0" t="n">
        <v>1</v>
      </c>
      <c r="C2615" s="0" t="s">
        <v>7139</v>
      </c>
      <c r="D2615" s="0" t="s">
        <v>38</v>
      </c>
      <c r="E2615" s="0" t="s">
        <v>7140</v>
      </c>
      <c r="F2615" s="0" t="s">
        <v>7138</v>
      </c>
      <c r="G2615" s="0" t="s">
        <v>6119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5.7</v>
      </c>
      <c r="Q2615" s="0" t="n">
        <v>0</v>
      </c>
      <c r="R2615" s="0" t="n">
        <v>0</v>
      </c>
      <c r="S2615" s="0" t="s">
        <v>4</v>
      </c>
    </row>
    <row r="2616" customFormat="false" ht="14.4" hidden="true" customHeight="false" outlineLevel="0" collapsed="false">
      <c r="A2616" s="0" t="s">
        <v>31</v>
      </c>
      <c r="B2616" s="0" t="n">
        <v>1</v>
      </c>
      <c r="C2616" s="0" t="s">
        <v>7141</v>
      </c>
      <c r="D2616" s="0" t="s">
        <v>139</v>
      </c>
      <c r="E2616" s="0" t="s">
        <v>7142</v>
      </c>
      <c r="F2616" s="0" t="s">
        <v>7138</v>
      </c>
      <c r="G2616" s="0" t="s">
        <v>6119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8.7</v>
      </c>
      <c r="Q2616" s="0" t="n">
        <v>0</v>
      </c>
      <c r="R2616" s="0" t="n">
        <v>0</v>
      </c>
      <c r="S2616" s="0" t="s">
        <v>4</v>
      </c>
    </row>
    <row r="2617" customFormat="false" ht="14.4" hidden="true" customHeight="false" outlineLevel="0" collapsed="false">
      <c r="A2617" s="0" t="s">
        <v>31</v>
      </c>
      <c r="B2617" s="0" t="n">
        <v>1</v>
      </c>
      <c r="C2617" s="0" t="s">
        <v>7143</v>
      </c>
      <c r="D2617" s="0" t="s">
        <v>33</v>
      </c>
      <c r="E2617" s="0" t="s">
        <v>7144</v>
      </c>
      <c r="F2617" s="0" t="s">
        <v>7138</v>
      </c>
      <c r="G2617" s="0" t="s">
        <v>6119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8.3</v>
      </c>
      <c r="Q2617" s="0" t="n">
        <v>0</v>
      </c>
      <c r="R2617" s="0" t="n">
        <v>0</v>
      </c>
      <c r="S2617" s="0" t="s">
        <v>4</v>
      </c>
    </row>
    <row r="2618" customFormat="false" ht="14.4" hidden="true" customHeight="false" outlineLevel="0" collapsed="false">
      <c r="A2618" s="0" t="s">
        <v>31</v>
      </c>
      <c r="B2618" s="0" t="n">
        <v>1</v>
      </c>
      <c r="C2618" s="0" t="s">
        <v>7145</v>
      </c>
      <c r="D2618" s="0" t="s">
        <v>163</v>
      </c>
      <c r="E2618" s="0" t="s">
        <v>7146</v>
      </c>
      <c r="F2618" s="0" t="s">
        <v>7138</v>
      </c>
      <c r="G2618" s="0" t="s">
        <v>6119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8.9</v>
      </c>
      <c r="Q2618" s="0" t="n">
        <v>0</v>
      </c>
      <c r="R2618" s="0" t="n">
        <v>0</v>
      </c>
      <c r="S2618" s="0" t="s">
        <v>4</v>
      </c>
    </row>
    <row r="2619" customFormat="false" ht="14.4" hidden="true" customHeight="false" outlineLevel="0" collapsed="false">
      <c r="A2619" s="0" t="s">
        <v>31</v>
      </c>
      <c r="B2619" s="0" t="n">
        <v>1</v>
      </c>
      <c r="C2619" s="0" t="s">
        <v>7147</v>
      </c>
      <c r="D2619" s="0" t="s">
        <v>33</v>
      </c>
      <c r="E2619" s="0" t="s">
        <v>7148</v>
      </c>
      <c r="F2619" s="0" t="s">
        <v>7138</v>
      </c>
      <c r="G2619" s="0" t="s">
        <v>6119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6.4</v>
      </c>
      <c r="Q2619" s="0" t="n">
        <v>0</v>
      </c>
      <c r="R2619" s="0" t="n">
        <v>0</v>
      </c>
      <c r="S2619" s="0" t="s">
        <v>4</v>
      </c>
    </row>
    <row r="2620" customFormat="false" ht="14.4" hidden="true" customHeight="false" outlineLevel="0" collapsed="false">
      <c r="A2620" s="0" t="s">
        <v>31</v>
      </c>
      <c r="B2620" s="0" t="n">
        <v>1</v>
      </c>
      <c r="C2620" s="0" t="s">
        <v>7149</v>
      </c>
      <c r="D2620" s="0" t="s">
        <v>38</v>
      </c>
      <c r="E2620" s="0" t="s">
        <v>7150</v>
      </c>
      <c r="F2620" s="0" t="s">
        <v>7151</v>
      </c>
      <c r="G2620" s="0" t="s">
        <v>7152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6.5</v>
      </c>
      <c r="Q2620" s="0" t="n">
        <v>0</v>
      </c>
      <c r="R2620" s="0" t="n">
        <v>0</v>
      </c>
      <c r="S2620" s="0" t="s">
        <v>4</v>
      </c>
    </row>
    <row r="2621" customFormat="false" ht="14.4" hidden="true" customHeight="false" outlineLevel="0" collapsed="false">
      <c r="A2621" s="0" t="s">
        <v>31</v>
      </c>
      <c r="B2621" s="0" t="n">
        <v>1</v>
      </c>
      <c r="C2621" s="0" t="s">
        <v>7153</v>
      </c>
      <c r="D2621" s="0" t="s">
        <v>38</v>
      </c>
      <c r="E2621" s="0" t="s">
        <v>7154</v>
      </c>
      <c r="F2621" s="0" t="s">
        <v>7151</v>
      </c>
      <c r="G2621" s="0" t="s">
        <v>7152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6.4</v>
      </c>
      <c r="Q2621" s="0" t="n">
        <v>0</v>
      </c>
      <c r="R2621" s="0" t="n">
        <v>0</v>
      </c>
      <c r="S2621" s="0" t="s">
        <v>4</v>
      </c>
    </row>
    <row r="2622" customFormat="false" ht="14.4" hidden="true" customHeight="false" outlineLevel="0" collapsed="false">
      <c r="A2622" s="0" t="s">
        <v>31</v>
      </c>
      <c r="B2622" s="0" t="n">
        <v>1</v>
      </c>
      <c r="C2622" s="0" t="s">
        <v>7155</v>
      </c>
      <c r="D2622" s="0" t="s">
        <v>33</v>
      </c>
      <c r="E2622" s="0" t="s">
        <v>7156</v>
      </c>
      <c r="F2622" s="0" t="s">
        <v>7151</v>
      </c>
      <c r="G2622" s="0" t="s">
        <v>7152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6.9</v>
      </c>
      <c r="Q2622" s="0" t="n">
        <v>0</v>
      </c>
      <c r="R2622" s="0" t="n">
        <v>0</v>
      </c>
      <c r="S2622" s="0" t="s">
        <v>4</v>
      </c>
    </row>
    <row r="2623" customFormat="false" ht="14.4" hidden="true" customHeight="false" outlineLevel="0" collapsed="false">
      <c r="A2623" s="0" t="s">
        <v>31</v>
      </c>
      <c r="B2623" s="0" t="n">
        <v>1</v>
      </c>
      <c r="C2623" s="0" t="s">
        <v>7157</v>
      </c>
      <c r="D2623" s="0" t="s">
        <v>61</v>
      </c>
      <c r="E2623" s="0" t="s">
        <v>7158</v>
      </c>
      <c r="F2623" s="0" t="s">
        <v>7151</v>
      </c>
      <c r="G2623" s="0" t="s">
        <v>7152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6.8</v>
      </c>
      <c r="Q2623" s="0" t="n">
        <v>0</v>
      </c>
      <c r="R2623" s="0" t="n">
        <v>0</v>
      </c>
      <c r="S2623" s="0" t="s">
        <v>4</v>
      </c>
    </row>
    <row r="2624" customFormat="false" ht="14.4" hidden="true" customHeight="false" outlineLevel="0" collapsed="false">
      <c r="A2624" s="0" t="s">
        <v>31</v>
      </c>
      <c r="B2624" s="0" t="n">
        <v>1</v>
      </c>
      <c r="C2624" s="0" t="s">
        <v>7159</v>
      </c>
      <c r="D2624" s="0" t="s">
        <v>66</v>
      </c>
      <c r="E2624" s="0" t="s">
        <v>7160</v>
      </c>
      <c r="F2624" s="0" t="s">
        <v>7151</v>
      </c>
      <c r="G2624" s="0" t="s">
        <v>7152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6.9</v>
      </c>
      <c r="Q2624" s="0" t="n">
        <v>0</v>
      </c>
      <c r="R2624" s="0" t="n">
        <v>0</v>
      </c>
      <c r="S2624" s="0" t="s">
        <v>4</v>
      </c>
    </row>
    <row r="2625" customFormat="false" ht="14.4" hidden="true" customHeight="false" outlineLevel="0" collapsed="false">
      <c r="A2625" s="0" t="s">
        <v>31</v>
      </c>
      <c r="B2625" s="0" t="n">
        <v>1</v>
      </c>
      <c r="C2625" s="0" t="s">
        <v>7161</v>
      </c>
      <c r="D2625" s="0" t="s">
        <v>154</v>
      </c>
      <c r="E2625" s="0" t="s">
        <v>7162</v>
      </c>
      <c r="F2625" s="0" t="s">
        <v>7151</v>
      </c>
      <c r="G2625" s="0" t="s">
        <v>7152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6.9</v>
      </c>
      <c r="Q2625" s="0" t="n">
        <v>0</v>
      </c>
      <c r="R2625" s="0" t="n">
        <v>0</v>
      </c>
      <c r="S2625" s="0" t="s">
        <v>4</v>
      </c>
    </row>
    <row r="2626" customFormat="false" ht="14.4" hidden="true" customHeight="false" outlineLevel="0" collapsed="false">
      <c r="A2626" s="0" t="s">
        <v>31</v>
      </c>
      <c r="B2626" s="0" t="n">
        <v>1</v>
      </c>
      <c r="C2626" s="0" t="s">
        <v>7163</v>
      </c>
      <c r="D2626" s="0" t="s">
        <v>33</v>
      </c>
      <c r="E2626" s="0" t="s">
        <v>7164</v>
      </c>
      <c r="F2626" s="0" t="s">
        <v>7151</v>
      </c>
      <c r="G2626" s="0" t="s">
        <v>7152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7.2</v>
      </c>
      <c r="Q2626" s="0" t="n">
        <v>0</v>
      </c>
      <c r="R2626" s="0" t="n">
        <v>0</v>
      </c>
      <c r="S2626" s="0" t="s">
        <v>4</v>
      </c>
    </row>
    <row r="2627" customFormat="false" ht="14.4" hidden="true" customHeight="false" outlineLevel="0" collapsed="false">
      <c r="A2627" s="0" t="s">
        <v>31</v>
      </c>
      <c r="B2627" s="0" t="n">
        <v>1</v>
      </c>
      <c r="C2627" s="0" t="s">
        <v>7165</v>
      </c>
      <c r="D2627" s="0" t="s">
        <v>33</v>
      </c>
      <c r="E2627" s="0" t="s">
        <v>7166</v>
      </c>
      <c r="F2627" s="0" t="s">
        <v>7167</v>
      </c>
      <c r="G2627" s="0" t="s">
        <v>1919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6.4</v>
      </c>
      <c r="Q2627" s="0" t="n">
        <v>0</v>
      </c>
      <c r="R2627" s="0" t="n">
        <v>0</v>
      </c>
      <c r="S2627" s="0" t="s">
        <v>4</v>
      </c>
    </row>
    <row r="2628" customFormat="false" ht="14.4" hidden="true" customHeight="false" outlineLevel="0" collapsed="false">
      <c r="A2628" s="0" t="s">
        <v>31</v>
      </c>
      <c r="B2628" s="0" t="n">
        <v>1</v>
      </c>
      <c r="C2628" s="0" t="s">
        <v>7168</v>
      </c>
      <c r="D2628" s="0" t="s">
        <v>61</v>
      </c>
      <c r="E2628" s="0" t="s">
        <v>1591</v>
      </c>
      <c r="F2628" s="0" t="s">
        <v>7167</v>
      </c>
      <c r="G2628" s="0" t="s">
        <v>1919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5.8</v>
      </c>
      <c r="Q2628" s="0" t="n">
        <v>0</v>
      </c>
      <c r="R2628" s="0" t="n">
        <v>0</v>
      </c>
      <c r="S2628" s="0" t="s">
        <v>4</v>
      </c>
    </row>
    <row r="2629" customFormat="false" ht="14.4" hidden="true" customHeight="false" outlineLevel="0" collapsed="false">
      <c r="A2629" s="0" t="s">
        <v>31</v>
      </c>
      <c r="B2629" s="0" t="n">
        <v>1</v>
      </c>
      <c r="C2629" s="0" t="s">
        <v>7169</v>
      </c>
      <c r="D2629" s="0" t="s">
        <v>61</v>
      </c>
      <c r="E2629" s="0" t="s">
        <v>7170</v>
      </c>
      <c r="F2629" s="0" t="s">
        <v>7167</v>
      </c>
      <c r="G2629" s="0" t="s">
        <v>1919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6.2</v>
      </c>
      <c r="Q2629" s="0" t="n">
        <v>0</v>
      </c>
      <c r="R2629" s="0" t="n">
        <v>0</v>
      </c>
      <c r="S2629" s="0" t="s">
        <v>4</v>
      </c>
    </row>
    <row r="2630" customFormat="false" ht="14.4" hidden="true" customHeight="false" outlineLevel="0" collapsed="false">
      <c r="A2630" s="0" t="s">
        <v>31</v>
      </c>
      <c r="B2630" s="0" t="n">
        <v>1</v>
      </c>
      <c r="C2630" s="0" t="s">
        <v>7171</v>
      </c>
      <c r="D2630" s="0" t="s">
        <v>154</v>
      </c>
      <c r="E2630" s="0" t="s">
        <v>7172</v>
      </c>
      <c r="F2630" s="0" t="s">
        <v>7167</v>
      </c>
      <c r="G2630" s="0" t="s">
        <v>1919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8.3</v>
      </c>
      <c r="Q2630" s="0" t="n">
        <v>0</v>
      </c>
      <c r="R2630" s="0" t="n">
        <v>0</v>
      </c>
      <c r="S2630" s="0" t="s">
        <v>4</v>
      </c>
    </row>
    <row r="2631" customFormat="false" ht="14.4" hidden="true" customHeight="false" outlineLevel="0" collapsed="false">
      <c r="A2631" s="0" t="s">
        <v>31</v>
      </c>
      <c r="B2631" s="0" t="n">
        <v>1</v>
      </c>
      <c r="C2631" s="0" t="s">
        <v>7173</v>
      </c>
      <c r="D2631" s="0" t="s">
        <v>33</v>
      </c>
      <c r="E2631" s="0" t="s">
        <v>7174</v>
      </c>
      <c r="F2631" s="0" t="s">
        <v>7167</v>
      </c>
      <c r="G2631" s="0" t="s">
        <v>1919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5.9</v>
      </c>
      <c r="Q2631" s="0" t="n">
        <v>0</v>
      </c>
      <c r="R2631" s="0" t="n">
        <v>0</v>
      </c>
      <c r="S2631" s="0" t="s">
        <v>4</v>
      </c>
    </row>
    <row r="2632" customFormat="false" ht="14.4" hidden="true" customHeight="false" outlineLevel="0" collapsed="false">
      <c r="A2632" s="0" t="s">
        <v>31</v>
      </c>
      <c r="B2632" s="0" t="n">
        <v>1</v>
      </c>
      <c r="C2632" s="0" t="s">
        <v>7175</v>
      </c>
      <c r="D2632" s="0" t="s">
        <v>66</v>
      </c>
      <c r="E2632" s="0" t="s">
        <v>7176</v>
      </c>
      <c r="F2632" s="0" t="s">
        <v>7167</v>
      </c>
      <c r="G2632" s="0" t="s">
        <v>1919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5.3</v>
      </c>
      <c r="Q2632" s="0" t="n">
        <v>0</v>
      </c>
      <c r="R2632" s="0" t="n">
        <v>0</v>
      </c>
      <c r="S2632" s="0" t="s">
        <v>4</v>
      </c>
    </row>
    <row r="2633" customFormat="false" ht="14.4" hidden="true" customHeight="false" outlineLevel="0" collapsed="false">
      <c r="A2633" s="0" t="s">
        <v>31</v>
      </c>
      <c r="B2633" s="0" t="n">
        <v>1</v>
      </c>
      <c r="C2633" s="0" t="s">
        <v>7177</v>
      </c>
      <c r="D2633" s="0" t="s">
        <v>139</v>
      </c>
      <c r="E2633" s="0" t="s">
        <v>7178</v>
      </c>
      <c r="F2633" s="0" t="s">
        <v>7167</v>
      </c>
      <c r="G2633" s="0" t="s">
        <v>1919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6.8</v>
      </c>
      <c r="Q2633" s="0" t="n">
        <v>0</v>
      </c>
      <c r="R2633" s="0" t="n">
        <v>0</v>
      </c>
      <c r="S2633" s="0" t="s">
        <v>4</v>
      </c>
    </row>
    <row r="2634" customFormat="false" ht="14.4" hidden="true" customHeight="false" outlineLevel="0" collapsed="false">
      <c r="A2634" s="0" t="s">
        <v>31</v>
      </c>
      <c r="B2634" s="0" t="n">
        <v>1</v>
      </c>
      <c r="C2634" s="0" t="s">
        <v>7179</v>
      </c>
      <c r="D2634" s="0" t="s">
        <v>66</v>
      </c>
      <c r="E2634" s="0" t="s">
        <v>7180</v>
      </c>
      <c r="F2634" s="0" t="s">
        <v>7167</v>
      </c>
      <c r="G2634" s="0" t="s">
        <v>1919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7.2</v>
      </c>
      <c r="Q2634" s="0" t="n">
        <v>0</v>
      </c>
      <c r="R2634" s="0" t="n">
        <v>0</v>
      </c>
      <c r="S2634" s="0" t="s">
        <v>4</v>
      </c>
    </row>
    <row r="2635" customFormat="false" ht="14.4" hidden="true" customHeight="false" outlineLevel="0" collapsed="false">
      <c r="A2635" s="0" t="s">
        <v>31</v>
      </c>
      <c r="B2635" s="0" t="n">
        <v>1</v>
      </c>
      <c r="C2635" s="0" t="s">
        <v>7181</v>
      </c>
      <c r="D2635" s="0" t="s">
        <v>33</v>
      </c>
      <c r="E2635" s="0" t="s">
        <v>7182</v>
      </c>
      <c r="F2635" s="0" t="s">
        <v>7167</v>
      </c>
      <c r="G2635" s="0" t="s">
        <v>1919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7.1</v>
      </c>
      <c r="Q2635" s="0" t="n">
        <v>0</v>
      </c>
      <c r="R2635" s="0" t="n">
        <v>0</v>
      </c>
      <c r="S2635" s="0" t="s">
        <v>4</v>
      </c>
    </row>
    <row r="2636" customFormat="false" ht="14.4" hidden="true" customHeight="false" outlineLevel="0" collapsed="false">
      <c r="A2636" s="0" t="s">
        <v>31</v>
      </c>
      <c r="B2636" s="0" t="n">
        <v>1</v>
      </c>
      <c r="C2636" s="0" t="s">
        <v>7183</v>
      </c>
      <c r="D2636" s="0" t="s">
        <v>48</v>
      </c>
      <c r="E2636" s="0" t="s">
        <v>7184</v>
      </c>
      <c r="F2636" s="0" t="s">
        <v>7167</v>
      </c>
      <c r="G2636" s="0" t="s">
        <v>1919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6</v>
      </c>
      <c r="Q2636" s="0" t="n">
        <v>0</v>
      </c>
      <c r="R2636" s="0" t="n">
        <v>0</v>
      </c>
      <c r="S2636" s="0" t="s">
        <v>4</v>
      </c>
    </row>
    <row r="2637" customFormat="false" ht="14.4" hidden="true" customHeight="false" outlineLevel="0" collapsed="false">
      <c r="A2637" s="0" t="s">
        <v>31</v>
      </c>
      <c r="B2637" s="0" t="n">
        <v>1</v>
      </c>
      <c r="C2637" s="0" t="s">
        <v>7185</v>
      </c>
      <c r="D2637" s="0" t="s">
        <v>33</v>
      </c>
      <c r="E2637" s="0" t="s">
        <v>7186</v>
      </c>
      <c r="F2637" s="0" t="s">
        <v>7187</v>
      </c>
      <c r="G2637" s="0" t="s">
        <v>7188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12.4</v>
      </c>
      <c r="Q2637" s="0" t="n">
        <v>0</v>
      </c>
      <c r="R2637" s="0" t="n">
        <v>0</v>
      </c>
      <c r="S2637" s="0" t="s">
        <v>4</v>
      </c>
    </row>
    <row r="2638" customFormat="false" ht="14.4" hidden="true" customHeight="false" outlineLevel="0" collapsed="false">
      <c r="A2638" s="0" t="s">
        <v>31</v>
      </c>
      <c r="B2638" s="0" t="n">
        <v>1</v>
      </c>
      <c r="C2638" s="0" t="s">
        <v>7189</v>
      </c>
      <c r="D2638" s="0" t="s">
        <v>66</v>
      </c>
      <c r="E2638" s="0" t="s">
        <v>7190</v>
      </c>
      <c r="F2638" s="0" t="s">
        <v>7191</v>
      </c>
      <c r="G2638" s="0" t="s">
        <v>7192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9.9</v>
      </c>
      <c r="Q2638" s="0" t="n">
        <v>0</v>
      </c>
      <c r="R2638" s="0" t="n">
        <v>0</v>
      </c>
      <c r="S2638" s="0" t="s">
        <v>4</v>
      </c>
    </row>
    <row r="2639" customFormat="false" ht="14.4" hidden="true" customHeight="false" outlineLevel="0" collapsed="false">
      <c r="A2639" s="0" t="s">
        <v>31</v>
      </c>
      <c r="B2639" s="0" t="n">
        <v>1</v>
      </c>
      <c r="C2639" s="0" t="s">
        <v>7193</v>
      </c>
      <c r="D2639" s="0" t="s">
        <v>103</v>
      </c>
      <c r="E2639" s="0" t="s">
        <v>7194</v>
      </c>
      <c r="F2639" s="0" t="s">
        <v>7191</v>
      </c>
      <c r="G2639" s="0" t="s">
        <v>7192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12</v>
      </c>
      <c r="Q2639" s="0" t="n">
        <v>0</v>
      </c>
      <c r="R2639" s="0" t="n">
        <v>0</v>
      </c>
      <c r="S2639" s="0" t="s">
        <v>4</v>
      </c>
    </row>
    <row r="2640" customFormat="false" ht="14.4" hidden="true" customHeight="false" outlineLevel="0" collapsed="false">
      <c r="A2640" s="0" t="s">
        <v>31</v>
      </c>
      <c r="B2640" s="0" t="n">
        <v>1</v>
      </c>
      <c r="C2640" s="0" t="s">
        <v>7195</v>
      </c>
      <c r="D2640" s="0" t="s">
        <v>122</v>
      </c>
      <c r="E2640" s="0" t="s">
        <v>7196</v>
      </c>
      <c r="F2640" s="0" t="s">
        <v>7191</v>
      </c>
      <c r="G2640" s="0" t="s">
        <v>7192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9</v>
      </c>
      <c r="Q2640" s="0" t="n">
        <v>0</v>
      </c>
      <c r="R2640" s="0" t="n">
        <v>0</v>
      </c>
      <c r="S2640" s="0" t="s">
        <v>4</v>
      </c>
    </row>
    <row r="2641" customFormat="false" ht="14.4" hidden="true" customHeight="false" outlineLevel="0" collapsed="false">
      <c r="A2641" s="0" t="s">
        <v>31</v>
      </c>
      <c r="B2641" s="0" t="n">
        <v>1</v>
      </c>
      <c r="C2641" s="0" t="s">
        <v>7197</v>
      </c>
      <c r="D2641" s="0" t="s">
        <v>61</v>
      </c>
      <c r="E2641" s="0" t="s">
        <v>7198</v>
      </c>
      <c r="F2641" s="0" t="s">
        <v>7191</v>
      </c>
      <c r="G2641" s="0" t="s">
        <v>7192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10</v>
      </c>
      <c r="Q2641" s="0" t="n">
        <v>0</v>
      </c>
      <c r="R2641" s="0" t="n">
        <v>0</v>
      </c>
      <c r="S2641" s="0" t="s">
        <v>4</v>
      </c>
    </row>
    <row r="2642" customFormat="false" ht="14.4" hidden="true" customHeight="false" outlineLevel="0" collapsed="false">
      <c r="A2642" s="0" t="s">
        <v>31</v>
      </c>
      <c r="B2642" s="0" t="n">
        <v>1</v>
      </c>
      <c r="C2642" s="0" t="s">
        <v>7199</v>
      </c>
      <c r="D2642" s="0" t="s">
        <v>307</v>
      </c>
      <c r="E2642" s="0" t="s">
        <v>7200</v>
      </c>
      <c r="F2642" s="0" t="s">
        <v>7191</v>
      </c>
      <c r="G2642" s="0" t="s">
        <v>7192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10.3</v>
      </c>
      <c r="Q2642" s="0" t="n">
        <v>0</v>
      </c>
      <c r="R2642" s="0" t="n">
        <v>0</v>
      </c>
      <c r="S2642" s="0" t="s">
        <v>4</v>
      </c>
    </row>
    <row r="2643" customFormat="false" ht="14.4" hidden="true" customHeight="false" outlineLevel="0" collapsed="false">
      <c r="A2643" s="0" t="s">
        <v>31</v>
      </c>
      <c r="B2643" s="0" t="n">
        <v>1</v>
      </c>
      <c r="C2643" s="0" t="s">
        <v>7201</v>
      </c>
      <c r="D2643" s="0" t="s">
        <v>122</v>
      </c>
      <c r="E2643" s="0" t="s">
        <v>7202</v>
      </c>
      <c r="F2643" s="0" t="s">
        <v>7191</v>
      </c>
      <c r="G2643" s="0" t="s">
        <v>7192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7</v>
      </c>
      <c r="Q2643" s="0" t="n">
        <v>0</v>
      </c>
      <c r="R2643" s="0" t="n">
        <v>0</v>
      </c>
      <c r="S2643" s="0" t="s">
        <v>4</v>
      </c>
    </row>
    <row r="2644" customFormat="false" ht="14.4" hidden="true" customHeight="false" outlineLevel="0" collapsed="false">
      <c r="A2644" s="0" t="s">
        <v>31</v>
      </c>
      <c r="B2644" s="0" t="n">
        <v>1</v>
      </c>
      <c r="C2644" s="0" t="s">
        <v>7203</v>
      </c>
      <c r="D2644" s="0" t="s">
        <v>38</v>
      </c>
      <c r="E2644" s="0" t="s">
        <v>7204</v>
      </c>
      <c r="F2644" s="0" t="s">
        <v>7191</v>
      </c>
      <c r="G2644" s="0" t="s">
        <v>7192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12.2</v>
      </c>
      <c r="Q2644" s="0" t="n">
        <v>0</v>
      </c>
      <c r="R2644" s="0" t="n">
        <v>0</v>
      </c>
      <c r="S2644" s="0" t="s">
        <v>4</v>
      </c>
    </row>
    <row r="2645" customFormat="false" ht="14.4" hidden="true" customHeight="false" outlineLevel="0" collapsed="false">
      <c r="A2645" s="0" t="s">
        <v>31</v>
      </c>
      <c r="B2645" s="0" t="n">
        <v>1</v>
      </c>
      <c r="C2645" s="0" t="s">
        <v>7205</v>
      </c>
      <c r="D2645" s="0" t="s">
        <v>33</v>
      </c>
      <c r="E2645" s="0" t="s">
        <v>6959</v>
      </c>
      <c r="F2645" s="0" t="s">
        <v>7206</v>
      </c>
      <c r="G2645" s="0" t="s">
        <v>1532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10.5</v>
      </c>
      <c r="Q2645" s="0" t="n">
        <v>0</v>
      </c>
      <c r="R2645" s="0" t="n">
        <v>0</v>
      </c>
      <c r="S2645" s="0" t="s">
        <v>4</v>
      </c>
    </row>
    <row r="2646" customFormat="false" ht="14.4" hidden="true" customHeight="false" outlineLevel="0" collapsed="false">
      <c r="A2646" s="0" t="s">
        <v>31</v>
      </c>
      <c r="B2646" s="0" t="n">
        <v>1</v>
      </c>
      <c r="C2646" s="0" t="s">
        <v>7207</v>
      </c>
      <c r="D2646" s="0" t="s">
        <v>66</v>
      </c>
      <c r="E2646" s="0" t="s">
        <v>7208</v>
      </c>
      <c r="F2646" s="0" t="s">
        <v>7206</v>
      </c>
      <c r="G2646" s="0" t="s">
        <v>1532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6.3</v>
      </c>
      <c r="Q2646" s="0" t="n">
        <v>0</v>
      </c>
      <c r="R2646" s="0" t="n">
        <v>0</v>
      </c>
      <c r="S2646" s="0" t="s">
        <v>4</v>
      </c>
    </row>
    <row r="2647" customFormat="false" ht="14.4" hidden="true" customHeight="false" outlineLevel="0" collapsed="false">
      <c r="A2647" s="0" t="s">
        <v>31</v>
      </c>
      <c r="B2647" s="0" t="n">
        <v>1</v>
      </c>
      <c r="C2647" s="0" t="s">
        <v>7209</v>
      </c>
      <c r="D2647" s="0" t="s">
        <v>48</v>
      </c>
      <c r="E2647" s="0" t="s">
        <v>7210</v>
      </c>
      <c r="F2647" s="0" t="s">
        <v>7211</v>
      </c>
      <c r="G2647" s="0" t="s">
        <v>6592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8.8</v>
      </c>
      <c r="Q2647" s="0" t="n">
        <v>0</v>
      </c>
      <c r="R2647" s="0" t="n">
        <v>0</v>
      </c>
      <c r="S2647" s="0" t="s">
        <v>4</v>
      </c>
    </row>
    <row r="2648" customFormat="false" ht="14.4" hidden="true" customHeight="false" outlineLevel="0" collapsed="false">
      <c r="A2648" s="0" t="s">
        <v>31</v>
      </c>
      <c r="B2648" s="0" t="n">
        <v>1</v>
      </c>
      <c r="C2648" s="0" t="s">
        <v>7212</v>
      </c>
      <c r="D2648" s="0" t="s">
        <v>122</v>
      </c>
      <c r="E2648" s="0" t="s">
        <v>7213</v>
      </c>
      <c r="F2648" s="0" t="s">
        <v>7211</v>
      </c>
      <c r="G2648" s="0" t="s">
        <v>6592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5.2</v>
      </c>
      <c r="Q2648" s="0" t="n">
        <v>0</v>
      </c>
      <c r="R2648" s="0" t="n">
        <v>0</v>
      </c>
      <c r="S2648" s="0" t="s">
        <v>4</v>
      </c>
    </row>
    <row r="2649" customFormat="false" ht="14.4" hidden="true" customHeight="false" outlineLevel="0" collapsed="false">
      <c r="A2649" s="0" t="s">
        <v>31</v>
      </c>
      <c r="B2649" s="0" t="n">
        <v>1</v>
      </c>
      <c r="C2649" s="0" t="s">
        <v>7214</v>
      </c>
      <c r="D2649" s="0" t="s">
        <v>66</v>
      </c>
      <c r="E2649" s="0" t="s">
        <v>7215</v>
      </c>
      <c r="F2649" s="0" t="s">
        <v>7216</v>
      </c>
      <c r="G2649" s="0" t="s">
        <v>7217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6.4</v>
      </c>
      <c r="Q2649" s="0" t="n">
        <v>0</v>
      </c>
      <c r="R2649" s="0" t="n">
        <v>0</v>
      </c>
      <c r="S2649" s="0" t="s">
        <v>4</v>
      </c>
    </row>
    <row r="2650" customFormat="false" ht="14.4" hidden="true" customHeight="false" outlineLevel="0" collapsed="false">
      <c r="A2650" s="0" t="s">
        <v>31</v>
      </c>
      <c r="B2650" s="0" t="n">
        <v>1</v>
      </c>
      <c r="C2650" s="0" t="s">
        <v>7218</v>
      </c>
      <c r="D2650" s="0" t="s">
        <v>61</v>
      </c>
      <c r="E2650" s="0" t="s">
        <v>7219</v>
      </c>
      <c r="F2650" s="0" t="s">
        <v>7216</v>
      </c>
      <c r="G2650" s="0" t="s">
        <v>7217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7</v>
      </c>
      <c r="Q2650" s="0" t="n">
        <v>0</v>
      </c>
      <c r="R2650" s="0" t="n">
        <v>0</v>
      </c>
      <c r="S2650" s="0" t="s">
        <v>4</v>
      </c>
    </row>
    <row r="2651" customFormat="false" ht="14.4" hidden="true" customHeight="false" outlineLevel="0" collapsed="false">
      <c r="A2651" s="0" t="s">
        <v>31</v>
      </c>
      <c r="B2651" s="0" t="n">
        <v>1</v>
      </c>
      <c r="C2651" s="0" t="s">
        <v>7220</v>
      </c>
      <c r="D2651" s="0" t="s">
        <v>66</v>
      </c>
      <c r="E2651" s="0" t="s">
        <v>7221</v>
      </c>
      <c r="F2651" s="0" t="s">
        <v>7216</v>
      </c>
      <c r="G2651" s="0" t="s">
        <v>7217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6.6</v>
      </c>
      <c r="Q2651" s="0" t="n">
        <v>0</v>
      </c>
      <c r="R2651" s="0" t="n">
        <v>0</v>
      </c>
      <c r="S2651" s="0" t="s">
        <v>4</v>
      </c>
    </row>
    <row r="2652" customFormat="false" ht="14.4" hidden="true" customHeight="false" outlineLevel="0" collapsed="false">
      <c r="A2652" s="0" t="s">
        <v>31</v>
      </c>
      <c r="B2652" s="0" t="n">
        <v>1</v>
      </c>
      <c r="C2652" s="0" t="s">
        <v>7222</v>
      </c>
      <c r="D2652" s="0" t="s">
        <v>41</v>
      </c>
      <c r="E2652" s="0" t="s">
        <v>7223</v>
      </c>
      <c r="F2652" s="0" t="s">
        <v>7216</v>
      </c>
      <c r="G2652" s="0" t="s">
        <v>7217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7.4</v>
      </c>
      <c r="Q2652" s="0" t="n">
        <v>0</v>
      </c>
      <c r="R2652" s="0" t="n">
        <v>0</v>
      </c>
      <c r="S2652" s="0" t="s">
        <v>4</v>
      </c>
    </row>
    <row r="2653" customFormat="false" ht="14.4" hidden="true" customHeight="false" outlineLevel="0" collapsed="false">
      <c r="A2653" s="0" t="s">
        <v>31</v>
      </c>
      <c r="B2653" s="0" t="n">
        <v>1</v>
      </c>
      <c r="C2653" s="0" t="s">
        <v>7224</v>
      </c>
      <c r="D2653" s="0" t="s">
        <v>38</v>
      </c>
      <c r="E2653" s="0" t="s">
        <v>7225</v>
      </c>
      <c r="F2653" s="0" t="s">
        <v>7216</v>
      </c>
      <c r="G2653" s="0" t="s">
        <v>7217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7.6</v>
      </c>
      <c r="Q2653" s="0" t="n">
        <v>0</v>
      </c>
      <c r="R2653" s="0" t="n">
        <v>0</v>
      </c>
      <c r="S2653" s="0" t="s">
        <v>4</v>
      </c>
    </row>
    <row r="2654" customFormat="false" ht="14.4" hidden="true" customHeight="false" outlineLevel="0" collapsed="false">
      <c r="A2654" s="0" t="s">
        <v>31</v>
      </c>
      <c r="B2654" s="0" t="n">
        <v>1</v>
      </c>
      <c r="C2654" s="0" t="s">
        <v>7226</v>
      </c>
      <c r="D2654" s="0" t="s">
        <v>33</v>
      </c>
      <c r="E2654" s="0" t="s">
        <v>7227</v>
      </c>
      <c r="F2654" s="0" t="s">
        <v>7216</v>
      </c>
      <c r="G2654" s="0" t="s">
        <v>7217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7.6</v>
      </c>
      <c r="Q2654" s="0" t="n">
        <v>0</v>
      </c>
      <c r="R2654" s="0" t="n">
        <v>0</v>
      </c>
      <c r="S2654" s="0" t="s">
        <v>4</v>
      </c>
    </row>
    <row r="2655" customFormat="false" ht="14.4" hidden="true" customHeight="false" outlineLevel="0" collapsed="false">
      <c r="A2655" s="0" t="s">
        <v>31</v>
      </c>
      <c r="B2655" s="0" t="n">
        <v>1</v>
      </c>
      <c r="C2655" s="0" t="s">
        <v>7228</v>
      </c>
      <c r="D2655" s="0" t="s">
        <v>103</v>
      </c>
      <c r="E2655" s="0" t="s">
        <v>7229</v>
      </c>
      <c r="F2655" s="0" t="s">
        <v>7216</v>
      </c>
      <c r="G2655" s="0" t="s">
        <v>7217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7.2</v>
      </c>
      <c r="Q2655" s="0" t="n">
        <v>0</v>
      </c>
      <c r="R2655" s="0" t="n">
        <v>0</v>
      </c>
      <c r="S2655" s="0" t="s">
        <v>4</v>
      </c>
    </row>
    <row r="2656" customFormat="false" ht="14.4" hidden="true" customHeight="false" outlineLevel="0" collapsed="false">
      <c r="A2656" s="0" t="s">
        <v>31</v>
      </c>
      <c r="B2656" s="0" t="n">
        <v>1</v>
      </c>
      <c r="C2656" s="0" t="s">
        <v>7230</v>
      </c>
      <c r="D2656" s="0" t="s">
        <v>38</v>
      </c>
      <c r="E2656" s="0" t="s">
        <v>7231</v>
      </c>
      <c r="F2656" s="0" t="s">
        <v>7216</v>
      </c>
      <c r="G2656" s="0" t="s">
        <v>7217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7.5</v>
      </c>
      <c r="Q2656" s="0" t="n">
        <v>0</v>
      </c>
      <c r="R2656" s="0" t="n">
        <v>0</v>
      </c>
      <c r="S2656" s="0" t="s">
        <v>4</v>
      </c>
    </row>
    <row r="2657" customFormat="false" ht="14.4" hidden="true" customHeight="false" outlineLevel="0" collapsed="false">
      <c r="A2657" s="0" t="s">
        <v>31</v>
      </c>
      <c r="B2657" s="0" t="n">
        <v>1</v>
      </c>
      <c r="C2657" s="0" t="s">
        <v>7232</v>
      </c>
      <c r="D2657" s="0" t="s">
        <v>38</v>
      </c>
      <c r="E2657" s="0" t="s">
        <v>7233</v>
      </c>
      <c r="F2657" s="0" t="s">
        <v>7216</v>
      </c>
      <c r="G2657" s="0" t="s">
        <v>7217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7.4</v>
      </c>
      <c r="Q2657" s="0" t="n">
        <v>0</v>
      </c>
      <c r="R2657" s="0" t="n">
        <v>0</v>
      </c>
      <c r="S2657" s="0" t="s">
        <v>4</v>
      </c>
    </row>
    <row r="2658" customFormat="false" ht="14.4" hidden="true" customHeight="false" outlineLevel="0" collapsed="false">
      <c r="A2658" s="0" t="s">
        <v>31</v>
      </c>
      <c r="B2658" s="0" t="n">
        <v>1</v>
      </c>
      <c r="C2658" s="0" t="s">
        <v>7234</v>
      </c>
      <c r="D2658" s="0" t="s">
        <v>33</v>
      </c>
      <c r="E2658" s="0" t="s">
        <v>7235</v>
      </c>
      <c r="F2658" s="0" t="s">
        <v>7216</v>
      </c>
      <c r="G2658" s="0" t="s">
        <v>7217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7.2</v>
      </c>
      <c r="Q2658" s="0" t="n">
        <v>0</v>
      </c>
      <c r="R2658" s="0" t="n">
        <v>0</v>
      </c>
      <c r="S2658" s="0" t="s">
        <v>4</v>
      </c>
    </row>
    <row r="2659" customFormat="false" ht="14.4" hidden="true" customHeight="false" outlineLevel="0" collapsed="false">
      <c r="A2659" s="0" t="s">
        <v>31</v>
      </c>
      <c r="B2659" s="0" t="n">
        <v>1</v>
      </c>
      <c r="C2659" s="0" t="s">
        <v>7236</v>
      </c>
      <c r="D2659" s="0" t="s">
        <v>66</v>
      </c>
      <c r="E2659" s="0" t="s">
        <v>7237</v>
      </c>
      <c r="F2659" s="0" t="s">
        <v>7216</v>
      </c>
      <c r="G2659" s="0" t="s">
        <v>7217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7.1</v>
      </c>
      <c r="Q2659" s="0" t="n">
        <v>0</v>
      </c>
      <c r="R2659" s="0" t="n">
        <v>0</v>
      </c>
      <c r="S2659" s="0" t="s">
        <v>4</v>
      </c>
    </row>
    <row r="2660" customFormat="false" ht="14.4" hidden="true" customHeight="false" outlineLevel="0" collapsed="false">
      <c r="A2660" s="0" t="s">
        <v>31</v>
      </c>
      <c r="B2660" s="0" t="n">
        <v>1</v>
      </c>
      <c r="C2660" s="0" t="s">
        <v>7238</v>
      </c>
      <c r="D2660" s="0" t="s">
        <v>66</v>
      </c>
      <c r="E2660" s="0" t="s">
        <v>7239</v>
      </c>
      <c r="F2660" s="0" t="s">
        <v>7216</v>
      </c>
      <c r="G2660" s="0" t="s">
        <v>7217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9</v>
      </c>
      <c r="Q2660" s="0" t="n">
        <v>0</v>
      </c>
      <c r="R2660" s="0" t="n">
        <v>0</v>
      </c>
      <c r="S2660" s="0" t="s">
        <v>4</v>
      </c>
    </row>
    <row r="2661" customFormat="false" ht="14.4" hidden="true" customHeight="false" outlineLevel="0" collapsed="false">
      <c r="A2661" s="0" t="s">
        <v>31</v>
      </c>
      <c r="B2661" s="0" t="n">
        <v>1</v>
      </c>
      <c r="C2661" s="0" t="s">
        <v>7240</v>
      </c>
      <c r="D2661" s="0" t="s">
        <v>38</v>
      </c>
      <c r="E2661" s="0" t="s">
        <v>7241</v>
      </c>
      <c r="F2661" s="0" t="s">
        <v>7216</v>
      </c>
      <c r="G2661" s="0" t="s">
        <v>7217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8.6</v>
      </c>
      <c r="Q2661" s="0" t="n">
        <v>0</v>
      </c>
      <c r="R2661" s="0" t="n">
        <v>0</v>
      </c>
      <c r="S2661" s="0" t="s">
        <v>4</v>
      </c>
    </row>
    <row r="2662" customFormat="false" ht="14.4" hidden="true" customHeight="false" outlineLevel="0" collapsed="false">
      <c r="A2662" s="0" t="s">
        <v>31</v>
      </c>
      <c r="B2662" s="0" t="n">
        <v>1</v>
      </c>
      <c r="C2662" s="0" t="s">
        <v>7242</v>
      </c>
      <c r="D2662" s="0" t="s">
        <v>122</v>
      </c>
      <c r="E2662" s="0" t="s">
        <v>7243</v>
      </c>
      <c r="F2662" s="0" t="s">
        <v>7216</v>
      </c>
      <c r="G2662" s="0" t="s">
        <v>7217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7.6</v>
      </c>
      <c r="Q2662" s="0" t="n">
        <v>0</v>
      </c>
      <c r="R2662" s="0" t="n">
        <v>0</v>
      </c>
      <c r="S2662" s="0" t="s">
        <v>4</v>
      </c>
    </row>
    <row r="2663" customFormat="false" ht="14.4" hidden="true" customHeight="false" outlineLevel="0" collapsed="false">
      <c r="A2663" s="0" t="s">
        <v>31</v>
      </c>
      <c r="B2663" s="0" t="n">
        <v>1</v>
      </c>
      <c r="C2663" s="0" t="s">
        <v>7244</v>
      </c>
      <c r="D2663" s="0" t="s">
        <v>66</v>
      </c>
      <c r="E2663" s="0" t="s">
        <v>7245</v>
      </c>
      <c r="F2663" s="0" t="s">
        <v>7216</v>
      </c>
      <c r="G2663" s="0" t="s">
        <v>7217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7.4</v>
      </c>
      <c r="Q2663" s="0" t="n">
        <v>0</v>
      </c>
      <c r="R2663" s="0" t="n">
        <v>0</v>
      </c>
      <c r="S2663" s="0" t="s">
        <v>4</v>
      </c>
    </row>
    <row r="2664" customFormat="false" ht="14.4" hidden="true" customHeight="false" outlineLevel="0" collapsed="false">
      <c r="A2664" s="0" t="s">
        <v>31</v>
      </c>
      <c r="B2664" s="0" t="n">
        <v>1</v>
      </c>
      <c r="C2664" s="0" t="s">
        <v>7246</v>
      </c>
      <c r="D2664" s="0" t="s">
        <v>154</v>
      </c>
      <c r="E2664" s="0" t="s">
        <v>7247</v>
      </c>
      <c r="F2664" s="0" t="s">
        <v>7216</v>
      </c>
      <c r="G2664" s="0" t="s">
        <v>7217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6.2</v>
      </c>
      <c r="Q2664" s="0" t="n">
        <v>0</v>
      </c>
      <c r="R2664" s="0" t="n">
        <v>0</v>
      </c>
      <c r="S2664" s="0" t="s">
        <v>4</v>
      </c>
    </row>
    <row r="2665" customFormat="false" ht="14.4" hidden="true" customHeight="false" outlineLevel="0" collapsed="false">
      <c r="A2665" s="0" t="s">
        <v>31</v>
      </c>
      <c r="B2665" s="0" t="n">
        <v>1</v>
      </c>
      <c r="C2665" s="0" t="s">
        <v>7248</v>
      </c>
      <c r="D2665" s="0" t="s">
        <v>163</v>
      </c>
      <c r="E2665" s="0" t="s">
        <v>7249</v>
      </c>
      <c r="F2665" s="0" t="s">
        <v>7250</v>
      </c>
      <c r="G2665" s="0" t="s">
        <v>157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7.9</v>
      </c>
      <c r="Q2665" s="0" t="n">
        <v>0</v>
      </c>
      <c r="R2665" s="0" t="n">
        <v>0</v>
      </c>
      <c r="S2665" s="0" t="s">
        <v>4</v>
      </c>
    </row>
    <row r="2666" customFormat="false" ht="14.4" hidden="true" customHeight="false" outlineLevel="0" collapsed="false">
      <c r="A2666" s="0" t="s">
        <v>31</v>
      </c>
      <c r="B2666" s="0" t="n">
        <v>1</v>
      </c>
      <c r="C2666" s="0" t="s">
        <v>7251</v>
      </c>
      <c r="D2666" s="0" t="s">
        <v>61</v>
      </c>
      <c r="E2666" s="0" t="s">
        <v>7252</v>
      </c>
      <c r="F2666" s="0" t="s">
        <v>7250</v>
      </c>
      <c r="G2666" s="0" t="s">
        <v>157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9.2</v>
      </c>
      <c r="Q2666" s="0" t="n">
        <v>0</v>
      </c>
      <c r="R2666" s="0" t="n">
        <v>0</v>
      </c>
      <c r="S2666" s="0" t="s">
        <v>4</v>
      </c>
    </row>
    <row r="2667" customFormat="false" ht="14.4" hidden="true" customHeight="false" outlineLevel="0" collapsed="false">
      <c r="A2667" s="0" t="s">
        <v>31</v>
      </c>
      <c r="B2667" s="0" t="n">
        <v>1</v>
      </c>
      <c r="C2667" s="0" t="s">
        <v>7253</v>
      </c>
      <c r="D2667" s="0" t="s">
        <v>48</v>
      </c>
      <c r="E2667" s="0" t="s">
        <v>7254</v>
      </c>
      <c r="F2667" s="0" t="s">
        <v>7255</v>
      </c>
      <c r="G2667" s="0" t="s">
        <v>157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7.9</v>
      </c>
      <c r="Q2667" s="0" t="n">
        <v>0</v>
      </c>
      <c r="R2667" s="0" t="n">
        <v>0</v>
      </c>
      <c r="S2667" s="0" t="s">
        <v>4</v>
      </c>
    </row>
    <row r="2668" customFormat="false" ht="14.4" hidden="true" customHeight="false" outlineLevel="0" collapsed="false">
      <c r="A2668" s="0" t="s">
        <v>31</v>
      </c>
      <c r="B2668" s="0" t="n">
        <v>1</v>
      </c>
      <c r="C2668" s="0" t="s">
        <v>7256</v>
      </c>
      <c r="D2668" s="0" t="s">
        <v>33</v>
      </c>
      <c r="E2668" s="0" t="s">
        <v>7257</v>
      </c>
      <c r="F2668" s="0" t="s">
        <v>7255</v>
      </c>
      <c r="G2668" s="0" t="s">
        <v>157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7.6</v>
      </c>
      <c r="Q2668" s="0" t="n">
        <v>0</v>
      </c>
      <c r="R2668" s="0" t="n">
        <v>0</v>
      </c>
      <c r="S2668" s="0" t="s">
        <v>4</v>
      </c>
    </row>
    <row r="2669" customFormat="false" ht="14.4" hidden="true" customHeight="false" outlineLevel="0" collapsed="false">
      <c r="A2669" s="0" t="s">
        <v>31</v>
      </c>
      <c r="B2669" s="0" t="n">
        <v>1</v>
      </c>
      <c r="C2669" s="0" t="s">
        <v>7258</v>
      </c>
      <c r="D2669" s="0" t="s">
        <v>366</v>
      </c>
      <c r="E2669" s="0" t="s">
        <v>7259</v>
      </c>
      <c r="F2669" s="0" t="s">
        <v>7260</v>
      </c>
      <c r="G2669" s="0" t="s">
        <v>7261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7.6</v>
      </c>
      <c r="Q2669" s="0" t="n">
        <v>0</v>
      </c>
      <c r="R2669" s="0" t="n">
        <v>0</v>
      </c>
      <c r="S2669" s="0" t="s">
        <v>4</v>
      </c>
    </row>
    <row r="2670" customFormat="false" ht="14.4" hidden="true" customHeight="false" outlineLevel="0" collapsed="false">
      <c r="A2670" s="0" t="s">
        <v>31</v>
      </c>
      <c r="B2670" s="0" t="n">
        <v>1</v>
      </c>
      <c r="C2670" s="0" t="s">
        <v>7262</v>
      </c>
      <c r="D2670" s="0" t="s">
        <v>163</v>
      </c>
      <c r="E2670" s="0" t="s">
        <v>7263</v>
      </c>
      <c r="F2670" s="0" t="s">
        <v>7260</v>
      </c>
      <c r="G2670" s="0" t="s">
        <v>7261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7.6</v>
      </c>
      <c r="Q2670" s="0" t="n">
        <v>0</v>
      </c>
      <c r="R2670" s="0" t="n">
        <v>0</v>
      </c>
      <c r="S2670" s="0" t="s">
        <v>4</v>
      </c>
    </row>
    <row r="2671" customFormat="false" ht="14.4" hidden="true" customHeight="false" outlineLevel="0" collapsed="false">
      <c r="A2671" s="0" t="s">
        <v>31</v>
      </c>
      <c r="B2671" s="0" t="n">
        <v>1</v>
      </c>
      <c r="C2671" s="0" t="s">
        <v>7264</v>
      </c>
      <c r="D2671" s="0" t="s">
        <v>307</v>
      </c>
      <c r="E2671" s="0" t="s">
        <v>7265</v>
      </c>
      <c r="F2671" s="0" t="s">
        <v>7260</v>
      </c>
      <c r="G2671" s="0" t="s">
        <v>7261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8.1</v>
      </c>
      <c r="Q2671" s="0" t="n">
        <v>0</v>
      </c>
      <c r="R2671" s="0" t="n">
        <v>0</v>
      </c>
      <c r="S2671" s="0" t="s">
        <v>4</v>
      </c>
    </row>
    <row r="2672" customFormat="false" ht="14.4" hidden="true" customHeight="false" outlineLevel="0" collapsed="false">
      <c r="A2672" s="0" t="s">
        <v>31</v>
      </c>
      <c r="B2672" s="0" t="n">
        <v>1</v>
      </c>
      <c r="C2672" s="0" t="s">
        <v>7266</v>
      </c>
      <c r="D2672" s="0" t="s">
        <v>66</v>
      </c>
      <c r="E2672" s="0" t="s">
        <v>7267</v>
      </c>
      <c r="F2672" s="0" t="s">
        <v>7268</v>
      </c>
      <c r="G2672" s="0" t="s">
        <v>7269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5.9</v>
      </c>
      <c r="Q2672" s="0" t="n">
        <v>0</v>
      </c>
      <c r="R2672" s="0" t="n">
        <v>0</v>
      </c>
      <c r="S2672" s="0" t="s">
        <v>4</v>
      </c>
    </row>
    <row r="2673" customFormat="false" ht="14.4" hidden="true" customHeight="false" outlineLevel="0" collapsed="false">
      <c r="A2673" s="0" t="s">
        <v>31</v>
      </c>
      <c r="B2673" s="0" t="n">
        <v>1</v>
      </c>
      <c r="C2673" s="0" t="s">
        <v>7270</v>
      </c>
      <c r="D2673" s="0" t="s">
        <v>33</v>
      </c>
      <c r="E2673" s="0" t="s">
        <v>7271</v>
      </c>
      <c r="F2673" s="0" t="s">
        <v>7268</v>
      </c>
      <c r="G2673" s="0" t="s">
        <v>7269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6.3</v>
      </c>
      <c r="Q2673" s="0" t="n">
        <v>0</v>
      </c>
      <c r="R2673" s="0" t="n">
        <v>0</v>
      </c>
      <c r="S2673" s="0" t="s">
        <v>4</v>
      </c>
    </row>
    <row r="2674" customFormat="false" ht="14.4" hidden="true" customHeight="false" outlineLevel="0" collapsed="false">
      <c r="A2674" s="0" t="s">
        <v>31</v>
      </c>
      <c r="B2674" s="0" t="n">
        <v>1</v>
      </c>
      <c r="C2674" s="0" t="s">
        <v>7272</v>
      </c>
      <c r="D2674" s="0" t="s">
        <v>66</v>
      </c>
      <c r="E2674" s="0" t="s">
        <v>7273</v>
      </c>
      <c r="F2674" s="0" t="s">
        <v>7268</v>
      </c>
      <c r="G2674" s="0" t="s">
        <v>7269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6.3</v>
      </c>
      <c r="Q2674" s="0" t="n">
        <v>0</v>
      </c>
      <c r="R2674" s="0" t="n">
        <v>0</v>
      </c>
      <c r="S2674" s="0" t="s">
        <v>4</v>
      </c>
    </row>
    <row r="2675" customFormat="false" ht="14.4" hidden="true" customHeight="false" outlineLevel="0" collapsed="false">
      <c r="A2675" s="0" t="s">
        <v>31</v>
      </c>
      <c r="B2675" s="0" t="n">
        <v>1</v>
      </c>
      <c r="C2675" s="0" t="s">
        <v>7274</v>
      </c>
      <c r="D2675" s="0" t="s">
        <v>66</v>
      </c>
      <c r="E2675" s="0" t="s">
        <v>5751</v>
      </c>
      <c r="F2675" s="0" t="s">
        <v>7268</v>
      </c>
      <c r="G2675" s="0" t="s">
        <v>7269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5.2</v>
      </c>
      <c r="Q2675" s="0" t="n">
        <v>0</v>
      </c>
      <c r="R2675" s="0" t="n">
        <v>0</v>
      </c>
      <c r="S2675" s="0" t="s">
        <v>4</v>
      </c>
    </row>
    <row r="2676" customFormat="false" ht="14.4" hidden="true" customHeight="false" outlineLevel="0" collapsed="false">
      <c r="A2676" s="0" t="s">
        <v>31</v>
      </c>
      <c r="B2676" s="0" t="n">
        <v>1</v>
      </c>
      <c r="C2676" s="0" t="s">
        <v>7275</v>
      </c>
      <c r="D2676" s="0" t="s">
        <v>38</v>
      </c>
      <c r="E2676" s="0" t="s">
        <v>7276</v>
      </c>
      <c r="F2676" s="0" t="s">
        <v>7268</v>
      </c>
      <c r="G2676" s="0" t="s">
        <v>7269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8.4</v>
      </c>
      <c r="Q2676" s="0" t="n">
        <v>0</v>
      </c>
      <c r="R2676" s="0" t="n">
        <v>0</v>
      </c>
      <c r="S2676" s="0" t="s">
        <v>4</v>
      </c>
    </row>
    <row r="2677" customFormat="false" ht="14.4" hidden="true" customHeight="false" outlineLevel="0" collapsed="false">
      <c r="A2677" s="0" t="s">
        <v>31</v>
      </c>
      <c r="B2677" s="0" t="n">
        <v>1</v>
      </c>
      <c r="C2677" s="0" t="s">
        <v>7277</v>
      </c>
      <c r="D2677" s="0" t="s">
        <v>33</v>
      </c>
      <c r="E2677" s="0" t="s">
        <v>7278</v>
      </c>
      <c r="F2677" s="0" t="s">
        <v>7268</v>
      </c>
      <c r="G2677" s="0" t="s">
        <v>7269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6.3</v>
      </c>
      <c r="Q2677" s="0" t="n">
        <v>0</v>
      </c>
      <c r="R2677" s="0" t="n">
        <v>0</v>
      </c>
      <c r="S2677" s="0" t="s">
        <v>4</v>
      </c>
    </row>
    <row r="2678" customFormat="false" ht="14.4" hidden="true" customHeight="false" outlineLevel="0" collapsed="false">
      <c r="A2678" s="0" t="s">
        <v>31</v>
      </c>
      <c r="B2678" s="0" t="n">
        <v>1</v>
      </c>
      <c r="C2678" s="0" t="s">
        <v>7279</v>
      </c>
      <c r="D2678" s="0" t="s">
        <v>33</v>
      </c>
      <c r="E2678" s="0" t="s">
        <v>7280</v>
      </c>
      <c r="F2678" s="0" t="s">
        <v>7281</v>
      </c>
      <c r="G2678" s="0" t="s">
        <v>3165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5.6</v>
      </c>
      <c r="Q2678" s="0" t="n">
        <v>0</v>
      </c>
      <c r="R2678" s="0" t="n">
        <v>0</v>
      </c>
      <c r="S2678" s="0" t="s">
        <v>4</v>
      </c>
    </row>
    <row r="2679" customFormat="false" ht="14.4" hidden="true" customHeight="false" outlineLevel="0" collapsed="false">
      <c r="A2679" s="0" t="s">
        <v>31</v>
      </c>
      <c r="B2679" s="0" t="n">
        <v>1</v>
      </c>
      <c r="C2679" s="0" t="s">
        <v>7282</v>
      </c>
      <c r="D2679" s="0" t="s">
        <v>66</v>
      </c>
      <c r="E2679" s="0" t="s">
        <v>7283</v>
      </c>
      <c r="F2679" s="0" t="s">
        <v>7281</v>
      </c>
      <c r="G2679" s="0" t="s">
        <v>3165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8</v>
      </c>
      <c r="Q2679" s="0" t="n">
        <v>0</v>
      </c>
      <c r="R2679" s="0" t="n">
        <v>0</v>
      </c>
      <c r="S2679" s="0" t="s">
        <v>4</v>
      </c>
    </row>
    <row r="2680" customFormat="false" ht="14.4" hidden="true" customHeight="false" outlineLevel="0" collapsed="false">
      <c r="A2680" s="0" t="s">
        <v>31</v>
      </c>
      <c r="B2680" s="0" t="n">
        <v>1</v>
      </c>
      <c r="C2680" s="0" t="s">
        <v>7284</v>
      </c>
      <c r="D2680" s="0" t="s">
        <v>33</v>
      </c>
      <c r="E2680" s="0" t="s">
        <v>7285</v>
      </c>
      <c r="F2680" s="0" t="s">
        <v>7281</v>
      </c>
      <c r="G2680" s="0" t="s">
        <v>3165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8.7</v>
      </c>
      <c r="Q2680" s="0" t="n">
        <v>0</v>
      </c>
      <c r="R2680" s="0" t="n">
        <v>0</v>
      </c>
      <c r="S2680" s="0" t="s">
        <v>4</v>
      </c>
    </row>
    <row r="2681" customFormat="false" ht="14.4" hidden="true" customHeight="false" outlineLevel="0" collapsed="false">
      <c r="A2681" s="0" t="s">
        <v>31</v>
      </c>
      <c r="B2681" s="0" t="n">
        <v>1</v>
      </c>
      <c r="C2681" s="0" t="s">
        <v>7286</v>
      </c>
      <c r="D2681" s="0" t="s">
        <v>48</v>
      </c>
      <c r="E2681" s="0" t="s">
        <v>7287</v>
      </c>
      <c r="F2681" s="0" t="s">
        <v>7281</v>
      </c>
      <c r="G2681" s="0" t="s">
        <v>3165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6.6</v>
      </c>
      <c r="Q2681" s="0" t="n">
        <v>0</v>
      </c>
      <c r="R2681" s="0" t="n">
        <v>0</v>
      </c>
      <c r="S2681" s="0" t="s">
        <v>4</v>
      </c>
    </row>
    <row r="2682" customFormat="false" ht="14.4" hidden="true" customHeight="false" outlineLevel="0" collapsed="false">
      <c r="A2682" s="0" t="s">
        <v>31</v>
      </c>
      <c r="B2682" s="0" t="n">
        <v>1</v>
      </c>
      <c r="C2682" s="0" t="s">
        <v>7288</v>
      </c>
      <c r="D2682" s="0" t="s">
        <v>33</v>
      </c>
      <c r="E2682" s="0" t="s">
        <v>7289</v>
      </c>
      <c r="F2682" s="0" t="s">
        <v>7281</v>
      </c>
      <c r="G2682" s="0" t="s">
        <v>3165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8.3</v>
      </c>
      <c r="Q2682" s="0" t="n">
        <v>0</v>
      </c>
      <c r="R2682" s="0" t="n">
        <v>0</v>
      </c>
      <c r="S2682" s="0" t="s">
        <v>4</v>
      </c>
    </row>
    <row r="2683" customFormat="false" ht="14.4" hidden="true" customHeight="false" outlineLevel="0" collapsed="false">
      <c r="A2683" s="0" t="s">
        <v>31</v>
      </c>
      <c r="B2683" s="0" t="n">
        <v>1</v>
      </c>
      <c r="C2683" s="0" t="s">
        <v>7290</v>
      </c>
      <c r="D2683" s="0" t="s">
        <v>48</v>
      </c>
      <c r="E2683" s="0" t="s">
        <v>7291</v>
      </c>
      <c r="F2683" s="0" t="s">
        <v>7292</v>
      </c>
      <c r="G2683" s="0" t="s">
        <v>7293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8</v>
      </c>
      <c r="Q2683" s="0" t="n">
        <v>0</v>
      </c>
      <c r="R2683" s="0" t="n">
        <v>0</v>
      </c>
      <c r="S2683" s="0" t="s">
        <v>4</v>
      </c>
    </row>
    <row r="2684" customFormat="false" ht="14.4" hidden="true" customHeight="false" outlineLevel="0" collapsed="false">
      <c r="A2684" s="0" t="s">
        <v>31</v>
      </c>
      <c r="B2684" s="0" t="n">
        <v>1</v>
      </c>
      <c r="C2684" s="0" t="s">
        <v>7294</v>
      </c>
      <c r="D2684" s="0" t="s">
        <v>154</v>
      </c>
      <c r="E2684" s="0" t="s">
        <v>7295</v>
      </c>
      <c r="F2684" s="0" t="s">
        <v>7292</v>
      </c>
      <c r="G2684" s="0" t="s">
        <v>7293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7.9</v>
      </c>
      <c r="Q2684" s="0" t="n">
        <v>0</v>
      </c>
      <c r="R2684" s="0" t="n">
        <v>0</v>
      </c>
      <c r="S2684" s="0" t="s">
        <v>4</v>
      </c>
    </row>
    <row r="2685" customFormat="false" ht="14.4" hidden="true" customHeight="false" outlineLevel="0" collapsed="false">
      <c r="A2685" s="0" t="s">
        <v>31</v>
      </c>
      <c r="B2685" s="0" t="n">
        <v>1</v>
      </c>
      <c r="C2685" s="0" t="s">
        <v>7296</v>
      </c>
      <c r="D2685" s="0" t="s">
        <v>163</v>
      </c>
      <c r="E2685" s="0" t="s">
        <v>7297</v>
      </c>
      <c r="F2685" s="0" t="s">
        <v>7292</v>
      </c>
      <c r="G2685" s="0" t="s">
        <v>7293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7.8</v>
      </c>
      <c r="Q2685" s="0" t="n">
        <v>0</v>
      </c>
      <c r="R2685" s="0" t="n">
        <v>0</v>
      </c>
      <c r="S2685" s="0" t="s">
        <v>4</v>
      </c>
    </row>
    <row r="2686" customFormat="false" ht="14.4" hidden="true" customHeight="false" outlineLevel="0" collapsed="false">
      <c r="A2686" s="0" t="s">
        <v>31</v>
      </c>
      <c r="B2686" s="0" t="n">
        <v>1</v>
      </c>
      <c r="C2686" s="0" t="s">
        <v>7298</v>
      </c>
      <c r="D2686" s="0" t="s">
        <v>61</v>
      </c>
      <c r="E2686" s="0" t="s">
        <v>7299</v>
      </c>
      <c r="F2686" s="0" t="s">
        <v>7292</v>
      </c>
      <c r="G2686" s="0" t="s">
        <v>7293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7.7</v>
      </c>
      <c r="Q2686" s="0" t="n">
        <v>0</v>
      </c>
      <c r="R2686" s="0" t="n">
        <v>0</v>
      </c>
      <c r="S2686" s="0" t="s">
        <v>4</v>
      </c>
    </row>
    <row r="2687" customFormat="false" ht="14.4" hidden="true" customHeight="false" outlineLevel="0" collapsed="false">
      <c r="A2687" s="0" t="s">
        <v>31</v>
      </c>
      <c r="B2687" s="0" t="n">
        <v>1</v>
      </c>
      <c r="C2687" s="0" t="s">
        <v>7300</v>
      </c>
      <c r="D2687" s="0" t="s">
        <v>163</v>
      </c>
      <c r="E2687" s="0" t="s">
        <v>7301</v>
      </c>
      <c r="F2687" s="0" t="s">
        <v>7302</v>
      </c>
      <c r="G2687" s="0" t="s">
        <v>157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6.6</v>
      </c>
      <c r="Q2687" s="0" t="n">
        <v>0</v>
      </c>
      <c r="R2687" s="0" t="n">
        <v>0</v>
      </c>
      <c r="S2687" s="0" t="s">
        <v>4</v>
      </c>
    </row>
    <row r="2688" customFormat="false" ht="14.4" hidden="true" customHeight="false" outlineLevel="0" collapsed="false">
      <c r="A2688" s="0" t="s">
        <v>31</v>
      </c>
      <c r="B2688" s="0" t="n">
        <v>1</v>
      </c>
      <c r="C2688" s="0" t="s">
        <v>7303</v>
      </c>
      <c r="D2688" s="0" t="s">
        <v>307</v>
      </c>
      <c r="E2688" s="0" t="s">
        <v>7304</v>
      </c>
      <c r="F2688" s="0" t="s">
        <v>7305</v>
      </c>
      <c r="G2688" s="0" t="s">
        <v>7306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6.6</v>
      </c>
      <c r="Q2688" s="0" t="n">
        <v>0</v>
      </c>
      <c r="R2688" s="0" t="n">
        <v>0</v>
      </c>
      <c r="S2688" s="0" t="s">
        <v>4</v>
      </c>
    </row>
    <row r="2689" customFormat="false" ht="14.4" hidden="true" customHeight="false" outlineLevel="0" collapsed="false">
      <c r="A2689" s="0" t="s">
        <v>31</v>
      </c>
      <c r="B2689" s="0" t="n">
        <v>1</v>
      </c>
      <c r="C2689" s="0" t="s">
        <v>7307</v>
      </c>
      <c r="D2689" s="0" t="s">
        <v>33</v>
      </c>
      <c r="E2689" s="0" t="s">
        <v>7308</v>
      </c>
      <c r="F2689" s="0" t="s">
        <v>7305</v>
      </c>
      <c r="G2689" s="0" t="s">
        <v>7306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5.7</v>
      </c>
      <c r="Q2689" s="0" t="n">
        <v>0</v>
      </c>
      <c r="R2689" s="0" t="n">
        <v>0</v>
      </c>
      <c r="S2689" s="0" t="s">
        <v>4</v>
      </c>
    </row>
    <row r="2690" customFormat="false" ht="14.4" hidden="true" customHeight="false" outlineLevel="0" collapsed="false">
      <c r="A2690" s="0" t="s">
        <v>31</v>
      </c>
      <c r="B2690" s="0" t="n">
        <v>1</v>
      </c>
      <c r="C2690" s="0" t="s">
        <v>7309</v>
      </c>
      <c r="D2690" s="0" t="s">
        <v>61</v>
      </c>
      <c r="E2690" s="0" t="s">
        <v>4860</v>
      </c>
      <c r="F2690" s="0" t="s">
        <v>7310</v>
      </c>
      <c r="G2690" s="0" t="s">
        <v>7311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8.6</v>
      </c>
      <c r="Q2690" s="0" t="n">
        <v>0</v>
      </c>
      <c r="R2690" s="0" t="n">
        <v>0</v>
      </c>
      <c r="S2690" s="0" t="s">
        <v>4</v>
      </c>
    </row>
    <row r="2691" customFormat="false" ht="14.4" hidden="true" customHeight="false" outlineLevel="0" collapsed="false">
      <c r="A2691" s="0" t="s">
        <v>548</v>
      </c>
      <c r="B2691" s="0" t="n">
        <v>1</v>
      </c>
      <c r="C2691" s="0" t="s">
        <v>7312</v>
      </c>
      <c r="D2691" s="0" t="s">
        <v>7313</v>
      </c>
      <c r="E2691" s="0" t="s">
        <v>7314</v>
      </c>
      <c r="F2691" s="0" t="s">
        <v>7315</v>
      </c>
      <c r="G2691" s="0" t="s">
        <v>7316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7.9</v>
      </c>
      <c r="Q2691" s="0" t="n">
        <v>0</v>
      </c>
      <c r="R2691" s="0" t="n">
        <v>0</v>
      </c>
      <c r="S2691" s="0" t="s">
        <v>4</v>
      </c>
    </row>
    <row r="2692" customFormat="false" ht="14.4" hidden="true" customHeight="false" outlineLevel="0" collapsed="false">
      <c r="A2692" s="0" t="s">
        <v>31</v>
      </c>
      <c r="B2692" s="0" t="n">
        <v>1</v>
      </c>
      <c r="C2692" s="0" t="s">
        <v>7317</v>
      </c>
      <c r="D2692" s="0" t="s">
        <v>66</v>
      </c>
      <c r="E2692" s="0" t="s">
        <v>7318</v>
      </c>
      <c r="F2692" s="0" t="s">
        <v>7315</v>
      </c>
      <c r="G2692" s="0" t="s">
        <v>7316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8.1</v>
      </c>
      <c r="Q2692" s="0" t="n">
        <v>0</v>
      </c>
      <c r="R2692" s="0" t="n">
        <v>0</v>
      </c>
      <c r="S2692" s="0" t="s">
        <v>4</v>
      </c>
    </row>
    <row r="2693" customFormat="false" ht="14.4" hidden="true" customHeight="false" outlineLevel="0" collapsed="false">
      <c r="A2693" s="0" t="s">
        <v>31</v>
      </c>
      <c r="B2693" s="0" t="n">
        <v>1</v>
      </c>
      <c r="C2693" s="0" t="s">
        <v>7319</v>
      </c>
      <c r="D2693" s="0" t="s">
        <v>61</v>
      </c>
      <c r="E2693" s="0" t="s">
        <v>7320</v>
      </c>
      <c r="F2693" s="0" t="s">
        <v>7321</v>
      </c>
      <c r="G2693" s="0" t="s">
        <v>157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5.8</v>
      </c>
      <c r="Q2693" s="0" t="n">
        <v>0</v>
      </c>
      <c r="R2693" s="0" t="n">
        <v>0</v>
      </c>
      <c r="S2693" s="0" t="s">
        <v>4</v>
      </c>
    </row>
    <row r="2694" customFormat="false" ht="14.4" hidden="true" customHeight="false" outlineLevel="0" collapsed="false">
      <c r="A2694" s="0" t="s">
        <v>31</v>
      </c>
      <c r="B2694" s="0" t="n">
        <v>1</v>
      </c>
      <c r="C2694" s="0" t="s">
        <v>7322</v>
      </c>
      <c r="D2694" s="0" t="s">
        <v>38</v>
      </c>
      <c r="E2694" s="0" t="s">
        <v>7323</v>
      </c>
      <c r="F2694" s="0" t="s">
        <v>7324</v>
      </c>
      <c r="G2694" s="0" t="s">
        <v>7325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5.7</v>
      </c>
      <c r="Q2694" s="0" t="n">
        <v>0</v>
      </c>
      <c r="R2694" s="0" t="n">
        <v>0</v>
      </c>
      <c r="S2694" s="0" t="s">
        <v>4</v>
      </c>
    </row>
    <row r="2695" customFormat="false" ht="14.4" hidden="true" customHeight="false" outlineLevel="0" collapsed="false">
      <c r="A2695" s="0" t="s">
        <v>31</v>
      </c>
      <c r="B2695" s="0" t="n">
        <v>1</v>
      </c>
      <c r="C2695" s="0" t="s">
        <v>7326</v>
      </c>
      <c r="D2695" s="0" t="s">
        <v>38</v>
      </c>
      <c r="E2695" s="0" t="s">
        <v>7327</v>
      </c>
      <c r="F2695" s="0" t="s">
        <v>7324</v>
      </c>
      <c r="G2695" s="0" t="s">
        <v>7325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8.1</v>
      </c>
      <c r="Q2695" s="0" t="n">
        <v>0</v>
      </c>
      <c r="R2695" s="0" t="n">
        <v>0</v>
      </c>
      <c r="S2695" s="0" t="s">
        <v>4</v>
      </c>
    </row>
    <row r="2696" customFormat="false" ht="14.4" hidden="true" customHeight="false" outlineLevel="0" collapsed="false">
      <c r="A2696" s="0" t="s">
        <v>31</v>
      </c>
      <c r="B2696" s="0" t="n">
        <v>1</v>
      </c>
      <c r="C2696" s="0" t="s">
        <v>7328</v>
      </c>
      <c r="D2696" s="0" t="s">
        <v>33</v>
      </c>
      <c r="E2696" s="0" t="s">
        <v>7329</v>
      </c>
      <c r="F2696" s="0" t="s">
        <v>7330</v>
      </c>
      <c r="G2696" s="0" t="s">
        <v>7331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9.5</v>
      </c>
      <c r="Q2696" s="0" t="n">
        <v>0</v>
      </c>
      <c r="R2696" s="0" t="n">
        <v>0</v>
      </c>
      <c r="S2696" s="0" t="s">
        <v>4</v>
      </c>
    </row>
    <row r="2697" customFormat="false" ht="14.4" hidden="true" customHeight="false" outlineLevel="0" collapsed="false">
      <c r="A2697" s="0" t="s">
        <v>31</v>
      </c>
      <c r="B2697" s="0" t="n">
        <v>1</v>
      </c>
      <c r="C2697" s="0" t="s">
        <v>7332</v>
      </c>
      <c r="D2697" s="0" t="s">
        <v>38</v>
      </c>
      <c r="E2697" s="0" t="s">
        <v>2060</v>
      </c>
      <c r="F2697" s="0" t="s">
        <v>7330</v>
      </c>
      <c r="G2697" s="0" t="s">
        <v>7331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8.9</v>
      </c>
      <c r="Q2697" s="0" t="n">
        <v>0</v>
      </c>
      <c r="R2697" s="0" t="n">
        <v>0</v>
      </c>
      <c r="S2697" s="0" t="s">
        <v>4</v>
      </c>
    </row>
    <row r="2698" customFormat="false" ht="14.4" hidden="true" customHeight="false" outlineLevel="0" collapsed="false">
      <c r="A2698" s="0" t="s">
        <v>31</v>
      </c>
      <c r="B2698" s="0" t="n">
        <v>1</v>
      </c>
      <c r="C2698" s="0" t="s">
        <v>7333</v>
      </c>
      <c r="D2698" s="0" t="s">
        <v>163</v>
      </c>
      <c r="E2698" s="0" t="s">
        <v>7334</v>
      </c>
      <c r="F2698" s="0" t="s">
        <v>7330</v>
      </c>
      <c r="G2698" s="0" t="s">
        <v>7331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7.7</v>
      </c>
      <c r="Q2698" s="0" t="n">
        <v>0</v>
      </c>
      <c r="R2698" s="0" t="n">
        <v>0</v>
      </c>
      <c r="S2698" s="0" t="s">
        <v>4</v>
      </c>
    </row>
    <row r="2699" customFormat="false" ht="14.4" hidden="true" customHeight="false" outlineLevel="0" collapsed="false">
      <c r="A2699" s="0" t="s">
        <v>31</v>
      </c>
      <c r="B2699" s="0" t="n">
        <v>1</v>
      </c>
      <c r="C2699" s="0" t="s">
        <v>7335</v>
      </c>
      <c r="D2699" s="0" t="s">
        <v>139</v>
      </c>
      <c r="E2699" s="0" t="s">
        <v>7336</v>
      </c>
      <c r="F2699" s="0" t="s">
        <v>7330</v>
      </c>
      <c r="G2699" s="0" t="s">
        <v>7331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5.4</v>
      </c>
      <c r="Q2699" s="0" t="n">
        <v>0</v>
      </c>
      <c r="R2699" s="0" t="n">
        <v>0</v>
      </c>
      <c r="S2699" s="0" t="s">
        <v>4</v>
      </c>
    </row>
    <row r="2700" customFormat="false" ht="14.4" hidden="true" customHeight="false" outlineLevel="0" collapsed="false">
      <c r="A2700" s="0" t="s">
        <v>31</v>
      </c>
      <c r="B2700" s="0" t="n">
        <v>1</v>
      </c>
      <c r="C2700" s="0" t="s">
        <v>7337</v>
      </c>
      <c r="D2700" s="0" t="s">
        <v>33</v>
      </c>
      <c r="E2700" s="0" t="s">
        <v>7338</v>
      </c>
      <c r="F2700" s="0" t="s">
        <v>7330</v>
      </c>
      <c r="G2700" s="0" t="s">
        <v>7331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5.2</v>
      </c>
      <c r="Q2700" s="0" t="n">
        <v>0</v>
      </c>
      <c r="R2700" s="0" t="n">
        <v>0</v>
      </c>
      <c r="S2700" s="0" t="s">
        <v>4</v>
      </c>
    </row>
    <row r="2701" customFormat="false" ht="14.4" hidden="true" customHeight="false" outlineLevel="0" collapsed="false">
      <c r="A2701" s="0" t="s">
        <v>31</v>
      </c>
      <c r="B2701" s="0" t="n">
        <v>1</v>
      </c>
      <c r="C2701" s="0" t="s">
        <v>7339</v>
      </c>
      <c r="D2701" s="0" t="s">
        <v>4583</v>
      </c>
      <c r="E2701" s="0" t="s">
        <v>7340</v>
      </c>
      <c r="F2701" s="0" t="s">
        <v>7341</v>
      </c>
      <c r="G2701" s="0" t="s">
        <v>7342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7</v>
      </c>
      <c r="Q2701" s="0" t="n">
        <v>0</v>
      </c>
      <c r="R2701" s="0" t="n">
        <v>0</v>
      </c>
      <c r="S2701" s="0" t="s">
        <v>4</v>
      </c>
    </row>
    <row r="2702" customFormat="false" ht="14.4" hidden="true" customHeight="false" outlineLevel="0" collapsed="false">
      <c r="A2702" s="0" t="s">
        <v>31</v>
      </c>
      <c r="B2702" s="0" t="n">
        <v>1</v>
      </c>
      <c r="C2702" s="0" t="s">
        <v>7343</v>
      </c>
      <c r="D2702" s="0" t="s">
        <v>61</v>
      </c>
      <c r="E2702" s="0" t="s">
        <v>7344</v>
      </c>
      <c r="F2702" s="0" t="s">
        <v>7345</v>
      </c>
      <c r="G2702" s="0" t="s">
        <v>2146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6.5</v>
      </c>
      <c r="Q2702" s="0" t="n">
        <v>0</v>
      </c>
      <c r="R2702" s="0" t="n">
        <v>0</v>
      </c>
      <c r="S2702" s="0" t="s">
        <v>4</v>
      </c>
    </row>
    <row r="2703" customFormat="false" ht="14.4" hidden="true" customHeight="false" outlineLevel="0" collapsed="false">
      <c r="A2703" s="0" t="s">
        <v>31</v>
      </c>
      <c r="B2703" s="0" t="n">
        <v>1</v>
      </c>
      <c r="C2703" s="0" t="s">
        <v>7346</v>
      </c>
      <c r="D2703" s="0" t="s">
        <v>33</v>
      </c>
      <c r="E2703" s="0" t="s">
        <v>7347</v>
      </c>
      <c r="F2703" s="0" t="s">
        <v>7345</v>
      </c>
      <c r="G2703" s="0" t="s">
        <v>2146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6.6</v>
      </c>
      <c r="Q2703" s="0" t="n">
        <v>0</v>
      </c>
      <c r="R2703" s="0" t="n">
        <v>0</v>
      </c>
      <c r="S2703" s="0" t="s">
        <v>4</v>
      </c>
    </row>
    <row r="2704" customFormat="false" ht="14.4" hidden="true" customHeight="false" outlineLevel="0" collapsed="false">
      <c r="A2704" s="0" t="s">
        <v>31</v>
      </c>
      <c r="B2704" s="0" t="n">
        <v>1</v>
      </c>
      <c r="C2704" s="0" t="s">
        <v>7348</v>
      </c>
      <c r="D2704" s="0" t="s">
        <v>41</v>
      </c>
      <c r="E2704" s="0" t="s">
        <v>7349</v>
      </c>
      <c r="F2704" s="0" t="s">
        <v>7345</v>
      </c>
      <c r="G2704" s="0" t="s">
        <v>2146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7.6</v>
      </c>
      <c r="Q2704" s="0" t="n">
        <v>0</v>
      </c>
      <c r="R2704" s="0" t="n">
        <v>0</v>
      </c>
      <c r="S2704" s="0" t="s">
        <v>4</v>
      </c>
    </row>
    <row r="2705" customFormat="false" ht="14.4" hidden="true" customHeight="false" outlineLevel="0" collapsed="false">
      <c r="A2705" s="0" t="s">
        <v>31</v>
      </c>
      <c r="B2705" s="0" t="n">
        <v>1</v>
      </c>
      <c r="C2705" s="0" t="s">
        <v>7350</v>
      </c>
      <c r="D2705" s="0" t="s">
        <v>103</v>
      </c>
      <c r="E2705" s="0" t="s">
        <v>7351</v>
      </c>
      <c r="F2705" s="0" t="s">
        <v>7345</v>
      </c>
      <c r="G2705" s="0" t="s">
        <v>2146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6.9</v>
      </c>
      <c r="Q2705" s="0" t="n">
        <v>0</v>
      </c>
      <c r="R2705" s="0" t="n">
        <v>0</v>
      </c>
      <c r="S2705" s="0" t="s">
        <v>4</v>
      </c>
    </row>
    <row r="2706" customFormat="false" ht="14.4" hidden="true" customHeight="false" outlineLevel="0" collapsed="false">
      <c r="A2706" s="0" t="s">
        <v>31</v>
      </c>
      <c r="B2706" s="0" t="n">
        <v>1</v>
      </c>
      <c r="C2706" s="0" t="s">
        <v>7352</v>
      </c>
      <c r="D2706" s="0" t="s">
        <v>33</v>
      </c>
      <c r="E2706" s="0" t="s">
        <v>7353</v>
      </c>
      <c r="F2706" s="0" t="s">
        <v>7354</v>
      </c>
      <c r="G2706" s="0" t="s">
        <v>116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8.9</v>
      </c>
      <c r="Q2706" s="0" t="n">
        <v>0</v>
      </c>
      <c r="R2706" s="0" t="n">
        <v>0</v>
      </c>
      <c r="S2706" s="0" t="s">
        <v>4</v>
      </c>
    </row>
    <row r="2707" customFormat="false" ht="14.4" hidden="true" customHeight="false" outlineLevel="0" collapsed="false">
      <c r="A2707" s="0" t="s">
        <v>31</v>
      </c>
      <c r="B2707" s="0" t="n">
        <v>1</v>
      </c>
      <c r="C2707" s="0" t="s">
        <v>7355</v>
      </c>
      <c r="D2707" s="0" t="s">
        <v>48</v>
      </c>
      <c r="E2707" s="0" t="s">
        <v>7356</v>
      </c>
      <c r="F2707" s="0" t="s">
        <v>7354</v>
      </c>
      <c r="G2707" s="0" t="s">
        <v>116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8.1</v>
      </c>
      <c r="Q2707" s="0" t="n">
        <v>0</v>
      </c>
      <c r="R2707" s="0" t="n">
        <v>0</v>
      </c>
      <c r="S2707" s="0" t="s">
        <v>4</v>
      </c>
    </row>
    <row r="2708" customFormat="false" ht="14.4" hidden="true" customHeight="false" outlineLevel="0" collapsed="false">
      <c r="A2708" s="0" t="s">
        <v>31</v>
      </c>
      <c r="B2708" s="0" t="n">
        <v>1</v>
      </c>
      <c r="C2708" s="0" t="s">
        <v>7357</v>
      </c>
      <c r="D2708" s="0" t="s">
        <v>41</v>
      </c>
      <c r="E2708" s="0" t="s">
        <v>7358</v>
      </c>
      <c r="F2708" s="0" t="s">
        <v>7354</v>
      </c>
      <c r="G2708" s="0" t="s">
        <v>116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6.4</v>
      </c>
      <c r="Q2708" s="0" t="n">
        <v>0</v>
      </c>
      <c r="R2708" s="0" t="n">
        <v>0</v>
      </c>
      <c r="S2708" s="0" t="s">
        <v>4</v>
      </c>
    </row>
    <row r="2709" customFormat="false" ht="14.4" hidden="true" customHeight="false" outlineLevel="0" collapsed="false">
      <c r="A2709" s="0" t="s">
        <v>31</v>
      </c>
      <c r="B2709" s="0" t="n">
        <v>1</v>
      </c>
      <c r="C2709" s="0" t="s">
        <v>7359</v>
      </c>
      <c r="D2709" s="0" t="s">
        <v>66</v>
      </c>
      <c r="E2709" s="0" t="s">
        <v>7360</v>
      </c>
      <c r="F2709" s="0" t="s">
        <v>7354</v>
      </c>
      <c r="G2709" s="0" t="s">
        <v>116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7.3</v>
      </c>
      <c r="Q2709" s="0" t="n">
        <v>0</v>
      </c>
      <c r="R2709" s="0" t="n">
        <v>0</v>
      </c>
      <c r="S2709" s="0" t="s">
        <v>4</v>
      </c>
    </row>
    <row r="2710" customFormat="false" ht="14.4" hidden="true" customHeight="false" outlineLevel="0" collapsed="false">
      <c r="A2710" s="0" t="s">
        <v>31</v>
      </c>
      <c r="B2710" s="0" t="n">
        <v>1</v>
      </c>
      <c r="C2710" s="0" t="s">
        <v>7361</v>
      </c>
      <c r="D2710" s="0" t="s">
        <v>48</v>
      </c>
      <c r="E2710" s="0" t="s">
        <v>7362</v>
      </c>
      <c r="F2710" s="0" t="s">
        <v>7354</v>
      </c>
      <c r="G2710" s="0" t="s">
        <v>116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8.9</v>
      </c>
      <c r="Q2710" s="0" t="n">
        <v>0</v>
      </c>
      <c r="R2710" s="0" t="n">
        <v>0</v>
      </c>
      <c r="S2710" s="0" t="s">
        <v>4</v>
      </c>
    </row>
    <row r="2711" customFormat="false" ht="14.4" hidden="true" customHeight="false" outlineLevel="0" collapsed="false">
      <c r="A2711" s="0" t="s">
        <v>31</v>
      </c>
      <c r="B2711" s="0" t="n">
        <v>1</v>
      </c>
      <c r="C2711" s="0" t="s">
        <v>7363</v>
      </c>
      <c r="D2711" s="0" t="s">
        <v>38</v>
      </c>
      <c r="E2711" s="0" t="s">
        <v>7364</v>
      </c>
      <c r="F2711" s="0" t="s">
        <v>7354</v>
      </c>
      <c r="G2711" s="0" t="s">
        <v>116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5.6</v>
      </c>
      <c r="Q2711" s="0" t="n">
        <v>0</v>
      </c>
      <c r="R2711" s="0" t="n">
        <v>0</v>
      </c>
      <c r="S2711" s="0" t="s">
        <v>4</v>
      </c>
    </row>
    <row r="2712" customFormat="false" ht="14.4" hidden="true" customHeight="false" outlineLevel="0" collapsed="false">
      <c r="A2712" s="0" t="s">
        <v>31</v>
      </c>
      <c r="B2712" s="0" t="n">
        <v>1</v>
      </c>
      <c r="C2712" s="0" t="s">
        <v>7365</v>
      </c>
      <c r="D2712" s="0" t="s">
        <v>163</v>
      </c>
      <c r="E2712" s="0" t="s">
        <v>7366</v>
      </c>
      <c r="F2712" s="0" t="s">
        <v>7354</v>
      </c>
      <c r="G2712" s="0" t="s">
        <v>116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7.5</v>
      </c>
      <c r="Q2712" s="0" t="n">
        <v>0</v>
      </c>
      <c r="R2712" s="0" t="n">
        <v>0</v>
      </c>
      <c r="S2712" s="0" t="s">
        <v>4</v>
      </c>
    </row>
    <row r="2713" customFormat="false" ht="14.4" hidden="true" customHeight="false" outlineLevel="0" collapsed="false">
      <c r="A2713" s="0" t="s">
        <v>31</v>
      </c>
      <c r="B2713" s="0" t="n">
        <v>1</v>
      </c>
      <c r="C2713" s="0" t="s">
        <v>7367</v>
      </c>
      <c r="D2713" s="0" t="s">
        <v>103</v>
      </c>
      <c r="E2713" s="0" t="s">
        <v>7368</v>
      </c>
      <c r="F2713" s="0" t="s">
        <v>7354</v>
      </c>
      <c r="G2713" s="0" t="s">
        <v>116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6.4</v>
      </c>
      <c r="Q2713" s="0" t="n">
        <v>0</v>
      </c>
      <c r="R2713" s="0" t="n">
        <v>0</v>
      </c>
      <c r="S2713" s="0" t="s">
        <v>4</v>
      </c>
    </row>
    <row r="2714" customFormat="false" ht="14.4" hidden="true" customHeight="false" outlineLevel="0" collapsed="false">
      <c r="A2714" s="0" t="s">
        <v>31</v>
      </c>
      <c r="B2714" s="0" t="n">
        <v>1</v>
      </c>
      <c r="C2714" s="0" t="s">
        <v>7369</v>
      </c>
      <c r="D2714" s="0" t="s">
        <v>48</v>
      </c>
      <c r="E2714" s="0" t="s">
        <v>7370</v>
      </c>
      <c r="F2714" s="0" t="s">
        <v>7371</v>
      </c>
      <c r="G2714" s="0" t="s">
        <v>7331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8.5</v>
      </c>
      <c r="Q2714" s="0" t="n">
        <v>0</v>
      </c>
      <c r="R2714" s="0" t="n">
        <v>0</v>
      </c>
      <c r="S2714" s="0" t="s">
        <v>4</v>
      </c>
    </row>
    <row r="2715" customFormat="false" ht="14.4" hidden="true" customHeight="false" outlineLevel="0" collapsed="false">
      <c r="A2715" s="0" t="s">
        <v>31</v>
      </c>
      <c r="B2715" s="0" t="n">
        <v>1</v>
      </c>
      <c r="C2715" s="0" t="s">
        <v>7372</v>
      </c>
      <c r="D2715" s="0" t="s">
        <v>33</v>
      </c>
      <c r="E2715" s="0" t="s">
        <v>3840</v>
      </c>
      <c r="F2715" s="0" t="s">
        <v>7371</v>
      </c>
      <c r="G2715" s="0" t="s">
        <v>7331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6.9</v>
      </c>
      <c r="Q2715" s="0" t="n">
        <v>0</v>
      </c>
      <c r="R2715" s="0" t="n">
        <v>0</v>
      </c>
      <c r="S2715" s="0" t="s">
        <v>4</v>
      </c>
    </row>
    <row r="2716" customFormat="false" ht="14.4" hidden="true" customHeight="false" outlineLevel="0" collapsed="false">
      <c r="A2716" s="0" t="s">
        <v>31</v>
      </c>
      <c r="B2716" s="0" t="n">
        <v>1</v>
      </c>
      <c r="C2716" s="0" t="s">
        <v>7373</v>
      </c>
      <c r="D2716" s="0" t="s">
        <v>61</v>
      </c>
      <c r="E2716" s="0" t="s">
        <v>7374</v>
      </c>
      <c r="F2716" s="0" t="s">
        <v>7371</v>
      </c>
      <c r="G2716" s="0" t="s">
        <v>7331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5.9</v>
      </c>
      <c r="Q2716" s="0" t="n">
        <v>0</v>
      </c>
      <c r="R2716" s="0" t="n">
        <v>0</v>
      </c>
      <c r="S2716" s="0" t="s">
        <v>4</v>
      </c>
    </row>
    <row r="2717" customFormat="false" ht="14.4" hidden="true" customHeight="false" outlineLevel="0" collapsed="false">
      <c r="A2717" s="0" t="s">
        <v>31</v>
      </c>
      <c r="B2717" s="0" t="n">
        <v>1</v>
      </c>
      <c r="C2717" s="0" t="s">
        <v>7375</v>
      </c>
      <c r="D2717" s="0" t="s">
        <v>33</v>
      </c>
      <c r="E2717" s="0" t="s">
        <v>7376</v>
      </c>
      <c r="F2717" s="0" t="s">
        <v>7371</v>
      </c>
      <c r="G2717" s="0" t="s">
        <v>7331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5.5</v>
      </c>
      <c r="Q2717" s="0" t="n">
        <v>0</v>
      </c>
      <c r="R2717" s="0" t="n">
        <v>0</v>
      </c>
      <c r="S2717" s="0" t="s">
        <v>4</v>
      </c>
    </row>
    <row r="2718" customFormat="false" ht="14.4" hidden="true" customHeight="false" outlineLevel="0" collapsed="false">
      <c r="A2718" s="0" t="s">
        <v>31</v>
      </c>
      <c r="B2718" s="0" t="n">
        <v>1</v>
      </c>
      <c r="C2718" s="0" t="s">
        <v>7377</v>
      </c>
      <c r="D2718" s="0" t="s">
        <v>33</v>
      </c>
      <c r="E2718" s="0" t="s">
        <v>7378</v>
      </c>
      <c r="F2718" s="0" t="s">
        <v>7371</v>
      </c>
      <c r="G2718" s="0" t="s">
        <v>7331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5.7</v>
      </c>
      <c r="Q2718" s="0" t="n">
        <v>0</v>
      </c>
      <c r="R2718" s="0" t="n">
        <v>0</v>
      </c>
      <c r="S2718" s="0" t="s">
        <v>4</v>
      </c>
    </row>
    <row r="2719" customFormat="false" ht="14.4" hidden="true" customHeight="false" outlineLevel="0" collapsed="false">
      <c r="A2719" s="0" t="s">
        <v>31</v>
      </c>
      <c r="B2719" s="0" t="n">
        <v>1</v>
      </c>
      <c r="C2719" s="0" t="s">
        <v>7379</v>
      </c>
      <c r="D2719" s="0" t="s">
        <v>61</v>
      </c>
      <c r="E2719" s="0" t="s">
        <v>7380</v>
      </c>
      <c r="F2719" s="0" t="s">
        <v>7371</v>
      </c>
      <c r="G2719" s="0" t="s">
        <v>7331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6.4</v>
      </c>
      <c r="Q2719" s="0" t="n">
        <v>0</v>
      </c>
      <c r="R2719" s="0" t="n">
        <v>0</v>
      </c>
      <c r="S2719" s="0" t="s">
        <v>4</v>
      </c>
    </row>
    <row r="2720" customFormat="false" ht="14.4" hidden="true" customHeight="false" outlineLevel="0" collapsed="false">
      <c r="A2720" s="0" t="s">
        <v>31</v>
      </c>
      <c r="B2720" s="0" t="n">
        <v>1</v>
      </c>
      <c r="C2720" s="0" t="s">
        <v>7381</v>
      </c>
      <c r="D2720" s="0" t="s">
        <v>33</v>
      </c>
      <c r="E2720" s="0" t="s">
        <v>7382</v>
      </c>
      <c r="F2720" s="0" t="s">
        <v>7371</v>
      </c>
      <c r="G2720" s="0" t="s">
        <v>7331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6.5</v>
      </c>
      <c r="Q2720" s="0" t="n">
        <v>0</v>
      </c>
      <c r="R2720" s="0" t="n">
        <v>0</v>
      </c>
      <c r="S2720" s="0" t="s">
        <v>4</v>
      </c>
    </row>
    <row r="2721" customFormat="false" ht="14.4" hidden="true" customHeight="false" outlineLevel="0" collapsed="false">
      <c r="A2721" s="0" t="s">
        <v>31</v>
      </c>
      <c r="B2721" s="0" t="n">
        <v>1</v>
      </c>
      <c r="C2721" s="0" t="s">
        <v>7383</v>
      </c>
      <c r="D2721" s="0" t="s">
        <v>33</v>
      </c>
      <c r="E2721" s="0" t="s">
        <v>7384</v>
      </c>
      <c r="F2721" s="0" t="s">
        <v>7371</v>
      </c>
      <c r="G2721" s="0" t="s">
        <v>7331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7.9</v>
      </c>
      <c r="Q2721" s="0" t="n">
        <v>0</v>
      </c>
      <c r="R2721" s="0" t="n">
        <v>0</v>
      </c>
      <c r="S2721" s="0" t="s">
        <v>4</v>
      </c>
    </row>
    <row r="2722" customFormat="false" ht="14.4" hidden="true" customHeight="false" outlineLevel="0" collapsed="false">
      <c r="A2722" s="0" t="s">
        <v>31</v>
      </c>
      <c r="B2722" s="0" t="n">
        <v>1</v>
      </c>
      <c r="C2722" s="0" t="s">
        <v>7385</v>
      </c>
      <c r="D2722" s="0" t="s">
        <v>33</v>
      </c>
      <c r="E2722" s="0" t="s">
        <v>7386</v>
      </c>
      <c r="F2722" s="0" t="s">
        <v>7371</v>
      </c>
      <c r="G2722" s="0" t="s">
        <v>7331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8.2</v>
      </c>
      <c r="Q2722" s="0" t="n">
        <v>0</v>
      </c>
      <c r="R2722" s="0" t="n">
        <v>0</v>
      </c>
      <c r="S2722" s="0" t="s">
        <v>4</v>
      </c>
    </row>
    <row r="2723" customFormat="false" ht="14.4" hidden="true" customHeight="false" outlineLevel="0" collapsed="false">
      <c r="A2723" s="0" t="s">
        <v>31</v>
      </c>
      <c r="B2723" s="0" t="n">
        <v>1</v>
      </c>
      <c r="C2723" s="0" t="s">
        <v>7387</v>
      </c>
      <c r="D2723" s="0" t="s">
        <v>48</v>
      </c>
      <c r="E2723" s="0" t="s">
        <v>7388</v>
      </c>
      <c r="F2723" s="0" t="s">
        <v>7371</v>
      </c>
      <c r="G2723" s="0" t="s">
        <v>7331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8.1</v>
      </c>
      <c r="Q2723" s="0" t="n">
        <v>0</v>
      </c>
      <c r="R2723" s="0" t="n">
        <v>0</v>
      </c>
      <c r="S2723" s="0" t="s">
        <v>4</v>
      </c>
    </row>
    <row r="2724" customFormat="false" ht="14.4" hidden="true" customHeight="false" outlineLevel="0" collapsed="false">
      <c r="A2724" s="0" t="s">
        <v>31</v>
      </c>
      <c r="B2724" s="0" t="n">
        <v>1</v>
      </c>
      <c r="C2724" s="0" t="s">
        <v>7389</v>
      </c>
      <c r="D2724" s="0" t="s">
        <v>38</v>
      </c>
      <c r="E2724" s="0" t="s">
        <v>7390</v>
      </c>
      <c r="F2724" s="0" t="s">
        <v>7371</v>
      </c>
      <c r="G2724" s="0" t="s">
        <v>7331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8.1</v>
      </c>
      <c r="Q2724" s="0" t="n">
        <v>0</v>
      </c>
      <c r="R2724" s="0" t="n">
        <v>0</v>
      </c>
      <c r="S2724" s="0" t="s">
        <v>4</v>
      </c>
    </row>
    <row r="2725" customFormat="false" ht="14.4" hidden="true" customHeight="false" outlineLevel="0" collapsed="false">
      <c r="A2725" s="0" t="s">
        <v>31</v>
      </c>
      <c r="B2725" s="0" t="n">
        <v>1</v>
      </c>
      <c r="C2725" s="0" t="s">
        <v>7391</v>
      </c>
      <c r="D2725" s="0" t="s">
        <v>38</v>
      </c>
      <c r="E2725" s="0" t="s">
        <v>3418</v>
      </c>
      <c r="F2725" s="0" t="s">
        <v>7371</v>
      </c>
      <c r="G2725" s="0" t="s">
        <v>7331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6.7</v>
      </c>
      <c r="Q2725" s="0" t="n">
        <v>0</v>
      </c>
      <c r="R2725" s="0" t="n">
        <v>0</v>
      </c>
      <c r="S2725" s="0" t="s">
        <v>4</v>
      </c>
    </row>
    <row r="2726" customFormat="false" ht="14.4" hidden="true" customHeight="false" outlineLevel="0" collapsed="false">
      <c r="A2726" s="0" t="s">
        <v>31</v>
      </c>
      <c r="B2726" s="0" t="n">
        <v>1</v>
      </c>
      <c r="C2726" s="0" t="s">
        <v>7392</v>
      </c>
      <c r="D2726" s="0" t="s">
        <v>307</v>
      </c>
      <c r="E2726" s="0" t="s">
        <v>7393</v>
      </c>
      <c r="F2726" s="0" t="s">
        <v>7371</v>
      </c>
      <c r="G2726" s="0" t="s">
        <v>7331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6.4</v>
      </c>
      <c r="Q2726" s="0" t="n">
        <v>0</v>
      </c>
      <c r="R2726" s="0" t="n">
        <v>0</v>
      </c>
      <c r="S2726" s="0" t="s">
        <v>4</v>
      </c>
    </row>
    <row r="2727" customFormat="false" ht="14.4" hidden="true" customHeight="false" outlineLevel="0" collapsed="false">
      <c r="A2727" s="0" t="s">
        <v>31</v>
      </c>
      <c r="B2727" s="0" t="n">
        <v>1</v>
      </c>
      <c r="C2727" s="0" t="s">
        <v>7394</v>
      </c>
      <c r="D2727" s="0" t="s">
        <v>48</v>
      </c>
      <c r="E2727" s="0" t="s">
        <v>7395</v>
      </c>
      <c r="F2727" s="0" t="s">
        <v>7371</v>
      </c>
      <c r="G2727" s="0" t="s">
        <v>7331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5.5</v>
      </c>
      <c r="Q2727" s="0" t="n">
        <v>0</v>
      </c>
      <c r="R2727" s="0" t="n">
        <v>0</v>
      </c>
      <c r="S2727" s="0" t="s">
        <v>4</v>
      </c>
    </row>
    <row r="2728" customFormat="false" ht="14.4" hidden="true" customHeight="false" outlineLevel="0" collapsed="false">
      <c r="A2728" s="0" t="s">
        <v>31</v>
      </c>
      <c r="B2728" s="0" t="n">
        <v>1</v>
      </c>
      <c r="C2728" s="0" t="s">
        <v>7396</v>
      </c>
      <c r="D2728" s="0" t="s">
        <v>33</v>
      </c>
      <c r="E2728" s="0" t="s">
        <v>7397</v>
      </c>
      <c r="F2728" s="0" t="s">
        <v>7371</v>
      </c>
      <c r="G2728" s="0" t="s">
        <v>7331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5.4</v>
      </c>
      <c r="Q2728" s="0" t="n">
        <v>0</v>
      </c>
      <c r="R2728" s="0" t="n">
        <v>0</v>
      </c>
      <c r="S2728" s="0" t="s">
        <v>4</v>
      </c>
    </row>
    <row r="2729" customFormat="false" ht="14.4" hidden="true" customHeight="false" outlineLevel="0" collapsed="false">
      <c r="A2729" s="0" t="s">
        <v>31</v>
      </c>
      <c r="B2729" s="0" t="n">
        <v>1</v>
      </c>
      <c r="C2729" s="0" t="s">
        <v>7398</v>
      </c>
      <c r="D2729" s="0" t="s">
        <v>38</v>
      </c>
      <c r="E2729" s="0" t="s">
        <v>7399</v>
      </c>
      <c r="F2729" s="0" t="s">
        <v>7400</v>
      </c>
      <c r="G2729" s="0" t="s">
        <v>7401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8.3</v>
      </c>
      <c r="Q2729" s="0" t="n">
        <v>0</v>
      </c>
      <c r="R2729" s="0" t="n">
        <v>0</v>
      </c>
      <c r="S2729" s="0" t="s">
        <v>4</v>
      </c>
    </row>
    <row r="2730" customFormat="false" ht="14.4" hidden="true" customHeight="false" outlineLevel="0" collapsed="false">
      <c r="A2730" s="0" t="s">
        <v>31</v>
      </c>
      <c r="B2730" s="0" t="n">
        <v>1</v>
      </c>
      <c r="C2730" s="0" t="s">
        <v>7402</v>
      </c>
      <c r="D2730" s="0" t="s">
        <v>61</v>
      </c>
      <c r="E2730" s="0" t="s">
        <v>7403</v>
      </c>
      <c r="F2730" s="0" t="s">
        <v>7400</v>
      </c>
      <c r="G2730" s="0" t="s">
        <v>7401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5.6</v>
      </c>
      <c r="Q2730" s="0" t="n">
        <v>0</v>
      </c>
      <c r="R2730" s="0" t="n">
        <v>0</v>
      </c>
      <c r="S2730" s="0" t="s">
        <v>4</v>
      </c>
    </row>
    <row r="2731" customFormat="false" ht="14.4" hidden="true" customHeight="false" outlineLevel="0" collapsed="false">
      <c r="A2731" s="0" t="s">
        <v>31</v>
      </c>
      <c r="B2731" s="0" t="n">
        <v>1</v>
      </c>
      <c r="C2731" s="0" t="s">
        <v>7404</v>
      </c>
      <c r="D2731" s="0" t="s">
        <v>38</v>
      </c>
      <c r="E2731" s="0" t="s">
        <v>7405</v>
      </c>
      <c r="F2731" s="0" t="s">
        <v>7400</v>
      </c>
      <c r="G2731" s="0" t="s">
        <v>7401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6.8</v>
      </c>
      <c r="Q2731" s="0" t="n">
        <v>0</v>
      </c>
      <c r="R2731" s="0" t="n">
        <v>0</v>
      </c>
      <c r="S2731" s="0" t="s">
        <v>4</v>
      </c>
    </row>
    <row r="2732" customFormat="false" ht="14.4" hidden="true" customHeight="false" outlineLevel="0" collapsed="false">
      <c r="A2732" s="0" t="s">
        <v>31</v>
      </c>
      <c r="B2732" s="0" t="n">
        <v>1</v>
      </c>
      <c r="C2732" s="0" t="s">
        <v>7406</v>
      </c>
      <c r="D2732" s="0" t="s">
        <v>66</v>
      </c>
      <c r="E2732" s="0" t="s">
        <v>7407</v>
      </c>
      <c r="F2732" s="0" t="s">
        <v>7408</v>
      </c>
      <c r="G2732" s="0" t="s">
        <v>7409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5.5</v>
      </c>
      <c r="Q2732" s="0" t="n">
        <v>0</v>
      </c>
      <c r="R2732" s="0" t="n">
        <v>0</v>
      </c>
      <c r="S2732" s="0" t="s">
        <v>4</v>
      </c>
    </row>
    <row r="2733" customFormat="false" ht="14.4" hidden="true" customHeight="false" outlineLevel="0" collapsed="false">
      <c r="A2733" s="0" t="s">
        <v>31</v>
      </c>
      <c r="B2733" s="0" t="n">
        <v>1</v>
      </c>
      <c r="C2733" s="0" t="s">
        <v>7410</v>
      </c>
      <c r="D2733" s="0" t="s">
        <v>103</v>
      </c>
      <c r="E2733" s="0" t="s">
        <v>7411</v>
      </c>
      <c r="F2733" s="0" t="s">
        <v>7408</v>
      </c>
      <c r="G2733" s="0" t="s">
        <v>7409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5</v>
      </c>
      <c r="Q2733" s="0" t="n">
        <v>0</v>
      </c>
      <c r="R2733" s="0" t="n">
        <v>0</v>
      </c>
      <c r="S2733" s="0" t="s">
        <v>4</v>
      </c>
    </row>
    <row r="2734" customFormat="false" ht="14.4" hidden="true" customHeight="false" outlineLevel="0" collapsed="false">
      <c r="A2734" s="0" t="s">
        <v>31</v>
      </c>
      <c r="B2734" s="0" t="n">
        <v>1</v>
      </c>
      <c r="C2734" s="0" t="s">
        <v>7412</v>
      </c>
      <c r="D2734" s="0" t="s">
        <v>61</v>
      </c>
      <c r="E2734" s="0" t="s">
        <v>7413</v>
      </c>
      <c r="F2734" s="0" t="s">
        <v>7408</v>
      </c>
      <c r="G2734" s="0" t="s">
        <v>7409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8.6</v>
      </c>
      <c r="Q2734" s="0" t="n">
        <v>0</v>
      </c>
      <c r="R2734" s="0" t="n">
        <v>0</v>
      </c>
      <c r="S2734" s="0" t="s">
        <v>4</v>
      </c>
    </row>
    <row r="2735" customFormat="false" ht="14.4" hidden="true" customHeight="false" outlineLevel="0" collapsed="false">
      <c r="A2735" s="0" t="s">
        <v>31</v>
      </c>
      <c r="B2735" s="0" t="n">
        <v>1</v>
      </c>
      <c r="C2735" s="0" t="s">
        <v>7414</v>
      </c>
      <c r="D2735" s="0" t="s">
        <v>33</v>
      </c>
      <c r="E2735" s="0" t="s">
        <v>7415</v>
      </c>
      <c r="F2735" s="0" t="s">
        <v>7416</v>
      </c>
      <c r="G2735" s="0" t="s">
        <v>7417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7.2</v>
      </c>
      <c r="Q2735" s="0" t="n">
        <v>0</v>
      </c>
      <c r="R2735" s="0" t="n">
        <v>0</v>
      </c>
      <c r="S2735" s="0" t="s">
        <v>4</v>
      </c>
    </row>
    <row r="2736" customFormat="false" ht="14.4" hidden="true" customHeight="false" outlineLevel="0" collapsed="false">
      <c r="A2736" s="0" t="s">
        <v>31</v>
      </c>
      <c r="B2736" s="0" t="n">
        <v>1</v>
      </c>
      <c r="C2736" s="0" t="s">
        <v>7418</v>
      </c>
      <c r="D2736" s="0" t="s">
        <v>66</v>
      </c>
      <c r="E2736" s="0" t="s">
        <v>7419</v>
      </c>
      <c r="F2736" s="0" t="s">
        <v>7416</v>
      </c>
      <c r="G2736" s="0" t="s">
        <v>7417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6.2</v>
      </c>
      <c r="Q2736" s="0" t="n">
        <v>0</v>
      </c>
      <c r="R2736" s="0" t="n">
        <v>0</v>
      </c>
      <c r="S2736" s="0" t="s">
        <v>4</v>
      </c>
    </row>
    <row r="2737" customFormat="false" ht="14.4" hidden="true" customHeight="false" outlineLevel="0" collapsed="false">
      <c r="A2737" s="0" t="s">
        <v>31</v>
      </c>
      <c r="B2737" s="0" t="n">
        <v>1</v>
      </c>
      <c r="C2737" s="0" t="s">
        <v>7420</v>
      </c>
      <c r="D2737" s="0" t="s">
        <v>38</v>
      </c>
      <c r="E2737" s="0" t="s">
        <v>7421</v>
      </c>
      <c r="F2737" s="0" t="s">
        <v>7416</v>
      </c>
      <c r="G2737" s="0" t="s">
        <v>7417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6.2</v>
      </c>
      <c r="Q2737" s="0" t="n">
        <v>0</v>
      </c>
      <c r="R2737" s="0" t="n">
        <v>0</v>
      </c>
      <c r="S2737" s="0" t="s">
        <v>4</v>
      </c>
    </row>
    <row r="2738" customFormat="false" ht="14.4" hidden="true" customHeight="false" outlineLevel="0" collapsed="false">
      <c r="A2738" s="0" t="s">
        <v>31</v>
      </c>
      <c r="B2738" s="0" t="n">
        <v>1</v>
      </c>
      <c r="C2738" s="0" t="s">
        <v>7422</v>
      </c>
      <c r="D2738" s="0" t="s">
        <v>154</v>
      </c>
      <c r="E2738" s="0" t="s">
        <v>7423</v>
      </c>
      <c r="F2738" s="0" t="s">
        <v>7416</v>
      </c>
      <c r="G2738" s="0" t="s">
        <v>7417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7.1</v>
      </c>
      <c r="Q2738" s="0" t="n">
        <v>0</v>
      </c>
      <c r="R2738" s="0" t="n">
        <v>0</v>
      </c>
      <c r="S2738" s="0" t="s">
        <v>4</v>
      </c>
    </row>
    <row r="2739" customFormat="false" ht="14.4" hidden="true" customHeight="false" outlineLevel="0" collapsed="false">
      <c r="A2739" s="0" t="s">
        <v>31</v>
      </c>
      <c r="B2739" s="0" t="n">
        <v>1</v>
      </c>
      <c r="C2739" s="0" t="s">
        <v>7424</v>
      </c>
      <c r="D2739" s="0" t="s">
        <v>66</v>
      </c>
      <c r="E2739" s="0" t="s">
        <v>7425</v>
      </c>
      <c r="F2739" s="0" t="s">
        <v>7426</v>
      </c>
      <c r="G2739" s="0" t="s">
        <v>7427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8.2</v>
      </c>
      <c r="Q2739" s="0" t="n">
        <v>0</v>
      </c>
      <c r="R2739" s="0" t="n">
        <v>0</v>
      </c>
      <c r="S2739" s="0" t="s">
        <v>4</v>
      </c>
    </row>
    <row r="2740" customFormat="false" ht="14.4" hidden="true" customHeight="false" outlineLevel="0" collapsed="false">
      <c r="A2740" s="0" t="s">
        <v>31</v>
      </c>
      <c r="B2740" s="0" t="n">
        <v>1</v>
      </c>
      <c r="C2740" s="0" t="s">
        <v>7428</v>
      </c>
      <c r="D2740" s="0" t="s">
        <v>33</v>
      </c>
      <c r="E2740" s="0" t="s">
        <v>7429</v>
      </c>
      <c r="F2740" s="0" t="s">
        <v>7426</v>
      </c>
      <c r="G2740" s="0" t="s">
        <v>7427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7.2</v>
      </c>
      <c r="Q2740" s="0" t="n">
        <v>0</v>
      </c>
      <c r="R2740" s="0" t="n">
        <v>0</v>
      </c>
      <c r="S2740" s="0" t="s">
        <v>4</v>
      </c>
    </row>
    <row r="2741" customFormat="false" ht="14.4" hidden="true" customHeight="false" outlineLevel="0" collapsed="false">
      <c r="A2741" s="0" t="s">
        <v>31</v>
      </c>
      <c r="B2741" s="0" t="n">
        <v>1</v>
      </c>
      <c r="C2741" s="0" t="s">
        <v>7430</v>
      </c>
      <c r="D2741" s="0" t="s">
        <v>66</v>
      </c>
      <c r="E2741" s="0" t="s">
        <v>7431</v>
      </c>
      <c r="F2741" s="0" t="s">
        <v>7426</v>
      </c>
      <c r="G2741" s="0" t="s">
        <v>7427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5.9</v>
      </c>
      <c r="Q2741" s="0" t="n">
        <v>0</v>
      </c>
      <c r="R2741" s="0" t="n">
        <v>0</v>
      </c>
      <c r="S2741" s="0" t="s">
        <v>4</v>
      </c>
    </row>
    <row r="2742" customFormat="false" ht="14.4" hidden="true" customHeight="false" outlineLevel="0" collapsed="false">
      <c r="A2742" s="0" t="s">
        <v>31</v>
      </c>
      <c r="B2742" s="0" t="n">
        <v>1</v>
      </c>
      <c r="C2742" s="0" t="s">
        <v>7432</v>
      </c>
      <c r="D2742" s="0" t="s">
        <v>66</v>
      </c>
      <c r="E2742" s="0" t="s">
        <v>7433</v>
      </c>
      <c r="F2742" s="0" t="s">
        <v>7426</v>
      </c>
      <c r="G2742" s="0" t="s">
        <v>7427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5.5</v>
      </c>
      <c r="Q2742" s="0" t="n">
        <v>0</v>
      </c>
      <c r="R2742" s="0" t="n">
        <v>0</v>
      </c>
      <c r="S2742" s="0" t="s">
        <v>4</v>
      </c>
    </row>
    <row r="2743" customFormat="false" ht="14.4" hidden="true" customHeight="false" outlineLevel="0" collapsed="false">
      <c r="A2743" s="0" t="s">
        <v>31</v>
      </c>
      <c r="B2743" s="0" t="n">
        <v>1</v>
      </c>
      <c r="C2743" s="0" t="s">
        <v>7434</v>
      </c>
      <c r="D2743" s="0" t="s">
        <v>61</v>
      </c>
      <c r="E2743" s="0" t="s">
        <v>7435</v>
      </c>
      <c r="F2743" s="0" t="s">
        <v>7436</v>
      </c>
      <c r="G2743" s="0" t="s">
        <v>7437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6.2</v>
      </c>
      <c r="Q2743" s="0" t="n">
        <v>0</v>
      </c>
      <c r="R2743" s="0" t="n">
        <v>0</v>
      </c>
      <c r="S2743" s="0" t="s">
        <v>4</v>
      </c>
    </row>
    <row r="2744" customFormat="false" ht="14.4" hidden="true" customHeight="false" outlineLevel="0" collapsed="false">
      <c r="A2744" s="0" t="s">
        <v>31</v>
      </c>
      <c r="B2744" s="0" t="n">
        <v>1</v>
      </c>
      <c r="C2744" s="0" t="s">
        <v>7438</v>
      </c>
      <c r="D2744" s="0" t="s">
        <v>163</v>
      </c>
      <c r="E2744" s="0" t="s">
        <v>7439</v>
      </c>
      <c r="F2744" s="0" t="s">
        <v>7436</v>
      </c>
      <c r="G2744" s="0" t="s">
        <v>7437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9</v>
      </c>
      <c r="Q2744" s="0" t="n">
        <v>0</v>
      </c>
      <c r="R2744" s="0" t="n">
        <v>0</v>
      </c>
      <c r="S2744" s="0" t="s">
        <v>4</v>
      </c>
    </row>
    <row r="2745" customFormat="false" ht="14.4" hidden="true" customHeight="false" outlineLevel="0" collapsed="false">
      <c r="A2745" s="0" t="s">
        <v>31</v>
      </c>
      <c r="B2745" s="0" t="n">
        <v>1</v>
      </c>
      <c r="C2745" s="0" t="s">
        <v>7440</v>
      </c>
      <c r="D2745" s="0" t="s">
        <v>66</v>
      </c>
      <c r="E2745" s="0" t="s">
        <v>7441</v>
      </c>
      <c r="F2745" s="0" t="s">
        <v>7436</v>
      </c>
      <c r="G2745" s="0" t="s">
        <v>7437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9.4</v>
      </c>
      <c r="Q2745" s="0" t="n">
        <v>0</v>
      </c>
      <c r="R2745" s="0" t="n">
        <v>0</v>
      </c>
      <c r="S2745" s="0" t="s">
        <v>4</v>
      </c>
    </row>
    <row r="2746" customFormat="false" ht="14.4" hidden="true" customHeight="false" outlineLevel="0" collapsed="false">
      <c r="A2746" s="0" t="s">
        <v>31</v>
      </c>
      <c r="B2746" s="0" t="n">
        <v>1</v>
      </c>
      <c r="C2746" s="0" t="s">
        <v>7442</v>
      </c>
      <c r="D2746" s="0" t="s">
        <v>33</v>
      </c>
      <c r="E2746" s="0" t="s">
        <v>7443</v>
      </c>
      <c r="F2746" s="0" t="s">
        <v>7444</v>
      </c>
      <c r="G2746" s="0" t="s">
        <v>7445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8.8</v>
      </c>
      <c r="Q2746" s="0" t="n">
        <v>0</v>
      </c>
      <c r="R2746" s="0" t="n">
        <v>0</v>
      </c>
      <c r="S2746" s="0" t="s">
        <v>4</v>
      </c>
    </row>
    <row r="2747" customFormat="false" ht="14.4" hidden="true" customHeight="false" outlineLevel="0" collapsed="false">
      <c r="A2747" s="0" t="s">
        <v>31</v>
      </c>
      <c r="B2747" s="0" t="n">
        <v>1</v>
      </c>
      <c r="C2747" s="0" t="s">
        <v>7446</v>
      </c>
      <c r="D2747" s="0" t="s">
        <v>33</v>
      </c>
      <c r="E2747" s="0" t="s">
        <v>7447</v>
      </c>
      <c r="F2747" s="0" t="s">
        <v>7444</v>
      </c>
      <c r="G2747" s="0" t="s">
        <v>7445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7.4</v>
      </c>
      <c r="Q2747" s="0" t="n">
        <v>0</v>
      </c>
      <c r="R2747" s="0" t="n">
        <v>0</v>
      </c>
      <c r="S2747" s="0" t="s">
        <v>4</v>
      </c>
    </row>
    <row r="2748" customFormat="false" ht="14.4" hidden="true" customHeight="false" outlineLevel="0" collapsed="false">
      <c r="A2748" s="0" t="s">
        <v>31</v>
      </c>
      <c r="B2748" s="0" t="n">
        <v>1</v>
      </c>
      <c r="C2748" s="0" t="s">
        <v>7448</v>
      </c>
      <c r="D2748" s="0" t="s">
        <v>66</v>
      </c>
      <c r="E2748" s="0" t="s">
        <v>7449</v>
      </c>
      <c r="F2748" s="0" t="s">
        <v>7444</v>
      </c>
      <c r="G2748" s="0" t="s">
        <v>7445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7.4</v>
      </c>
      <c r="Q2748" s="0" t="n">
        <v>0</v>
      </c>
      <c r="R2748" s="0" t="n">
        <v>0</v>
      </c>
      <c r="S2748" s="0" t="s">
        <v>4</v>
      </c>
    </row>
    <row r="2749" customFormat="false" ht="14.4" hidden="true" customHeight="false" outlineLevel="0" collapsed="false">
      <c r="A2749" s="0" t="s">
        <v>31</v>
      </c>
      <c r="B2749" s="0" t="n">
        <v>1</v>
      </c>
      <c r="C2749" s="0" t="s">
        <v>7450</v>
      </c>
      <c r="D2749" s="0" t="s">
        <v>38</v>
      </c>
      <c r="E2749" s="0" t="s">
        <v>7451</v>
      </c>
      <c r="F2749" s="0" t="s">
        <v>7444</v>
      </c>
      <c r="G2749" s="0" t="s">
        <v>7445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5.9</v>
      </c>
      <c r="Q2749" s="0" t="n">
        <v>0</v>
      </c>
      <c r="R2749" s="0" t="n">
        <v>0</v>
      </c>
      <c r="S2749" s="0" t="s">
        <v>4</v>
      </c>
    </row>
    <row r="2750" customFormat="false" ht="14.4" hidden="true" customHeight="false" outlineLevel="0" collapsed="false">
      <c r="A2750" s="0" t="s">
        <v>31</v>
      </c>
      <c r="B2750" s="0" t="n">
        <v>1</v>
      </c>
      <c r="C2750" s="0" t="s">
        <v>7452</v>
      </c>
      <c r="D2750" s="0" t="s">
        <v>61</v>
      </c>
      <c r="E2750" s="0" t="s">
        <v>7453</v>
      </c>
      <c r="F2750" s="0" t="s">
        <v>7454</v>
      </c>
      <c r="G2750" s="0" t="s">
        <v>7455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5.5</v>
      </c>
      <c r="Q2750" s="0" t="n">
        <v>0</v>
      </c>
      <c r="R2750" s="0" t="n">
        <v>0</v>
      </c>
      <c r="S2750" s="0" t="s">
        <v>4</v>
      </c>
    </row>
    <row r="2751" customFormat="false" ht="14.4" hidden="true" customHeight="false" outlineLevel="0" collapsed="false">
      <c r="A2751" s="0" t="s">
        <v>31</v>
      </c>
      <c r="B2751" s="0" t="n">
        <v>1</v>
      </c>
      <c r="C2751" s="0" t="s">
        <v>7456</v>
      </c>
      <c r="D2751" s="0" t="s">
        <v>33</v>
      </c>
      <c r="E2751" s="0" t="s">
        <v>7457</v>
      </c>
      <c r="F2751" s="0" t="s">
        <v>7454</v>
      </c>
      <c r="G2751" s="0" t="s">
        <v>7455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6.3</v>
      </c>
      <c r="Q2751" s="0" t="n">
        <v>0</v>
      </c>
      <c r="R2751" s="0" t="n">
        <v>0</v>
      </c>
      <c r="S2751" s="0" t="s">
        <v>4</v>
      </c>
    </row>
    <row r="2752" customFormat="false" ht="14.4" hidden="true" customHeight="false" outlineLevel="0" collapsed="false">
      <c r="A2752" s="0" t="s">
        <v>31</v>
      </c>
      <c r="B2752" s="0" t="n">
        <v>1</v>
      </c>
      <c r="C2752" s="0" t="s">
        <v>7458</v>
      </c>
      <c r="D2752" s="0" t="s">
        <v>33</v>
      </c>
      <c r="E2752" s="0" t="s">
        <v>7459</v>
      </c>
      <c r="F2752" s="0" t="s">
        <v>7460</v>
      </c>
      <c r="G2752" s="0" t="s">
        <v>7461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9.7</v>
      </c>
      <c r="Q2752" s="0" t="n">
        <v>0</v>
      </c>
      <c r="R2752" s="0" t="n">
        <v>0</v>
      </c>
      <c r="S2752" s="0" t="s">
        <v>4</v>
      </c>
    </row>
    <row r="2753" customFormat="false" ht="14.4" hidden="true" customHeight="false" outlineLevel="0" collapsed="false">
      <c r="A2753" s="0" t="s">
        <v>31</v>
      </c>
      <c r="B2753" s="0" t="n">
        <v>1</v>
      </c>
      <c r="C2753" s="0" t="s">
        <v>7462</v>
      </c>
      <c r="D2753" s="0" t="s">
        <v>61</v>
      </c>
      <c r="E2753" s="0" t="s">
        <v>7463</v>
      </c>
      <c r="F2753" s="0" t="s">
        <v>7460</v>
      </c>
      <c r="G2753" s="0" t="s">
        <v>7461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9.3</v>
      </c>
      <c r="Q2753" s="0" t="n">
        <v>0</v>
      </c>
      <c r="R2753" s="0" t="n">
        <v>0</v>
      </c>
      <c r="S2753" s="0" t="s">
        <v>4</v>
      </c>
    </row>
    <row r="2754" customFormat="false" ht="14.4" hidden="true" customHeight="false" outlineLevel="0" collapsed="false">
      <c r="A2754" s="0" t="s">
        <v>31</v>
      </c>
      <c r="B2754" s="0" t="n">
        <v>1</v>
      </c>
      <c r="C2754" s="0" t="s">
        <v>7464</v>
      </c>
      <c r="D2754" s="0" t="s">
        <v>61</v>
      </c>
      <c r="E2754" s="0" t="s">
        <v>7465</v>
      </c>
      <c r="F2754" s="0" t="s">
        <v>7460</v>
      </c>
      <c r="G2754" s="0" t="s">
        <v>7461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5.4</v>
      </c>
      <c r="Q2754" s="0" t="n">
        <v>0</v>
      </c>
      <c r="R2754" s="0" t="n">
        <v>0</v>
      </c>
      <c r="S2754" s="0" t="s">
        <v>4</v>
      </c>
    </row>
    <row r="2755" customFormat="false" ht="14.4" hidden="true" customHeight="false" outlineLevel="0" collapsed="false">
      <c r="A2755" s="0" t="s">
        <v>31</v>
      </c>
      <c r="B2755" s="0" t="n">
        <v>1</v>
      </c>
      <c r="C2755" s="0" t="s">
        <v>7466</v>
      </c>
      <c r="D2755" s="0" t="s">
        <v>38</v>
      </c>
      <c r="E2755" s="0" t="s">
        <v>7467</v>
      </c>
      <c r="F2755" s="0" t="s">
        <v>7460</v>
      </c>
      <c r="G2755" s="0" t="s">
        <v>7461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5.2</v>
      </c>
      <c r="Q2755" s="0" t="n">
        <v>0</v>
      </c>
      <c r="R2755" s="0" t="n">
        <v>0</v>
      </c>
      <c r="S2755" s="0" t="s">
        <v>4</v>
      </c>
    </row>
    <row r="2756" customFormat="false" ht="14.4" hidden="true" customHeight="false" outlineLevel="0" collapsed="false">
      <c r="A2756" s="0" t="s">
        <v>31</v>
      </c>
      <c r="B2756" s="0" t="n">
        <v>1</v>
      </c>
      <c r="C2756" s="0" t="s">
        <v>7468</v>
      </c>
      <c r="D2756" s="0" t="s">
        <v>66</v>
      </c>
      <c r="E2756" s="0" t="s">
        <v>7469</v>
      </c>
      <c r="F2756" s="0" t="s">
        <v>7460</v>
      </c>
      <c r="G2756" s="0" t="s">
        <v>7461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7.2</v>
      </c>
      <c r="Q2756" s="0" t="n">
        <v>0</v>
      </c>
      <c r="R2756" s="0" t="n">
        <v>0</v>
      </c>
      <c r="S2756" s="0" t="s">
        <v>4</v>
      </c>
    </row>
    <row r="2757" customFormat="false" ht="14.4" hidden="true" customHeight="false" outlineLevel="0" collapsed="false">
      <c r="A2757" s="0" t="s">
        <v>31</v>
      </c>
      <c r="B2757" s="0" t="n">
        <v>1</v>
      </c>
      <c r="C2757" s="0" t="s">
        <v>7470</v>
      </c>
      <c r="D2757" s="0" t="s">
        <v>61</v>
      </c>
      <c r="E2757" s="0" t="s">
        <v>7471</v>
      </c>
      <c r="F2757" s="0" t="s">
        <v>7460</v>
      </c>
      <c r="G2757" s="0" t="s">
        <v>7461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5.6</v>
      </c>
      <c r="Q2757" s="0" t="n">
        <v>0</v>
      </c>
      <c r="R2757" s="0" t="n">
        <v>0</v>
      </c>
      <c r="S2757" s="0" t="s">
        <v>4</v>
      </c>
    </row>
    <row r="2758" customFormat="false" ht="14.4" hidden="true" customHeight="false" outlineLevel="0" collapsed="false">
      <c r="A2758" s="0" t="s">
        <v>31</v>
      </c>
      <c r="B2758" s="0" t="n">
        <v>1</v>
      </c>
      <c r="C2758" s="0" t="s">
        <v>7472</v>
      </c>
      <c r="D2758" s="0" t="s">
        <v>38</v>
      </c>
      <c r="E2758" s="0" t="s">
        <v>7473</v>
      </c>
      <c r="F2758" s="0" t="s">
        <v>7474</v>
      </c>
      <c r="G2758" s="0" t="s">
        <v>7475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6.9</v>
      </c>
      <c r="Q2758" s="0" t="n">
        <v>0</v>
      </c>
      <c r="R2758" s="0" t="n">
        <v>0</v>
      </c>
      <c r="S2758" s="0" t="s">
        <v>4</v>
      </c>
    </row>
    <row r="2759" customFormat="false" ht="14.4" hidden="true" customHeight="false" outlineLevel="0" collapsed="false">
      <c r="A2759" s="0" t="s">
        <v>31</v>
      </c>
      <c r="B2759" s="0" t="n">
        <v>1</v>
      </c>
      <c r="C2759" s="0" t="s">
        <v>7476</v>
      </c>
      <c r="D2759" s="0" t="s">
        <v>61</v>
      </c>
      <c r="E2759" s="0" t="s">
        <v>2492</v>
      </c>
      <c r="F2759" s="0" t="s">
        <v>7474</v>
      </c>
      <c r="G2759" s="0" t="s">
        <v>7475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6.6</v>
      </c>
      <c r="Q2759" s="0" t="n">
        <v>0</v>
      </c>
      <c r="R2759" s="0" t="n">
        <v>0</v>
      </c>
      <c r="S2759" s="0" t="s">
        <v>4</v>
      </c>
    </row>
    <row r="2760" customFormat="false" ht="14.4" hidden="true" customHeight="false" outlineLevel="0" collapsed="false">
      <c r="A2760" s="0" t="s">
        <v>31</v>
      </c>
      <c r="B2760" s="0" t="n">
        <v>1</v>
      </c>
      <c r="C2760" s="0" t="s">
        <v>7477</v>
      </c>
      <c r="D2760" s="0" t="s">
        <v>66</v>
      </c>
      <c r="E2760" s="0" t="s">
        <v>7478</v>
      </c>
      <c r="F2760" s="0" t="s">
        <v>7474</v>
      </c>
      <c r="G2760" s="0" t="s">
        <v>7475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7.1</v>
      </c>
      <c r="Q2760" s="0" t="n">
        <v>0</v>
      </c>
      <c r="R2760" s="0" t="n">
        <v>0</v>
      </c>
      <c r="S2760" s="0" t="s">
        <v>4</v>
      </c>
    </row>
    <row r="2761" customFormat="false" ht="14.4" hidden="true" customHeight="false" outlineLevel="0" collapsed="false">
      <c r="A2761" s="0" t="s">
        <v>31</v>
      </c>
      <c r="B2761" s="0" t="n">
        <v>1</v>
      </c>
      <c r="C2761" s="0" t="s">
        <v>7479</v>
      </c>
      <c r="D2761" s="0" t="s">
        <v>33</v>
      </c>
      <c r="E2761" s="0" t="s">
        <v>7480</v>
      </c>
      <c r="F2761" s="0" t="s">
        <v>7474</v>
      </c>
      <c r="G2761" s="0" t="s">
        <v>7475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6.8</v>
      </c>
      <c r="Q2761" s="0" t="n">
        <v>0</v>
      </c>
      <c r="R2761" s="0" t="n">
        <v>0</v>
      </c>
      <c r="S2761" s="0" t="s">
        <v>4</v>
      </c>
    </row>
    <row r="2762" customFormat="false" ht="14.4" hidden="true" customHeight="false" outlineLevel="0" collapsed="false">
      <c r="A2762" s="0" t="s">
        <v>31</v>
      </c>
      <c r="B2762" s="0" t="n">
        <v>1</v>
      </c>
      <c r="C2762" s="0" t="s">
        <v>7481</v>
      </c>
      <c r="D2762" s="0" t="s">
        <v>66</v>
      </c>
      <c r="E2762" s="0" t="s">
        <v>7482</v>
      </c>
      <c r="F2762" s="0" t="s">
        <v>7474</v>
      </c>
      <c r="G2762" s="0" t="s">
        <v>7475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6.2</v>
      </c>
      <c r="Q2762" s="0" t="n">
        <v>0</v>
      </c>
      <c r="R2762" s="0" t="n">
        <v>0</v>
      </c>
      <c r="S2762" s="0" t="s">
        <v>4</v>
      </c>
    </row>
    <row r="2763" customFormat="false" ht="14.4" hidden="true" customHeight="false" outlineLevel="0" collapsed="false">
      <c r="A2763" s="0" t="s">
        <v>31</v>
      </c>
      <c r="B2763" s="0" t="n">
        <v>1</v>
      </c>
      <c r="C2763" s="0" t="s">
        <v>7483</v>
      </c>
      <c r="D2763" s="0" t="s">
        <v>41</v>
      </c>
      <c r="E2763" s="0" t="s">
        <v>7484</v>
      </c>
      <c r="F2763" s="0" t="s">
        <v>7474</v>
      </c>
      <c r="G2763" s="0" t="s">
        <v>7475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5.2</v>
      </c>
      <c r="Q2763" s="0" t="n">
        <v>0</v>
      </c>
      <c r="R2763" s="0" t="n">
        <v>0</v>
      </c>
      <c r="S2763" s="0" t="s">
        <v>4</v>
      </c>
    </row>
    <row r="2764" customFormat="false" ht="14.4" hidden="true" customHeight="false" outlineLevel="0" collapsed="false">
      <c r="A2764" s="0" t="s">
        <v>31</v>
      </c>
      <c r="B2764" s="0" t="n">
        <v>1</v>
      </c>
      <c r="C2764" s="0" t="s">
        <v>7485</v>
      </c>
      <c r="D2764" s="0" t="s">
        <v>33</v>
      </c>
      <c r="E2764" s="0" t="s">
        <v>7486</v>
      </c>
      <c r="F2764" s="0" t="s">
        <v>7487</v>
      </c>
      <c r="G2764" s="0" t="s">
        <v>7488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7</v>
      </c>
      <c r="Q2764" s="0" t="n">
        <v>0</v>
      </c>
      <c r="R2764" s="0" t="n">
        <v>0</v>
      </c>
      <c r="S2764" s="0" t="s">
        <v>4</v>
      </c>
    </row>
    <row r="2765" customFormat="false" ht="14.4" hidden="true" customHeight="false" outlineLevel="0" collapsed="false">
      <c r="A2765" s="0" t="s">
        <v>31</v>
      </c>
      <c r="B2765" s="0" t="n">
        <v>1</v>
      </c>
      <c r="C2765" s="0" t="s">
        <v>7489</v>
      </c>
      <c r="D2765" s="0" t="s">
        <v>919</v>
      </c>
      <c r="E2765" s="0" t="s">
        <v>7490</v>
      </c>
      <c r="F2765" s="0" t="s">
        <v>7487</v>
      </c>
      <c r="G2765" s="0" t="s">
        <v>7488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6.1</v>
      </c>
      <c r="Q2765" s="0" t="n">
        <v>0</v>
      </c>
      <c r="R2765" s="0" t="n">
        <v>0</v>
      </c>
      <c r="S2765" s="0" t="s">
        <v>4</v>
      </c>
    </row>
    <row r="2766" customFormat="false" ht="14.4" hidden="true" customHeight="false" outlineLevel="0" collapsed="false">
      <c r="A2766" s="0" t="s">
        <v>31</v>
      </c>
      <c r="B2766" s="0" t="n">
        <v>1</v>
      </c>
      <c r="C2766" s="0" t="s">
        <v>7491</v>
      </c>
      <c r="D2766" s="0" t="s">
        <v>366</v>
      </c>
      <c r="E2766" s="0" t="s">
        <v>7492</v>
      </c>
      <c r="F2766" s="0" t="s">
        <v>7487</v>
      </c>
      <c r="G2766" s="0" t="s">
        <v>7488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6.1</v>
      </c>
      <c r="Q2766" s="0" t="n">
        <v>0</v>
      </c>
      <c r="R2766" s="0" t="n">
        <v>0</v>
      </c>
      <c r="S2766" s="0" t="s">
        <v>4</v>
      </c>
    </row>
    <row r="2767" customFormat="false" ht="14.4" hidden="true" customHeight="false" outlineLevel="0" collapsed="false">
      <c r="A2767" s="0" t="s">
        <v>31</v>
      </c>
      <c r="B2767" s="0" t="n">
        <v>1</v>
      </c>
      <c r="C2767" s="0" t="s">
        <v>7493</v>
      </c>
      <c r="D2767" s="0" t="s">
        <v>66</v>
      </c>
      <c r="E2767" s="0" t="s">
        <v>7494</v>
      </c>
      <c r="F2767" s="0" t="s">
        <v>7487</v>
      </c>
      <c r="G2767" s="0" t="s">
        <v>7488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5.2</v>
      </c>
      <c r="Q2767" s="0" t="n">
        <v>0</v>
      </c>
      <c r="R2767" s="0" t="n">
        <v>0</v>
      </c>
      <c r="S2767" s="0" t="s">
        <v>4</v>
      </c>
    </row>
    <row r="2768" customFormat="false" ht="14.4" hidden="true" customHeight="false" outlineLevel="0" collapsed="false">
      <c r="A2768" s="0" t="s">
        <v>31</v>
      </c>
      <c r="B2768" s="0" t="n">
        <v>1</v>
      </c>
      <c r="C2768" s="0" t="s">
        <v>7495</v>
      </c>
      <c r="D2768" s="0" t="s">
        <v>38</v>
      </c>
      <c r="E2768" s="0" t="s">
        <v>7496</v>
      </c>
      <c r="F2768" s="0" t="s">
        <v>7487</v>
      </c>
      <c r="G2768" s="0" t="s">
        <v>7488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5.4</v>
      </c>
      <c r="Q2768" s="0" t="n">
        <v>0</v>
      </c>
      <c r="R2768" s="0" t="n">
        <v>0</v>
      </c>
      <c r="S2768" s="0" t="s">
        <v>4</v>
      </c>
    </row>
    <row r="2769" customFormat="false" ht="14.4" hidden="true" customHeight="false" outlineLevel="0" collapsed="false">
      <c r="A2769" s="0" t="s">
        <v>31</v>
      </c>
      <c r="B2769" s="0" t="n">
        <v>1</v>
      </c>
      <c r="C2769" s="0" t="s">
        <v>7497</v>
      </c>
      <c r="D2769" s="0" t="s">
        <v>38</v>
      </c>
      <c r="E2769" s="0" t="s">
        <v>7498</v>
      </c>
      <c r="F2769" s="0" t="s">
        <v>7487</v>
      </c>
      <c r="G2769" s="0" t="s">
        <v>7488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6.1</v>
      </c>
      <c r="Q2769" s="0" t="n">
        <v>0</v>
      </c>
      <c r="R2769" s="0" t="n">
        <v>0</v>
      </c>
      <c r="S2769" s="0" t="s">
        <v>4</v>
      </c>
    </row>
    <row r="2770" customFormat="false" ht="14.4" hidden="true" customHeight="false" outlineLevel="0" collapsed="false">
      <c r="A2770" s="0" t="s">
        <v>31</v>
      </c>
      <c r="B2770" s="0" t="n">
        <v>1</v>
      </c>
      <c r="C2770" s="0" t="s">
        <v>7499</v>
      </c>
      <c r="D2770" s="0" t="s">
        <v>66</v>
      </c>
      <c r="E2770" s="0" t="s">
        <v>7500</v>
      </c>
      <c r="F2770" s="0" t="s">
        <v>7487</v>
      </c>
      <c r="G2770" s="0" t="s">
        <v>7488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7.1</v>
      </c>
      <c r="Q2770" s="0" t="n">
        <v>0</v>
      </c>
      <c r="R2770" s="0" t="n">
        <v>0</v>
      </c>
      <c r="S2770" s="0" t="s">
        <v>4</v>
      </c>
    </row>
    <row r="2771" customFormat="false" ht="14.4" hidden="true" customHeight="false" outlineLevel="0" collapsed="false">
      <c r="A2771" s="0" t="s">
        <v>31</v>
      </c>
      <c r="B2771" s="0" t="n">
        <v>1</v>
      </c>
      <c r="C2771" s="0" t="s">
        <v>7501</v>
      </c>
      <c r="D2771" s="0" t="s">
        <v>66</v>
      </c>
      <c r="E2771" s="0" t="s">
        <v>7502</v>
      </c>
      <c r="F2771" s="0" t="s">
        <v>7487</v>
      </c>
      <c r="G2771" s="0" t="s">
        <v>7488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10.2</v>
      </c>
      <c r="Q2771" s="0" t="n">
        <v>0</v>
      </c>
      <c r="R2771" s="0" t="n">
        <v>0</v>
      </c>
      <c r="S2771" s="0" t="s">
        <v>4</v>
      </c>
    </row>
    <row r="2772" customFormat="false" ht="14.4" hidden="true" customHeight="false" outlineLevel="0" collapsed="false">
      <c r="A2772" s="0" t="s">
        <v>31</v>
      </c>
      <c r="B2772" s="0" t="n">
        <v>1</v>
      </c>
      <c r="C2772" s="0" t="s">
        <v>7503</v>
      </c>
      <c r="D2772" s="0" t="s">
        <v>66</v>
      </c>
      <c r="E2772" s="0" t="s">
        <v>4984</v>
      </c>
      <c r="F2772" s="0" t="s">
        <v>7487</v>
      </c>
      <c r="G2772" s="0" t="s">
        <v>7488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8</v>
      </c>
      <c r="Q2772" s="0" t="n">
        <v>0</v>
      </c>
      <c r="R2772" s="0" t="n">
        <v>0</v>
      </c>
      <c r="S2772" s="0" t="s">
        <v>4</v>
      </c>
    </row>
    <row r="2773" customFormat="false" ht="14.4" hidden="true" customHeight="false" outlineLevel="0" collapsed="false">
      <c r="A2773" s="0" t="s">
        <v>31</v>
      </c>
      <c r="B2773" s="0" t="n">
        <v>1</v>
      </c>
      <c r="C2773" s="0" t="s">
        <v>7504</v>
      </c>
      <c r="D2773" s="0" t="s">
        <v>139</v>
      </c>
      <c r="E2773" s="0" t="s">
        <v>7505</v>
      </c>
      <c r="F2773" s="0" t="s">
        <v>7506</v>
      </c>
      <c r="G2773" s="0" t="s">
        <v>1217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5.5</v>
      </c>
      <c r="Q2773" s="0" t="n">
        <v>0</v>
      </c>
      <c r="R2773" s="0" t="n">
        <v>0</v>
      </c>
      <c r="S2773" s="0" t="s">
        <v>4</v>
      </c>
    </row>
    <row r="2774" customFormat="false" ht="14.4" hidden="true" customHeight="false" outlineLevel="0" collapsed="false">
      <c r="A2774" s="0" t="s">
        <v>31</v>
      </c>
      <c r="B2774" s="0" t="n">
        <v>1</v>
      </c>
      <c r="C2774" s="0" t="s">
        <v>7507</v>
      </c>
      <c r="D2774" s="0" t="s">
        <v>61</v>
      </c>
      <c r="E2774" s="0" t="s">
        <v>7508</v>
      </c>
      <c r="F2774" s="0" t="s">
        <v>7506</v>
      </c>
      <c r="G2774" s="0" t="s">
        <v>1217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5.7</v>
      </c>
      <c r="Q2774" s="0" t="n">
        <v>0</v>
      </c>
      <c r="R2774" s="0" t="n">
        <v>0</v>
      </c>
      <c r="S2774" s="0" t="s">
        <v>4</v>
      </c>
    </row>
    <row r="2775" customFormat="false" ht="14.4" hidden="true" customHeight="false" outlineLevel="0" collapsed="false">
      <c r="A2775" s="0" t="s">
        <v>31</v>
      </c>
      <c r="B2775" s="0" t="n">
        <v>1</v>
      </c>
      <c r="C2775" s="0" t="s">
        <v>7509</v>
      </c>
      <c r="D2775" s="0" t="s">
        <v>307</v>
      </c>
      <c r="E2775" s="0" t="s">
        <v>7510</v>
      </c>
      <c r="F2775" s="0" t="s">
        <v>7506</v>
      </c>
      <c r="G2775" s="0" t="s">
        <v>1217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8.5</v>
      </c>
      <c r="Q2775" s="0" t="n">
        <v>0</v>
      </c>
      <c r="R2775" s="0" t="n">
        <v>0</v>
      </c>
      <c r="S2775" s="0" t="s">
        <v>4</v>
      </c>
    </row>
    <row r="2776" customFormat="false" ht="14.4" hidden="true" customHeight="false" outlineLevel="0" collapsed="false">
      <c r="A2776" s="0" t="s">
        <v>31</v>
      </c>
      <c r="B2776" s="0" t="n">
        <v>1</v>
      </c>
      <c r="C2776" s="0" t="s">
        <v>7511</v>
      </c>
      <c r="D2776" s="0" t="s">
        <v>122</v>
      </c>
      <c r="E2776" s="0" t="s">
        <v>7512</v>
      </c>
      <c r="F2776" s="0" t="s">
        <v>7506</v>
      </c>
      <c r="G2776" s="0" t="s">
        <v>1217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7</v>
      </c>
      <c r="Q2776" s="0" t="n">
        <v>0</v>
      </c>
      <c r="R2776" s="0" t="n">
        <v>0</v>
      </c>
      <c r="S2776" s="0" t="s">
        <v>4</v>
      </c>
    </row>
    <row r="2777" customFormat="false" ht="14.4" hidden="true" customHeight="false" outlineLevel="0" collapsed="false">
      <c r="A2777" s="0" t="s">
        <v>31</v>
      </c>
      <c r="B2777" s="0" t="n">
        <v>1</v>
      </c>
      <c r="C2777" s="0" t="s">
        <v>7513</v>
      </c>
      <c r="D2777" s="0" t="s">
        <v>33</v>
      </c>
      <c r="E2777" s="0" t="s">
        <v>7514</v>
      </c>
      <c r="F2777" s="0" t="s">
        <v>7515</v>
      </c>
      <c r="G2777" s="0" t="s">
        <v>7516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7.1</v>
      </c>
      <c r="Q2777" s="0" t="n">
        <v>0</v>
      </c>
      <c r="R2777" s="0" t="n">
        <v>0</v>
      </c>
      <c r="S2777" s="0" t="s">
        <v>4</v>
      </c>
    </row>
    <row r="2778" customFormat="false" ht="14.4" hidden="true" customHeight="false" outlineLevel="0" collapsed="false">
      <c r="A2778" s="0" t="s">
        <v>31</v>
      </c>
      <c r="B2778" s="0" t="n">
        <v>1</v>
      </c>
      <c r="C2778" s="0" t="s">
        <v>7517</v>
      </c>
      <c r="D2778" s="0" t="s">
        <v>61</v>
      </c>
      <c r="E2778" s="0" t="s">
        <v>7518</v>
      </c>
      <c r="F2778" s="0" t="s">
        <v>7515</v>
      </c>
      <c r="G2778" s="0" t="s">
        <v>7516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7.1</v>
      </c>
      <c r="Q2778" s="0" t="n">
        <v>0</v>
      </c>
      <c r="R2778" s="0" t="n">
        <v>0</v>
      </c>
      <c r="S2778" s="0" t="s">
        <v>4</v>
      </c>
    </row>
    <row r="2779" customFormat="false" ht="14.4" hidden="true" customHeight="false" outlineLevel="0" collapsed="false">
      <c r="A2779" s="0" t="s">
        <v>31</v>
      </c>
      <c r="B2779" s="0" t="n">
        <v>1</v>
      </c>
      <c r="C2779" s="0" t="s">
        <v>7519</v>
      </c>
      <c r="D2779" s="0" t="s">
        <v>41</v>
      </c>
      <c r="E2779" s="0" t="s">
        <v>7520</v>
      </c>
      <c r="F2779" s="0" t="s">
        <v>7521</v>
      </c>
      <c r="G2779" s="0" t="s">
        <v>899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5.7</v>
      </c>
      <c r="Q2779" s="0" t="n">
        <v>0</v>
      </c>
      <c r="R2779" s="0" t="n">
        <v>0</v>
      </c>
      <c r="S2779" s="0" t="s">
        <v>4</v>
      </c>
    </row>
    <row r="2780" customFormat="false" ht="14.4" hidden="true" customHeight="false" outlineLevel="0" collapsed="false">
      <c r="A2780" s="0" t="s">
        <v>31</v>
      </c>
      <c r="B2780" s="0" t="n">
        <v>1</v>
      </c>
      <c r="C2780" s="0" t="s">
        <v>7522</v>
      </c>
      <c r="D2780" s="0" t="s">
        <v>61</v>
      </c>
      <c r="E2780" s="0" t="s">
        <v>7523</v>
      </c>
      <c r="F2780" s="0" t="s">
        <v>7521</v>
      </c>
      <c r="G2780" s="0" t="s">
        <v>899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7.4</v>
      </c>
      <c r="Q2780" s="0" t="n">
        <v>0</v>
      </c>
      <c r="R2780" s="0" t="n">
        <v>0</v>
      </c>
      <c r="S2780" s="0" t="s">
        <v>4</v>
      </c>
    </row>
    <row r="2781" customFormat="false" ht="14.4" hidden="true" customHeight="false" outlineLevel="0" collapsed="false">
      <c r="A2781" s="0" t="s">
        <v>31</v>
      </c>
      <c r="B2781" s="0" t="n">
        <v>1</v>
      </c>
      <c r="C2781" s="0" t="s">
        <v>7524</v>
      </c>
      <c r="D2781" s="0" t="s">
        <v>122</v>
      </c>
      <c r="E2781" s="0" t="s">
        <v>7525</v>
      </c>
      <c r="F2781" s="0" t="s">
        <v>7526</v>
      </c>
      <c r="G2781" s="0" t="s">
        <v>7527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10.1</v>
      </c>
      <c r="Q2781" s="0" t="n">
        <v>0</v>
      </c>
      <c r="R2781" s="0" t="n">
        <v>0</v>
      </c>
      <c r="S2781" s="0" t="s">
        <v>4</v>
      </c>
    </row>
    <row r="2782" customFormat="false" ht="14.4" hidden="true" customHeight="false" outlineLevel="0" collapsed="false">
      <c r="A2782" s="0" t="s">
        <v>31</v>
      </c>
      <c r="B2782" s="0" t="n">
        <v>1</v>
      </c>
      <c r="C2782" s="0" t="s">
        <v>7528</v>
      </c>
      <c r="D2782" s="0" t="s">
        <v>66</v>
      </c>
      <c r="E2782" s="0" t="s">
        <v>7529</v>
      </c>
      <c r="F2782" s="0" t="s">
        <v>7526</v>
      </c>
      <c r="G2782" s="0" t="s">
        <v>7527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7.7</v>
      </c>
      <c r="Q2782" s="0" t="n">
        <v>0</v>
      </c>
      <c r="R2782" s="0" t="n">
        <v>0</v>
      </c>
      <c r="S2782" s="0" t="s">
        <v>4</v>
      </c>
    </row>
    <row r="2783" customFormat="false" ht="14.4" hidden="true" customHeight="false" outlineLevel="0" collapsed="false">
      <c r="A2783" s="0" t="s">
        <v>31</v>
      </c>
      <c r="B2783" s="0" t="n">
        <v>1</v>
      </c>
      <c r="C2783" s="0" t="s">
        <v>7530</v>
      </c>
      <c r="D2783" s="0" t="s">
        <v>61</v>
      </c>
      <c r="E2783" s="0" t="s">
        <v>7531</v>
      </c>
      <c r="F2783" s="0" t="s">
        <v>7526</v>
      </c>
      <c r="G2783" s="0" t="s">
        <v>7527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8</v>
      </c>
      <c r="Q2783" s="0" t="n">
        <v>0</v>
      </c>
      <c r="R2783" s="0" t="n">
        <v>0</v>
      </c>
      <c r="S2783" s="0" t="s">
        <v>4</v>
      </c>
    </row>
    <row r="2784" customFormat="false" ht="14.4" hidden="true" customHeight="false" outlineLevel="0" collapsed="false">
      <c r="A2784" s="0" t="s">
        <v>31</v>
      </c>
      <c r="B2784" s="0" t="n">
        <v>1</v>
      </c>
      <c r="C2784" s="0" t="s">
        <v>7532</v>
      </c>
      <c r="D2784" s="0" t="s">
        <v>66</v>
      </c>
      <c r="E2784" s="0" t="s">
        <v>7533</v>
      </c>
      <c r="F2784" s="0" t="s">
        <v>7526</v>
      </c>
      <c r="G2784" s="0" t="s">
        <v>7527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10.1</v>
      </c>
      <c r="Q2784" s="0" t="n">
        <v>0</v>
      </c>
      <c r="R2784" s="0" t="n">
        <v>0</v>
      </c>
      <c r="S2784" s="0" t="s">
        <v>4</v>
      </c>
    </row>
    <row r="2785" customFormat="false" ht="14.4" hidden="true" customHeight="false" outlineLevel="0" collapsed="false">
      <c r="A2785" s="0" t="s">
        <v>31</v>
      </c>
      <c r="B2785" s="0" t="n">
        <v>1</v>
      </c>
      <c r="C2785" s="0" t="s">
        <v>7534</v>
      </c>
      <c r="D2785" s="0" t="s">
        <v>61</v>
      </c>
      <c r="E2785" s="0" t="s">
        <v>7535</v>
      </c>
      <c r="F2785" s="0" t="s">
        <v>7526</v>
      </c>
      <c r="G2785" s="0" t="s">
        <v>7527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9.9</v>
      </c>
      <c r="Q2785" s="0" t="n">
        <v>0</v>
      </c>
      <c r="R2785" s="0" t="n">
        <v>0</v>
      </c>
      <c r="S2785" s="0" t="s">
        <v>4</v>
      </c>
    </row>
    <row r="2786" customFormat="false" ht="14.4" hidden="true" customHeight="false" outlineLevel="0" collapsed="false">
      <c r="A2786" s="0" t="s">
        <v>31</v>
      </c>
      <c r="B2786" s="0" t="n">
        <v>1</v>
      </c>
      <c r="C2786" s="0" t="s">
        <v>7536</v>
      </c>
      <c r="D2786" s="0" t="s">
        <v>33</v>
      </c>
      <c r="E2786" s="0" t="s">
        <v>7537</v>
      </c>
      <c r="F2786" s="0" t="s">
        <v>7538</v>
      </c>
      <c r="G2786" s="0" t="s">
        <v>7539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7.8</v>
      </c>
      <c r="Q2786" s="0" t="n">
        <v>0</v>
      </c>
      <c r="R2786" s="0" t="n">
        <v>0</v>
      </c>
      <c r="S2786" s="0" t="s">
        <v>4</v>
      </c>
    </row>
    <row r="2787" customFormat="false" ht="14.4" hidden="true" customHeight="false" outlineLevel="0" collapsed="false">
      <c r="A2787" s="0" t="s">
        <v>31</v>
      </c>
      <c r="B2787" s="0" t="n">
        <v>1</v>
      </c>
      <c r="C2787" s="0" t="s">
        <v>7540</v>
      </c>
      <c r="D2787" s="0" t="s">
        <v>61</v>
      </c>
      <c r="E2787" s="0" t="s">
        <v>7541</v>
      </c>
      <c r="F2787" s="0" t="s">
        <v>7538</v>
      </c>
      <c r="G2787" s="0" t="s">
        <v>7539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8.3</v>
      </c>
      <c r="Q2787" s="0" t="n">
        <v>0</v>
      </c>
      <c r="R2787" s="0" t="n">
        <v>0</v>
      </c>
      <c r="S2787" s="0" t="s">
        <v>4</v>
      </c>
    </row>
    <row r="2788" customFormat="false" ht="14.4" hidden="true" customHeight="false" outlineLevel="0" collapsed="false">
      <c r="A2788" s="0" t="s">
        <v>31</v>
      </c>
      <c r="B2788" s="0" t="n">
        <v>1</v>
      </c>
      <c r="C2788" s="0" t="s">
        <v>7542</v>
      </c>
      <c r="D2788" s="0" t="s">
        <v>66</v>
      </c>
      <c r="E2788" s="0" t="s">
        <v>7543</v>
      </c>
      <c r="F2788" s="0" t="s">
        <v>7538</v>
      </c>
      <c r="G2788" s="0" t="s">
        <v>7539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6.7</v>
      </c>
      <c r="Q2788" s="0" t="n">
        <v>0</v>
      </c>
      <c r="R2788" s="0" t="n">
        <v>0</v>
      </c>
      <c r="S2788" s="0" t="s">
        <v>4</v>
      </c>
    </row>
    <row r="2789" customFormat="false" ht="14.4" hidden="true" customHeight="false" outlineLevel="0" collapsed="false">
      <c r="A2789" s="0" t="s">
        <v>31</v>
      </c>
      <c r="B2789" s="0" t="n">
        <v>1</v>
      </c>
      <c r="C2789" s="0" t="s">
        <v>7544</v>
      </c>
      <c r="D2789" s="0" t="s">
        <v>38</v>
      </c>
      <c r="E2789" s="0" t="s">
        <v>7545</v>
      </c>
      <c r="F2789" s="0" t="s">
        <v>7538</v>
      </c>
      <c r="G2789" s="0" t="s">
        <v>7539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6.5</v>
      </c>
      <c r="Q2789" s="0" t="n">
        <v>0</v>
      </c>
      <c r="R2789" s="0" t="n">
        <v>0</v>
      </c>
      <c r="S2789" s="0" t="s">
        <v>4</v>
      </c>
    </row>
    <row r="2790" customFormat="false" ht="14.4" hidden="true" customHeight="false" outlineLevel="0" collapsed="false">
      <c r="A2790" s="0" t="s">
        <v>31</v>
      </c>
      <c r="B2790" s="0" t="n">
        <v>1</v>
      </c>
      <c r="C2790" s="0" t="s">
        <v>7546</v>
      </c>
      <c r="D2790" s="0" t="s">
        <v>66</v>
      </c>
      <c r="E2790" s="0" t="s">
        <v>7547</v>
      </c>
      <c r="F2790" s="0" t="s">
        <v>7538</v>
      </c>
      <c r="G2790" s="0" t="s">
        <v>7539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5.6</v>
      </c>
      <c r="Q2790" s="0" t="n">
        <v>0</v>
      </c>
      <c r="R2790" s="0" t="n">
        <v>0</v>
      </c>
      <c r="S2790" s="0" t="s">
        <v>4</v>
      </c>
    </row>
    <row r="2791" customFormat="false" ht="14.4" hidden="true" customHeight="false" outlineLevel="0" collapsed="false">
      <c r="A2791" s="0" t="s">
        <v>31</v>
      </c>
      <c r="B2791" s="0" t="n">
        <v>1</v>
      </c>
      <c r="C2791" s="0" t="s">
        <v>7548</v>
      </c>
      <c r="D2791" s="0" t="s">
        <v>139</v>
      </c>
      <c r="E2791" s="0" t="s">
        <v>7549</v>
      </c>
      <c r="F2791" s="0" t="s">
        <v>7550</v>
      </c>
      <c r="G2791" s="0" t="s">
        <v>7551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5.1</v>
      </c>
      <c r="Q2791" s="0" t="n">
        <v>0</v>
      </c>
      <c r="R2791" s="0" t="n">
        <v>0</v>
      </c>
      <c r="S2791" s="0" t="s">
        <v>4</v>
      </c>
    </row>
    <row r="2792" customFormat="false" ht="14.4" hidden="true" customHeight="false" outlineLevel="0" collapsed="false">
      <c r="A2792" s="0" t="s">
        <v>31</v>
      </c>
      <c r="B2792" s="0" t="n">
        <v>1</v>
      </c>
      <c r="C2792" s="0" t="s">
        <v>7552</v>
      </c>
      <c r="D2792" s="0" t="s">
        <v>61</v>
      </c>
      <c r="E2792" s="0" t="s">
        <v>7553</v>
      </c>
      <c r="F2792" s="0" t="s">
        <v>7554</v>
      </c>
      <c r="G2792" s="0" t="s">
        <v>4543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5.3</v>
      </c>
      <c r="Q2792" s="0" t="n">
        <v>0</v>
      </c>
      <c r="R2792" s="0" t="n">
        <v>0</v>
      </c>
      <c r="S2792" s="0" t="s">
        <v>4</v>
      </c>
    </row>
    <row r="2793" customFormat="false" ht="14.4" hidden="true" customHeight="false" outlineLevel="0" collapsed="false">
      <c r="A2793" s="0" t="s">
        <v>31</v>
      </c>
      <c r="B2793" s="0" t="n">
        <v>1</v>
      </c>
      <c r="C2793" s="0" t="s">
        <v>7555</v>
      </c>
      <c r="D2793" s="0" t="s">
        <v>33</v>
      </c>
      <c r="E2793" s="0" t="s">
        <v>7556</v>
      </c>
      <c r="F2793" s="0" t="s">
        <v>7554</v>
      </c>
      <c r="G2793" s="0" t="s">
        <v>4543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5.6</v>
      </c>
      <c r="Q2793" s="0" t="n">
        <v>0</v>
      </c>
      <c r="R2793" s="0" t="n">
        <v>0</v>
      </c>
      <c r="S2793" s="0" t="s">
        <v>4</v>
      </c>
    </row>
    <row r="2794" customFormat="false" ht="14.4" hidden="true" customHeight="false" outlineLevel="0" collapsed="false">
      <c r="A2794" s="0" t="s">
        <v>31</v>
      </c>
      <c r="B2794" s="0" t="n">
        <v>1</v>
      </c>
      <c r="C2794" s="0" t="s">
        <v>7557</v>
      </c>
      <c r="D2794" s="0" t="s">
        <v>66</v>
      </c>
      <c r="E2794" s="0" t="s">
        <v>5208</v>
      </c>
      <c r="F2794" s="0" t="s">
        <v>7554</v>
      </c>
      <c r="G2794" s="0" t="s">
        <v>4543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5.6</v>
      </c>
      <c r="Q2794" s="0" t="n">
        <v>0</v>
      </c>
      <c r="R2794" s="0" t="n">
        <v>0</v>
      </c>
      <c r="S2794" s="0" t="s">
        <v>4</v>
      </c>
    </row>
    <row r="2795" customFormat="false" ht="14.4" hidden="true" customHeight="false" outlineLevel="0" collapsed="false">
      <c r="A2795" s="0" t="s">
        <v>31</v>
      </c>
      <c r="B2795" s="0" t="n">
        <v>1</v>
      </c>
      <c r="C2795" s="0" t="s">
        <v>7558</v>
      </c>
      <c r="D2795" s="0" t="s">
        <v>66</v>
      </c>
      <c r="E2795" s="0" t="s">
        <v>7559</v>
      </c>
      <c r="F2795" s="0" t="s">
        <v>7554</v>
      </c>
      <c r="G2795" s="0" t="s">
        <v>4543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13.3</v>
      </c>
      <c r="Q2795" s="0" t="n">
        <v>0</v>
      </c>
      <c r="R2795" s="0" t="n">
        <v>0</v>
      </c>
      <c r="S2795" s="0" t="s">
        <v>4</v>
      </c>
    </row>
    <row r="2796" customFormat="false" ht="14.4" hidden="true" customHeight="false" outlineLevel="0" collapsed="false">
      <c r="A2796" s="0" t="s">
        <v>31</v>
      </c>
      <c r="B2796" s="0" t="n">
        <v>1</v>
      </c>
      <c r="C2796" s="0" t="s">
        <v>7560</v>
      </c>
      <c r="D2796" s="0" t="s">
        <v>61</v>
      </c>
      <c r="E2796" s="0" t="s">
        <v>7561</v>
      </c>
      <c r="F2796" s="0" t="s">
        <v>7554</v>
      </c>
      <c r="G2796" s="0" t="s">
        <v>4543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14.4</v>
      </c>
      <c r="Q2796" s="0" t="n">
        <v>0</v>
      </c>
      <c r="R2796" s="0" t="n">
        <v>0</v>
      </c>
      <c r="S2796" s="0" t="s">
        <v>4</v>
      </c>
    </row>
    <row r="2797" customFormat="false" ht="14.4" hidden="true" customHeight="false" outlineLevel="0" collapsed="false">
      <c r="A2797" s="0" t="s">
        <v>31</v>
      </c>
      <c r="B2797" s="0" t="n">
        <v>1</v>
      </c>
      <c r="C2797" s="0" t="s">
        <v>7562</v>
      </c>
      <c r="D2797" s="0" t="s">
        <v>33</v>
      </c>
      <c r="E2797" s="0" t="s">
        <v>7563</v>
      </c>
      <c r="F2797" s="0" t="s">
        <v>7554</v>
      </c>
      <c r="G2797" s="0" t="s">
        <v>4543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11</v>
      </c>
      <c r="Q2797" s="0" t="n">
        <v>0</v>
      </c>
      <c r="R2797" s="0" t="n">
        <v>0</v>
      </c>
      <c r="S2797" s="0" t="s">
        <v>4</v>
      </c>
    </row>
    <row r="2798" customFormat="false" ht="14.4" hidden="true" customHeight="false" outlineLevel="0" collapsed="false">
      <c r="A2798" s="0" t="s">
        <v>31</v>
      </c>
      <c r="B2798" s="0" t="n">
        <v>1</v>
      </c>
      <c r="C2798" s="0" t="s">
        <v>7564</v>
      </c>
      <c r="D2798" s="0" t="s">
        <v>38</v>
      </c>
      <c r="E2798" s="0" t="s">
        <v>7565</v>
      </c>
      <c r="F2798" s="0" t="s">
        <v>7554</v>
      </c>
      <c r="G2798" s="0" t="s">
        <v>4543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8.3</v>
      </c>
      <c r="Q2798" s="0" t="n">
        <v>0</v>
      </c>
      <c r="R2798" s="0" t="n">
        <v>0</v>
      </c>
      <c r="S2798" s="0" t="s">
        <v>4</v>
      </c>
    </row>
    <row r="2799" customFormat="false" ht="14.4" hidden="true" customHeight="false" outlineLevel="0" collapsed="false">
      <c r="A2799" s="0" t="s">
        <v>31</v>
      </c>
      <c r="B2799" s="0" t="n">
        <v>1</v>
      </c>
      <c r="C2799" s="0" t="s">
        <v>7566</v>
      </c>
      <c r="D2799" s="0" t="s">
        <v>33</v>
      </c>
      <c r="E2799" s="0" t="s">
        <v>7567</v>
      </c>
      <c r="F2799" s="0" t="s">
        <v>7554</v>
      </c>
      <c r="G2799" s="0" t="s">
        <v>4543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7.8</v>
      </c>
      <c r="Q2799" s="0" t="n">
        <v>0</v>
      </c>
      <c r="R2799" s="0" t="n">
        <v>0</v>
      </c>
      <c r="S2799" s="0" t="s">
        <v>4</v>
      </c>
    </row>
    <row r="2800" customFormat="false" ht="14.4" hidden="true" customHeight="false" outlineLevel="0" collapsed="false">
      <c r="A2800" s="0" t="s">
        <v>31</v>
      </c>
      <c r="B2800" s="0" t="n">
        <v>1</v>
      </c>
      <c r="C2800" s="0" t="s">
        <v>7568</v>
      </c>
      <c r="D2800" s="0" t="s">
        <v>38</v>
      </c>
      <c r="E2800" s="0" t="s">
        <v>1630</v>
      </c>
      <c r="F2800" s="0" t="s">
        <v>7554</v>
      </c>
      <c r="G2800" s="0" t="s">
        <v>4543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7.9</v>
      </c>
      <c r="Q2800" s="0" t="n">
        <v>0</v>
      </c>
      <c r="R2800" s="0" t="n">
        <v>0</v>
      </c>
      <c r="S2800" s="0" t="s">
        <v>4</v>
      </c>
    </row>
    <row r="2801" customFormat="false" ht="14.4" hidden="true" customHeight="false" outlineLevel="0" collapsed="false">
      <c r="A2801" s="0" t="s">
        <v>31</v>
      </c>
      <c r="B2801" s="0" t="n">
        <v>1</v>
      </c>
      <c r="C2801" s="0" t="s">
        <v>7569</v>
      </c>
      <c r="D2801" s="0" t="s">
        <v>61</v>
      </c>
      <c r="E2801" s="0" t="s">
        <v>7570</v>
      </c>
      <c r="F2801" s="0" t="s">
        <v>7554</v>
      </c>
      <c r="G2801" s="0" t="s">
        <v>4543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8</v>
      </c>
      <c r="Q2801" s="0" t="n">
        <v>0</v>
      </c>
      <c r="R2801" s="0" t="n">
        <v>0</v>
      </c>
      <c r="S2801" s="0" t="s">
        <v>4</v>
      </c>
    </row>
    <row r="2802" customFormat="false" ht="14.4" hidden="true" customHeight="false" outlineLevel="0" collapsed="false">
      <c r="A2802" s="0" t="s">
        <v>31</v>
      </c>
      <c r="B2802" s="0" t="n">
        <v>1</v>
      </c>
      <c r="C2802" s="0" t="s">
        <v>7571</v>
      </c>
      <c r="D2802" s="0" t="s">
        <v>41</v>
      </c>
      <c r="E2802" s="0" t="s">
        <v>7572</v>
      </c>
      <c r="F2802" s="0" t="s">
        <v>7554</v>
      </c>
      <c r="G2802" s="0" t="s">
        <v>4543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8</v>
      </c>
      <c r="Q2802" s="0" t="n">
        <v>0</v>
      </c>
      <c r="R2802" s="0" t="n">
        <v>0</v>
      </c>
      <c r="S2802" s="0" t="s">
        <v>4</v>
      </c>
    </row>
    <row r="2803" customFormat="false" ht="14.4" hidden="true" customHeight="false" outlineLevel="0" collapsed="false">
      <c r="A2803" s="0" t="s">
        <v>31</v>
      </c>
      <c r="B2803" s="0" t="n">
        <v>1</v>
      </c>
      <c r="C2803" s="0" t="s">
        <v>7573</v>
      </c>
      <c r="D2803" s="0" t="s">
        <v>66</v>
      </c>
      <c r="E2803" s="0" t="s">
        <v>7574</v>
      </c>
      <c r="F2803" s="0" t="s">
        <v>7554</v>
      </c>
      <c r="G2803" s="0" t="s">
        <v>4543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6.6</v>
      </c>
      <c r="Q2803" s="0" t="n">
        <v>0</v>
      </c>
      <c r="R2803" s="0" t="n">
        <v>0</v>
      </c>
      <c r="S2803" s="0" t="s">
        <v>4</v>
      </c>
    </row>
    <row r="2804" customFormat="false" ht="14.4" hidden="true" customHeight="false" outlineLevel="0" collapsed="false">
      <c r="A2804" s="0" t="s">
        <v>31</v>
      </c>
      <c r="B2804" s="0" t="n">
        <v>1</v>
      </c>
      <c r="C2804" s="0" t="s">
        <v>7575</v>
      </c>
      <c r="D2804" s="0" t="s">
        <v>139</v>
      </c>
      <c r="E2804" s="0" t="s">
        <v>7576</v>
      </c>
      <c r="F2804" s="0" t="s">
        <v>7554</v>
      </c>
      <c r="G2804" s="0" t="s">
        <v>4543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10.8</v>
      </c>
      <c r="Q2804" s="0" t="n">
        <v>0</v>
      </c>
      <c r="R2804" s="0" t="n">
        <v>0</v>
      </c>
      <c r="S2804" s="0" t="s">
        <v>4</v>
      </c>
    </row>
    <row r="2805" customFormat="false" ht="14.4" hidden="true" customHeight="false" outlineLevel="0" collapsed="false">
      <c r="A2805" s="0" t="s">
        <v>31</v>
      </c>
      <c r="B2805" s="0" t="n">
        <v>1</v>
      </c>
      <c r="C2805" s="0" t="s">
        <v>7577</v>
      </c>
      <c r="D2805" s="0" t="s">
        <v>38</v>
      </c>
      <c r="E2805" s="0" t="s">
        <v>7578</v>
      </c>
      <c r="F2805" s="0" t="s">
        <v>7554</v>
      </c>
      <c r="G2805" s="0" t="s">
        <v>4543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7.3</v>
      </c>
      <c r="Q2805" s="0" t="n">
        <v>0</v>
      </c>
      <c r="R2805" s="0" t="n">
        <v>0</v>
      </c>
      <c r="S2805" s="0" t="s">
        <v>4</v>
      </c>
    </row>
    <row r="2806" customFormat="false" ht="14.4" hidden="true" customHeight="false" outlineLevel="0" collapsed="false">
      <c r="A2806" s="0" t="s">
        <v>31</v>
      </c>
      <c r="B2806" s="0" t="n">
        <v>1</v>
      </c>
      <c r="C2806" s="0" t="s">
        <v>7579</v>
      </c>
      <c r="D2806" s="0" t="s">
        <v>33</v>
      </c>
      <c r="E2806" s="0" t="s">
        <v>7580</v>
      </c>
      <c r="F2806" s="0" t="s">
        <v>7554</v>
      </c>
      <c r="G2806" s="0" t="s">
        <v>4543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5.1</v>
      </c>
      <c r="Q2806" s="0" t="n">
        <v>0</v>
      </c>
      <c r="R2806" s="0" t="n">
        <v>0</v>
      </c>
      <c r="S2806" s="0" t="s">
        <v>4</v>
      </c>
    </row>
    <row r="2807" customFormat="false" ht="14.4" hidden="true" customHeight="false" outlineLevel="0" collapsed="false">
      <c r="A2807" s="0" t="s">
        <v>31</v>
      </c>
      <c r="B2807" s="0" t="n">
        <v>1</v>
      </c>
      <c r="C2807" s="0" t="s">
        <v>7581</v>
      </c>
      <c r="D2807" s="0" t="s">
        <v>61</v>
      </c>
      <c r="E2807" s="0" t="s">
        <v>6926</v>
      </c>
      <c r="F2807" s="0" t="s">
        <v>7582</v>
      </c>
      <c r="G2807" s="0" t="s">
        <v>7583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8.8</v>
      </c>
      <c r="Q2807" s="0" t="n">
        <v>0</v>
      </c>
      <c r="R2807" s="0" t="n">
        <v>0</v>
      </c>
      <c r="S2807" s="0" t="s">
        <v>4</v>
      </c>
    </row>
    <row r="2808" customFormat="false" ht="14.4" hidden="true" customHeight="false" outlineLevel="0" collapsed="false">
      <c r="A2808" s="0" t="s">
        <v>31</v>
      </c>
      <c r="B2808" s="0" t="n">
        <v>1</v>
      </c>
      <c r="C2808" s="0" t="s">
        <v>7584</v>
      </c>
      <c r="D2808" s="0" t="s">
        <v>33</v>
      </c>
      <c r="E2808" s="0" t="s">
        <v>7585</v>
      </c>
      <c r="F2808" s="0" t="s">
        <v>7582</v>
      </c>
      <c r="G2808" s="0" t="s">
        <v>7583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6.8</v>
      </c>
      <c r="Q2808" s="0" t="n">
        <v>0</v>
      </c>
      <c r="R2808" s="0" t="n">
        <v>0</v>
      </c>
      <c r="S2808" s="0" t="s">
        <v>4</v>
      </c>
    </row>
    <row r="2809" customFormat="false" ht="14.4" hidden="true" customHeight="false" outlineLevel="0" collapsed="false">
      <c r="A2809" s="0" t="s">
        <v>31</v>
      </c>
      <c r="B2809" s="0" t="n">
        <v>1</v>
      </c>
      <c r="C2809" s="0" t="s">
        <v>7586</v>
      </c>
      <c r="D2809" s="0" t="s">
        <v>33</v>
      </c>
      <c r="E2809" s="0" t="s">
        <v>1384</v>
      </c>
      <c r="F2809" s="0" t="s">
        <v>7582</v>
      </c>
      <c r="G2809" s="0" t="s">
        <v>7583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5.3</v>
      </c>
      <c r="Q2809" s="0" t="n">
        <v>0</v>
      </c>
      <c r="R2809" s="0" t="n">
        <v>0</v>
      </c>
      <c r="S2809" s="0" t="s">
        <v>4</v>
      </c>
    </row>
    <row r="2810" customFormat="false" ht="14.4" hidden="true" customHeight="false" outlineLevel="0" collapsed="false">
      <c r="A2810" s="0" t="s">
        <v>31</v>
      </c>
      <c r="B2810" s="0" t="n">
        <v>1</v>
      </c>
      <c r="C2810" s="0" t="s">
        <v>7587</v>
      </c>
      <c r="D2810" s="0" t="s">
        <v>66</v>
      </c>
      <c r="E2810" s="0" t="s">
        <v>7588</v>
      </c>
      <c r="F2810" s="0" t="s">
        <v>7582</v>
      </c>
      <c r="G2810" s="0" t="s">
        <v>7583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5.5</v>
      </c>
      <c r="Q2810" s="0" t="n">
        <v>0</v>
      </c>
      <c r="R2810" s="0" t="n">
        <v>0</v>
      </c>
      <c r="S2810" s="0" t="s">
        <v>4</v>
      </c>
    </row>
    <row r="2811" customFormat="false" ht="14.4" hidden="true" customHeight="false" outlineLevel="0" collapsed="false">
      <c r="A2811" s="0" t="s">
        <v>31</v>
      </c>
      <c r="B2811" s="0" t="n">
        <v>1</v>
      </c>
      <c r="C2811" s="0" t="s">
        <v>7589</v>
      </c>
      <c r="D2811" s="0" t="s">
        <v>66</v>
      </c>
      <c r="E2811" s="0" t="s">
        <v>7590</v>
      </c>
      <c r="F2811" s="0" t="s">
        <v>7582</v>
      </c>
      <c r="G2811" s="0" t="s">
        <v>7583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5.8</v>
      </c>
      <c r="Q2811" s="0" t="n">
        <v>0</v>
      </c>
      <c r="R2811" s="0" t="n">
        <v>0</v>
      </c>
      <c r="S2811" s="0" t="s">
        <v>4</v>
      </c>
    </row>
    <row r="2812" customFormat="false" ht="14.4" hidden="true" customHeight="false" outlineLevel="0" collapsed="false">
      <c r="A2812" s="0" t="s">
        <v>31</v>
      </c>
      <c r="B2812" s="0" t="n">
        <v>1</v>
      </c>
      <c r="C2812" s="0" t="s">
        <v>7591</v>
      </c>
      <c r="D2812" s="0" t="s">
        <v>33</v>
      </c>
      <c r="E2812" s="0" t="s">
        <v>7592</v>
      </c>
      <c r="F2812" s="0" t="s">
        <v>7582</v>
      </c>
      <c r="G2812" s="0" t="s">
        <v>7583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5.5</v>
      </c>
      <c r="Q2812" s="0" t="n">
        <v>0</v>
      </c>
      <c r="R2812" s="0" t="n">
        <v>0</v>
      </c>
      <c r="S2812" s="0" t="s">
        <v>4</v>
      </c>
    </row>
    <row r="2813" customFormat="false" ht="14.4" hidden="true" customHeight="false" outlineLevel="0" collapsed="false">
      <c r="A2813" s="0" t="s">
        <v>31</v>
      </c>
      <c r="B2813" s="0" t="n">
        <v>1</v>
      </c>
      <c r="C2813" s="0" t="s">
        <v>7593</v>
      </c>
      <c r="D2813" s="0" t="s">
        <v>66</v>
      </c>
      <c r="E2813" s="0" t="s">
        <v>7594</v>
      </c>
      <c r="F2813" s="0" t="s">
        <v>7595</v>
      </c>
      <c r="G2813" s="0" t="s">
        <v>1209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5.8</v>
      </c>
      <c r="Q2813" s="0" t="n">
        <v>0</v>
      </c>
      <c r="R2813" s="0" t="n">
        <v>0</v>
      </c>
      <c r="S2813" s="0" t="s">
        <v>4</v>
      </c>
    </row>
    <row r="2814" customFormat="false" ht="14.4" hidden="true" customHeight="false" outlineLevel="0" collapsed="false">
      <c r="A2814" s="0" t="s">
        <v>31</v>
      </c>
      <c r="B2814" s="0" t="n">
        <v>1</v>
      </c>
      <c r="C2814" s="0" t="s">
        <v>7596</v>
      </c>
      <c r="D2814" s="0" t="s">
        <v>48</v>
      </c>
      <c r="E2814" s="0" t="s">
        <v>7597</v>
      </c>
      <c r="F2814" s="0" t="s">
        <v>7595</v>
      </c>
      <c r="G2814" s="0" t="s">
        <v>1209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6</v>
      </c>
      <c r="Q2814" s="0" t="n">
        <v>0</v>
      </c>
      <c r="R2814" s="0" t="n">
        <v>0</v>
      </c>
      <c r="S2814" s="0" t="s">
        <v>4</v>
      </c>
    </row>
    <row r="2815" customFormat="false" ht="14.4" hidden="true" customHeight="false" outlineLevel="0" collapsed="false">
      <c r="A2815" s="0" t="s">
        <v>31</v>
      </c>
      <c r="B2815" s="0" t="n">
        <v>1</v>
      </c>
      <c r="C2815" s="0" t="s">
        <v>7598</v>
      </c>
      <c r="D2815" s="0" t="s">
        <v>48</v>
      </c>
      <c r="E2815" s="0" t="s">
        <v>7599</v>
      </c>
      <c r="F2815" s="0" t="s">
        <v>7595</v>
      </c>
      <c r="G2815" s="0" t="s">
        <v>1209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6.6</v>
      </c>
      <c r="Q2815" s="0" t="n">
        <v>0</v>
      </c>
      <c r="R2815" s="0" t="n">
        <v>0</v>
      </c>
      <c r="S2815" s="0" t="s">
        <v>4</v>
      </c>
    </row>
    <row r="2816" customFormat="false" ht="14.4" hidden="true" customHeight="false" outlineLevel="0" collapsed="false">
      <c r="A2816" s="0" t="s">
        <v>31</v>
      </c>
      <c r="B2816" s="0" t="n">
        <v>1</v>
      </c>
      <c r="C2816" s="0" t="s">
        <v>7600</v>
      </c>
      <c r="D2816" s="0" t="s">
        <v>33</v>
      </c>
      <c r="E2816" s="0" t="s">
        <v>7601</v>
      </c>
      <c r="F2816" s="0" t="s">
        <v>7595</v>
      </c>
      <c r="G2816" s="0" t="s">
        <v>1209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5.4</v>
      </c>
      <c r="Q2816" s="0" t="n">
        <v>0</v>
      </c>
      <c r="R2816" s="0" t="n">
        <v>0</v>
      </c>
      <c r="S2816" s="0" t="s">
        <v>4</v>
      </c>
    </row>
    <row r="2817" customFormat="false" ht="14.4" hidden="true" customHeight="false" outlineLevel="0" collapsed="false">
      <c r="A2817" s="0" t="s">
        <v>31</v>
      </c>
      <c r="B2817" s="0" t="n">
        <v>1</v>
      </c>
      <c r="C2817" s="0" t="s">
        <v>7602</v>
      </c>
      <c r="D2817" s="0" t="s">
        <v>38</v>
      </c>
      <c r="E2817" s="0" t="s">
        <v>7603</v>
      </c>
      <c r="F2817" s="0" t="s">
        <v>7595</v>
      </c>
      <c r="G2817" s="0" t="s">
        <v>1209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7.2</v>
      </c>
      <c r="Q2817" s="0" t="n">
        <v>0</v>
      </c>
      <c r="R2817" s="0" t="n">
        <v>0</v>
      </c>
      <c r="S2817" s="0" t="s">
        <v>4</v>
      </c>
    </row>
    <row r="2818" customFormat="false" ht="14.4" hidden="true" customHeight="false" outlineLevel="0" collapsed="false">
      <c r="A2818" s="0" t="s">
        <v>31</v>
      </c>
      <c r="B2818" s="0" t="n">
        <v>1</v>
      </c>
      <c r="C2818" s="0" t="s">
        <v>7604</v>
      </c>
      <c r="D2818" s="0" t="s">
        <v>33</v>
      </c>
      <c r="E2818" s="0" t="s">
        <v>7605</v>
      </c>
      <c r="F2818" s="0" t="s">
        <v>7595</v>
      </c>
      <c r="G2818" s="0" t="s">
        <v>1209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7.9</v>
      </c>
      <c r="Q2818" s="0" t="n">
        <v>0</v>
      </c>
      <c r="R2818" s="0" t="n">
        <v>0</v>
      </c>
      <c r="S2818" s="0" t="s">
        <v>4</v>
      </c>
    </row>
    <row r="2819" customFormat="false" ht="14.4" hidden="true" customHeight="false" outlineLevel="0" collapsed="false">
      <c r="A2819" s="0" t="s">
        <v>31</v>
      </c>
      <c r="B2819" s="0" t="n">
        <v>1</v>
      </c>
      <c r="C2819" s="0" t="s">
        <v>7606</v>
      </c>
      <c r="D2819" s="0" t="s">
        <v>66</v>
      </c>
      <c r="E2819" s="0" t="s">
        <v>7607</v>
      </c>
      <c r="F2819" s="0" t="s">
        <v>7595</v>
      </c>
      <c r="G2819" s="0" t="s">
        <v>1209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6.4</v>
      </c>
      <c r="Q2819" s="0" t="n">
        <v>0</v>
      </c>
      <c r="R2819" s="0" t="n">
        <v>0</v>
      </c>
      <c r="S2819" s="0" t="s">
        <v>4</v>
      </c>
    </row>
    <row r="2820" customFormat="false" ht="14.4" hidden="true" customHeight="false" outlineLevel="0" collapsed="false">
      <c r="A2820" s="0" t="s">
        <v>31</v>
      </c>
      <c r="B2820" s="0" t="n">
        <v>1</v>
      </c>
      <c r="C2820" s="0" t="s">
        <v>7608</v>
      </c>
      <c r="D2820" s="0" t="s">
        <v>33</v>
      </c>
      <c r="E2820" s="0" t="s">
        <v>7609</v>
      </c>
      <c r="F2820" s="0" t="s">
        <v>7595</v>
      </c>
      <c r="G2820" s="0" t="s">
        <v>1209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6.4</v>
      </c>
      <c r="Q2820" s="0" t="n">
        <v>0</v>
      </c>
      <c r="R2820" s="0" t="n">
        <v>0</v>
      </c>
      <c r="S2820" s="0" t="s">
        <v>4</v>
      </c>
    </row>
    <row r="2821" customFormat="false" ht="14.4" hidden="true" customHeight="false" outlineLevel="0" collapsed="false">
      <c r="A2821" s="0" t="s">
        <v>31</v>
      </c>
      <c r="B2821" s="0" t="n">
        <v>1</v>
      </c>
      <c r="C2821" s="0" t="s">
        <v>7610</v>
      </c>
      <c r="D2821" s="0" t="s">
        <v>33</v>
      </c>
      <c r="E2821" s="0" t="s">
        <v>7611</v>
      </c>
      <c r="F2821" s="0" t="s">
        <v>7595</v>
      </c>
      <c r="G2821" s="0" t="s">
        <v>1209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5.8</v>
      </c>
      <c r="Q2821" s="0" t="n">
        <v>0</v>
      </c>
      <c r="R2821" s="0" t="n">
        <v>0</v>
      </c>
      <c r="S2821" s="0" t="s">
        <v>4</v>
      </c>
    </row>
    <row r="2822" customFormat="false" ht="14.4" hidden="true" customHeight="false" outlineLevel="0" collapsed="false">
      <c r="A2822" s="0" t="s">
        <v>31</v>
      </c>
      <c r="B2822" s="0" t="n">
        <v>1</v>
      </c>
      <c r="C2822" s="0" t="s">
        <v>7612</v>
      </c>
      <c r="D2822" s="0" t="s">
        <v>66</v>
      </c>
      <c r="E2822" s="0" t="s">
        <v>7613</v>
      </c>
      <c r="F2822" s="0" t="s">
        <v>7595</v>
      </c>
      <c r="G2822" s="0" t="s">
        <v>1209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6.1</v>
      </c>
      <c r="Q2822" s="0" t="n">
        <v>0</v>
      </c>
      <c r="R2822" s="0" t="n">
        <v>0</v>
      </c>
      <c r="S2822" s="0" t="s">
        <v>4</v>
      </c>
    </row>
    <row r="2823" customFormat="false" ht="14.4" hidden="true" customHeight="false" outlineLevel="0" collapsed="false">
      <c r="A2823" s="0" t="s">
        <v>31</v>
      </c>
      <c r="B2823" s="0" t="n">
        <v>1</v>
      </c>
      <c r="C2823" s="0" t="s">
        <v>7614</v>
      </c>
      <c r="D2823" s="0" t="s">
        <v>33</v>
      </c>
      <c r="E2823" s="0" t="s">
        <v>7615</v>
      </c>
      <c r="F2823" s="0" t="s">
        <v>7595</v>
      </c>
      <c r="G2823" s="0" t="s">
        <v>1209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5.3</v>
      </c>
      <c r="Q2823" s="0" t="n">
        <v>0</v>
      </c>
      <c r="R2823" s="0" t="n">
        <v>0</v>
      </c>
      <c r="S2823" s="0" t="s">
        <v>4</v>
      </c>
    </row>
    <row r="2824" customFormat="false" ht="14.4" hidden="true" customHeight="false" outlineLevel="0" collapsed="false">
      <c r="A2824" s="0" t="s">
        <v>31</v>
      </c>
      <c r="B2824" s="0" t="n">
        <v>1</v>
      </c>
      <c r="C2824" s="0" t="s">
        <v>7616</v>
      </c>
      <c r="D2824" s="0" t="s">
        <v>122</v>
      </c>
      <c r="E2824" s="0" t="s">
        <v>7617</v>
      </c>
      <c r="F2824" s="0" t="s">
        <v>7595</v>
      </c>
      <c r="G2824" s="0" t="s">
        <v>1209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5</v>
      </c>
      <c r="Q2824" s="0" t="n">
        <v>0</v>
      </c>
      <c r="R2824" s="0" t="n">
        <v>0</v>
      </c>
      <c r="S2824" s="0" t="s">
        <v>4</v>
      </c>
    </row>
    <row r="2825" customFormat="false" ht="14.4" hidden="true" customHeight="false" outlineLevel="0" collapsed="false">
      <c r="A2825" s="0" t="s">
        <v>31</v>
      </c>
      <c r="B2825" s="0" t="n">
        <v>1</v>
      </c>
      <c r="C2825" s="0" t="s">
        <v>7618</v>
      </c>
      <c r="D2825" s="0" t="s">
        <v>38</v>
      </c>
      <c r="E2825" s="0" t="s">
        <v>7619</v>
      </c>
      <c r="F2825" s="0" t="s">
        <v>7620</v>
      </c>
      <c r="G2825" s="0" t="s">
        <v>444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6</v>
      </c>
      <c r="Q2825" s="0" t="n">
        <v>0</v>
      </c>
      <c r="R2825" s="0" t="n">
        <v>0</v>
      </c>
      <c r="S2825" s="0" t="s">
        <v>4</v>
      </c>
    </row>
    <row r="2826" customFormat="false" ht="14.4" hidden="true" customHeight="false" outlineLevel="0" collapsed="false">
      <c r="A2826" s="0" t="s">
        <v>31</v>
      </c>
      <c r="B2826" s="0" t="n">
        <v>1</v>
      </c>
      <c r="C2826" s="0" t="s">
        <v>7621</v>
      </c>
      <c r="D2826" s="0" t="s">
        <v>61</v>
      </c>
      <c r="E2826" s="0" t="s">
        <v>7622</v>
      </c>
      <c r="F2826" s="0" t="s">
        <v>7620</v>
      </c>
      <c r="G2826" s="0" t="s">
        <v>444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8</v>
      </c>
      <c r="Q2826" s="0" t="n">
        <v>0</v>
      </c>
      <c r="R2826" s="0" t="n">
        <v>0</v>
      </c>
      <c r="S2826" s="0" t="s">
        <v>4</v>
      </c>
    </row>
    <row r="2827" customFormat="false" ht="14.4" hidden="true" customHeight="false" outlineLevel="0" collapsed="false">
      <c r="A2827" s="0" t="s">
        <v>31</v>
      </c>
      <c r="B2827" s="0" t="n">
        <v>1</v>
      </c>
      <c r="C2827" s="0" t="s">
        <v>7623</v>
      </c>
      <c r="D2827" s="0" t="s">
        <v>38</v>
      </c>
      <c r="E2827" s="0" t="s">
        <v>7624</v>
      </c>
      <c r="F2827" s="0" t="s">
        <v>7620</v>
      </c>
      <c r="G2827" s="0" t="s">
        <v>444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7.1</v>
      </c>
      <c r="Q2827" s="0" t="n">
        <v>0</v>
      </c>
      <c r="R2827" s="0" t="n">
        <v>0</v>
      </c>
      <c r="S2827" s="0" t="s">
        <v>4</v>
      </c>
    </row>
    <row r="2828" customFormat="false" ht="14.4" hidden="true" customHeight="false" outlineLevel="0" collapsed="false">
      <c r="A2828" s="0" t="s">
        <v>31</v>
      </c>
      <c r="B2828" s="0" t="n">
        <v>1</v>
      </c>
      <c r="C2828" s="0" t="s">
        <v>7625</v>
      </c>
      <c r="D2828" s="0" t="s">
        <v>33</v>
      </c>
      <c r="E2828" s="0" t="s">
        <v>7626</v>
      </c>
      <c r="F2828" s="0" t="s">
        <v>7620</v>
      </c>
      <c r="G2828" s="0" t="s">
        <v>444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6.2</v>
      </c>
      <c r="Q2828" s="0" t="n">
        <v>0</v>
      </c>
      <c r="R2828" s="0" t="n">
        <v>0</v>
      </c>
      <c r="S2828" s="0" t="s">
        <v>4</v>
      </c>
    </row>
    <row r="2829" customFormat="false" ht="14.4" hidden="true" customHeight="false" outlineLevel="0" collapsed="false">
      <c r="A2829" s="0" t="s">
        <v>31</v>
      </c>
      <c r="B2829" s="0" t="n">
        <v>1</v>
      </c>
      <c r="C2829" s="0" t="s">
        <v>7627</v>
      </c>
      <c r="D2829" s="0" t="s">
        <v>61</v>
      </c>
      <c r="E2829" s="0" t="s">
        <v>7628</v>
      </c>
      <c r="F2829" s="0" t="s">
        <v>7620</v>
      </c>
      <c r="G2829" s="0" t="s">
        <v>444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6.6</v>
      </c>
      <c r="Q2829" s="0" t="n">
        <v>0</v>
      </c>
      <c r="R2829" s="0" t="n">
        <v>0</v>
      </c>
      <c r="S2829" s="0" t="s">
        <v>4</v>
      </c>
    </row>
    <row r="2830" customFormat="false" ht="14.4" hidden="true" customHeight="false" outlineLevel="0" collapsed="false">
      <c r="A2830" s="0" t="s">
        <v>31</v>
      </c>
      <c r="B2830" s="0" t="n">
        <v>1</v>
      </c>
      <c r="C2830" s="0" t="s">
        <v>7629</v>
      </c>
      <c r="D2830" s="0" t="s">
        <v>61</v>
      </c>
      <c r="E2830" s="0" t="s">
        <v>7630</v>
      </c>
      <c r="F2830" s="0" t="s">
        <v>7620</v>
      </c>
      <c r="G2830" s="0" t="s">
        <v>444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7.5</v>
      </c>
      <c r="Q2830" s="0" t="n">
        <v>0</v>
      </c>
      <c r="R2830" s="0" t="n">
        <v>0</v>
      </c>
      <c r="S2830" s="0" t="s">
        <v>4</v>
      </c>
    </row>
    <row r="2831" customFormat="false" ht="14.4" hidden="true" customHeight="false" outlineLevel="0" collapsed="false">
      <c r="A2831" s="0" t="s">
        <v>31</v>
      </c>
      <c r="B2831" s="0" t="n">
        <v>1</v>
      </c>
      <c r="C2831" s="0" t="s">
        <v>7631</v>
      </c>
      <c r="D2831" s="0" t="s">
        <v>38</v>
      </c>
      <c r="E2831" s="0" t="s">
        <v>7632</v>
      </c>
      <c r="F2831" s="0" t="s">
        <v>7620</v>
      </c>
      <c r="G2831" s="0" t="s">
        <v>444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5.2</v>
      </c>
      <c r="Q2831" s="0" t="n">
        <v>0</v>
      </c>
      <c r="R2831" s="0" t="n">
        <v>0</v>
      </c>
      <c r="S2831" s="0" t="s">
        <v>4</v>
      </c>
    </row>
    <row r="2832" customFormat="false" ht="14.4" hidden="true" customHeight="false" outlineLevel="0" collapsed="false">
      <c r="A2832" s="0" t="s">
        <v>31</v>
      </c>
      <c r="B2832" s="0" t="n">
        <v>1</v>
      </c>
      <c r="C2832" s="0" t="s">
        <v>7633</v>
      </c>
      <c r="D2832" s="0" t="s">
        <v>33</v>
      </c>
      <c r="E2832" s="0" t="s">
        <v>7634</v>
      </c>
      <c r="F2832" s="0" t="s">
        <v>7620</v>
      </c>
      <c r="G2832" s="0" t="s">
        <v>444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5.6</v>
      </c>
      <c r="Q2832" s="0" t="n">
        <v>0</v>
      </c>
      <c r="R2832" s="0" t="n">
        <v>0</v>
      </c>
      <c r="S2832" s="0" t="s">
        <v>4</v>
      </c>
    </row>
    <row r="2833" customFormat="false" ht="14.4" hidden="true" customHeight="false" outlineLevel="0" collapsed="false">
      <c r="A2833" s="0" t="s">
        <v>31</v>
      </c>
      <c r="B2833" s="0" t="n">
        <v>1</v>
      </c>
      <c r="C2833" s="0" t="s">
        <v>7635</v>
      </c>
      <c r="D2833" s="0" t="s">
        <v>66</v>
      </c>
      <c r="E2833" s="0" t="s">
        <v>7636</v>
      </c>
      <c r="F2833" s="0" t="s">
        <v>7620</v>
      </c>
      <c r="G2833" s="0" t="s">
        <v>444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5.3</v>
      </c>
      <c r="Q2833" s="0" t="n">
        <v>0</v>
      </c>
      <c r="R2833" s="0" t="n">
        <v>0</v>
      </c>
      <c r="S2833" s="0" t="s">
        <v>4</v>
      </c>
    </row>
    <row r="2834" customFormat="false" ht="14.4" hidden="true" customHeight="false" outlineLevel="0" collapsed="false">
      <c r="A2834" s="0" t="s">
        <v>31</v>
      </c>
      <c r="B2834" s="0" t="n">
        <v>1</v>
      </c>
      <c r="C2834" s="0" t="s">
        <v>7637</v>
      </c>
      <c r="D2834" s="0" t="s">
        <v>154</v>
      </c>
      <c r="E2834" s="0" t="s">
        <v>7638</v>
      </c>
      <c r="F2834" s="0" t="s">
        <v>7639</v>
      </c>
      <c r="G2834" s="0" t="s">
        <v>7640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5.8</v>
      </c>
      <c r="Q2834" s="0" t="n">
        <v>0</v>
      </c>
      <c r="R2834" s="0" t="n">
        <v>0</v>
      </c>
      <c r="S2834" s="0" t="s">
        <v>4</v>
      </c>
    </row>
    <row r="2835" customFormat="false" ht="14.4" hidden="true" customHeight="false" outlineLevel="0" collapsed="false">
      <c r="A2835" s="0" t="s">
        <v>31</v>
      </c>
      <c r="B2835" s="0" t="n">
        <v>1</v>
      </c>
      <c r="C2835" s="0" t="s">
        <v>7641</v>
      </c>
      <c r="D2835" s="0" t="s">
        <v>38</v>
      </c>
      <c r="E2835" s="0" t="s">
        <v>7642</v>
      </c>
      <c r="F2835" s="0" t="s">
        <v>7643</v>
      </c>
      <c r="G2835" s="0" t="s">
        <v>6416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6</v>
      </c>
      <c r="Q2835" s="0" t="n">
        <v>0</v>
      </c>
      <c r="R2835" s="0" t="n">
        <v>0</v>
      </c>
      <c r="S2835" s="0" t="s">
        <v>4</v>
      </c>
    </row>
    <row r="2836" customFormat="false" ht="14.4" hidden="true" customHeight="false" outlineLevel="0" collapsed="false">
      <c r="A2836" s="0" t="s">
        <v>31</v>
      </c>
      <c r="B2836" s="0" t="n">
        <v>1</v>
      </c>
      <c r="C2836" s="0" t="s">
        <v>7644</v>
      </c>
      <c r="D2836" s="0" t="s">
        <v>154</v>
      </c>
      <c r="E2836" s="0" t="s">
        <v>7645</v>
      </c>
      <c r="F2836" s="0" t="s">
        <v>7643</v>
      </c>
      <c r="G2836" s="0" t="s">
        <v>6416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5.5</v>
      </c>
      <c r="Q2836" s="0" t="n">
        <v>0</v>
      </c>
      <c r="R2836" s="0" t="n">
        <v>0</v>
      </c>
      <c r="S2836" s="0" t="s">
        <v>4</v>
      </c>
    </row>
    <row r="2837" customFormat="false" ht="14.4" hidden="true" customHeight="false" outlineLevel="0" collapsed="false">
      <c r="A2837" s="0" t="s">
        <v>31</v>
      </c>
      <c r="B2837" s="0" t="n">
        <v>1</v>
      </c>
      <c r="C2837" s="0" t="s">
        <v>7646</v>
      </c>
      <c r="D2837" s="0" t="s">
        <v>66</v>
      </c>
      <c r="E2837" s="0" t="s">
        <v>7647</v>
      </c>
      <c r="F2837" s="0" t="s">
        <v>7643</v>
      </c>
      <c r="G2837" s="0" t="s">
        <v>6416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7</v>
      </c>
      <c r="Q2837" s="0" t="n">
        <v>0</v>
      </c>
      <c r="R2837" s="0" t="n">
        <v>0</v>
      </c>
      <c r="S2837" s="0" t="s">
        <v>4</v>
      </c>
    </row>
    <row r="2838" customFormat="false" ht="14.4" hidden="true" customHeight="false" outlineLevel="0" collapsed="false">
      <c r="A2838" s="0" t="s">
        <v>31</v>
      </c>
      <c r="B2838" s="0" t="n">
        <v>1</v>
      </c>
      <c r="C2838" s="0" t="s">
        <v>7648</v>
      </c>
      <c r="D2838" s="0" t="s">
        <v>66</v>
      </c>
      <c r="E2838" s="0" t="s">
        <v>7649</v>
      </c>
      <c r="F2838" s="0" t="s">
        <v>7643</v>
      </c>
      <c r="G2838" s="0" t="s">
        <v>6416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6.9</v>
      </c>
      <c r="Q2838" s="0" t="n">
        <v>0</v>
      </c>
      <c r="R2838" s="0" t="n">
        <v>0</v>
      </c>
      <c r="S2838" s="0" t="s">
        <v>4</v>
      </c>
    </row>
    <row r="2839" customFormat="false" ht="14.4" hidden="true" customHeight="false" outlineLevel="0" collapsed="false">
      <c r="A2839" s="0" t="s">
        <v>31</v>
      </c>
      <c r="B2839" s="0" t="n">
        <v>1</v>
      </c>
      <c r="C2839" s="0" t="s">
        <v>7650</v>
      </c>
      <c r="D2839" s="0" t="s">
        <v>139</v>
      </c>
      <c r="E2839" s="0" t="s">
        <v>7651</v>
      </c>
      <c r="F2839" s="0" t="s">
        <v>7643</v>
      </c>
      <c r="G2839" s="0" t="s">
        <v>6416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8.7</v>
      </c>
      <c r="Q2839" s="0" t="n">
        <v>0</v>
      </c>
      <c r="R2839" s="0" t="n">
        <v>0</v>
      </c>
      <c r="S2839" s="0" t="s">
        <v>4</v>
      </c>
    </row>
    <row r="2840" customFormat="false" ht="14.4" hidden="true" customHeight="false" outlineLevel="0" collapsed="false">
      <c r="A2840" s="0" t="s">
        <v>31</v>
      </c>
      <c r="B2840" s="0" t="n">
        <v>1</v>
      </c>
      <c r="C2840" s="0" t="s">
        <v>7652</v>
      </c>
      <c r="D2840" s="0" t="s">
        <v>66</v>
      </c>
      <c r="E2840" s="0" t="s">
        <v>7653</v>
      </c>
      <c r="F2840" s="0" t="s">
        <v>7643</v>
      </c>
      <c r="G2840" s="0" t="s">
        <v>6416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6</v>
      </c>
      <c r="Q2840" s="0" t="n">
        <v>0</v>
      </c>
      <c r="R2840" s="0" t="n">
        <v>0</v>
      </c>
      <c r="S2840" s="0" t="s">
        <v>4</v>
      </c>
    </row>
    <row r="2841" customFormat="false" ht="14.4" hidden="true" customHeight="false" outlineLevel="0" collapsed="false">
      <c r="A2841" s="0" t="s">
        <v>31</v>
      </c>
      <c r="B2841" s="0" t="n">
        <v>1</v>
      </c>
      <c r="C2841" s="0" t="s">
        <v>7654</v>
      </c>
      <c r="D2841" s="0" t="s">
        <v>61</v>
      </c>
      <c r="E2841" s="0" t="s">
        <v>4251</v>
      </c>
      <c r="F2841" s="0" t="s">
        <v>7643</v>
      </c>
      <c r="G2841" s="0" t="s">
        <v>6416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5.9</v>
      </c>
      <c r="Q2841" s="0" t="n">
        <v>0</v>
      </c>
      <c r="R2841" s="0" t="n">
        <v>0</v>
      </c>
      <c r="S2841" s="0" t="s">
        <v>4</v>
      </c>
    </row>
    <row r="2842" customFormat="false" ht="14.4" hidden="true" customHeight="false" outlineLevel="0" collapsed="false">
      <c r="A2842" s="0" t="s">
        <v>31</v>
      </c>
      <c r="B2842" s="0" t="n">
        <v>1</v>
      </c>
      <c r="C2842" s="0" t="s">
        <v>7655</v>
      </c>
      <c r="D2842" s="0" t="s">
        <v>38</v>
      </c>
      <c r="E2842" s="0" t="s">
        <v>5434</v>
      </c>
      <c r="F2842" s="0" t="s">
        <v>7643</v>
      </c>
      <c r="G2842" s="0" t="s">
        <v>6416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6.5</v>
      </c>
      <c r="Q2842" s="0" t="n">
        <v>0</v>
      </c>
      <c r="R2842" s="0" t="n">
        <v>0</v>
      </c>
      <c r="S2842" s="0" t="s">
        <v>4</v>
      </c>
    </row>
    <row r="2843" customFormat="false" ht="14.4" hidden="true" customHeight="false" outlineLevel="0" collapsed="false">
      <c r="A2843" s="0" t="s">
        <v>31</v>
      </c>
      <c r="B2843" s="0" t="n">
        <v>1</v>
      </c>
      <c r="C2843" s="0" t="s">
        <v>7656</v>
      </c>
      <c r="D2843" s="0" t="s">
        <v>38</v>
      </c>
      <c r="E2843" s="0" t="s">
        <v>7657</v>
      </c>
      <c r="F2843" s="0" t="s">
        <v>7643</v>
      </c>
      <c r="G2843" s="0" t="s">
        <v>6416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6.9</v>
      </c>
      <c r="Q2843" s="0" t="n">
        <v>0</v>
      </c>
      <c r="R2843" s="0" t="n">
        <v>0</v>
      </c>
      <c r="S2843" s="0" t="s">
        <v>4</v>
      </c>
    </row>
    <row r="2844" customFormat="false" ht="14.4" hidden="true" customHeight="false" outlineLevel="0" collapsed="false">
      <c r="A2844" s="0" t="s">
        <v>31</v>
      </c>
      <c r="B2844" s="0" t="n">
        <v>1</v>
      </c>
      <c r="C2844" s="0" t="s">
        <v>7658</v>
      </c>
      <c r="D2844" s="0" t="s">
        <v>38</v>
      </c>
      <c r="E2844" s="0" t="s">
        <v>7659</v>
      </c>
      <c r="F2844" s="0" t="s">
        <v>7643</v>
      </c>
      <c r="G2844" s="0" t="s">
        <v>6416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5.7</v>
      </c>
      <c r="Q2844" s="0" t="n">
        <v>0</v>
      </c>
      <c r="R2844" s="0" t="n">
        <v>0</v>
      </c>
      <c r="S2844" s="0" t="s">
        <v>4</v>
      </c>
    </row>
    <row r="2845" customFormat="false" ht="14.4" hidden="true" customHeight="false" outlineLevel="0" collapsed="false">
      <c r="A2845" s="0" t="s">
        <v>31</v>
      </c>
      <c r="B2845" s="0" t="n">
        <v>1</v>
      </c>
      <c r="C2845" s="0" t="s">
        <v>7660</v>
      </c>
      <c r="D2845" s="0" t="s">
        <v>33</v>
      </c>
      <c r="E2845" s="0" t="s">
        <v>7661</v>
      </c>
      <c r="F2845" s="0" t="s">
        <v>7643</v>
      </c>
      <c r="G2845" s="0" t="s">
        <v>6416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5.1</v>
      </c>
      <c r="Q2845" s="0" t="n">
        <v>0</v>
      </c>
      <c r="R2845" s="0" t="n">
        <v>0</v>
      </c>
      <c r="S2845" s="0" t="s">
        <v>4</v>
      </c>
    </row>
    <row r="2846" customFormat="false" ht="14.4" hidden="true" customHeight="false" outlineLevel="0" collapsed="false">
      <c r="A2846" s="0" t="s">
        <v>31</v>
      </c>
      <c r="B2846" s="0" t="n">
        <v>1</v>
      </c>
      <c r="C2846" s="0" t="s">
        <v>7662</v>
      </c>
      <c r="D2846" s="0" t="s">
        <v>139</v>
      </c>
      <c r="E2846" s="0" t="s">
        <v>7663</v>
      </c>
      <c r="F2846" s="0" t="s">
        <v>7643</v>
      </c>
      <c r="G2846" s="0" t="s">
        <v>6416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5.2</v>
      </c>
      <c r="Q2846" s="0" t="n">
        <v>0</v>
      </c>
      <c r="R2846" s="0" t="n">
        <v>0</v>
      </c>
      <c r="S2846" s="0" t="s">
        <v>4</v>
      </c>
    </row>
    <row r="2847" customFormat="false" ht="14.4" hidden="true" customHeight="false" outlineLevel="0" collapsed="false">
      <c r="A2847" s="0" t="s">
        <v>31</v>
      </c>
      <c r="B2847" s="0" t="n">
        <v>1</v>
      </c>
      <c r="C2847" s="0" t="s">
        <v>7664</v>
      </c>
      <c r="D2847" s="0" t="s">
        <v>33</v>
      </c>
      <c r="E2847" s="0" t="s">
        <v>7665</v>
      </c>
      <c r="F2847" s="0" t="s">
        <v>7643</v>
      </c>
      <c r="G2847" s="0" t="s">
        <v>6416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6.3</v>
      </c>
      <c r="Q2847" s="0" t="n">
        <v>0</v>
      </c>
      <c r="R2847" s="0" t="n">
        <v>0</v>
      </c>
      <c r="S2847" s="0" t="s">
        <v>4</v>
      </c>
    </row>
    <row r="2848" customFormat="false" ht="14.4" hidden="true" customHeight="false" outlineLevel="0" collapsed="false">
      <c r="A2848" s="0" t="s">
        <v>31</v>
      </c>
      <c r="B2848" s="0" t="n">
        <v>1</v>
      </c>
      <c r="C2848" s="0" t="s">
        <v>7666</v>
      </c>
      <c r="D2848" s="0" t="s">
        <v>41</v>
      </c>
      <c r="E2848" s="0" t="s">
        <v>7667</v>
      </c>
      <c r="F2848" s="0" t="s">
        <v>7643</v>
      </c>
      <c r="G2848" s="0" t="s">
        <v>6416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6.6</v>
      </c>
      <c r="Q2848" s="0" t="n">
        <v>0</v>
      </c>
      <c r="R2848" s="0" t="n">
        <v>0</v>
      </c>
      <c r="S2848" s="0" t="s">
        <v>4</v>
      </c>
    </row>
    <row r="2849" customFormat="false" ht="14.4" hidden="true" customHeight="false" outlineLevel="0" collapsed="false">
      <c r="A2849" s="0" t="s">
        <v>31</v>
      </c>
      <c r="B2849" s="0" t="n">
        <v>1</v>
      </c>
      <c r="C2849" s="0" t="s">
        <v>7668</v>
      </c>
      <c r="D2849" s="0" t="s">
        <v>66</v>
      </c>
      <c r="E2849" s="0" t="s">
        <v>7669</v>
      </c>
      <c r="F2849" s="0" t="s">
        <v>7643</v>
      </c>
      <c r="G2849" s="0" t="s">
        <v>6416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6.7</v>
      </c>
      <c r="Q2849" s="0" t="n">
        <v>0</v>
      </c>
      <c r="R2849" s="0" t="n">
        <v>0</v>
      </c>
      <c r="S2849" s="0" t="s">
        <v>4</v>
      </c>
    </row>
    <row r="2850" customFormat="false" ht="14.4" hidden="true" customHeight="false" outlineLevel="0" collapsed="false">
      <c r="A2850" s="0" t="s">
        <v>31</v>
      </c>
      <c r="B2850" s="0" t="n">
        <v>1</v>
      </c>
      <c r="C2850" s="0" t="s">
        <v>7670</v>
      </c>
      <c r="D2850" s="0" t="s">
        <v>103</v>
      </c>
      <c r="E2850" s="0" t="s">
        <v>7671</v>
      </c>
      <c r="F2850" s="0" t="s">
        <v>7643</v>
      </c>
      <c r="G2850" s="0" t="s">
        <v>6416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6.4</v>
      </c>
      <c r="Q2850" s="0" t="n">
        <v>0</v>
      </c>
      <c r="R2850" s="0" t="n">
        <v>0</v>
      </c>
      <c r="S2850" s="0" t="s">
        <v>4</v>
      </c>
    </row>
    <row r="2851" customFormat="false" ht="14.4" hidden="true" customHeight="false" outlineLevel="0" collapsed="false">
      <c r="A2851" s="0" t="s">
        <v>31</v>
      </c>
      <c r="B2851" s="0" t="n">
        <v>1</v>
      </c>
      <c r="C2851" s="0" t="s">
        <v>7672</v>
      </c>
      <c r="D2851" s="0" t="s">
        <v>33</v>
      </c>
      <c r="E2851" s="0" t="s">
        <v>7673</v>
      </c>
      <c r="F2851" s="0" t="s">
        <v>7643</v>
      </c>
      <c r="G2851" s="0" t="s">
        <v>6416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7.3</v>
      </c>
      <c r="Q2851" s="0" t="n">
        <v>0</v>
      </c>
      <c r="R2851" s="0" t="n">
        <v>0</v>
      </c>
      <c r="S2851" s="0" t="s">
        <v>4</v>
      </c>
    </row>
    <row r="2852" customFormat="false" ht="14.4" hidden="true" customHeight="false" outlineLevel="0" collapsed="false">
      <c r="A2852" s="0" t="s">
        <v>31</v>
      </c>
      <c r="B2852" s="0" t="n">
        <v>1</v>
      </c>
      <c r="C2852" s="0" t="s">
        <v>7674</v>
      </c>
      <c r="D2852" s="0" t="s">
        <v>61</v>
      </c>
      <c r="E2852" s="0" t="s">
        <v>7675</v>
      </c>
      <c r="F2852" s="0" t="s">
        <v>7643</v>
      </c>
      <c r="G2852" s="0" t="s">
        <v>6416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6.6</v>
      </c>
      <c r="Q2852" s="0" t="n">
        <v>0</v>
      </c>
      <c r="R2852" s="0" t="n">
        <v>0</v>
      </c>
      <c r="S2852" s="0" t="s">
        <v>4</v>
      </c>
    </row>
    <row r="2853" customFormat="false" ht="14.4" hidden="true" customHeight="false" outlineLevel="0" collapsed="false">
      <c r="A2853" s="0" t="s">
        <v>31</v>
      </c>
      <c r="B2853" s="0" t="n">
        <v>1</v>
      </c>
      <c r="C2853" s="0" t="s">
        <v>7676</v>
      </c>
      <c r="D2853" s="0" t="s">
        <v>33</v>
      </c>
      <c r="E2853" s="0" t="s">
        <v>7677</v>
      </c>
      <c r="F2853" s="0" t="s">
        <v>7643</v>
      </c>
      <c r="G2853" s="0" t="s">
        <v>6416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8.8</v>
      </c>
      <c r="Q2853" s="0" t="n">
        <v>0</v>
      </c>
      <c r="R2853" s="0" t="n">
        <v>0</v>
      </c>
      <c r="S2853" s="0" t="s">
        <v>4</v>
      </c>
    </row>
    <row r="2854" customFormat="false" ht="14.4" hidden="true" customHeight="false" outlineLevel="0" collapsed="false">
      <c r="A2854" s="0" t="s">
        <v>31</v>
      </c>
      <c r="B2854" s="0" t="n">
        <v>1</v>
      </c>
      <c r="C2854" s="0" t="s">
        <v>7678</v>
      </c>
      <c r="D2854" s="0" t="s">
        <v>66</v>
      </c>
      <c r="E2854" s="0" t="s">
        <v>7679</v>
      </c>
      <c r="F2854" s="0" t="s">
        <v>7643</v>
      </c>
      <c r="G2854" s="0" t="s">
        <v>6416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9.2</v>
      </c>
      <c r="Q2854" s="0" t="n">
        <v>0</v>
      </c>
      <c r="R2854" s="0" t="n">
        <v>0</v>
      </c>
      <c r="S2854" s="0" t="s">
        <v>4</v>
      </c>
    </row>
    <row r="2855" customFormat="false" ht="14.4" hidden="true" customHeight="false" outlineLevel="0" collapsed="false">
      <c r="A2855" s="0" t="s">
        <v>31</v>
      </c>
      <c r="B2855" s="0" t="n">
        <v>1</v>
      </c>
      <c r="C2855" s="0" t="s">
        <v>7680</v>
      </c>
      <c r="D2855" s="0" t="s">
        <v>61</v>
      </c>
      <c r="E2855" s="0" t="s">
        <v>7681</v>
      </c>
      <c r="F2855" s="0" t="s">
        <v>7643</v>
      </c>
      <c r="G2855" s="0" t="s">
        <v>6416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8.3</v>
      </c>
      <c r="Q2855" s="0" t="n">
        <v>0</v>
      </c>
      <c r="R2855" s="0" t="n">
        <v>0</v>
      </c>
      <c r="S2855" s="0" t="s">
        <v>4</v>
      </c>
    </row>
    <row r="2856" customFormat="false" ht="14.4" hidden="true" customHeight="false" outlineLevel="0" collapsed="false">
      <c r="A2856" s="0" t="s">
        <v>31</v>
      </c>
      <c r="B2856" s="0" t="n">
        <v>1</v>
      </c>
      <c r="C2856" s="0" t="s">
        <v>7682</v>
      </c>
      <c r="D2856" s="0" t="s">
        <v>163</v>
      </c>
      <c r="E2856" s="0" t="s">
        <v>7683</v>
      </c>
      <c r="F2856" s="0" t="s">
        <v>7643</v>
      </c>
      <c r="G2856" s="0" t="s">
        <v>6416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8.5</v>
      </c>
      <c r="Q2856" s="0" t="n">
        <v>0</v>
      </c>
      <c r="R2856" s="0" t="n">
        <v>0</v>
      </c>
      <c r="S2856" s="0" t="s">
        <v>4</v>
      </c>
    </row>
    <row r="2857" customFormat="false" ht="14.4" hidden="true" customHeight="false" outlineLevel="0" collapsed="false">
      <c r="A2857" s="0" t="s">
        <v>31</v>
      </c>
      <c r="B2857" s="0" t="n">
        <v>1</v>
      </c>
      <c r="C2857" s="0" t="s">
        <v>7684</v>
      </c>
      <c r="D2857" s="0" t="s">
        <v>103</v>
      </c>
      <c r="E2857" s="0" t="s">
        <v>7685</v>
      </c>
      <c r="F2857" s="0" t="s">
        <v>7643</v>
      </c>
      <c r="G2857" s="0" t="s">
        <v>6416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7</v>
      </c>
      <c r="Q2857" s="0" t="n">
        <v>0</v>
      </c>
      <c r="R2857" s="0" t="n">
        <v>0</v>
      </c>
      <c r="S2857" s="0" t="s">
        <v>4</v>
      </c>
    </row>
    <row r="2858" customFormat="false" ht="14.4" hidden="true" customHeight="false" outlineLevel="0" collapsed="false">
      <c r="A2858" s="0" t="s">
        <v>31</v>
      </c>
      <c r="B2858" s="0" t="n">
        <v>1</v>
      </c>
      <c r="C2858" s="0" t="s">
        <v>7686</v>
      </c>
      <c r="D2858" s="0" t="s">
        <v>33</v>
      </c>
      <c r="E2858" s="0" t="s">
        <v>7687</v>
      </c>
      <c r="F2858" s="0" t="s">
        <v>7643</v>
      </c>
      <c r="G2858" s="0" t="s">
        <v>6416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6.4</v>
      </c>
      <c r="Q2858" s="0" t="n">
        <v>0</v>
      </c>
      <c r="R2858" s="0" t="n">
        <v>0</v>
      </c>
      <c r="S2858" s="0" t="s">
        <v>4</v>
      </c>
    </row>
    <row r="2859" customFormat="false" ht="14.4" hidden="true" customHeight="false" outlineLevel="0" collapsed="false">
      <c r="A2859" s="0" t="s">
        <v>31</v>
      </c>
      <c r="B2859" s="0" t="n">
        <v>1</v>
      </c>
      <c r="C2859" s="0" t="s">
        <v>7688</v>
      </c>
      <c r="D2859" s="0" t="s">
        <v>61</v>
      </c>
      <c r="E2859" s="0" t="s">
        <v>7689</v>
      </c>
      <c r="F2859" s="0" t="s">
        <v>7690</v>
      </c>
      <c r="G2859" s="0" t="s">
        <v>6422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6</v>
      </c>
      <c r="Q2859" s="0" t="n">
        <v>0</v>
      </c>
      <c r="R2859" s="0" t="n">
        <v>0</v>
      </c>
      <c r="S2859" s="0" t="s">
        <v>4</v>
      </c>
    </row>
    <row r="2860" customFormat="false" ht="14.4" hidden="true" customHeight="false" outlineLevel="0" collapsed="false">
      <c r="A2860" s="0" t="s">
        <v>31</v>
      </c>
      <c r="B2860" s="0" t="n">
        <v>1</v>
      </c>
      <c r="C2860" s="0" t="s">
        <v>7691</v>
      </c>
      <c r="D2860" s="0" t="s">
        <v>61</v>
      </c>
      <c r="E2860" s="0" t="s">
        <v>7692</v>
      </c>
      <c r="F2860" s="0" t="s">
        <v>7690</v>
      </c>
      <c r="G2860" s="0" t="s">
        <v>6422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6.3</v>
      </c>
      <c r="Q2860" s="0" t="n">
        <v>0</v>
      </c>
      <c r="R2860" s="0" t="n">
        <v>0</v>
      </c>
      <c r="S2860" s="0" t="s">
        <v>4</v>
      </c>
    </row>
    <row r="2861" customFormat="false" ht="14.4" hidden="true" customHeight="false" outlineLevel="0" collapsed="false">
      <c r="A2861" s="0" t="s">
        <v>31</v>
      </c>
      <c r="B2861" s="0" t="n">
        <v>1</v>
      </c>
      <c r="C2861" s="0" t="s">
        <v>7693</v>
      </c>
      <c r="D2861" s="0" t="s">
        <v>38</v>
      </c>
      <c r="E2861" s="0" t="s">
        <v>7694</v>
      </c>
      <c r="F2861" s="0" t="s">
        <v>7690</v>
      </c>
      <c r="G2861" s="0" t="s">
        <v>6422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5.8</v>
      </c>
      <c r="Q2861" s="0" t="n">
        <v>0</v>
      </c>
      <c r="R2861" s="0" t="n">
        <v>0</v>
      </c>
      <c r="S2861" s="0" t="s">
        <v>4</v>
      </c>
    </row>
    <row r="2862" customFormat="false" ht="14.4" hidden="true" customHeight="false" outlineLevel="0" collapsed="false">
      <c r="A2862" s="0" t="s">
        <v>31</v>
      </c>
      <c r="B2862" s="0" t="n">
        <v>1</v>
      </c>
      <c r="C2862" s="0" t="s">
        <v>7695</v>
      </c>
      <c r="D2862" s="0" t="s">
        <v>33</v>
      </c>
      <c r="E2862" s="0" t="s">
        <v>7696</v>
      </c>
      <c r="F2862" s="0" t="s">
        <v>7697</v>
      </c>
      <c r="G2862" s="0" t="s">
        <v>64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7.5</v>
      </c>
      <c r="Q2862" s="0" t="n">
        <v>0</v>
      </c>
      <c r="R2862" s="0" t="n">
        <v>0</v>
      </c>
      <c r="S2862" s="0" t="s">
        <v>4</v>
      </c>
    </row>
    <row r="2863" customFormat="false" ht="14.4" hidden="true" customHeight="false" outlineLevel="0" collapsed="false">
      <c r="A2863" s="0" t="s">
        <v>31</v>
      </c>
      <c r="B2863" s="0" t="n">
        <v>1</v>
      </c>
      <c r="C2863" s="0" t="s">
        <v>7698</v>
      </c>
      <c r="D2863" s="0" t="s">
        <v>66</v>
      </c>
      <c r="E2863" s="0" t="s">
        <v>7699</v>
      </c>
      <c r="F2863" s="0" t="s">
        <v>7697</v>
      </c>
      <c r="G2863" s="0" t="s">
        <v>64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6.4</v>
      </c>
      <c r="Q2863" s="0" t="n">
        <v>0</v>
      </c>
      <c r="R2863" s="0" t="n">
        <v>0</v>
      </c>
      <c r="S2863" s="0" t="s">
        <v>4</v>
      </c>
    </row>
    <row r="2864" customFormat="false" ht="14.4" hidden="true" customHeight="false" outlineLevel="0" collapsed="false">
      <c r="A2864" s="0" t="s">
        <v>31</v>
      </c>
      <c r="B2864" s="0" t="n">
        <v>1</v>
      </c>
      <c r="C2864" s="0" t="s">
        <v>7700</v>
      </c>
      <c r="D2864" s="0" t="s">
        <v>61</v>
      </c>
      <c r="E2864" s="0" t="s">
        <v>7701</v>
      </c>
      <c r="F2864" s="0" t="s">
        <v>7697</v>
      </c>
      <c r="G2864" s="0" t="s">
        <v>64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6.2</v>
      </c>
      <c r="Q2864" s="0" t="n">
        <v>0</v>
      </c>
      <c r="R2864" s="0" t="n">
        <v>0</v>
      </c>
      <c r="S2864" s="0" t="s">
        <v>4</v>
      </c>
    </row>
    <row r="2865" customFormat="false" ht="14.4" hidden="true" customHeight="false" outlineLevel="0" collapsed="false">
      <c r="A2865" s="0" t="s">
        <v>31</v>
      </c>
      <c r="B2865" s="0" t="n">
        <v>1</v>
      </c>
      <c r="C2865" s="0" t="s">
        <v>7702</v>
      </c>
      <c r="D2865" s="0" t="s">
        <v>61</v>
      </c>
      <c r="E2865" s="0" t="s">
        <v>7703</v>
      </c>
      <c r="F2865" s="0" t="s">
        <v>7697</v>
      </c>
      <c r="G2865" s="0" t="s">
        <v>64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8.3</v>
      </c>
      <c r="Q2865" s="0" t="n">
        <v>0</v>
      </c>
      <c r="R2865" s="0" t="n">
        <v>0</v>
      </c>
      <c r="S2865" s="0" t="s">
        <v>4</v>
      </c>
    </row>
    <row r="2866" customFormat="false" ht="14.4" hidden="true" customHeight="false" outlineLevel="0" collapsed="false">
      <c r="A2866" s="0" t="s">
        <v>31</v>
      </c>
      <c r="B2866" s="0" t="n">
        <v>1</v>
      </c>
      <c r="C2866" s="0" t="s">
        <v>7704</v>
      </c>
      <c r="D2866" s="0" t="s">
        <v>66</v>
      </c>
      <c r="E2866" s="0" t="s">
        <v>7705</v>
      </c>
      <c r="F2866" s="0" t="s">
        <v>7697</v>
      </c>
      <c r="G2866" s="0" t="s">
        <v>64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7.6</v>
      </c>
      <c r="Q2866" s="0" t="n">
        <v>0</v>
      </c>
      <c r="R2866" s="0" t="n">
        <v>0</v>
      </c>
      <c r="S2866" s="0" t="s">
        <v>4</v>
      </c>
    </row>
    <row r="2867" customFormat="false" ht="14.4" hidden="true" customHeight="false" outlineLevel="0" collapsed="false">
      <c r="A2867" s="0" t="s">
        <v>31</v>
      </c>
      <c r="B2867" s="0" t="n">
        <v>1</v>
      </c>
      <c r="C2867" s="0" t="s">
        <v>7706</v>
      </c>
      <c r="D2867" s="0" t="s">
        <v>33</v>
      </c>
      <c r="E2867" s="0" t="s">
        <v>6486</v>
      </c>
      <c r="F2867" s="0" t="s">
        <v>7697</v>
      </c>
      <c r="G2867" s="0" t="s">
        <v>64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8.5</v>
      </c>
      <c r="Q2867" s="0" t="n">
        <v>0</v>
      </c>
      <c r="R2867" s="0" t="n">
        <v>0</v>
      </c>
      <c r="S2867" s="0" t="s">
        <v>4</v>
      </c>
    </row>
    <row r="2868" customFormat="false" ht="14.4" hidden="true" customHeight="false" outlineLevel="0" collapsed="false">
      <c r="A2868" s="0" t="s">
        <v>31</v>
      </c>
      <c r="B2868" s="0" t="n">
        <v>1</v>
      </c>
      <c r="C2868" s="0" t="s">
        <v>7707</v>
      </c>
      <c r="D2868" s="0" t="s">
        <v>38</v>
      </c>
      <c r="E2868" s="0" t="s">
        <v>7708</v>
      </c>
      <c r="F2868" s="0" t="s">
        <v>7697</v>
      </c>
      <c r="G2868" s="0" t="s">
        <v>64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8.6</v>
      </c>
      <c r="Q2868" s="0" t="n">
        <v>0</v>
      </c>
      <c r="R2868" s="0" t="n">
        <v>0</v>
      </c>
      <c r="S2868" s="0" t="s">
        <v>4</v>
      </c>
    </row>
    <row r="2869" customFormat="false" ht="14.4" hidden="true" customHeight="false" outlineLevel="0" collapsed="false">
      <c r="A2869" s="0" t="s">
        <v>31</v>
      </c>
      <c r="B2869" s="0" t="n">
        <v>1</v>
      </c>
      <c r="C2869" s="0" t="s">
        <v>7709</v>
      </c>
      <c r="D2869" s="0" t="s">
        <v>163</v>
      </c>
      <c r="E2869" s="0" t="s">
        <v>7710</v>
      </c>
      <c r="F2869" s="0" t="s">
        <v>7711</v>
      </c>
      <c r="G2869" s="0" t="s">
        <v>7712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5.6</v>
      </c>
      <c r="Q2869" s="0" t="n">
        <v>0</v>
      </c>
      <c r="R2869" s="0" t="n">
        <v>0</v>
      </c>
      <c r="S2869" s="0" t="s">
        <v>4</v>
      </c>
    </row>
    <row r="2870" customFormat="false" ht="14.4" hidden="true" customHeight="false" outlineLevel="0" collapsed="false">
      <c r="A2870" s="0" t="s">
        <v>31</v>
      </c>
      <c r="B2870" s="0" t="n">
        <v>1</v>
      </c>
      <c r="C2870" s="0" t="s">
        <v>7713</v>
      </c>
      <c r="D2870" s="0" t="s">
        <v>103</v>
      </c>
      <c r="E2870" s="0" t="s">
        <v>7714</v>
      </c>
      <c r="F2870" s="0" t="s">
        <v>7711</v>
      </c>
      <c r="G2870" s="0" t="s">
        <v>7712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6.2</v>
      </c>
      <c r="Q2870" s="0" t="n">
        <v>0</v>
      </c>
      <c r="R2870" s="0" t="n">
        <v>0</v>
      </c>
      <c r="S2870" s="0" t="s">
        <v>4</v>
      </c>
    </row>
    <row r="2871" customFormat="false" ht="14.4" hidden="true" customHeight="false" outlineLevel="0" collapsed="false">
      <c r="A2871" s="0" t="s">
        <v>31</v>
      </c>
      <c r="B2871" s="0" t="n">
        <v>1</v>
      </c>
      <c r="C2871" s="0" t="s">
        <v>7715</v>
      </c>
      <c r="D2871" s="0" t="s">
        <v>38</v>
      </c>
      <c r="E2871" s="0" t="s">
        <v>7716</v>
      </c>
      <c r="F2871" s="0" t="s">
        <v>7711</v>
      </c>
      <c r="G2871" s="0" t="s">
        <v>7712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6.5</v>
      </c>
      <c r="Q2871" s="0" t="n">
        <v>0</v>
      </c>
      <c r="R2871" s="0" t="n">
        <v>0</v>
      </c>
      <c r="S2871" s="0" t="s">
        <v>4</v>
      </c>
    </row>
    <row r="2872" customFormat="false" ht="14.4" hidden="true" customHeight="false" outlineLevel="0" collapsed="false">
      <c r="A2872" s="0" t="s">
        <v>31</v>
      </c>
      <c r="B2872" s="0" t="n">
        <v>1</v>
      </c>
      <c r="C2872" s="0" t="s">
        <v>7717</v>
      </c>
      <c r="D2872" s="0" t="s">
        <v>38</v>
      </c>
      <c r="E2872" s="0" t="s">
        <v>7718</v>
      </c>
      <c r="F2872" s="0" t="s">
        <v>7711</v>
      </c>
      <c r="G2872" s="0" t="s">
        <v>7712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6.1</v>
      </c>
      <c r="Q2872" s="0" t="n">
        <v>0</v>
      </c>
      <c r="R2872" s="0" t="n">
        <v>0</v>
      </c>
      <c r="S2872" s="0" t="s">
        <v>4</v>
      </c>
    </row>
    <row r="2873" customFormat="false" ht="14.4" hidden="true" customHeight="false" outlineLevel="0" collapsed="false">
      <c r="A2873" s="0" t="s">
        <v>31</v>
      </c>
      <c r="B2873" s="0" t="n">
        <v>1</v>
      </c>
      <c r="C2873" s="0" t="s">
        <v>7719</v>
      </c>
      <c r="D2873" s="0" t="s">
        <v>66</v>
      </c>
      <c r="E2873" s="0" t="s">
        <v>7720</v>
      </c>
      <c r="F2873" s="0" t="s">
        <v>7711</v>
      </c>
      <c r="G2873" s="0" t="s">
        <v>7712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5.6</v>
      </c>
      <c r="Q2873" s="0" t="n">
        <v>0</v>
      </c>
      <c r="R2873" s="0" t="n">
        <v>0</v>
      </c>
      <c r="S2873" s="0" t="s">
        <v>4</v>
      </c>
    </row>
    <row r="2874" customFormat="false" ht="14.4" hidden="true" customHeight="false" outlineLevel="0" collapsed="false">
      <c r="A2874" s="0" t="s">
        <v>31</v>
      </c>
      <c r="B2874" s="0" t="n">
        <v>1</v>
      </c>
      <c r="C2874" s="0" t="s">
        <v>7721</v>
      </c>
      <c r="D2874" s="0" t="s">
        <v>66</v>
      </c>
      <c r="E2874" s="0" t="s">
        <v>7722</v>
      </c>
      <c r="F2874" s="0" t="s">
        <v>7711</v>
      </c>
      <c r="G2874" s="0" t="s">
        <v>7712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5.6</v>
      </c>
      <c r="Q2874" s="0" t="n">
        <v>0</v>
      </c>
      <c r="R2874" s="0" t="n">
        <v>0</v>
      </c>
      <c r="S2874" s="0" t="s">
        <v>4</v>
      </c>
    </row>
    <row r="2875" customFormat="false" ht="14.4" hidden="true" customHeight="false" outlineLevel="0" collapsed="false">
      <c r="A2875" s="0" t="s">
        <v>31</v>
      </c>
      <c r="B2875" s="0" t="n">
        <v>1</v>
      </c>
      <c r="C2875" s="0" t="s">
        <v>7723</v>
      </c>
      <c r="D2875" s="0" t="s">
        <v>103</v>
      </c>
      <c r="E2875" s="0" t="s">
        <v>7724</v>
      </c>
      <c r="F2875" s="0" t="s">
        <v>7711</v>
      </c>
      <c r="G2875" s="0" t="s">
        <v>7712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5.9</v>
      </c>
      <c r="Q2875" s="0" t="n">
        <v>0</v>
      </c>
      <c r="R2875" s="0" t="n">
        <v>0</v>
      </c>
      <c r="S2875" s="0" t="s">
        <v>4</v>
      </c>
    </row>
    <row r="2876" customFormat="false" ht="14.4" hidden="true" customHeight="false" outlineLevel="0" collapsed="false">
      <c r="A2876" s="0" t="s">
        <v>31</v>
      </c>
      <c r="B2876" s="0" t="n">
        <v>1</v>
      </c>
      <c r="C2876" s="0" t="s">
        <v>7725</v>
      </c>
      <c r="D2876" s="0" t="s">
        <v>33</v>
      </c>
      <c r="E2876" s="0" t="s">
        <v>7726</v>
      </c>
      <c r="F2876" s="0" t="s">
        <v>7711</v>
      </c>
      <c r="G2876" s="0" t="s">
        <v>7712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5.8</v>
      </c>
      <c r="Q2876" s="0" t="n">
        <v>0</v>
      </c>
      <c r="R2876" s="0" t="n">
        <v>0</v>
      </c>
      <c r="S2876" s="0" t="s">
        <v>4</v>
      </c>
    </row>
    <row r="2877" customFormat="false" ht="14.4" hidden="true" customHeight="false" outlineLevel="0" collapsed="false">
      <c r="A2877" s="0" t="s">
        <v>31</v>
      </c>
      <c r="B2877" s="0" t="n">
        <v>1</v>
      </c>
      <c r="C2877" s="0" t="s">
        <v>7727</v>
      </c>
      <c r="D2877" s="0" t="s">
        <v>139</v>
      </c>
      <c r="E2877" s="0" t="s">
        <v>7728</v>
      </c>
      <c r="F2877" s="0" t="s">
        <v>7711</v>
      </c>
      <c r="G2877" s="0" t="s">
        <v>7712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5.1</v>
      </c>
      <c r="Q2877" s="0" t="n">
        <v>0</v>
      </c>
      <c r="R2877" s="0" t="n">
        <v>0</v>
      </c>
      <c r="S2877" s="0" t="s">
        <v>4</v>
      </c>
    </row>
    <row r="2878" customFormat="false" ht="14.4" hidden="true" customHeight="false" outlineLevel="0" collapsed="false">
      <c r="A2878" s="0" t="s">
        <v>31</v>
      </c>
      <c r="B2878" s="0" t="n">
        <v>1</v>
      </c>
      <c r="C2878" s="0" t="s">
        <v>7729</v>
      </c>
      <c r="D2878" s="0" t="s">
        <v>139</v>
      </c>
      <c r="E2878" s="0" t="s">
        <v>7730</v>
      </c>
      <c r="F2878" s="0" t="s">
        <v>7711</v>
      </c>
      <c r="G2878" s="0" t="s">
        <v>7712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5</v>
      </c>
      <c r="Q2878" s="0" t="n">
        <v>0</v>
      </c>
      <c r="R2878" s="0" t="n">
        <v>0</v>
      </c>
      <c r="S2878" s="0" t="s">
        <v>4</v>
      </c>
    </row>
    <row r="2879" customFormat="false" ht="14.4" hidden="true" customHeight="false" outlineLevel="0" collapsed="false">
      <c r="A2879" s="0" t="s">
        <v>31</v>
      </c>
      <c r="B2879" s="0" t="n">
        <v>1</v>
      </c>
      <c r="C2879" s="0" t="s">
        <v>7731</v>
      </c>
      <c r="D2879" s="0" t="s">
        <v>307</v>
      </c>
      <c r="E2879" s="0" t="s">
        <v>7732</v>
      </c>
      <c r="F2879" s="0" t="s">
        <v>7711</v>
      </c>
      <c r="G2879" s="0" t="s">
        <v>7712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5.1</v>
      </c>
      <c r="Q2879" s="0" t="n">
        <v>0</v>
      </c>
      <c r="R2879" s="0" t="n">
        <v>0</v>
      </c>
      <c r="S2879" s="0" t="s">
        <v>4</v>
      </c>
    </row>
    <row r="2880" customFormat="false" ht="14.4" hidden="true" customHeight="false" outlineLevel="0" collapsed="false">
      <c r="A2880" s="0" t="s">
        <v>31</v>
      </c>
      <c r="B2880" s="0" t="n">
        <v>1</v>
      </c>
      <c r="C2880" s="0" t="s">
        <v>7733</v>
      </c>
      <c r="D2880" s="0" t="s">
        <v>103</v>
      </c>
      <c r="E2880" s="0" t="s">
        <v>7734</v>
      </c>
      <c r="F2880" s="0" t="s">
        <v>7711</v>
      </c>
      <c r="G2880" s="0" t="s">
        <v>7712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5.5</v>
      </c>
      <c r="Q2880" s="0" t="n">
        <v>0</v>
      </c>
      <c r="R2880" s="0" t="n">
        <v>0</v>
      </c>
      <c r="S2880" s="0" t="s">
        <v>4</v>
      </c>
    </row>
    <row r="2881" customFormat="false" ht="14.4" hidden="true" customHeight="false" outlineLevel="0" collapsed="false">
      <c r="A2881" s="0" t="s">
        <v>31</v>
      </c>
      <c r="B2881" s="0" t="n">
        <v>1</v>
      </c>
      <c r="C2881" s="0" t="s">
        <v>7735</v>
      </c>
      <c r="D2881" s="0" t="s">
        <v>66</v>
      </c>
      <c r="E2881" s="0" t="s">
        <v>7736</v>
      </c>
      <c r="F2881" s="0" t="s">
        <v>7711</v>
      </c>
      <c r="G2881" s="0" t="s">
        <v>7712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6.8</v>
      </c>
      <c r="Q2881" s="0" t="n">
        <v>0</v>
      </c>
      <c r="R2881" s="0" t="n">
        <v>0</v>
      </c>
      <c r="S2881" s="0" t="s">
        <v>4</v>
      </c>
    </row>
    <row r="2882" customFormat="false" ht="14.4" hidden="true" customHeight="false" outlineLevel="0" collapsed="false">
      <c r="A2882" s="0" t="s">
        <v>31</v>
      </c>
      <c r="B2882" s="0" t="n">
        <v>1</v>
      </c>
      <c r="C2882" s="0" t="s">
        <v>7737</v>
      </c>
      <c r="D2882" s="0" t="s">
        <v>103</v>
      </c>
      <c r="E2882" s="0" t="s">
        <v>7738</v>
      </c>
      <c r="F2882" s="0" t="s">
        <v>7711</v>
      </c>
      <c r="G2882" s="0" t="s">
        <v>7712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7.5</v>
      </c>
      <c r="Q2882" s="0" t="n">
        <v>0</v>
      </c>
      <c r="R2882" s="0" t="n">
        <v>0</v>
      </c>
      <c r="S2882" s="0" t="s">
        <v>4</v>
      </c>
    </row>
    <row r="2883" customFormat="false" ht="14.4" hidden="true" customHeight="false" outlineLevel="0" collapsed="false">
      <c r="A2883" s="0" t="s">
        <v>31</v>
      </c>
      <c r="B2883" s="0" t="n">
        <v>1</v>
      </c>
      <c r="C2883" s="0" t="s">
        <v>7739</v>
      </c>
      <c r="D2883" s="0" t="s">
        <v>154</v>
      </c>
      <c r="E2883" s="0" t="s">
        <v>7740</v>
      </c>
      <c r="F2883" s="0" t="s">
        <v>7711</v>
      </c>
      <c r="G2883" s="0" t="s">
        <v>7712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7.4</v>
      </c>
      <c r="Q2883" s="0" t="n">
        <v>0</v>
      </c>
      <c r="R2883" s="0" t="n">
        <v>0</v>
      </c>
      <c r="S2883" s="0" t="s">
        <v>4</v>
      </c>
    </row>
    <row r="2884" customFormat="false" ht="14.4" hidden="true" customHeight="false" outlineLevel="0" collapsed="false">
      <c r="A2884" s="0" t="s">
        <v>31</v>
      </c>
      <c r="B2884" s="0" t="n">
        <v>1</v>
      </c>
      <c r="C2884" s="0" t="s">
        <v>7741</v>
      </c>
      <c r="D2884" s="0" t="s">
        <v>154</v>
      </c>
      <c r="E2884" s="0" t="s">
        <v>7742</v>
      </c>
      <c r="F2884" s="0" t="s">
        <v>7711</v>
      </c>
      <c r="G2884" s="0" t="s">
        <v>7712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5.5</v>
      </c>
      <c r="Q2884" s="0" t="n">
        <v>0</v>
      </c>
      <c r="R2884" s="0" t="n">
        <v>0</v>
      </c>
      <c r="S2884" s="0" t="s">
        <v>4</v>
      </c>
    </row>
    <row r="2885" customFormat="false" ht="14.4" hidden="true" customHeight="false" outlineLevel="0" collapsed="false">
      <c r="A2885" s="0" t="s">
        <v>31</v>
      </c>
      <c r="B2885" s="0" t="n">
        <v>1</v>
      </c>
      <c r="C2885" s="0" t="s">
        <v>7743</v>
      </c>
      <c r="D2885" s="0" t="s">
        <v>41</v>
      </c>
      <c r="E2885" s="0" t="s">
        <v>7744</v>
      </c>
      <c r="F2885" s="0" t="s">
        <v>7711</v>
      </c>
      <c r="G2885" s="0" t="s">
        <v>7712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5.6</v>
      </c>
      <c r="Q2885" s="0" t="n">
        <v>0</v>
      </c>
      <c r="R2885" s="0" t="n">
        <v>0</v>
      </c>
      <c r="S2885" s="0" t="s">
        <v>4</v>
      </c>
    </row>
    <row r="2886" customFormat="false" ht="14.4" hidden="true" customHeight="false" outlineLevel="0" collapsed="false">
      <c r="A2886" s="0" t="s">
        <v>31</v>
      </c>
      <c r="B2886" s="0" t="n">
        <v>1</v>
      </c>
      <c r="C2886" s="0" t="s">
        <v>7745</v>
      </c>
      <c r="D2886" s="0" t="s">
        <v>163</v>
      </c>
      <c r="E2886" s="0" t="s">
        <v>7746</v>
      </c>
      <c r="F2886" s="0" t="s">
        <v>7711</v>
      </c>
      <c r="G2886" s="0" t="s">
        <v>7712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7.5</v>
      </c>
      <c r="Q2886" s="0" t="n">
        <v>0</v>
      </c>
      <c r="R2886" s="0" t="n">
        <v>0</v>
      </c>
      <c r="S2886" s="0" t="s">
        <v>4</v>
      </c>
    </row>
    <row r="2887" customFormat="false" ht="14.4" hidden="true" customHeight="false" outlineLevel="0" collapsed="false">
      <c r="A2887" s="0" t="s">
        <v>31</v>
      </c>
      <c r="B2887" s="0" t="n">
        <v>1</v>
      </c>
      <c r="C2887" s="0" t="s">
        <v>7747</v>
      </c>
      <c r="D2887" s="0" t="s">
        <v>38</v>
      </c>
      <c r="E2887" s="0" t="s">
        <v>7748</v>
      </c>
      <c r="F2887" s="0" t="s">
        <v>7711</v>
      </c>
      <c r="G2887" s="0" t="s">
        <v>7712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6.9</v>
      </c>
      <c r="Q2887" s="0" t="n">
        <v>0</v>
      </c>
      <c r="R2887" s="0" t="n">
        <v>0</v>
      </c>
      <c r="S2887" s="0" t="s">
        <v>4</v>
      </c>
    </row>
    <row r="2888" customFormat="false" ht="14.4" hidden="true" customHeight="false" outlineLevel="0" collapsed="false">
      <c r="A2888" s="0" t="s">
        <v>31</v>
      </c>
      <c r="B2888" s="0" t="n">
        <v>1</v>
      </c>
      <c r="C2888" s="0" t="s">
        <v>7749</v>
      </c>
      <c r="D2888" s="0" t="s">
        <v>307</v>
      </c>
      <c r="E2888" s="0" t="s">
        <v>7750</v>
      </c>
      <c r="F2888" s="0" t="s">
        <v>7711</v>
      </c>
      <c r="G2888" s="0" t="s">
        <v>7712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5.2</v>
      </c>
      <c r="Q2888" s="0" t="n">
        <v>0</v>
      </c>
      <c r="R2888" s="0" t="n">
        <v>0</v>
      </c>
      <c r="S2888" s="0" t="s">
        <v>4</v>
      </c>
    </row>
    <row r="2889" customFormat="false" ht="14.4" hidden="true" customHeight="false" outlineLevel="0" collapsed="false">
      <c r="A2889" s="0" t="s">
        <v>31</v>
      </c>
      <c r="B2889" s="0" t="n">
        <v>1</v>
      </c>
      <c r="C2889" s="0" t="s">
        <v>7751</v>
      </c>
      <c r="D2889" s="0" t="s">
        <v>38</v>
      </c>
      <c r="E2889" s="0" t="s">
        <v>7752</v>
      </c>
      <c r="F2889" s="0" t="s">
        <v>7711</v>
      </c>
      <c r="G2889" s="0" t="s">
        <v>7712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6.4</v>
      </c>
      <c r="Q2889" s="0" t="n">
        <v>0</v>
      </c>
      <c r="R2889" s="0" t="n">
        <v>0</v>
      </c>
      <c r="S2889" s="0" t="s">
        <v>4</v>
      </c>
    </row>
    <row r="2890" customFormat="false" ht="14.4" hidden="true" customHeight="false" outlineLevel="0" collapsed="false">
      <c r="A2890" s="0" t="s">
        <v>31</v>
      </c>
      <c r="B2890" s="0" t="n">
        <v>1</v>
      </c>
      <c r="C2890" s="0" t="s">
        <v>7753</v>
      </c>
      <c r="D2890" s="0" t="s">
        <v>122</v>
      </c>
      <c r="E2890" s="0" t="s">
        <v>7754</v>
      </c>
      <c r="F2890" s="0" t="s">
        <v>7755</v>
      </c>
      <c r="G2890" s="0" t="s">
        <v>7756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5.6</v>
      </c>
      <c r="Q2890" s="0" t="n">
        <v>0</v>
      </c>
      <c r="R2890" s="0" t="n">
        <v>0</v>
      </c>
      <c r="S2890" s="0" t="s">
        <v>4</v>
      </c>
    </row>
    <row r="2891" customFormat="false" ht="14.4" hidden="true" customHeight="false" outlineLevel="0" collapsed="false">
      <c r="A2891" s="0" t="s">
        <v>31</v>
      </c>
      <c r="B2891" s="0" t="n">
        <v>1</v>
      </c>
      <c r="C2891" s="0" t="s">
        <v>7757</v>
      </c>
      <c r="D2891" s="0" t="s">
        <v>154</v>
      </c>
      <c r="E2891" s="0" t="s">
        <v>7758</v>
      </c>
      <c r="F2891" s="0" t="s">
        <v>7755</v>
      </c>
      <c r="G2891" s="0" t="s">
        <v>7756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5.4</v>
      </c>
      <c r="Q2891" s="0" t="n">
        <v>0</v>
      </c>
      <c r="R2891" s="0" t="n">
        <v>0</v>
      </c>
      <c r="S2891" s="0" t="s">
        <v>4</v>
      </c>
    </row>
    <row r="2892" customFormat="false" ht="14.4" hidden="true" customHeight="false" outlineLevel="0" collapsed="false">
      <c r="A2892" s="0" t="s">
        <v>31</v>
      </c>
      <c r="B2892" s="0" t="n">
        <v>1</v>
      </c>
      <c r="C2892" s="0" t="s">
        <v>7759</v>
      </c>
      <c r="D2892" s="0" t="s">
        <v>139</v>
      </c>
      <c r="E2892" s="0" t="s">
        <v>7760</v>
      </c>
      <c r="F2892" s="0" t="s">
        <v>7761</v>
      </c>
      <c r="G2892" s="0" t="s">
        <v>899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5</v>
      </c>
      <c r="Q2892" s="0" t="n">
        <v>0</v>
      </c>
      <c r="R2892" s="0" t="n">
        <v>0</v>
      </c>
      <c r="S2892" s="0" t="s">
        <v>4</v>
      </c>
    </row>
    <row r="2893" customFormat="false" ht="14.4" hidden="true" customHeight="false" outlineLevel="0" collapsed="false">
      <c r="A2893" s="0" t="s">
        <v>31</v>
      </c>
      <c r="B2893" s="0" t="n">
        <v>1</v>
      </c>
      <c r="C2893" s="0" t="s">
        <v>7762</v>
      </c>
      <c r="D2893" s="0" t="s">
        <v>66</v>
      </c>
      <c r="E2893" s="0" t="s">
        <v>7763</v>
      </c>
      <c r="F2893" s="0" t="s">
        <v>7761</v>
      </c>
      <c r="G2893" s="0" t="s">
        <v>899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6.8</v>
      </c>
      <c r="Q2893" s="0" t="n">
        <v>0</v>
      </c>
      <c r="R2893" s="0" t="n">
        <v>0</v>
      </c>
      <c r="S2893" s="0" t="s">
        <v>4</v>
      </c>
    </row>
    <row r="2894" customFormat="false" ht="14.4" hidden="true" customHeight="false" outlineLevel="0" collapsed="false">
      <c r="A2894" s="0" t="s">
        <v>31</v>
      </c>
      <c r="B2894" s="0" t="n">
        <v>1</v>
      </c>
      <c r="C2894" s="0" t="s">
        <v>7764</v>
      </c>
      <c r="D2894" s="0" t="s">
        <v>33</v>
      </c>
      <c r="E2894" s="0" t="s">
        <v>7765</v>
      </c>
      <c r="F2894" s="0" t="s">
        <v>7766</v>
      </c>
      <c r="G2894" s="0" t="s">
        <v>4205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8.6</v>
      </c>
      <c r="Q2894" s="0" t="n">
        <v>0</v>
      </c>
      <c r="R2894" s="0" t="n">
        <v>0</v>
      </c>
      <c r="S2894" s="0" t="s">
        <v>4</v>
      </c>
    </row>
    <row r="2895" customFormat="false" ht="14.4" hidden="true" customHeight="false" outlineLevel="0" collapsed="false">
      <c r="A2895" s="0" t="s">
        <v>31</v>
      </c>
      <c r="B2895" s="0" t="n">
        <v>1</v>
      </c>
      <c r="C2895" s="0" t="s">
        <v>7767</v>
      </c>
      <c r="D2895" s="0" t="s">
        <v>41</v>
      </c>
      <c r="E2895" s="0" t="s">
        <v>7768</v>
      </c>
      <c r="F2895" s="0" t="s">
        <v>7766</v>
      </c>
      <c r="G2895" s="0" t="s">
        <v>4205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10.6</v>
      </c>
      <c r="Q2895" s="0" t="n">
        <v>0</v>
      </c>
      <c r="R2895" s="0" t="n">
        <v>0</v>
      </c>
      <c r="S2895" s="0" t="s">
        <v>4</v>
      </c>
    </row>
    <row r="2896" customFormat="false" ht="14.4" hidden="true" customHeight="false" outlineLevel="0" collapsed="false">
      <c r="A2896" s="0" t="s">
        <v>31</v>
      </c>
      <c r="B2896" s="0" t="n">
        <v>1</v>
      </c>
      <c r="C2896" s="0" t="s">
        <v>7769</v>
      </c>
      <c r="D2896" s="0" t="s">
        <v>61</v>
      </c>
      <c r="E2896" s="0" t="s">
        <v>7770</v>
      </c>
      <c r="F2896" s="0" t="s">
        <v>7771</v>
      </c>
      <c r="G2896" s="0" t="s">
        <v>1217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5.8</v>
      </c>
      <c r="Q2896" s="0" t="n">
        <v>0</v>
      </c>
      <c r="R2896" s="0" t="n">
        <v>0</v>
      </c>
      <c r="S2896" s="0" t="s">
        <v>4</v>
      </c>
    </row>
    <row r="2897" customFormat="false" ht="14.4" hidden="true" customHeight="false" outlineLevel="0" collapsed="false">
      <c r="A2897" s="0" t="s">
        <v>31</v>
      </c>
      <c r="B2897" s="0" t="n">
        <v>1</v>
      </c>
      <c r="C2897" s="0" t="s">
        <v>7772</v>
      </c>
      <c r="D2897" s="0" t="s">
        <v>307</v>
      </c>
      <c r="E2897" s="0" t="s">
        <v>7773</v>
      </c>
      <c r="F2897" s="0" t="s">
        <v>7771</v>
      </c>
      <c r="G2897" s="0" t="s">
        <v>1217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6.1</v>
      </c>
      <c r="Q2897" s="0" t="n">
        <v>0</v>
      </c>
      <c r="R2897" s="0" t="n">
        <v>0</v>
      </c>
      <c r="S2897" s="0" t="s">
        <v>4</v>
      </c>
    </row>
    <row r="2898" customFormat="false" ht="14.4" hidden="true" customHeight="false" outlineLevel="0" collapsed="false">
      <c r="A2898" s="0" t="s">
        <v>31</v>
      </c>
      <c r="B2898" s="0" t="n">
        <v>1</v>
      </c>
      <c r="C2898" s="0" t="s">
        <v>7774</v>
      </c>
      <c r="D2898" s="0" t="s">
        <v>66</v>
      </c>
      <c r="E2898" s="0" t="s">
        <v>7775</v>
      </c>
      <c r="F2898" s="0" t="s">
        <v>7771</v>
      </c>
      <c r="G2898" s="0" t="s">
        <v>1217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5.9</v>
      </c>
      <c r="Q2898" s="0" t="n">
        <v>0</v>
      </c>
      <c r="R2898" s="0" t="n">
        <v>0</v>
      </c>
      <c r="S2898" s="0" t="s">
        <v>4</v>
      </c>
    </row>
    <row r="2899" customFormat="false" ht="14.4" hidden="true" customHeight="false" outlineLevel="0" collapsed="false">
      <c r="A2899" s="0" t="s">
        <v>31</v>
      </c>
      <c r="B2899" s="0" t="n">
        <v>1</v>
      </c>
      <c r="C2899" s="0" t="s">
        <v>7776</v>
      </c>
      <c r="D2899" s="0" t="s">
        <v>103</v>
      </c>
      <c r="E2899" s="0" t="s">
        <v>7777</v>
      </c>
      <c r="F2899" s="0" t="s">
        <v>7771</v>
      </c>
      <c r="G2899" s="0" t="s">
        <v>1217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6.2</v>
      </c>
      <c r="Q2899" s="0" t="n">
        <v>0</v>
      </c>
      <c r="R2899" s="0" t="n">
        <v>0</v>
      </c>
      <c r="S2899" s="0" t="s">
        <v>4</v>
      </c>
    </row>
    <row r="2900" customFormat="false" ht="14.4" hidden="true" customHeight="false" outlineLevel="0" collapsed="false">
      <c r="A2900" s="0" t="s">
        <v>31</v>
      </c>
      <c r="B2900" s="0" t="n">
        <v>1</v>
      </c>
      <c r="C2900" s="0" t="s">
        <v>7778</v>
      </c>
      <c r="D2900" s="0" t="s">
        <v>33</v>
      </c>
      <c r="E2900" s="0" t="s">
        <v>7779</v>
      </c>
      <c r="F2900" s="0" t="s">
        <v>7771</v>
      </c>
      <c r="G2900" s="0" t="s">
        <v>1217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5.7</v>
      </c>
      <c r="Q2900" s="0" t="n">
        <v>0</v>
      </c>
      <c r="R2900" s="0" t="n">
        <v>0</v>
      </c>
      <c r="S2900" s="0" t="s">
        <v>4</v>
      </c>
    </row>
    <row r="2901" customFormat="false" ht="14.4" hidden="true" customHeight="false" outlineLevel="0" collapsed="false">
      <c r="A2901" s="0" t="s">
        <v>31</v>
      </c>
      <c r="B2901" s="0" t="n">
        <v>1</v>
      </c>
      <c r="C2901" s="0" t="s">
        <v>7780</v>
      </c>
      <c r="D2901" s="0" t="s">
        <v>66</v>
      </c>
      <c r="E2901" s="0" t="s">
        <v>7781</v>
      </c>
      <c r="F2901" s="0" t="s">
        <v>7771</v>
      </c>
      <c r="G2901" s="0" t="s">
        <v>1217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5.3</v>
      </c>
      <c r="Q2901" s="0" t="n">
        <v>0</v>
      </c>
      <c r="R2901" s="0" t="n">
        <v>0</v>
      </c>
      <c r="S2901" s="0" t="s">
        <v>4</v>
      </c>
    </row>
    <row r="2902" customFormat="false" ht="14.4" hidden="true" customHeight="false" outlineLevel="0" collapsed="false">
      <c r="A2902" s="0" t="s">
        <v>31</v>
      </c>
      <c r="B2902" s="0" t="n">
        <v>1</v>
      </c>
      <c r="C2902" s="0" t="s">
        <v>7782</v>
      </c>
      <c r="D2902" s="0" t="s">
        <v>66</v>
      </c>
      <c r="E2902" s="0" t="s">
        <v>7783</v>
      </c>
      <c r="F2902" s="0" t="s">
        <v>7784</v>
      </c>
      <c r="G2902" s="0" t="s">
        <v>7785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6.1</v>
      </c>
      <c r="Q2902" s="0" t="n">
        <v>0</v>
      </c>
      <c r="R2902" s="0" t="n">
        <v>0</v>
      </c>
      <c r="S2902" s="0" t="s">
        <v>4</v>
      </c>
    </row>
    <row r="2903" customFormat="false" ht="14.4" hidden="true" customHeight="false" outlineLevel="0" collapsed="false">
      <c r="A2903" s="0" t="s">
        <v>31</v>
      </c>
      <c r="B2903" s="0" t="n">
        <v>1</v>
      </c>
      <c r="C2903" s="0" t="s">
        <v>7786</v>
      </c>
      <c r="D2903" s="0" t="s">
        <v>38</v>
      </c>
      <c r="E2903" s="0" t="s">
        <v>7787</v>
      </c>
      <c r="F2903" s="0" t="s">
        <v>7784</v>
      </c>
      <c r="G2903" s="0" t="s">
        <v>7785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6.2</v>
      </c>
      <c r="Q2903" s="0" t="n">
        <v>0</v>
      </c>
      <c r="R2903" s="0" t="n">
        <v>0</v>
      </c>
      <c r="S2903" s="0" t="s">
        <v>4</v>
      </c>
    </row>
    <row r="2904" customFormat="false" ht="14.4" hidden="true" customHeight="false" outlineLevel="0" collapsed="false">
      <c r="A2904" s="0" t="s">
        <v>31</v>
      </c>
      <c r="B2904" s="0" t="n">
        <v>1</v>
      </c>
      <c r="C2904" s="0" t="s">
        <v>7788</v>
      </c>
      <c r="D2904" s="0" t="s">
        <v>33</v>
      </c>
      <c r="E2904" s="0" t="s">
        <v>7789</v>
      </c>
      <c r="F2904" s="0" t="s">
        <v>7790</v>
      </c>
      <c r="G2904" s="0" t="s">
        <v>7791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5</v>
      </c>
      <c r="Q2904" s="0" t="n">
        <v>0</v>
      </c>
      <c r="R2904" s="0" t="n">
        <v>0</v>
      </c>
      <c r="S2904" s="0" t="s">
        <v>4</v>
      </c>
    </row>
    <row r="2905" customFormat="false" ht="14.4" hidden="true" customHeight="false" outlineLevel="0" collapsed="false">
      <c r="A2905" s="0" t="s">
        <v>31</v>
      </c>
      <c r="B2905" s="0" t="n">
        <v>1</v>
      </c>
      <c r="C2905" s="0" t="s">
        <v>7792</v>
      </c>
      <c r="D2905" s="0" t="s">
        <v>33</v>
      </c>
      <c r="E2905" s="0" t="s">
        <v>7793</v>
      </c>
      <c r="F2905" s="0" t="s">
        <v>7794</v>
      </c>
      <c r="G2905" s="0" t="s">
        <v>7795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7.8</v>
      </c>
      <c r="Q2905" s="0" t="n">
        <v>0</v>
      </c>
      <c r="R2905" s="0" t="n">
        <v>0</v>
      </c>
      <c r="S2905" s="0" t="s">
        <v>4</v>
      </c>
    </row>
    <row r="2906" customFormat="false" ht="14.4" hidden="true" customHeight="false" outlineLevel="0" collapsed="false">
      <c r="A2906" s="0" t="s">
        <v>31</v>
      </c>
      <c r="B2906" s="0" t="n">
        <v>1</v>
      </c>
      <c r="C2906" s="0" t="s">
        <v>7796</v>
      </c>
      <c r="D2906" s="0" t="s">
        <v>66</v>
      </c>
      <c r="E2906" s="0" t="s">
        <v>7797</v>
      </c>
      <c r="F2906" s="0" t="s">
        <v>7794</v>
      </c>
      <c r="G2906" s="0" t="s">
        <v>7795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8.5</v>
      </c>
      <c r="Q2906" s="0" t="n">
        <v>0</v>
      </c>
      <c r="R2906" s="0" t="n">
        <v>0</v>
      </c>
      <c r="S2906" s="0" t="s">
        <v>4</v>
      </c>
    </row>
    <row r="2907" customFormat="false" ht="14.4" hidden="true" customHeight="false" outlineLevel="0" collapsed="false">
      <c r="A2907" s="0" t="s">
        <v>31</v>
      </c>
      <c r="B2907" s="0" t="n">
        <v>1</v>
      </c>
      <c r="C2907" s="0" t="s">
        <v>7798</v>
      </c>
      <c r="D2907" s="0" t="s">
        <v>33</v>
      </c>
      <c r="E2907" s="0" t="s">
        <v>7799</v>
      </c>
      <c r="F2907" s="0" t="s">
        <v>7794</v>
      </c>
      <c r="G2907" s="0" t="s">
        <v>7795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9.6</v>
      </c>
      <c r="Q2907" s="0" t="n">
        <v>0</v>
      </c>
      <c r="R2907" s="0" t="n">
        <v>0</v>
      </c>
      <c r="S2907" s="0" t="s">
        <v>4</v>
      </c>
    </row>
    <row r="2908" customFormat="false" ht="14.4" hidden="true" customHeight="false" outlineLevel="0" collapsed="false">
      <c r="A2908" s="0" t="s">
        <v>31</v>
      </c>
      <c r="B2908" s="0" t="n">
        <v>1</v>
      </c>
      <c r="C2908" s="0" t="s">
        <v>7800</v>
      </c>
      <c r="D2908" s="0" t="s">
        <v>61</v>
      </c>
      <c r="E2908" s="0" t="s">
        <v>7801</v>
      </c>
      <c r="F2908" s="0" t="s">
        <v>7794</v>
      </c>
      <c r="G2908" s="0" t="s">
        <v>7795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9.6</v>
      </c>
      <c r="Q2908" s="0" t="n">
        <v>0</v>
      </c>
      <c r="R2908" s="0" t="n">
        <v>0</v>
      </c>
      <c r="S2908" s="0" t="s">
        <v>4</v>
      </c>
    </row>
    <row r="2909" customFormat="false" ht="14.4" hidden="true" customHeight="false" outlineLevel="0" collapsed="false">
      <c r="A2909" s="0" t="s">
        <v>31</v>
      </c>
      <c r="B2909" s="0" t="n">
        <v>1</v>
      </c>
      <c r="C2909" s="0" t="s">
        <v>7802</v>
      </c>
      <c r="D2909" s="0" t="s">
        <v>38</v>
      </c>
      <c r="E2909" s="0" t="s">
        <v>7803</v>
      </c>
      <c r="F2909" s="0" t="s">
        <v>7794</v>
      </c>
      <c r="G2909" s="0" t="s">
        <v>7795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10.2</v>
      </c>
      <c r="Q2909" s="0" t="n">
        <v>0</v>
      </c>
      <c r="R2909" s="0" t="n">
        <v>0</v>
      </c>
      <c r="S2909" s="0" t="s">
        <v>4</v>
      </c>
    </row>
    <row r="2910" customFormat="false" ht="14.4" hidden="true" customHeight="false" outlineLevel="0" collapsed="false">
      <c r="A2910" s="0" t="s">
        <v>31</v>
      </c>
      <c r="B2910" s="0" t="n">
        <v>1</v>
      </c>
      <c r="C2910" s="0" t="s">
        <v>7804</v>
      </c>
      <c r="D2910" s="0" t="s">
        <v>38</v>
      </c>
      <c r="E2910" s="0" t="s">
        <v>1522</v>
      </c>
      <c r="F2910" s="0" t="s">
        <v>7794</v>
      </c>
      <c r="G2910" s="0" t="s">
        <v>7795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10.4</v>
      </c>
      <c r="Q2910" s="0" t="n">
        <v>0</v>
      </c>
      <c r="R2910" s="0" t="n">
        <v>0</v>
      </c>
      <c r="S2910" s="0" t="s">
        <v>4</v>
      </c>
    </row>
    <row r="2911" customFormat="false" ht="14.4" hidden="true" customHeight="false" outlineLevel="0" collapsed="false">
      <c r="A2911" s="0" t="s">
        <v>31</v>
      </c>
      <c r="B2911" s="0" t="n">
        <v>1</v>
      </c>
      <c r="C2911" s="0" t="s">
        <v>7805</v>
      </c>
      <c r="D2911" s="0" t="s">
        <v>38</v>
      </c>
      <c r="E2911" s="0" t="s">
        <v>7806</v>
      </c>
      <c r="F2911" s="0" t="s">
        <v>7794</v>
      </c>
      <c r="G2911" s="0" t="s">
        <v>7795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5.7</v>
      </c>
      <c r="Q2911" s="0" t="n">
        <v>0</v>
      </c>
      <c r="R2911" s="0" t="n">
        <v>0</v>
      </c>
      <c r="S2911" s="0" t="s">
        <v>4</v>
      </c>
    </row>
    <row r="2912" customFormat="false" ht="14.4" hidden="true" customHeight="false" outlineLevel="0" collapsed="false">
      <c r="A2912" s="0" t="s">
        <v>31</v>
      </c>
      <c r="B2912" s="0" t="n">
        <v>1</v>
      </c>
      <c r="C2912" s="0" t="s">
        <v>7807</v>
      </c>
      <c r="D2912" s="0" t="s">
        <v>163</v>
      </c>
      <c r="E2912" s="0" t="s">
        <v>7808</v>
      </c>
      <c r="F2912" s="0" t="s">
        <v>7809</v>
      </c>
      <c r="G2912" s="0" t="s">
        <v>7810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5.1</v>
      </c>
      <c r="Q2912" s="0" t="n">
        <v>0</v>
      </c>
      <c r="R2912" s="0" t="n">
        <v>0</v>
      </c>
      <c r="S2912" s="0" t="s">
        <v>4</v>
      </c>
    </row>
    <row r="2913" customFormat="false" ht="14.4" hidden="true" customHeight="false" outlineLevel="0" collapsed="false">
      <c r="A2913" s="0" t="s">
        <v>31</v>
      </c>
      <c r="B2913" s="0" t="n">
        <v>1</v>
      </c>
      <c r="C2913" s="0" t="s">
        <v>7811</v>
      </c>
      <c r="D2913" s="0" t="s">
        <v>66</v>
      </c>
      <c r="E2913" s="0" t="s">
        <v>7812</v>
      </c>
      <c r="F2913" s="0" t="s">
        <v>7813</v>
      </c>
      <c r="G2913" s="0" t="s">
        <v>7814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6.6</v>
      </c>
      <c r="Q2913" s="0" t="n">
        <v>0</v>
      </c>
      <c r="R2913" s="0" t="n">
        <v>0</v>
      </c>
      <c r="S2913" s="0" t="s">
        <v>4</v>
      </c>
    </row>
    <row r="2914" customFormat="false" ht="14.4" hidden="true" customHeight="false" outlineLevel="0" collapsed="false">
      <c r="A2914" s="0" t="s">
        <v>31</v>
      </c>
      <c r="B2914" s="0" t="n">
        <v>1</v>
      </c>
      <c r="C2914" s="0" t="s">
        <v>7815</v>
      </c>
      <c r="D2914" s="0" t="s">
        <v>66</v>
      </c>
      <c r="E2914" s="0" t="s">
        <v>7816</v>
      </c>
      <c r="F2914" s="0" t="s">
        <v>7817</v>
      </c>
      <c r="G2914" s="0" t="s">
        <v>7818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8</v>
      </c>
      <c r="Q2914" s="0" t="n">
        <v>0</v>
      </c>
      <c r="R2914" s="0" t="n">
        <v>0</v>
      </c>
      <c r="S2914" s="0" t="s">
        <v>4</v>
      </c>
    </row>
    <row r="2915" customFormat="false" ht="14.4" hidden="true" customHeight="false" outlineLevel="0" collapsed="false">
      <c r="A2915" s="0" t="s">
        <v>31</v>
      </c>
      <c r="B2915" s="0" t="n">
        <v>1</v>
      </c>
      <c r="C2915" s="0" t="s">
        <v>7819</v>
      </c>
      <c r="D2915" s="0" t="s">
        <v>103</v>
      </c>
      <c r="E2915" s="0" t="s">
        <v>7820</v>
      </c>
      <c r="F2915" s="0" t="s">
        <v>7821</v>
      </c>
      <c r="G2915" s="0" t="s">
        <v>157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10.1</v>
      </c>
      <c r="Q2915" s="0" t="n">
        <v>0</v>
      </c>
      <c r="R2915" s="0" t="n">
        <v>0</v>
      </c>
      <c r="S2915" s="0" t="s">
        <v>4</v>
      </c>
    </row>
    <row r="2916" customFormat="false" ht="14.4" hidden="true" customHeight="false" outlineLevel="0" collapsed="false">
      <c r="A2916" s="0" t="s">
        <v>31</v>
      </c>
      <c r="B2916" s="0" t="n">
        <v>1</v>
      </c>
      <c r="C2916" s="0" t="s">
        <v>7822</v>
      </c>
      <c r="D2916" s="0" t="s">
        <v>307</v>
      </c>
      <c r="E2916" s="0" t="s">
        <v>7823</v>
      </c>
      <c r="F2916" s="0" t="s">
        <v>7821</v>
      </c>
      <c r="G2916" s="0" t="s">
        <v>157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19.6</v>
      </c>
      <c r="Q2916" s="0" t="n">
        <v>0</v>
      </c>
      <c r="R2916" s="0" t="n">
        <v>0</v>
      </c>
      <c r="S2916" s="0" t="s">
        <v>4</v>
      </c>
    </row>
    <row r="2917" customFormat="false" ht="14.4" hidden="true" customHeight="false" outlineLevel="0" collapsed="false">
      <c r="A2917" s="0" t="s">
        <v>31</v>
      </c>
      <c r="B2917" s="0" t="n">
        <v>1</v>
      </c>
      <c r="C2917" s="0" t="s">
        <v>7824</v>
      </c>
      <c r="D2917" s="0" t="s">
        <v>163</v>
      </c>
      <c r="E2917" s="0" t="s">
        <v>7825</v>
      </c>
      <c r="F2917" s="0" t="s">
        <v>7821</v>
      </c>
      <c r="G2917" s="0" t="s">
        <v>157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17.5</v>
      </c>
      <c r="Q2917" s="0" t="n">
        <v>0</v>
      </c>
      <c r="R2917" s="0" t="n">
        <v>0</v>
      </c>
      <c r="S2917" s="0" t="s">
        <v>4</v>
      </c>
    </row>
    <row r="2918" customFormat="false" ht="14.4" hidden="true" customHeight="false" outlineLevel="0" collapsed="false">
      <c r="A2918" s="0" t="s">
        <v>31</v>
      </c>
      <c r="B2918" s="0" t="n">
        <v>1</v>
      </c>
      <c r="C2918" s="0" t="s">
        <v>7826</v>
      </c>
      <c r="D2918" s="0" t="s">
        <v>919</v>
      </c>
      <c r="E2918" s="0" t="s">
        <v>7827</v>
      </c>
      <c r="F2918" s="0" t="s">
        <v>7828</v>
      </c>
      <c r="G2918" s="0" t="s">
        <v>7829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9.1</v>
      </c>
      <c r="Q2918" s="0" t="n">
        <v>0</v>
      </c>
      <c r="R2918" s="0" t="n">
        <v>0</v>
      </c>
      <c r="S2918" s="0" t="s">
        <v>4</v>
      </c>
    </row>
    <row r="2919" customFormat="false" ht="14.4" hidden="true" customHeight="false" outlineLevel="0" collapsed="false">
      <c r="A2919" s="0" t="s">
        <v>31</v>
      </c>
      <c r="B2919" s="0" t="n">
        <v>1</v>
      </c>
      <c r="C2919" s="0" t="s">
        <v>7830</v>
      </c>
      <c r="D2919" s="0" t="s">
        <v>61</v>
      </c>
      <c r="E2919" s="0" t="s">
        <v>7831</v>
      </c>
      <c r="F2919" s="0" t="s">
        <v>7832</v>
      </c>
      <c r="G2919" s="0" t="s">
        <v>7814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5.7</v>
      </c>
      <c r="Q2919" s="0" t="n">
        <v>0</v>
      </c>
      <c r="R2919" s="0" t="n">
        <v>0</v>
      </c>
      <c r="S2919" s="0" t="s">
        <v>4</v>
      </c>
    </row>
    <row r="2920" customFormat="false" ht="14.4" hidden="true" customHeight="false" outlineLevel="0" collapsed="false">
      <c r="A2920" s="0" t="s">
        <v>31</v>
      </c>
      <c r="B2920" s="0" t="n">
        <v>1</v>
      </c>
      <c r="C2920" s="0" t="s">
        <v>7833</v>
      </c>
      <c r="D2920" s="0" t="s">
        <v>38</v>
      </c>
      <c r="E2920" s="0" t="s">
        <v>7834</v>
      </c>
      <c r="F2920" s="0" t="s">
        <v>7835</v>
      </c>
      <c r="G2920" s="0" t="s">
        <v>589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6.3</v>
      </c>
      <c r="Q2920" s="0" t="n">
        <v>0</v>
      </c>
      <c r="R2920" s="0" t="n">
        <v>0</v>
      </c>
      <c r="S2920" s="0" t="s">
        <v>4</v>
      </c>
    </row>
    <row r="2921" customFormat="false" ht="14.4" hidden="true" customHeight="false" outlineLevel="0" collapsed="false">
      <c r="A2921" s="0" t="s">
        <v>31</v>
      </c>
      <c r="B2921" s="0" t="n">
        <v>1</v>
      </c>
      <c r="C2921" s="0" t="s">
        <v>7836</v>
      </c>
      <c r="D2921" s="0" t="s">
        <v>33</v>
      </c>
      <c r="E2921" s="0" t="s">
        <v>7559</v>
      </c>
      <c r="F2921" s="0" t="s">
        <v>7835</v>
      </c>
      <c r="G2921" s="0" t="s">
        <v>589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5.2</v>
      </c>
      <c r="Q2921" s="0" t="n">
        <v>0</v>
      </c>
      <c r="R2921" s="0" t="n">
        <v>0</v>
      </c>
      <c r="S2921" s="0" t="s">
        <v>4</v>
      </c>
    </row>
    <row r="2922" customFormat="false" ht="14.4" hidden="true" customHeight="false" outlineLevel="0" collapsed="false">
      <c r="A2922" s="0" t="s">
        <v>31</v>
      </c>
      <c r="B2922" s="0" t="n">
        <v>1</v>
      </c>
      <c r="C2922" s="0" t="s">
        <v>7837</v>
      </c>
      <c r="D2922" s="0" t="s">
        <v>33</v>
      </c>
      <c r="E2922" s="0" t="s">
        <v>7838</v>
      </c>
      <c r="F2922" s="0" t="s">
        <v>7835</v>
      </c>
      <c r="G2922" s="0" t="s">
        <v>589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5.6</v>
      </c>
      <c r="Q2922" s="0" t="n">
        <v>0</v>
      </c>
      <c r="R2922" s="0" t="n">
        <v>0</v>
      </c>
      <c r="S2922" s="0" t="s">
        <v>4</v>
      </c>
    </row>
    <row r="2923" customFormat="false" ht="14.4" hidden="true" customHeight="false" outlineLevel="0" collapsed="false">
      <c r="A2923" s="0" t="s">
        <v>31</v>
      </c>
      <c r="B2923" s="0" t="n">
        <v>1</v>
      </c>
      <c r="C2923" s="0" t="s">
        <v>7839</v>
      </c>
      <c r="D2923" s="0" t="s">
        <v>163</v>
      </c>
      <c r="E2923" s="0" t="s">
        <v>7840</v>
      </c>
      <c r="F2923" s="0" t="s">
        <v>7841</v>
      </c>
      <c r="G2923" s="0" t="s">
        <v>7842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5.3</v>
      </c>
      <c r="Q2923" s="0" t="n">
        <v>0</v>
      </c>
      <c r="R2923" s="0" t="n">
        <v>0</v>
      </c>
      <c r="S2923" s="0" t="s">
        <v>4</v>
      </c>
    </row>
    <row r="2924" customFormat="false" ht="14.4" hidden="true" customHeight="false" outlineLevel="0" collapsed="false">
      <c r="A2924" s="0" t="s">
        <v>31</v>
      </c>
      <c r="B2924" s="0" t="n">
        <v>1</v>
      </c>
      <c r="C2924" s="0" t="s">
        <v>7843</v>
      </c>
      <c r="D2924" s="0" t="s">
        <v>122</v>
      </c>
      <c r="E2924" s="0" t="s">
        <v>7844</v>
      </c>
      <c r="F2924" s="0" t="s">
        <v>7841</v>
      </c>
      <c r="G2924" s="0" t="s">
        <v>7842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5.8</v>
      </c>
      <c r="Q2924" s="0" t="n">
        <v>0</v>
      </c>
      <c r="R2924" s="0" t="n">
        <v>0</v>
      </c>
      <c r="S2924" s="0" t="s">
        <v>4</v>
      </c>
    </row>
    <row r="2925" customFormat="false" ht="14.4" hidden="true" customHeight="false" outlineLevel="0" collapsed="false">
      <c r="A2925" s="0" t="s">
        <v>31</v>
      </c>
      <c r="B2925" s="0" t="n">
        <v>1</v>
      </c>
      <c r="C2925" s="0" t="s">
        <v>7845</v>
      </c>
      <c r="D2925" s="0" t="s">
        <v>154</v>
      </c>
      <c r="E2925" s="0" t="s">
        <v>7846</v>
      </c>
      <c r="F2925" s="0" t="s">
        <v>7841</v>
      </c>
      <c r="G2925" s="0" t="s">
        <v>7842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8.7</v>
      </c>
      <c r="Q2925" s="0" t="n">
        <v>0</v>
      </c>
      <c r="R2925" s="0" t="n">
        <v>0</v>
      </c>
      <c r="S2925" s="0" t="s">
        <v>4</v>
      </c>
    </row>
    <row r="2926" customFormat="false" ht="14.4" hidden="true" customHeight="false" outlineLevel="0" collapsed="false">
      <c r="A2926" s="0" t="s">
        <v>31</v>
      </c>
      <c r="B2926" s="0" t="n">
        <v>1</v>
      </c>
      <c r="C2926" s="0" t="s">
        <v>7847</v>
      </c>
      <c r="D2926" s="0" t="s">
        <v>307</v>
      </c>
      <c r="E2926" s="0" t="s">
        <v>7848</v>
      </c>
      <c r="F2926" s="0" t="s">
        <v>7849</v>
      </c>
      <c r="G2926" s="0" t="s">
        <v>7850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10.7</v>
      </c>
      <c r="Q2926" s="0" t="n">
        <v>0</v>
      </c>
      <c r="R2926" s="0" t="n">
        <v>0</v>
      </c>
      <c r="S2926" s="0" t="s">
        <v>4</v>
      </c>
    </row>
    <row r="2927" customFormat="false" ht="14.4" hidden="true" customHeight="false" outlineLevel="0" collapsed="false">
      <c r="A2927" s="0" t="s">
        <v>31</v>
      </c>
      <c r="B2927" s="0" t="n">
        <v>1</v>
      </c>
      <c r="C2927" s="0" t="s">
        <v>7851</v>
      </c>
      <c r="D2927" s="0" t="s">
        <v>38</v>
      </c>
      <c r="E2927" s="0" t="s">
        <v>7852</v>
      </c>
      <c r="F2927" s="0" t="s">
        <v>7849</v>
      </c>
      <c r="G2927" s="0" t="s">
        <v>7850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11.3</v>
      </c>
      <c r="Q2927" s="0" t="n">
        <v>0</v>
      </c>
      <c r="R2927" s="0" t="n">
        <v>0</v>
      </c>
      <c r="S2927" s="0" t="s">
        <v>4</v>
      </c>
    </row>
    <row r="2928" customFormat="false" ht="14.4" hidden="true" customHeight="false" outlineLevel="0" collapsed="false">
      <c r="A2928" s="0" t="s">
        <v>31</v>
      </c>
      <c r="B2928" s="0" t="n">
        <v>1</v>
      </c>
      <c r="C2928" s="0" t="s">
        <v>7853</v>
      </c>
      <c r="D2928" s="0" t="s">
        <v>66</v>
      </c>
      <c r="E2928" s="0" t="s">
        <v>7854</v>
      </c>
      <c r="F2928" s="0" t="s">
        <v>7849</v>
      </c>
      <c r="G2928" s="0" t="s">
        <v>7850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6.4</v>
      </c>
      <c r="Q2928" s="0" t="n">
        <v>0</v>
      </c>
      <c r="R2928" s="0" t="n">
        <v>0</v>
      </c>
      <c r="S2928" s="0" t="s">
        <v>4</v>
      </c>
    </row>
    <row r="2929" customFormat="false" ht="14.4" hidden="true" customHeight="false" outlineLevel="0" collapsed="false">
      <c r="A2929" s="0" t="s">
        <v>31</v>
      </c>
      <c r="B2929" s="0" t="n">
        <v>1</v>
      </c>
      <c r="C2929" s="0" t="s">
        <v>7855</v>
      </c>
      <c r="D2929" s="0" t="s">
        <v>61</v>
      </c>
      <c r="E2929" s="0" t="s">
        <v>7856</v>
      </c>
      <c r="F2929" s="0" t="s">
        <v>7849</v>
      </c>
      <c r="G2929" s="0" t="s">
        <v>7850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7.2</v>
      </c>
      <c r="Q2929" s="0" t="n">
        <v>0</v>
      </c>
      <c r="R2929" s="0" t="n">
        <v>0</v>
      </c>
      <c r="S2929" s="0" t="s">
        <v>4</v>
      </c>
    </row>
    <row r="2930" customFormat="false" ht="14.4" hidden="true" customHeight="false" outlineLevel="0" collapsed="false">
      <c r="A2930" s="0" t="s">
        <v>31</v>
      </c>
      <c r="B2930" s="0" t="n">
        <v>1</v>
      </c>
      <c r="C2930" s="0" t="s">
        <v>7857</v>
      </c>
      <c r="D2930" s="0" t="s">
        <v>139</v>
      </c>
      <c r="E2930" s="0" t="s">
        <v>7858</v>
      </c>
      <c r="F2930" s="0" t="s">
        <v>7849</v>
      </c>
      <c r="G2930" s="0" t="s">
        <v>7850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11</v>
      </c>
      <c r="Q2930" s="0" t="n">
        <v>0</v>
      </c>
      <c r="R2930" s="0" t="n">
        <v>0</v>
      </c>
      <c r="S2930" s="0" t="s">
        <v>4</v>
      </c>
    </row>
    <row r="2931" customFormat="false" ht="14.4" hidden="true" customHeight="false" outlineLevel="0" collapsed="false">
      <c r="A2931" s="0" t="s">
        <v>31</v>
      </c>
      <c r="B2931" s="0" t="n">
        <v>1</v>
      </c>
      <c r="C2931" s="0" t="s">
        <v>7859</v>
      </c>
      <c r="D2931" s="0" t="s">
        <v>61</v>
      </c>
      <c r="E2931" s="0" t="s">
        <v>7860</v>
      </c>
      <c r="F2931" s="0" t="s">
        <v>7849</v>
      </c>
      <c r="G2931" s="0" t="s">
        <v>7850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5.2</v>
      </c>
      <c r="Q2931" s="0" t="n">
        <v>0</v>
      </c>
      <c r="R2931" s="0" t="n">
        <v>0</v>
      </c>
      <c r="S2931" s="0" t="s">
        <v>4</v>
      </c>
    </row>
    <row r="2932" customFormat="false" ht="14.4" hidden="true" customHeight="false" outlineLevel="0" collapsed="false">
      <c r="A2932" s="0" t="s">
        <v>31</v>
      </c>
      <c r="B2932" s="0" t="n">
        <v>1</v>
      </c>
      <c r="C2932" s="0" t="s">
        <v>7861</v>
      </c>
      <c r="D2932" s="0" t="s">
        <v>38</v>
      </c>
      <c r="E2932" s="0" t="s">
        <v>7862</v>
      </c>
      <c r="F2932" s="0" t="s">
        <v>7863</v>
      </c>
      <c r="G2932" s="0" t="s">
        <v>589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9.3</v>
      </c>
      <c r="Q2932" s="0" t="n">
        <v>0</v>
      </c>
      <c r="R2932" s="0" t="n">
        <v>0</v>
      </c>
      <c r="S2932" s="0" t="s">
        <v>4</v>
      </c>
    </row>
    <row r="2933" customFormat="false" ht="14.4" hidden="true" customHeight="false" outlineLevel="0" collapsed="false">
      <c r="A2933" s="0" t="s">
        <v>31</v>
      </c>
      <c r="B2933" s="0" t="n">
        <v>1</v>
      </c>
      <c r="C2933" s="0" t="s">
        <v>7864</v>
      </c>
      <c r="D2933" s="0" t="s">
        <v>66</v>
      </c>
      <c r="E2933" s="0" t="s">
        <v>7865</v>
      </c>
      <c r="F2933" s="0" t="s">
        <v>7866</v>
      </c>
      <c r="G2933" s="0" t="s">
        <v>7867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7.5</v>
      </c>
      <c r="Q2933" s="0" t="n">
        <v>0</v>
      </c>
      <c r="R2933" s="0" t="n">
        <v>0</v>
      </c>
      <c r="S2933" s="0" t="s">
        <v>4</v>
      </c>
    </row>
    <row r="2934" customFormat="false" ht="14.4" hidden="true" customHeight="false" outlineLevel="0" collapsed="false">
      <c r="A2934" s="0" t="s">
        <v>31</v>
      </c>
      <c r="B2934" s="0" t="n">
        <v>1</v>
      </c>
      <c r="C2934" s="0" t="s">
        <v>7868</v>
      </c>
      <c r="D2934" s="0" t="s">
        <v>66</v>
      </c>
      <c r="E2934" s="0" t="s">
        <v>7869</v>
      </c>
      <c r="F2934" s="0" t="s">
        <v>7866</v>
      </c>
      <c r="G2934" s="0" t="s">
        <v>7867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10.1</v>
      </c>
      <c r="Q2934" s="0" t="n">
        <v>0</v>
      </c>
      <c r="R2934" s="0" t="n">
        <v>0</v>
      </c>
      <c r="S2934" s="0" t="s">
        <v>4</v>
      </c>
    </row>
    <row r="2935" customFormat="false" ht="14.4" hidden="true" customHeight="false" outlineLevel="0" collapsed="false">
      <c r="A2935" s="0" t="s">
        <v>31</v>
      </c>
      <c r="B2935" s="0" t="n">
        <v>1</v>
      </c>
      <c r="C2935" s="0" t="s">
        <v>7870</v>
      </c>
      <c r="D2935" s="0" t="s">
        <v>163</v>
      </c>
      <c r="E2935" s="0" t="s">
        <v>7871</v>
      </c>
      <c r="F2935" s="0" t="s">
        <v>7866</v>
      </c>
      <c r="G2935" s="0" t="s">
        <v>7867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7.7</v>
      </c>
      <c r="Q2935" s="0" t="n">
        <v>0</v>
      </c>
      <c r="R2935" s="0" t="n">
        <v>0</v>
      </c>
      <c r="S2935" s="0" t="s">
        <v>4</v>
      </c>
    </row>
    <row r="2936" customFormat="false" ht="14.4" hidden="true" customHeight="false" outlineLevel="0" collapsed="false">
      <c r="A2936" s="0" t="s">
        <v>31</v>
      </c>
      <c r="B2936" s="0" t="n">
        <v>1</v>
      </c>
      <c r="C2936" s="0" t="s">
        <v>7872</v>
      </c>
      <c r="D2936" s="0" t="s">
        <v>122</v>
      </c>
      <c r="E2936" s="0" t="s">
        <v>7873</v>
      </c>
      <c r="F2936" s="0" t="s">
        <v>7866</v>
      </c>
      <c r="G2936" s="0" t="s">
        <v>7867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6.7</v>
      </c>
      <c r="Q2936" s="0" t="n">
        <v>0</v>
      </c>
      <c r="R2936" s="0" t="n">
        <v>0</v>
      </c>
      <c r="S2936" s="0" t="s">
        <v>4</v>
      </c>
    </row>
    <row r="2937" customFormat="false" ht="14.4" hidden="true" customHeight="false" outlineLevel="0" collapsed="false">
      <c r="A2937" s="0" t="s">
        <v>31</v>
      </c>
      <c r="B2937" s="0" t="n">
        <v>1</v>
      </c>
      <c r="C2937" s="0" t="s">
        <v>7874</v>
      </c>
      <c r="D2937" s="0" t="s">
        <v>66</v>
      </c>
      <c r="E2937" s="0" t="s">
        <v>7875</v>
      </c>
      <c r="F2937" s="0" t="s">
        <v>7876</v>
      </c>
      <c r="G2937" s="0" t="s">
        <v>7877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8.6</v>
      </c>
      <c r="Q2937" s="0" t="n">
        <v>0</v>
      </c>
      <c r="R2937" s="0" t="n">
        <v>0</v>
      </c>
      <c r="S2937" s="0" t="s">
        <v>4</v>
      </c>
    </row>
    <row r="2938" customFormat="false" ht="14.4" hidden="true" customHeight="false" outlineLevel="0" collapsed="false">
      <c r="A2938" s="0" t="s">
        <v>31</v>
      </c>
      <c r="B2938" s="0" t="n">
        <v>1</v>
      </c>
      <c r="C2938" s="0" t="s">
        <v>7878</v>
      </c>
      <c r="D2938" s="0" t="s">
        <v>33</v>
      </c>
      <c r="E2938" s="0" t="s">
        <v>7879</v>
      </c>
      <c r="F2938" s="0" t="s">
        <v>7880</v>
      </c>
      <c r="G2938" s="0" t="s">
        <v>7881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9.5</v>
      </c>
      <c r="Q2938" s="0" t="n">
        <v>0</v>
      </c>
      <c r="R2938" s="0" t="n">
        <v>0</v>
      </c>
      <c r="S2938" s="0" t="s">
        <v>4</v>
      </c>
    </row>
    <row r="2939" customFormat="false" ht="14.4" hidden="true" customHeight="false" outlineLevel="0" collapsed="false">
      <c r="A2939" s="0" t="s">
        <v>31</v>
      </c>
      <c r="B2939" s="0" t="n">
        <v>1</v>
      </c>
      <c r="C2939" s="0" t="s">
        <v>7882</v>
      </c>
      <c r="D2939" s="0" t="s">
        <v>38</v>
      </c>
      <c r="E2939" s="0" t="s">
        <v>7883</v>
      </c>
      <c r="F2939" s="0" t="s">
        <v>7880</v>
      </c>
      <c r="G2939" s="0" t="s">
        <v>7881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8.3</v>
      </c>
      <c r="Q2939" s="0" t="n">
        <v>0</v>
      </c>
      <c r="R2939" s="0" t="n">
        <v>0</v>
      </c>
      <c r="S2939" s="0" t="s">
        <v>4</v>
      </c>
    </row>
    <row r="2940" customFormat="false" ht="14.4" hidden="true" customHeight="false" outlineLevel="0" collapsed="false">
      <c r="A2940" s="0" t="s">
        <v>31</v>
      </c>
      <c r="B2940" s="0" t="n">
        <v>1</v>
      </c>
      <c r="C2940" s="0" t="s">
        <v>7884</v>
      </c>
      <c r="D2940" s="0" t="s">
        <v>307</v>
      </c>
      <c r="E2940" s="0" t="s">
        <v>7885</v>
      </c>
      <c r="F2940" s="0" t="s">
        <v>7880</v>
      </c>
      <c r="G2940" s="0" t="s">
        <v>7881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10</v>
      </c>
      <c r="Q2940" s="0" t="n">
        <v>0</v>
      </c>
      <c r="R2940" s="0" t="n">
        <v>0</v>
      </c>
      <c r="S2940" s="0" t="s">
        <v>4</v>
      </c>
    </row>
    <row r="2941" customFormat="false" ht="14.4" hidden="true" customHeight="false" outlineLevel="0" collapsed="false">
      <c r="A2941" s="0" t="s">
        <v>31</v>
      </c>
      <c r="B2941" s="0" t="n">
        <v>1</v>
      </c>
      <c r="C2941" s="0" t="s">
        <v>7886</v>
      </c>
      <c r="D2941" s="0" t="s">
        <v>103</v>
      </c>
      <c r="E2941" s="0" t="s">
        <v>7887</v>
      </c>
      <c r="F2941" s="0" t="s">
        <v>7880</v>
      </c>
      <c r="G2941" s="0" t="s">
        <v>7881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7.7</v>
      </c>
      <c r="Q2941" s="0" t="n">
        <v>0</v>
      </c>
      <c r="R2941" s="0" t="n">
        <v>0</v>
      </c>
      <c r="S2941" s="0" t="s">
        <v>4</v>
      </c>
    </row>
    <row r="2942" customFormat="false" ht="14.4" hidden="true" customHeight="false" outlineLevel="0" collapsed="false">
      <c r="A2942" s="0" t="s">
        <v>31</v>
      </c>
      <c r="B2942" s="0" t="n">
        <v>1</v>
      </c>
      <c r="C2942" s="0" t="s">
        <v>7888</v>
      </c>
      <c r="D2942" s="0" t="s">
        <v>66</v>
      </c>
      <c r="E2942" s="0" t="s">
        <v>7889</v>
      </c>
      <c r="F2942" s="0" t="s">
        <v>7880</v>
      </c>
      <c r="G2942" s="0" t="s">
        <v>7881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6.7</v>
      </c>
      <c r="Q2942" s="0" t="n">
        <v>0</v>
      </c>
      <c r="R2942" s="0" t="n">
        <v>0</v>
      </c>
      <c r="S2942" s="0" t="s">
        <v>4</v>
      </c>
    </row>
    <row r="2943" customFormat="false" ht="14.4" hidden="true" customHeight="false" outlineLevel="0" collapsed="false">
      <c r="A2943" s="0" t="s">
        <v>31</v>
      </c>
      <c r="B2943" s="0" t="n">
        <v>1</v>
      </c>
      <c r="C2943" s="0" t="s">
        <v>7890</v>
      </c>
      <c r="D2943" s="0" t="s">
        <v>154</v>
      </c>
      <c r="E2943" s="0" t="s">
        <v>7891</v>
      </c>
      <c r="F2943" s="0" t="s">
        <v>7880</v>
      </c>
      <c r="G2943" s="0" t="s">
        <v>7881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9</v>
      </c>
      <c r="Q2943" s="0" t="n">
        <v>0</v>
      </c>
      <c r="R2943" s="0" t="n">
        <v>0</v>
      </c>
      <c r="S2943" s="0" t="s">
        <v>4</v>
      </c>
    </row>
    <row r="2944" customFormat="false" ht="14.4" hidden="true" customHeight="false" outlineLevel="0" collapsed="false">
      <c r="A2944" s="0" t="s">
        <v>31</v>
      </c>
      <c r="B2944" s="0" t="n">
        <v>1</v>
      </c>
      <c r="C2944" s="0" t="s">
        <v>7892</v>
      </c>
      <c r="D2944" s="0" t="s">
        <v>307</v>
      </c>
      <c r="E2944" s="0" t="s">
        <v>7893</v>
      </c>
      <c r="F2944" s="0" t="s">
        <v>7880</v>
      </c>
      <c r="G2944" s="0" t="s">
        <v>7881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10.4</v>
      </c>
      <c r="Q2944" s="0" t="n">
        <v>0</v>
      </c>
      <c r="R2944" s="0" t="n">
        <v>0</v>
      </c>
      <c r="S2944" s="0" t="s">
        <v>4</v>
      </c>
    </row>
    <row r="2945" customFormat="false" ht="14.4" hidden="true" customHeight="false" outlineLevel="0" collapsed="false">
      <c r="A2945" s="0" t="s">
        <v>31</v>
      </c>
      <c r="B2945" s="0" t="n">
        <v>1</v>
      </c>
      <c r="C2945" s="0" t="s">
        <v>7894</v>
      </c>
      <c r="D2945" s="0" t="s">
        <v>33</v>
      </c>
      <c r="E2945" s="0" t="s">
        <v>7895</v>
      </c>
      <c r="F2945" s="0" t="s">
        <v>7896</v>
      </c>
      <c r="G2945" s="0" t="s">
        <v>7897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7.6</v>
      </c>
      <c r="Q2945" s="0" t="n">
        <v>0</v>
      </c>
      <c r="R2945" s="0" t="n">
        <v>0</v>
      </c>
      <c r="S2945" s="0" t="s">
        <v>4</v>
      </c>
    </row>
    <row r="2946" customFormat="false" ht="14.4" hidden="true" customHeight="false" outlineLevel="0" collapsed="false">
      <c r="A2946" s="0" t="s">
        <v>31</v>
      </c>
      <c r="B2946" s="0" t="n">
        <v>1</v>
      </c>
      <c r="C2946" s="0" t="s">
        <v>7898</v>
      </c>
      <c r="D2946" s="0" t="s">
        <v>38</v>
      </c>
      <c r="E2946" s="0" t="s">
        <v>7899</v>
      </c>
      <c r="F2946" s="0" t="s">
        <v>7896</v>
      </c>
      <c r="G2946" s="0" t="s">
        <v>7897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5.7</v>
      </c>
      <c r="Q2946" s="0" t="n">
        <v>0</v>
      </c>
      <c r="R2946" s="0" t="n">
        <v>0</v>
      </c>
      <c r="S2946" s="0" t="s">
        <v>4</v>
      </c>
    </row>
    <row r="2947" customFormat="false" ht="14.4" hidden="true" customHeight="false" outlineLevel="0" collapsed="false">
      <c r="A2947" s="0" t="s">
        <v>31</v>
      </c>
      <c r="B2947" s="0" t="n">
        <v>1</v>
      </c>
      <c r="C2947" s="0" t="s">
        <v>7900</v>
      </c>
      <c r="D2947" s="0" t="s">
        <v>41</v>
      </c>
      <c r="E2947" s="0" t="s">
        <v>7901</v>
      </c>
      <c r="F2947" s="0" t="s">
        <v>7896</v>
      </c>
      <c r="G2947" s="0" t="s">
        <v>7897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6.9</v>
      </c>
      <c r="Q2947" s="0" t="n">
        <v>0</v>
      </c>
      <c r="R2947" s="0" t="n">
        <v>0</v>
      </c>
      <c r="S2947" s="0" t="s">
        <v>4</v>
      </c>
    </row>
    <row r="2948" customFormat="false" ht="14.4" hidden="true" customHeight="false" outlineLevel="0" collapsed="false">
      <c r="A2948" s="0" t="s">
        <v>31</v>
      </c>
      <c r="B2948" s="0" t="n">
        <v>1</v>
      </c>
      <c r="C2948" s="0" t="s">
        <v>7902</v>
      </c>
      <c r="D2948" s="0" t="s">
        <v>38</v>
      </c>
      <c r="E2948" s="0" t="s">
        <v>7903</v>
      </c>
      <c r="F2948" s="0" t="s">
        <v>7896</v>
      </c>
      <c r="G2948" s="0" t="s">
        <v>7897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8.4</v>
      </c>
      <c r="Q2948" s="0" t="n">
        <v>0</v>
      </c>
      <c r="R2948" s="0" t="n">
        <v>0</v>
      </c>
      <c r="S2948" s="0" t="s">
        <v>4</v>
      </c>
    </row>
    <row r="2949" customFormat="false" ht="14.4" hidden="true" customHeight="false" outlineLevel="0" collapsed="false">
      <c r="A2949" s="0" t="s">
        <v>31</v>
      </c>
      <c r="B2949" s="0" t="n">
        <v>1</v>
      </c>
      <c r="C2949" s="0" t="s">
        <v>7904</v>
      </c>
      <c r="D2949" s="0" t="s">
        <v>307</v>
      </c>
      <c r="E2949" s="0" t="s">
        <v>7905</v>
      </c>
      <c r="F2949" s="0" t="s">
        <v>7896</v>
      </c>
      <c r="G2949" s="0" t="s">
        <v>7897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8.3</v>
      </c>
      <c r="Q2949" s="0" t="n">
        <v>0</v>
      </c>
      <c r="R2949" s="0" t="n">
        <v>0</v>
      </c>
      <c r="S2949" s="0" t="s">
        <v>4</v>
      </c>
    </row>
    <row r="2950" customFormat="false" ht="14.4" hidden="true" customHeight="false" outlineLevel="0" collapsed="false">
      <c r="A2950" s="0" t="s">
        <v>31</v>
      </c>
      <c r="B2950" s="0" t="n">
        <v>1</v>
      </c>
      <c r="C2950" s="0" t="s">
        <v>7906</v>
      </c>
      <c r="D2950" s="0" t="s">
        <v>38</v>
      </c>
      <c r="E2950" s="0" t="s">
        <v>7907</v>
      </c>
      <c r="F2950" s="0" t="s">
        <v>7896</v>
      </c>
      <c r="G2950" s="0" t="s">
        <v>7897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7.1</v>
      </c>
      <c r="Q2950" s="0" t="n">
        <v>0</v>
      </c>
      <c r="R2950" s="0" t="n">
        <v>0</v>
      </c>
      <c r="S2950" s="0" t="s">
        <v>4</v>
      </c>
    </row>
    <row r="2951" customFormat="false" ht="14.4" hidden="true" customHeight="false" outlineLevel="0" collapsed="false">
      <c r="A2951" s="0" t="s">
        <v>31</v>
      </c>
      <c r="B2951" s="0" t="n">
        <v>1</v>
      </c>
      <c r="C2951" s="0" t="s">
        <v>7908</v>
      </c>
      <c r="D2951" s="0" t="s">
        <v>307</v>
      </c>
      <c r="E2951" s="0" t="s">
        <v>7909</v>
      </c>
      <c r="F2951" s="0" t="s">
        <v>7896</v>
      </c>
      <c r="G2951" s="0" t="s">
        <v>7897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7.4</v>
      </c>
      <c r="Q2951" s="0" t="n">
        <v>0</v>
      </c>
      <c r="R2951" s="0" t="n">
        <v>0</v>
      </c>
      <c r="S2951" s="0" t="s">
        <v>4</v>
      </c>
    </row>
    <row r="2952" customFormat="false" ht="14.4" hidden="true" customHeight="false" outlineLevel="0" collapsed="false">
      <c r="A2952" s="0" t="s">
        <v>31</v>
      </c>
      <c r="B2952" s="0" t="n">
        <v>1</v>
      </c>
      <c r="C2952" s="0" t="s">
        <v>7910</v>
      </c>
      <c r="D2952" s="0" t="s">
        <v>61</v>
      </c>
      <c r="E2952" s="0" t="s">
        <v>7911</v>
      </c>
      <c r="F2952" s="0" t="s">
        <v>7896</v>
      </c>
      <c r="G2952" s="0" t="s">
        <v>7897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6.3</v>
      </c>
      <c r="Q2952" s="0" t="n">
        <v>0</v>
      </c>
      <c r="R2952" s="0" t="n">
        <v>0</v>
      </c>
      <c r="S2952" s="0" t="s">
        <v>4</v>
      </c>
    </row>
    <row r="2953" customFormat="false" ht="14.4" hidden="true" customHeight="false" outlineLevel="0" collapsed="false">
      <c r="A2953" s="0" t="s">
        <v>31</v>
      </c>
      <c r="B2953" s="0" t="n">
        <v>1</v>
      </c>
      <c r="C2953" s="0" t="s">
        <v>7912</v>
      </c>
      <c r="D2953" s="0" t="s">
        <v>103</v>
      </c>
      <c r="E2953" s="0" t="s">
        <v>7913</v>
      </c>
      <c r="F2953" s="0" t="s">
        <v>7896</v>
      </c>
      <c r="G2953" s="0" t="s">
        <v>7897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6.2</v>
      </c>
      <c r="Q2953" s="0" t="n">
        <v>0</v>
      </c>
      <c r="R2953" s="0" t="n">
        <v>0</v>
      </c>
      <c r="S2953" s="0" t="s">
        <v>4</v>
      </c>
    </row>
    <row r="2954" customFormat="false" ht="14.4" hidden="true" customHeight="false" outlineLevel="0" collapsed="false">
      <c r="A2954" s="0" t="s">
        <v>31</v>
      </c>
      <c r="B2954" s="0" t="n">
        <v>1</v>
      </c>
      <c r="C2954" s="0" t="s">
        <v>7914</v>
      </c>
      <c r="D2954" s="0" t="s">
        <v>61</v>
      </c>
      <c r="E2954" s="0" t="s">
        <v>7915</v>
      </c>
      <c r="F2954" s="0" t="s">
        <v>7916</v>
      </c>
      <c r="G2954" s="0" t="s">
        <v>64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6.9</v>
      </c>
      <c r="Q2954" s="0" t="n">
        <v>0</v>
      </c>
      <c r="R2954" s="0" t="n">
        <v>0</v>
      </c>
      <c r="S2954" s="0" t="s">
        <v>4</v>
      </c>
    </row>
    <row r="2955" customFormat="false" ht="14.4" hidden="true" customHeight="false" outlineLevel="0" collapsed="false">
      <c r="A2955" s="0" t="s">
        <v>31</v>
      </c>
      <c r="B2955" s="0" t="n">
        <v>1</v>
      </c>
      <c r="C2955" s="0" t="s">
        <v>7917</v>
      </c>
      <c r="D2955" s="0" t="s">
        <v>61</v>
      </c>
      <c r="E2955" s="0" t="s">
        <v>7918</v>
      </c>
      <c r="F2955" s="0" t="s">
        <v>7916</v>
      </c>
      <c r="G2955" s="0" t="s">
        <v>64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9.9</v>
      </c>
      <c r="Q2955" s="0" t="n">
        <v>0</v>
      </c>
      <c r="R2955" s="0" t="n">
        <v>0</v>
      </c>
      <c r="S2955" s="0" t="s">
        <v>4</v>
      </c>
    </row>
    <row r="2956" customFormat="false" ht="14.4" hidden="true" customHeight="false" outlineLevel="0" collapsed="false">
      <c r="A2956" s="0" t="s">
        <v>31</v>
      </c>
      <c r="B2956" s="0" t="n">
        <v>1</v>
      </c>
      <c r="C2956" s="0" t="s">
        <v>7919</v>
      </c>
      <c r="D2956" s="0" t="s">
        <v>66</v>
      </c>
      <c r="E2956" s="0" t="s">
        <v>7920</v>
      </c>
      <c r="F2956" s="0" t="s">
        <v>7916</v>
      </c>
      <c r="G2956" s="0" t="s">
        <v>64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10.8</v>
      </c>
      <c r="Q2956" s="0" t="n">
        <v>0</v>
      </c>
      <c r="R2956" s="0" t="n">
        <v>0</v>
      </c>
      <c r="S2956" s="0" t="s">
        <v>4</v>
      </c>
    </row>
    <row r="2957" customFormat="false" ht="14.4" hidden="true" customHeight="false" outlineLevel="0" collapsed="false">
      <c r="A2957" s="0" t="s">
        <v>31</v>
      </c>
      <c r="B2957" s="0" t="n">
        <v>1</v>
      </c>
      <c r="C2957" s="0" t="s">
        <v>7921</v>
      </c>
      <c r="D2957" s="0" t="s">
        <v>33</v>
      </c>
      <c r="E2957" s="0" t="s">
        <v>7922</v>
      </c>
      <c r="F2957" s="0" t="s">
        <v>7923</v>
      </c>
      <c r="G2957" s="0" t="s">
        <v>7924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6.6</v>
      </c>
      <c r="Q2957" s="0" t="n">
        <v>0</v>
      </c>
      <c r="R2957" s="0" t="n">
        <v>0</v>
      </c>
      <c r="S2957" s="0" t="s">
        <v>4</v>
      </c>
    </row>
    <row r="2958" customFormat="false" ht="14.4" hidden="true" customHeight="false" outlineLevel="0" collapsed="false">
      <c r="A2958" s="0" t="s">
        <v>31</v>
      </c>
      <c r="B2958" s="0" t="n">
        <v>1</v>
      </c>
      <c r="C2958" s="0" t="s">
        <v>7925</v>
      </c>
      <c r="D2958" s="0" t="s">
        <v>66</v>
      </c>
      <c r="E2958" s="0" t="s">
        <v>7926</v>
      </c>
      <c r="F2958" s="0" t="s">
        <v>7923</v>
      </c>
      <c r="G2958" s="0" t="s">
        <v>7924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5.6</v>
      </c>
      <c r="Q2958" s="0" t="n">
        <v>0</v>
      </c>
      <c r="R2958" s="0" t="n">
        <v>0</v>
      </c>
      <c r="S2958" s="0" t="s">
        <v>4</v>
      </c>
    </row>
    <row r="2959" customFormat="false" ht="14.4" hidden="true" customHeight="false" outlineLevel="0" collapsed="false">
      <c r="A2959" s="0" t="s">
        <v>31</v>
      </c>
      <c r="B2959" s="0" t="n">
        <v>1</v>
      </c>
      <c r="C2959" s="0" t="s">
        <v>7927</v>
      </c>
      <c r="D2959" s="0" t="s">
        <v>163</v>
      </c>
      <c r="E2959" s="0" t="s">
        <v>7928</v>
      </c>
      <c r="F2959" s="0" t="s">
        <v>7929</v>
      </c>
      <c r="G2959" s="0" t="s">
        <v>4676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10</v>
      </c>
      <c r="Q2959" s="0" t="n">
        <v>0</v>
      </c>
      <c r="R2959" s="0" t="n">
        <v>0</v>
      </c>
      <c r="S2959" s="0" t="s">
        <v>4</v>
      </c>
    </row>
    <row r="2960" customFormat="false" ht="14.4" hidden="true" customHeight="false" outlineLevel="0" collapsed="false">
      <c r="A2960" s="0" t="s">
        <v>31</v>
      </c>
      <c r="B2960" s="0" t="n">
        <v>1</v>
      </c>
      <c r="C2960" s="0" t="s">
        <v>7930</v>
      </c>
      <c r="D2960" s="0" t="s">
        <v>38</v>
      </c>
      <c r="E2960" s="0" t="s">
        <v>7931</v>
      </c>
      <c r="F2960" s="0" t="s">
        <v>7929</v>
      </c>
      <c r="G2960" s="0" t="s">
        <v>4676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5.1</v>
      </c>
      <c r="Q2960" s="0" t="n">
        <v>0</v>
      </c>
      <c r="R2960" s="0" t="n">
        <v>0</v>
      </c>
      <c r="S2960" s="0" t="s">
        <v>4</v>
      </c>
    </row>
    <row r="2961" customFormat="false" ht="14.4" hidden="true" customHeight="false" outlineLevel="0" collapsed="false">
      <c r="A2961" s="0" t="s">
        <v>31</v>
      </c>
      <c r="B2961" s="0" t="n">
        <v>1</v>
      </c>
      <c r="C2961" s="0" t="s">
        <v>7932</v>
      </c>
      <c r="D2961" s="0" t="s">
        <v>103</v>
      </c>
      <c r="E2961" s="0" t="s">
        <v>7933</v>
      </c>
      <c r="F2961" s="0" t="s">
        <v>7934</v>
      </c>
      <c r="G2961" s="0" t="s">
        <v>7935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5.7</v>
      </c>
      <c r="Q2961" s="0" t="n">
        <v>0</v>
      </c>
      <c r="R2961" s="0" t="n">
        <v>0</v>
      </c>
      <c r="S2961" s="0" t="s">
        <v>4</v>
      </c>
    </row>
    <row r="2962" customFormat="false" ht="14.4" hidden="true" customHeight="false" outlineLevel="0" collapsed="false">
      <c r="A2962" s="0" t="s">
        <v>31</v>
      </c>
      <c r="B2962" s="0" t="n">
        <v>1</v>
      </c>
      <c r="C2962" s="0" t="s">
        <v>7936</v>
      </c>
      <c r="D2962" s="0" t="s">
        <v>33</v>
      </c>
      <c r="E2962" s="0" t="s">
        <v>7937</v>
      </c>
      <c r="F2962" s="0" t="s">
        <v>7934</v>
      </c>
      <c r="G2962" s="0" t="s">
        <v>7935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5.9</v>
      </c>
      <c r="Q2962" s="0" t="n">
        <v>0</v>
      </c>
      <c r="R2962" s="0" t="n">
        <v>0</v>
      </c>
      <c r="S2962" s="0" t="s">
        <v>4</v>
      </c>
    </row>
    <row r="2963" customFormat="false" ht="14.4" hidden="true" customHeight="false" outlineLevel="0" collapsed="false">
      <c r="A2963" s="0" t="s">
        <v>31</v>
      </c>
      <c r="B2963" s="0" t="n">
        <v>1</v>
      </c>
      <c r="C2963" s="0" t="s">
        <v>7938</v>
      </c>
      <c r="D2963" s="0" t="s">
        <v>61</v>
      </c>
      <c r="E2963" s="0" t="s">
        <v>4856</v>
      </c>
      <c r="F2963" s="0" t="s">
        <v>7939</v>
      </c>
      <c r="G2963" s="0" t="s">
        <v>7940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8.9</v>
      </c>
      <c r="Q2963" s="0" t="n">
        <v>0</v>
      </c>
      <c r="R2963" s="0" t="n">
        <v>0</v>
      </c>
      <c r="S2963" s="0" t="s">
        <v>4</v>
      </c>
    </row>
    <row r="2964" customFormat="false" ht="14.4" hidden="true" customHeight="false" outlineLevel="0" collapsed="false">
      <c r="A2964" s="0" t="s">
        <v>31</v>
      </c>
      <c r="B2964" s="0" t="n">
        <v>1</v>
      </c>
      <c r="C2964" s="0" t="s">
        <v>7941</v>
      </c>
      <c r="D2964" s="0" t="s">
        <v>103</v>
      </c>
      <c r="E2964" s="0" t="s">
        <v>7942</v>
      </c>
      <c r="F2964" s="0" t="s">
        <v>7939</v>
      </c>
      <c r="G2964" s="0" t="s">
        <v>7940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8.4</v>
      </c>
      <c r="Q2964" s="0" t="n">
        <v>0</v>
      </c>
      <c r="R2964" s="0" t="n">
        <v>0</v>
      </c>
      <c r="S2964" s="0" t="s">
        <v>4</v>
      </c>
    </row>
    <row r="2965" customFormat="false" ht="14.4" hidden="true" customHeight="false" outlineLevel="0" collapsed="false">
      <c r="A2965" s="0" t="s">
        <v>31</v>
      </c>
      <c r="B2965" s="0" t="n">
        <v>1</v>
      </c>
      <c r="C2965" s="0" t="s">
        <v>7943</v>
      </c>
      <c r="D2965" s="0" t="s">
        <v>66</v>
      </c>
      <c r="E2965" s="0" t="s">
        <v>7944</v>
      </c>
      <c r="F2965" s="0" t="s">
        <v>7939</v>
      </c>
      <c r="G2965" s="0" t="s">
        <v>7940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7.6</v>
      </c>
      <c r="Q2965" s="0" t="n">
        <v>0</v>
      </c>
      <c r="R2965" s="0" t="n">
        <v>0</v>
      </c>
      <c r="S2965" s="0" t="s">
        <v>4</v>
      </c>
    </row>
    <row r="2966" customFormat="false" ht="14.4" hidden="true" customHeight="false" outlineLevel="0" collapsed="false">
      <c r="A2966" s="0" t="s">
        <v>31</v>
      </c>
      <c r="B2966" s="0" t="n">
        <v>1</v>
      </c>
      <c r="C2966" s="0" t="s">
        <v>7945</v>
      </c>
      <c r="D2966" s="0" t="s">
        <v>33</v>
      </c>
      <c r="E2966" s="0" t="s">
        <v>7946</v>
      </c>
      <c r="F2966" s="0" t="s">
        <v>7939</v>
      </c>
      <c r="G2966" s="0" t="s">
        <v>7940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6.5</v>
      </c>
      <c r="Q2966" s="0" t="n">
        <v>0</v>
      </c>
      <c r="R2966" s="0" t="n">
        <v>0</v>
      </c>
      <c r="S2966" s="0" t="s">
        <v>4</v>
      </c>
    </row>
    <row r="2967" customFormat="false" ht="14.4" hidden="true" customHeight="false" outlineLevel="0" collapsed="false">
      <c r="A2967" s="0" t="s">
        <v>31</v>
      </c>
      <c r="B2967" s="0" t="n">
        <v>1</v>
      </c>
      <c r="C2967" s="0" t="s">
        <v>7947</v>
      </c>
      <c r="D2967" s="0" t="s">
        <v>38</v>
      </c>
      <c r="E2967" s="0" t="s">
        <v>7948</v>
      </c>
      <c r="F2967" s="0" t="s">
        <v>7939</v>
      </c>
      <c r="G2967" s="0" t="s">
        <v>7940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7.2</v>
      </c>
      <c r="Q2967" s="0" t="n">
        <v>0</v>
      </c>
      <c r="R2967" s="0" t="n">
        <v>0</v>
      </c>
      <c r="S2967" s="0" t="s">
        <v>4</v>
      </c>
    </row>
    <row r="2968" customFormat="false" ht="14.4" hidden="true" customHeight="false" outlineLevel="0" collapsed="false">
      <c r="A2968" s="0" t="s">
        <v>31</v>
      </c>
      <c r="B2968" s="0" t="n">
        <v>1</v>
      </c>
      <c r="C2968" s="0" t="s">
        <v>7949</v>
      </c>
      <c r="D2968" s="0" t="s">
        <v>163</v>
      </c>
      <c r="E2968" s="0" t="s">
        <v>7950</v>
      </c>
      <c r="F2968" s="0" t="s">
        <v>7939</v>
      </c>
      <c r="G2968" s="0" t="s">
        <v>7940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5.1</v>
      </c>
      <c r="Q2968" s="0" t="n">
        <v>0</v>
      </c>
      <c r="R2968" s="0" t="n">
        <v>0</v>
      </c>
      <c r="S2968" s="0" t="s">
        <v>4</v>
      </c>
    </row>
    <row r="2969" customFormat="false" ht="14.4" hidden="true" customHeight="false" outlineLevel="0" collapsed="false">
      <c r="A2969" s="0" t="s">
        <v>31</v>
      </c>
      <c r="B2969" s="0" t="n">
        <v>1</v>
      </c>
      <c r="C2969" s="0" t="s">
        <v>7951</v>
      </c>
      <c r="D2969" s="0" t="s">
        <v>61</v>
      </c>
      <c r="E2969" s="0" t="s">
        <v>7952</v>
      </c>
      <c r="F2969" s="0" t="s">
        <v>7939</v>
      </c>
      <c r="G2969" s="0" t="s">
        <v>7940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9.8</v>
      </c>
      <c r="Q2969" s="0" t="n">
        <v>0</v>
      </c>
      <c r="R2969" s="0" t="n">
        <v>0</v>
      </c>
      <c r="S2969" s="0" t="s">
        <v>4</v>
      </c>
    </row>
    <row r="2970" customFormat="false" ht="14.4" hidden="true" customHeight="false" outlineLevel="0" collapsed="false">
      <c r="A2970" s="0" t="s">
        <v>31</v>
      </c>
      <c r="B2970" s="0" t="n">
        <v>1</v>
      </c>
      <c r="C2970" s="0" t="s">
        <v>7953</v>
      </c>
      <c r="D2970" s="0" t="s">
        <v>66</v>
      </c>
      <c r="E2970" s="0" t="s">
        <v>7954</v>
      </c>
      <c r="F2970" s="0" t="s">
        <v>7939</v>
      </c>
      <c r="G2970" s="0" t="s">
        <v>7940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13.7</v>
      </c>
      <c r="Q2970" s="0" t="n">
        <v>0</v>
      </c>
      <c r="R2970" s="0" t="n">
        <v>0</v>
      </c>
      <c r="S2970" s="0" t="s">
        <v>4</v>
      </c>
    </row>
    <row r="2971" customFormat="false" ht="14.4" hidden="true" customHeight="false" outlineLevel="0" collapsed="false">
      <c r="A2971" s="0" t="s">
        <v>31</v>
      </c>
      <c r="B2971" s="0" t="n">
        <v>1</v>
      </c>
      <c r="C2971" s="0" t="s">
        <v>7955</v>
      </c>
      <c r="D2971" s="0" t="s">
        <v>61</v>
      </c>
      <c r="E2971" s="0" t="s">
        <v>7956</v>
      </c>
      <c r="F2971" s="0" t="s">
        <v>7939</v>
      </c>
      <c r="G2971" s="0" t="s">
        <v>7940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13.1</v>
      </c>
      <c r="Q2971" s="0" t="n">
        <v>0</v>
      </c>
      <c r="R2971" s="0" t="n">
        <v>0</v>
      </c>
      <c r="S2971" s="0" t="s">
        <v>4</v>
      </c>
    </row>
    <row r="2972" customFormat="false" ht="14.4" hidden="true" customHeight="false" outlineLevel="0" collapsed="false">
      <c r="A2972" s="0" t="s">
        <v>31</v>
      </c>
      <c r="B2972" s="0" t="n">
        <v>1</v>
      </c>
      <c r="C2972" s="0" t="s">
        <v>7957</v>
      </c>
      <c r="D2972" s="0" t="s">
        <v>154</v>
      </c>
      <c r="E2972" s="0" t="s">
        <v>7958</v>
      </c>
      <c r="F2972" s="0" t="s">
        <v>7959</v>
      </c>
      <c r="G2972" s="0" t="s">
        <v>1310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5.2</v>
      </c>
      <c r="Q2972" s="0" t="n">
        <v>0</v>
      </c>
      <c r="R2972" s="0" t="n">
        <v>0</v>
      </c>
      <c r="S2972" s="0" t="s">
        <v>4</v>
      </c>
    </row>
    <row r="2973" customFormat="false" ht="14.4" hidden="true" customHeight="false" outlineLevel="0" collapsed="false">
      <c r="A2973" s="0" t="s">
        <v>31</v>
      </c>
      <c r="B2973" s="0" t="n">
        <v>1</v>
      </c>
      <c r="C2973" s="0" t="s">
        <v>7960</v>
      </c>
      <c r="D2973" s="0" t="s">
        <v>61</v>
      </c>
      <c r="E2973" s="0" t="s">
        <v>7961</v>
      </c>
      <c r="F2973" s="0" t="s">
        <v>7959</v>
      </c>
      <c r="G2973" s="0" t="s">
        <v>1310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8.4</v>
      </c>
      <c r="Q2973" s="0" t="n">
        <v>0</v>
      </c>
      <c r="R2973" s="0" t="n">
        <v>0</v>
      </c>
      <c r="S2973" s="0" t="s">
        <v>4</v>
      </c>
    </row>
    <row r="2974" customFormat="false" ht="14.4" hidden="true" customHeight="false" outlineLevel="0" collapsed="false">
      <c r="A2974" s="0" t="s">
        <v>31</v>
      </c>
      <c r="B2974" s="0" t="n">
        <v>1</v>
      </c>
      <c r="C2974" s="0" t="s">
        <v>7962</v>
      </c>
      <c r="D2974" s="0" t="s">
        <v>66</v>
      </c>
      <c r="E2974" s="0" t="s">
        <v>7963</v>
      </c>
      <c r="F2974" s="0" t="s">
        <v>7964</v>
      </c>
      <c r="G2974" s="0" t="s">
        <v>7965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5.7</v>
      </c>
      <c r="Q2974" s="0" t="n">
        <v>0</v>
      </c>
      <c r="R2974" s="0" t="n">
        <v>0</v>
      </c>
      <c r="S2974" s="0" t="s">
        <v>4</v>
      </c>
    </row>
    <row r="2975" customFormat="false" ht="14.4" hidden="true" customHeight="false" outlineLevel="0" collapsed="false">
      <c r="A2975" s="0" t="s">
        <v>31</v>
      </c>
      <c r="B2975" s="0" t="n">
        <v>1</v>
      </c>
      <c r="C2975" s="0" t="s">
        <v>7966</v>
      </c>
      <c r="D2975" s="0" t="s">
        <v>38</v>
      </c>
      <c r="E2975" s="0" t="s">
        <v>7967</v>
      </c>
      <c r="F2975" s="0" t="s">
        <v>7964</v>
      </c>
      <c r="G2975" s="0" t="s">
        <v>7965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7.7</v>
      </c>
      <c r="Q2975" s="0" t="n">
        <v>0</v>
      </c>
      <c r="R2975" s="0" t="n">
        <v>0</v>
      </c>
      <c r="S2975" s="0" t="s">
        <v>4</v>
      </c>
    </row>
    <row r="2976" customFormat="false" ht="14.4" hidden="true" customHeight="false" outlineLevel="0" collapsed="false">
      <c r="A2976" s="0" t="s">
        <v>31</v>
      </c>
      <c r="B2976" s="0" t="n">
        <v>1</v>
      </c>
      <c r="C2976" s="0" t="s">
        <v>7968</v>
      </c>
      <c r="D2976" s="0" t="s">
        <v>33</v>
      </c>
      <c r="E2976" s="0" t="s">
        <v>7969</v>
      </c>
      <c r="F2976" s="0" t="s">
        <v>7964</v>
      </c>
      <c r="G2976" s="0" t="s">
        <v>7965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5.8</v>
      </c>
      <c r="Q2976" s="0" t="n">
        <v>0</v>
      </c>
      <c r="R2976" s="0" t="n">
        <v>0</v>
      </c>
      <c r="S2976" s="0" t="s">
        <v>4</v>
      </c>
    </row>
    <row r="2977" customFormat="false" ht="14.4" hidden="true" customHeight="false" outlineLevel="0" collapsed="false">
      <c r="A2977" s="0" t="s">
        <v>31</v>
      </c>
      <c r="B2977" s="0" t="n">
        <v>1</v>
      </c>
      <c r="C2977" s="0" t="s">
        <v>7970</v>
      </c>
      <c r="D2977" s="0" t="s">
        <v>33</v>
      </c>
      <c r="E2977" s="0" t="s">
        <v>7971</v>
      </c>
      <c r="F2977" s="0" t="s">
        <v>7972</v>
      </c>
      <c r="G2977" s="0" t="s">
        <v>7973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6.2</v>
      </c>
      <c r="Q2977" s="0" t="n">
        <v>0</v>
      </c>
      <c r="R2977" s="0" t="n">
        <v>0</v>
      </c>
      <c r="S2977" s="0" t="s">
        <v>4</v>
      </c>
    </row>
    <row r="2978" customFormat="false" ht="14.4" hidden="true" customHeight="false" outlineLevel="0" collapsed="false">
      <c r="A2978" s="0" t="s">
        <v>31</v>
      </c>
      <c r="B2978" s="0" t="n">
        <v>1</v>
      </c>
      <c r="C2978" s="0" t="s">
        <v>7974</v>
      </c>
      <c r="D2978" s="0" t="s">
        <v>66</v>
      </c>
      <c r="E2978" s="0" t="s">
        <v>7975</v>
      </c>
      <c r="F2978" s="0" t="s">
        <v>7972</v>
      </c>
      <c r="G2978" s="0" t="s">
        <v>7973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6.9</v>
      </c>
      <c r="Q2978" s="0" t="n">
        <v>0</v>
      </c>
      <c r="R2978" s="0" t="n">
        <v>0</v>
      </c>
      <c r="S2978" s="0" t="s">
        <v>4</v>
      </c>
    </row>
    <row r="2979" customFormat="false" ht="14.4" hidden="true" customHeight="false" outlineLevel="0" collapsed="false">
      <c r="A2979" s="0" t="s">
        <v>31</v>
      </c>
      <c r="B2979" s="0" t="n">
        <v>1</v>
      </c>
      <c r="C2979" s="0" t="s">
        <v>7976</v>
      </c>
      <c r="D2979" s="0" t="s">
        <v>66</v>
      </c>
      <c r="E2979" s="0" t="s">
        <v>7977</v>
      </c>
      <c r="F2979" s="0" t="s">
        <v>7972</v>
      </c>
      <c r="G2979" s="0" t="s">
        <v>7973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6.6</v>
      </c>
      <c r="Q2979" s="0" t="n">
        <v>0</v>
      </c>
      <c r="R2979" s="0" t="n">
        <v>0</v>
      </c>
      <c r="S2979" s="0" t="s">
        <v>4</v>
      </c>
    </row>
    <row r="2980" customFormat="false" ht="14.4" hidden="true" customHeight="false" outlineLevel="0" collapsed="false">
      <c r="A2980" s="0" t="s">
        <v>31</v>
      </c>
      <c r="B2980" s="0" t="n">
        <v>1</v>
      </c>
      <c r="C2980" s="0" t="s">
        <v>7978</v>
      </c>
      <c r="D2980" s="0" t="s">
        <v>33</v>
      </c>
      <c r="E2980" s="0" t="s">
        <v>7979</v>
      </c>
      <c r="F2980" s="0" t="s">
        <v>7980</v>
      </c>
      <c r="G2980" s="0" t="s">
        <v>7981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9.4</v>
      </c>
      <c r="Q2980" s="0" t="n">
        <v>0</v>
      </c>
      <c r="R2980" s="0" t="n">
        <v>0</v>
      </c>
      <c r="S2980" s="0" t="s">
        <v>4</v>
      </c>
    </row>
    <row r="2981" customFormat="false" ht="14.4" hidden="true" customHeight="false" outlineLevel="0" collapsed="false">
      <c r="A2981" s="0" t="s">
        <v>31</v>
      </c>
      <c r="B2981" s="0" t="n">
        <v>1</v>
      </c>
      <c r="C2981" s="0" t="s">
        <v>7982</v>
      </c>
      <c r="D2981" s="0" t="s">
        <v>61</v>
      </c>
      <c r="E2981" s="0" t="s">
        <v>7983</v>
      </c>
      <c r="F2981" s="0" t="s">
        <v>7980</v>
      </c>
      <c r="G2981" s="0" t="s">
        <v>7981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7.9</v>
      </c>
      <c r="Q2981" s="0" t="n">
        <v>0</v>
      </c>
      <c r="R2981" s="0" t="n">
        <v>0</v>
      </c>
      <c r="S2981" s="0" t="s">
        <v>4</v>
      </c>
    </row>
    <row r="2982" customFormat="false" ht="14.4" hidden="true" customHeight="false" outlineLevel="0" collapsed="false">
      <c r="A2982" s="0" t="s">
        <v>31</v>
      </c>
      <c r="B2982" s="0" t="n">
        <v>1</v>
      </c>
      <c r="C2982" s="0" t="s">
        <v>7984</v>
      </c>
      <c r="D2982" s="0" t="s">
        <v>66</v>
      </c>
      <c r="E2982" s="0" t="s">
        <v>7985</v>
      </c>
      <c r="F2982" s="0" t="s">
        <v>7980</v>
      </c>
      <c r="G2982" s="0" t="s">
        <v>7981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5.8</v>
      </c>
      <c r="Q2982" s="0" t="n">
        <v>0</v>
      </c>
      <c r="R2982" s="0" t="n">
        <v>0</v>
      </c>
      <c r="S2982" s="0" t="s">
        <v>4</v>
      </c>
    </row>
    <row r="2983" customFormat="false" ht="14.4" hidden="true" customHeight="false" outlineLevel="0" collapsed="false">
      <c r="A2983" s="0" t="s">
        <v>31</v>
      </c>
      <c r="B2983" s="0" t="n">
        <v>1</v>
      </c>
      <c r="C2983" s="0" t="s">
        <v>7986</v>
      </c>
      <c r="D2983" s="0" t="s">
        <v>66</v>
      </c>
      <c r="E2983" s="0" t="s">
        <v>7987</v>
      </c>
      <c r="F2983" s="0" t="s">
        <v>7988</v>
      </c>
      <c r="G2983" s="0" t="s">
        <v>7989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7.6</v>
      </c>
      <c r="Q2983" s="0" t="n">
        <v>0</v>
      </c>
      <c r="R2983" s="0" t="n">
        <v>0</v>
      </c>
      <c r="S2983" s="0" t="s">
        <v>4</v>
      </c>
    </row>
    <row r="2984" customFormat="false" ht="14.4" hidden="true" customHeight="false" outlineLevel="0" collapsed="false">
      <c r="A2984" s="0" t="s">
        <v>31</v>
      </c>
      <c r="B2984" s="0" t="n">
        <v>1</v>
      </c>
      <c r="C2984" s="0" t="s">
        <v>7990</v>
      </c>
      <c r="D2984" s="0" t="s">
        <v>66</v>
      </c>
      <c r="E2984" s="0" t="s">
        <v>7991</v>
      </c>
      <c r="F2984" s="0" t="s">
        <v>7992</v>
      </c>
      <c r="G2984" s="0" t="s">
        <v>157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5.9</v>
      </c>
      <c r="Q2984" s="0" t="n">
        <v>0</v>
      </c>
      <c r="R2984" s="0" t="n">
        <v>0</v>
      </c>
      <c r="S2984" s="0" t="s">
        <v>4</v>
      </c>
    </row>
    <row r="2985" customFormat="false" ht="14.4" hidden="true" customHeight="false" outlineLevel="0" collapsed="false">
      <c r="A2985" s="0" t="s">
        <v>31</v>
      </c>
      <c r="B2985" s="0" t="n">
        <v>1</v>
      </c>
      <c r="C2985" s="0" t="s">
        <v>7993</v>
      </c>
      <c r="D2985" s="0" t="s">
        <v>38</v>
      </c>
      <c r="E2985" s="0" t="s">
        <v>7994</v>
      </c>
      <c r="F2985" s="0" t="s">
        <v>7995</v>
      </c>
      <c r="G2985" s="0" t="s">
        <v>7996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8.2</v>
      </c>
      <c r="Q2985" s="0" t="n">
        <v>0</v>
      </c>
      <c r="R2985" s="0" t="n">
        <v>0</v>
      </c>
      <c r="S2985" s="0" t="s">
        <v>4</v>
      </c>
    </row>
    <row r="2986" customFormat="false" ht="14.4" hidden="true" customHeight="false" outlineLevel="0" collapsed="false">
      <c r="A2986" s="0" t="s">
        <v>31</v>
      </c>
      <c r="B2986" s="0" t="n">
        <v>1</v>
      </c>
      <c r="C2986" s="0" t="s">
        <v>7997</v>
      </c>
      <c r="D2986" s="0" t="s">
        <v>61</v>
      </c>
      <c r="E2986" s="0" t="s">
        <v>7998</v>
      </c>
      <c r="F2986" s="0" t="s">
        <v>7995</v>
      </c>
      <c r="G2986" s="0" t="s">
        <v>7996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9.5</v>
      </c>
      <c r="Q2986" s="0" t="n">
        <v>0</v>
      </c>
      <c r="R2986" s="0" t="n">
        <v>0</v>
      </c>
      <c r="S2986" s="0" t="s">
        <v>4</v>
      </c>
    </row>
    <row r="2987" customFormat="false" ht="14.4" hidden="true" customHeight="false" outlineLevel="0" collapsed="false">
      <c r="A2987" s="0" t="s">
        <v>31</v>
      </c>
      <c r="B2987" s="0" t="n">
        <v>1</v>
      </c>
      <c r="C2987" s="0" t="s">
        <v>7999</v>
      </c>
      <c r="D2987" s="0" t="s">
        <v>61</v>
      </c>
      <c r="E2987" s="0" t="s">
        <v>8000</v>
      </c>
      <c r="F2987" s="0" t="s">
        <v>7995</v>
      </c>
      <c r="G2987" s="0" t="s">
        <v>7996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11.8</v>
      </c>
      <c r="Q2987" s="0" t="n">
        <v>0</v>
      </c>
      <c r="R2987" s="0" t="n">
        <v>0</v>
      </c>
      <c r="S2987" s="0" t="s">
        <v>4</v>
      </c>
    </row>
    <row r="2988" customFormat="false" ht="14.4" hidden="true" customHeight="false" outlineLevel="0" collapsed="false">
      <c r="A2988" s="0" t="s">
        <v>31</v>
      </c>
      <c r="B2988" s="0" t="n">
        <v>1</v>
      </c>
      <c r="C2988" s="0" t="s">
        <v>8001</v>
      </c>
      <c r="D2988" s="0" t="s">
        <v>48</v>
      </c>
      <c r="E2988" s="0" t="s">
        <v>8002</v>
      </c>
      <c r="F2988" s="0" t="s">
        <v>8003</v>
      </c>
      <c r="G2988" s="0" t="s">
        <v>8004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8.7</v>
      </c>
      <c r="Q2988" s="0" t="n">
        <v>0</v>
      </c>
      <c r="R2988" s="0" t="n">
        <v>0</v>
      </c>
      <c r="S2988" s="0" t="s">
        <v>4</v>
      </c>
    </row>
    <row r="2989" customFormat="false" ht="14.4" hidden="true" customHeight="false" outlineLevel="0" collapsed="false">
      <c r="A2989" s="0" t="s">
        <v>31</v>
      </c>
      <c r="B2989" s="0" t="n">
        <v>1</v>
      </c>
      <c r="C2989" s="0" t="s">
        <v>8005</v>
      </c>
      <c r="D2989" s="0" t="s">
        <v>48</v>
      </c>
      <c r="E2989" s="0" t="s">
        <v>8006</v>
      </c>
      <c r="F2989" s="0" t="s">
        <v>8003</v>
      </c>
      <c r="G2989" s="0" t="s">
        <v>8004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7.7</v>
      </c>
      <c r="Q2989" s="0" t="n">
        <v>0</v>
      </c>
      <c r="R2989" s="0" t="n">
        <v>0</v>
      </c>
      <c r="S2989" s="0" t="s">
        <v>4</v>
      </c>
    </row>
    <row r="2990" customFormat="false" ht="14.4" hidden="true" customHeight="false" outlineLevel="0" collapsed="false">
      <c r="A2990" s="0" t="s">
        <v>31</v>
      </c>
      <c r="B2990" s="0" t="n">
        <v>1</v>
      </c>
      <c r="C2990" s="0" t="s">
        <v>8007</v>
      </c>
      <c r="D2990" s="0" t="s">
        <v>38</v>
      </c>
      <c r="E2990" s="0" t="s">
        <v>8008</v>
      </c>
      <c r="F2990" s="0" t="s">
        <v>8009</v>
      </c>
      <c r="G2990" s="0" t="s">
        <v>8010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5.9</v>
      </c>
      <c r="Q2990" s="0" t="n">
        <v>0</v>
      </c>
      <c r="R2990" s="0" t="n">
        <v>0</v>
      </c>
      <c r="S2990" s="0" t="s">
        <v>4</v>
      </c>
    </row>
    <row r="2991" customFormat="false" ht="14.4" hidden="true" customHeight="false" outlineLevel="0" collapsed="false">
      <c r="A2991" s="0" t="s">
        <v>31</v>
      </c>
      <c r="B2991" s="0" t="n">
        <v>1</v>
      </c>
      <c r="C2991" s="0" t="s">
        <v>8011</v>
      </c>
      <c r="D2991" s="0" t="s">
        <v>307</v>
      </c>
      <c r="E2991" s="0" t="s">
        <v>8012</v>
      </c>
      <c r="F2991" s="0" t="s">
        <v>8013</v>
      </c>
      <c r="G2991" s="0" t="s">
        <v>8014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7.6</v>
      </c>
      <c r="Q2991" s="0" t="n">
        <v>0</v>
      </c>
      <c r="R2991" s="0" t="n">
        <v>0</v>
      </c>
      <c r="S2991" s="0" t="s">
        <v>4</v>
      </c>
    </row>
    <row r="2992" customFormat="false" ht="14.4" hidden="true" customHeight="false" outlineLevel="0" collapsed="false">
      <c r="A2992" s="0" t="s">
        <v>31</v>
      </c>
      <c r="B2992" s="0" t="n">
        <v>1</v>
      </c>
      <c r="C2992" s="0" t="s">
        <v>8015</v>
      </c>
      <c r="D2992" s="0" t="s">
        <v>66</v>
      </c>
      <c r="E2992" s="0" t="s">
        <v>8016</v>
      </c>
      <c r="F2992" s="0" t="s">
        <v>8013</v>
      </c>
      <c r="G2992" s="0" t="s">
        <v>8014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6.8</v>
      </c>
      <c r="Q2992" s="0" t="n">
        <v>0</v>
      </c>
      <c r="R2992" s="0" t="n">
        <v>0</v>
      </c>
      <c r="S2992" s="0" t="s">
        <v>4</v>
      </c>
    </row>
    <row r="2993" customFormat="false" ht="14.4" hidden="true" customHeight="false" outlineLevel="0" collapsed="false">
      <c r="A2993" s="0" t="s">
        <v>31</v>
      </c>
      <c r="B2993" s="0" t="n">
        <v>1</v>
      </c>
      <c r="C2993" s="0" t="s">
        <v>8017</v>
      </c>
      <c r="D2993" s="0" t="s">
        <v>66</v>
      </c>
      <c r="E2993" s="0" t="s">
        <v>8018</v>
      </c>
      <c r="F2993" s="0" t="s">
        <v>8019</v>
      </c>
      <c r="G2993" s="0" t="s">
        <v>8020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5.4</v>
      </c>
      <c r="Q2993" s="0" t="n">
        <v>0</v>
      </c>
      <c r="R2993" s="0" t="n">
        <v>0</v>
      </c>
      <c r="S2993" s="0" t="s">
        <v>4</v>
      </c>
    </row>
    <row r="2994" customFormat="false" ht="14.4" hidden="true" customHeight="false" outlineLevel="0" collapsed="false">
      <c r="A2994" s="0" t="s">
        <v>31</v>
      </c>
      <c r="B2994" s="0" t="n">
        <v>1</v>
      </c>
      <c r="C2994" s="0" t="s">
        <v>8021</v>
      </c>
      <c r="D2994" s="0" t="s">
        <v>163</v>
      </c>
      <c r="E2994" s="0" t="s">
        <v>8022</v>
      </c>
      <c r="F2994" s="0" t="s">
        <v>8019</v>
      </c>
      <c r="G2994" s="0" t="s">
        <v>8020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6.5</v>
      </c>
      <c r="Q2994" s="0" t="n">
        <v>0</v>
      </c>
      <c r="R2994" s="0" t="n">
        <v>0</v>
      </c>
      <c r="S2994" s="0" t="s">
        <v>4</v>
      </c>
    </row>
    <row r="2995" customFormat="false" ht="14.4" hidden="true" customHeight="false" outlineLevel="0" collapsed="false">
      <c r="A2995" s="0" t="s">
        <v>31</v>
      </c>
      <c r="B2995" s="0" t="n">
        <v>1</v>
      </c>
      <c r="C2995" s="0" t="s">
        <v>8023</v>
      </c>
      <c r="D2995" s="0" t="s">
        <v>307</v>
      </c>
      <c r="E2995" s="0" t="s">
        <v>8024</v>
      </c>
      <c r="F2995" s="0" t="s">
        <v>8019</v>
      </c>
      <c r="G2995" s="0" t="s">
        <v>8020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6.5</v>
      </c>
      <c r="Q2995" s="0" t="n">
        <v>0</v>
      </c>
      <c r="R2995" s="0" t="n">
        <v>0</v>
      </c>
      <c r="S2995" s="0" t="s">
        <v>4</v>
      </c>
    </row>
    <row r="2996" customFormat="false" ht="14.4" hidden="true" customHeight="false" outlineLevel="0" collapsed="false">
      <c r="A2996" s="0" t="s">
        <v>31</v>
      </c>
      <c r="B2996" s="0" t="n">
        <v>1</v>
      </c>
      <c r="C2996" s="0" t="s">
        <v>8025</v>
      </c>
      <c r="D2996" s="0" t="s">
        <v>33</v>
      </c>
      <c r="E2996" s="0" t="s">
        <v>8026</v>
      </c>
      <c r="F2996" s="0" t="s">
        <v>744</v>
      </c>
      <c r="G2996" s="0" t="s">
        <v>745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5.3</v>
      </c>
      <c r="Q2996" s="0" t="n">
        <v>0</v>
      </c>
      <c r="R2996" s="0" t="n">
        <v>0</v>
      </c>
      <c r="S2996" s="0" t="s">
        <v>4</v>
      </c>
    </row>
    <row r="2997" customFormat="false" ht="14.4" hidden="true" customHeight="false" outlineLevel="0" collapsed="false">
      <c r="A2997" s="0" t="s">
        <v>31</v>
      </c>
      <c r="B2997" s="0" t="n">
        <v>1</v>
      </c>
      <c r="C2997" s="0" t="s">
        <v>8027</v>
      </c>
      <c r="D2997" s="0" t="s">
        <v>61</v>
      </c>
      <c r="E2997" s="0" t="s">
        <v>8028</v>
      </c>
      <c r="F2997" s="0" t="s">
        <v>744</v>
      </c>
      <c r="G2997" s="0" t="s">
        <v>745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8.1</v>
      </c>
      <c r="Q2997" s="0" t="n">
        <v>0</v>
      </c>
      <c r="R2997" s="0" t="n">
        <v>0</v>
      </c>
      <c r="S2997" s="0" t="s">
        <v>4</v>
      </c>
    </row>
    <row r="2998" customFormat="false" ht="14.4" hidden="true" customHeight="false" outlineLevel="0" collapsed="false">
      <c r="A2998" s="0" t="s">
        <v>31</v>
      </c>
      <c r="B2998" s="0" t="n">
        <v>1</v>
      </c>
      <c r="C2998" s="0" t="s">
        <v>8029</v>
      </c>
      <c r="D2998" s="0" t="s">
        <v>66</v>
      </c>
      <c r="E2998" s="0" t="s">
        <v>8030</v>
      </c>
      <c r="F2998" s="0" t="s">
        <v>8031</v>
      </c>
      <c r="G2998" s="0" t="s">
        <v>8032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5.3</v>
      </c>
      <c r="Q2998" s="0" t="n">
        <v>0</v>
      </c>
      <c r="R2998" s="0" t="n">
        <v>0</v>
      </c>
      <c r="S2998" s="0" t="s">
        <v>4</v>
      </c>
    </row>
    <row r="2999" customFormat="false" ht="14.4" hidden="true" customHeight="false" outlineLevel="0" collapsed="false">
      <c r="A2999" s="0" t="s">
        <v>31</v>
      </c>
      <c r="B2999" s="0" t="n">
        <v>1</v>
      </c>
      <c r="C2999" s="0" t="s">
        <v>8033</v>
      </c>
      <c r="D2999" s="0" t="s">
        <v>66</v>
      </c>
      <c r="E2999" s="0" t="s">
        <v>6073</v>
      </c>
      <c r="F2999" s="0" t="s">
        <v>8034</v>
      </c>
      <c r="G2999" s="0" t="s">
        <v>8035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5.8</v>
      </c>
      <c r="Q2999" s="0" t="n">
        <v>0</v>
      </c>
      <c r="R2999" s="0" t="n">
        <v>0</v>
      </c>
      <c r="S2999" s="0" t="s">
        <v>4</v>
      </c>
    </row>
    <row r="3000" customFormat="false" ht="14.4" hidden="true" customHeight="false" outlineLevel="0" collapsed="false">
      <c r="A3000" s="0" t="s">
        <v>31</v>
      </c>
      <c r="B3000" s="0" t="n">
        <v>1</v>
      </c>
      <c r="C3000" s="0" t="s">
        <v>8036</v>
      </c>
      <c r="D3000" s="0" t="s">
        <v>33</v>
      </c>
      <c r="E3000" s="0" t="s">
        <v>8037</v>
      </c>
      <c r="F3000" s="0" t="s">
        <v>8038</v>
      </c>
      <c r="G3000" s="0" t="s">
        <v>8039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5.5</v>
      </c>
      <c r="Q3000" s="0" t="n">
        <v>0</v>
      </c>
      <c r="R3000" s="0" t="n">
        <v>0</v>
      </c>
      <c r="S3000" s="0" t="s">
        <v>4</v>
      </c>
    </row>
    <row r="3001" customFormat="false" ht="14.4" hidden="true" customHeight="false" outlineLevel="0" collapsed="false">
      <c r="A3001" s="0" t="s">
        <v>31</v>
      </c>
      <c r="B3001" s="0" t="n">
        <v>1</v>
      </c>
      <c r="C3001" s="0" t="s">
        <v>8040</v>
      </c>
      <c r="D3001" s="0" t="s">
        <v>48</v>
      </c>
      <c r="E3001" s="0" t="s">
        <v>8041</v>
      </c>
      <c r="F3001" s="0" t="s">
        <v>8038</v>
      </c>
      <c r="G3001" s="0" t="s">
        <v>8039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6</v>
      </c>
      <c r="Q3001" s="0" t="n">
        <v>0</v>
      </c>
      <c r="R3001" s="0" t="n">
        <v>0</v>
      </c>
      <c r="S3001" s="0" t="s">
        <v>4</v>
      </c>
    </row>
    <row r="3002" customFormat="false" ht="14.4" hidden="true" customHeight="false" outlineLevel="0" collapsed="false">
      <c r="A3002" s="0" t="s">
        <v>31</v>
      </c>
      <c r="B3002" s="0" t="n">
        <v>1</v>
      </c>
      <c r="C3002" s="0" t="s">
        <v>8042</v>
      </c>
      <c r="D3002" s="0" t="s">
        <v>41</v>
      </c>
      <c r="E3002" s="0" t="s">
        <v>8043</v>
      </c>
      <c r="F3002" s="0" t="s">
        <v>8038</v>
      </c>
      <c r="G3002" s="0" t="s">
        <v>8039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5.7</v>
      </c>
      <c r="Q3002" s="0" t="n">
        <v>0</v>
      </c>
      <c r="R3002" s="0" t="n">
        <v>0</v>
      </c>
      <c r="S3002" s="0" t="s">
        <v>4</v>
      </c>
    </row>
    <row r="3003" customFormat="false" ht="14.4" hidden="true" customHeight="false" outlineLevel="0" collapsed="false">
      <c r="A3003" s="0" t="s">
        <v>31</v>
      </c>
      <c r="B3003" s="0" t="n">
        <v>1</v>
      </c>
      <c r="C3003" s="0" t="s">
        <v>8044</v>
      </c>
      <c r="D3003" s="0" t="s">
        <v>48</v>
      </c>
      <c r="E3003" s="0" t="s">
        <v>8045</v>
      </c>
      <c r="F3003" s="0" t="s">
        <v>8038</v>
      </c>
      <c r="G3003" s="0" t="s">
        <v>8039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5.8</v>
      </c>
      <c r="Q3003" s="0" t="n">
        <v>0</v>
      </c>
      <c r="R3003" s="0" t="n">
        <v>0</v>
      </c>
      <c r="S3003" s="0" t="s">
        <v>4</v>
      </c>
    </row>
    <row r="3004" customFormat="false" ht="14.4" hidden="true" customHeight="false" outlineLevel="0" collapsed="false">
      <c r="A3004" s="0" t="s">
        <v>31</v>
      </c>
      <c r="B3004" s="0" t="n">
        <v>1</v>
      </c>
      <c r="C3004" s="0" t="s">
        <v>8046</v>
      </c>
      <c r="D3004" s="0" t="s">
        <v>61</v>
      </c>
      <c r="E3004" s="0" t="s">
        <v>8047</v>
      </c>
      <c r="F3004" s="0" t="s">
        <v>8038</v>
      </c>
      <c r="G3004" s="0" t="s">
        <v>8039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5.6</v>
      </c>
      <c r="Q3004" s="0" t="n">
        <v>0</v>
      </c>
      <c r="R3004" s="0" t="n">
        <v>0</v>
      </c>
      <c r="S3004" s="0" t="s">
        <v>4</v>
      </c>
    </row>
    <row r="3005" customFormat="false" ht="14.4" hidden="true" customHeight="false" outlineLevel="0" collapsed="false">
      <c r="A3005" s="0" t="s">
        <v>31</v>
      </c>
      <c r="B3005" s="0" t="n">
        <v>1</v>
      </c>
      <c r="C3005" s="0" t="s">
        <v>8048</v>
      </c>
      <c r="D3005" s="0" t="s">
        <v>61</v>
      </c>
      <c r="E3005" s="0" t="s">
        <v>8049</v>
      </c>
      <c r="F3005" s="0" t="s">
        <v>8038</v>
      </c>
      <c r="G3005" s="0" t="s">
        <v>8039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5.6</v>
      </c>
      <c r="Q3005" s="0" t="n">
        <v>0</v>
      </c>
      <c r="R3005" s="0" t="n">
        <v>0</v>
      </c>
      <c r="S3005" s="0" t="s">
        <v>4</v>
      </c>
    </row>
    <row r="3006" customFormat="false" ht="14.4" hidden="true" customHeight="false" outlineLevel="0" collapsed="false">
      <c r="A3006" s="0" t="s">
        <v>31</v>
      </c>
      <c r="B3006" s="0" t="n">
        <v>1</v>
      </c>
      <c r="C3006" s="0" t="s">
        <v>8050</v>
      </c>
      <c r="D3006" s="0" t="s">
        <v>66</v>
      </c>
      <c r="E3006" s="0" t="s">
        <v>8051</v>
      </c>
      <c r="F3006" s="0" t="s">
        <v>8038</v>
      </c>
      <c r="G3006" s="0" t="s">
        <v>8039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5</v>
      </c>
      <c r="Q3006" s="0" t="n">
        <v>0</v>
      </c>
      <c r="R3006" s="0" t="n">
        <v>0</v>
      </c>
      <c r="S3006" s="0" t="s">
        <v>4</v>
      </c>
    </row>
    <row r="3007" customFormat="false" ht="14.4" hidden="true" customHeight="false" outlineLevel="0" collapsed="false">
      <c r="A3007" s="0" t="s">
        <v>31</v>
      </c>
      <c r="B3007" s="0" t="n">
        <v>1</v>
      </c>
      <c r="C3007" s="0" t="s">
        <v>8052</v>
      </c>
      <c r="D3007" s="0" t="s">
        <v>139</v>
      </c>
      <c r="E3007" s="0" t="s">
        <v>8053</v>
      </c>
      <c r="F3007" s="0" t="s">
        <v>8038</v>
      </c>
      <c r="G3007" s="0" t="s">
        <v>8039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5.3</v>
      </c>
      <c r="Q3007" s="0" t="n">
        <v>0</v>
      </c>
      <c r="R3007" s="0" t="n">
        <v>0</v>
      </c>
      <c r="S3007" s="0" t="s">
        <v>4</v>
      </c>
    </row>
    <row r="3008" customFormat="false" ht="14.4" hidden="true" customHeight="false" outlineLevel="0" collapsed="false">
      <c r="A3008" s="0" t="s">
        <v>31</v>
      </c>
      <c r="B3008" s="0" t="n">
        <v>1</v>
      </c>
      <c r="C3008" s="0" t="s">
        <v>8054</v>
      </c>
      <c r="D3008" s="0" t="s">
        <v>122</v>
      </c>
      <c r="E3008" s="0" t="s">
        <v>8055</v>
      </c>
      <c r="F3008" s="0" t="s">
        <v>8038</v>
      </c>
      <c r="G3008" s="0" t="s">
        <v>8039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6.7</v>
      </c>
      <c r="Q3008" s="0" t="n">
        <v>0</v>
      </c>
      <c r="R3008" s="0" t="n">
        <v>0</v>
      </c>
      <c r="S3008" s="0" t="s">
        <v>4</v>
      </c>
    </row>
    <row r="3009" customFormat="false" ht="14.4" hidden="true" customHeight="false" outlineLevel="0" collapsed="false">
      <c r="A3009" s="0" t="s">
        <v>31</v>
      </c>
      <c r="B3009" s="0" t="n">
        <v>1</v>
      </c>
      <c r="C3009" s="0" t="s">
        <v>8056</v>
      </c>
      <c r="D3009" s="0" t="s">
        <v>66</v>
      </c>
      <c r="E3009" s="0" t="s">
        <v>8057</v>
      </c>
      <c r="F3009" s="0" t="s">
        <v>241</v>
      </c>
      <c r="G3009" s="0" t="s">
        <v>242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6</v>
      </c>
      <c r="Q3009" s="0" t="n">
        <v>0</v>
      </c>
      <c r="R3009" s="0" t="n">
        <v>0</v>
      </c>
      <c r="S3009" s="0" t="s">
        <v>4</v>
      </c>
    </row>
    <row r="3010" customFormat="false" ht="14.4" hidden="true" customHeight="false" outlineLevel="0" collapsed="false">
      <c r="A3010" s="0" t="s">
        <v>31</v>
      </c>
      <c r="B3010" s="0" t="n">
        <v>1</v>
      </c>
      <c r="C3010" s="0" t="s">
        <v>8058</v>
      </c>
      <c r="D3010" s="0" t="s">
        <v>163</v>
      </c>
      <c r="E3010" s="0" t="s">
        <v>8059</v>
      </c>
      <c r="F3010" s="0" t="s">
        <v>241</v>
      </c>
      <c r="G3010" s="0" t="s">
        <v>242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6.5</v>
      </c>
      <c r="Q3010" s="0" t="n">
        <v>0</v>
      </c>
      <c r="R3010" s="0" t="n">
        <v>0</v>
      </c>
      <c r="S3010" s="0" t="s">
        <v>4</v>
      </c>
    </row>
    <row r="3011" customFormat="false" ht="14.4" hidden="true" customHeight="false" outlineLevel="0" collapsed="false">
      <c r="A3011" s="0" t="s">
        <v>31</v>
      </c>
      <c r="B3011" s="0" t="n">
        <v>1</v>
      </c>
      <c r="C3011" s="0" t="s">
        <v>8060</v>
      </c>
      <c r="D3011" s="0" t="s">
        <v>38</v>
      </c>
      <c r="E3011" s="0" t="s">
        <v>8061</v>
      </c>
      <c r="F3011" s="0" t="s">
        <v>241</v>
      </c>
      <c r="G3011" s="0" t="s">
        <v>242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6.9</v>
      </c>
      <c r="Q3011" s="0" t="n">
        <v>0</v>
      </c>
      <c r="R3011" s="0" t="n">
        <v>0</v>
      </c>
      <c r="S3011" s="0" t="s">
        <v>4</v>
      </c>
    </row>
    <row r="3012" customFormat="false" ht="14.4" hidden="true" customHeight="false" outlineLevel="0" collapsed="false">
      <c r="A3012" s="0" t="s">
        <v>31</v>
      </c>
      <c r="B3012" s="0" t="n">
        <v>1</v>
      </c>
      <c r="C3012" s="0" t="s">
        <v>8062</v>
      </c>
      <c r="D3012" s="0" t="s">
        <v>307</v>
      </c>
      <c r="E3012" s="0" t="s">
        <v>8063</v>
      </c>
      <c r="F3012" s="0" t="s">
        <v>8064</v>
      </c>
      <c r="G3012" s="0" t="s">
        <v>8065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5.3</v>
      </c>
      <c r="Q3012" s="0" t="n">
        <v>0</v>
      </c>
      <c r="R3012" s="0" t="n">
        <v>0</v>
      </c>
      <c r="S3012" s="0" t="s">
        <v>4</v>
      </c>
    </row>
    <row r="3013" customFormat="false" ht="14.4" hidden="true" customHeight="false" outlineLevel="0" collapsed="false">
      <c r="A3013" s="0" t="s">
        <v>31</v>
      </c>
      <c r="B3013" s="0" t="n">
        <v>1</v>
      </c>
      <c r="C3013" s="0" t="s">
        <v>8066</v>
      </c>
      <c r="D3013" s="0" t="s">
        <v>33</v>
      </c>
      <c r="E3013" s="0" t="s">
        <v>8067</v>
      </c>
      <c r="F3013" s="0" t="s">
        <v>8064</v>
      </c>
      <c r="G3013" s="0" t="s">
        <v>8065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6.1</v>
      </c>
      <c r="Q3013" s="0" t="n">
        <v>0</v>
      </c>
      <c r="R3013" s="0" t="n">
        <v>0</v>
      </c>
      <c r="S3013" s="0" t="s">
        <v>4</v>
      </c>
    </row>
    <row r="3014" customFormat="false" ht="14.4" hidden="true" customHeight="false" outlineLevel="0" collapsed="false">
      <c r="A3014" s="0" t="s">
        <v>31</v>
      </c>
      <c r="B3014" s="0" t="n">
        <v>1</v>
      </c>
      <c r="C3014" s="0" t="s">
        <v>8068</v>
      </c>
      <c r="D3014" s="0" t="s">
        <v>66</v>
      </c>
      <c r="E3014" s="0" t="s">
        <v>8069</v>
      </c>
      <c r="F3014" s="0" t="s">
        <v>8070</v>
      </c>
      <c r="G3014" s="0" t="s">
        <v>8071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5.4</v>
      </c>
      <c r="Q3014" s="0" t="n">
        <v>0</v>
      </c>
      <c r="R3014" s="0" t="n">
        <v>0</v>
      </c>
      <c r="S3014" s="0" t="s">
        <v>4</v>
      </c>
    </row>
    <row r="3015" customFormat="false" ht="14.4" hidden="true" customHeight="false" outlineLevel="0" collapsed="false">
      <c r="A3015" s="0" t="s">
        <v>31</v>
      </c>
      <c r="B3015" s="0" t="n">
        <v>1</v>
      </c>
      <c r="C3015" s="0" t="s">
        <v>8072</v>
      </c>
      <c r="D3015" s="0" t="s">
        <v>61</v>
      </c>
      <c r="E3015" s="0" t="s">
        <v>8073</v>
      </c>
      <c r="F3015" s="0" t="s">
        <v>8070</v>
      </c>
      <c r="G3015" s="0" t="s">
        <v>8071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6</v>
      </c>
      <c r="Q3015" s="0" t="n">
        <v>0</v>
      </c>
      <c r="R3015" s="0" t="n">
        <v>0</v>
      </c>
      <c r="S3015" s="0" t="s">
        <v>4</v>
      </c>
    </row>
    <row r="3016" customFormat="false" ht="14.4" hidden="true" customHeight="false" outlineLevel="0" collapsed="false">
      <c r="A3016" s="0" t="s">
        <v>31</v>
      </c>
      <c r="B3016" s="0" t="n">
        <v>1</v>
      </c>
      <c r="C3016" s="0" t="s">
        <v>8074</v>
      </c>
      <c r="D3016" s="0" t="s">
        <v>61</v>
      </c>
      <c r="E3016" s="0" t="s">
        <v>1213</v>
      </c>
      <c r="F3016" s="0" t="s">
        <v>8070</v>
      </c>
      <c r="G3016" s="0" t="s">
        <v>8071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7.1</v>
      </c>
      <c r="Q3016" s="0" t="n">
        <v>0</v>
      </c>
      <c r="R3016" s="0" t="n">
        <v>0</v>
      </c>
      <c r="S3016" s="0" t="s">
        <v>4</v>
      </c>
    </row>
    <row r="3017" customFormat="false" ht="14.4" hidden="true" customHeight="false" outlineLevel="0" collapsed="false">
      <c r="A3017" s="0" t="s">
        <v>31</v>
      </c>
      <c r="B3017" s="0" t="n">
        <v>1</v>
      </c>
      <c r="C3017" s="0" t="s">
        <v>8075</v>
      </c>
      <c r="D3017" s="0" t="s">
        <v>38</v>
      </c>
      <c r="E3017" s="0" t="s">
        <v>8076</v>
      </c>
      <c r="F3017" s="0" t="s">
        <v>8070</v>
      </c>
      <c r="G3017" s="0" t="s">
        <v>8071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7.1</v>
      </c>
      <c r="Q3017" s="0" t="n">
        <v>0</v>
      </c>
      <c r="R3017" s="0" t="n">
        <v>0</v>
      </c>
      <c r="S3017" s="0" t="s">
        <v>4</v>
      </c>
    </row>
    <row r="3018" customFormat="false" ht="14.4" hidden="true" customHeight="false" outlineLevel="0" collapsed="false">
      <c r="A3018" s="0" t="s">
        <v>31</v>
      </c>
      <c r="B3018" s="0" t="n">
        <v>1</v>
      </c>
      <c r="C3018" s="0" t="s">
        <v>8077</v>
      </c>
      <c r="D3018" s="0" t="s">
        <v>38</v>
      </c>
      <c r="E3018" s="0" t="s">
        <v>8078</v>
      </c>
      <c r="F3018" s="0" t="s">
        <v>8070</v>
      </c>
      <c r="G3018" s="0" t="s">
        <v>8071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7.1</v>
      </c>
      <c r="Q3018" s="0" t="n">
        <v>0</v>
      </c>
      <c r="R3018" s="0" t="n">
        <v>0</v>
      </c>
      <c r="S3018" s="0" t="s">
        <v>4</v>
      </c>
    </row>
    <row r="3019" customFormat="false" ht="14.4" hidden="true" customHeight="false" outlineLevel="0" collapsed="false">
      <c r="A3019" s="0" t="s">
        <v>31</v>
      </c>
      <c r="B3019" s="0" t="n">
        <v>1</v>
      </c>
      <c r="C3019" s="0" t="s">
        <v>8079</v>
      </c>
      <c r="D3019" s="0" t="s">
        <v>61</v>
      </c>
      <c r="E3019" s="0" t="s">
        <v>8080</v>
      </c>
      <c r="F3019" s="0" t="s">
        <v>8070</v>
      </c>
      <c r="G3019" s="0" t="s">
        <v>8071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5.4</v>
      </c>
      <c r="Q3019" s="0" t="n">
        <v>0</v>
      </c>
      <c r="R3019" s="0" t="n">
        <v>0</v>
      </c>
      <c r="S3019" s="0" t="s">
        <v>4</v>
      </c>
    </row>
    <row r="3020" customFormat="false" ht="14.4" hidden="true" customHeight="false" outlineLevel="0" collapsed="false">
      <c r="A3020" s="0" t="s">
        <v>31</v>
      </c>
      <c r="B3020" s="0" t="n">
        <v>1</v>
      </c>
      <c r="C3020" s="0" t="s">
        <v>8081</v>
      </c>
      <c r="D3020" s="0" t="s">
        <v>122</v>
      </c>
      <c r="E3020" s="0" t="s">
        <v>8082</v>
      </c>
      <c r="F3020" s="0" t="s">
        <v>8070</v>
      </c>
      <c r="G3020" s="0" t="s">
        <v>8071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5.6</v>
      </c>
      <c r="Q3020" s="0" t="n">
        <v>0</v>
      </c>
      <c r="R3020" s="0" t="n">
        <v>0</v>
      </c>
      <c r="S3020" s="0" t="s">
        <v>4</v>
      </c>
    </row>
    <row r="3021" customFormat="false" ht="14.4" hidden="true" customHeight="false" outlineLevel="0" collapsed="false">
      <c r="A3021" s="0" t="s">
        <v>31</v>
      </c>
      <c r="B3021" s="0" t="n">
        <v>1</v>
      </c>
      <c r="C3021" s="0" t="s">
        <v>8083</v>
      </c>
      <c r="D3021" s="0" t="s">
        <v>33</v>
      </c>
      <c r="E3021" s="0" t="s">
        <v>8084</v>
      </c>
      <c r="F3021" s="0" t="s">
        <v>8070</v>
      </c>
      <c r="G3021" s="0" t="s">
        <v>8071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5</v>
      </c>
      <c r="Q3021" s="0" t="n">
        <v>0</v>
      </c>
      <c r="R3021" s="0" t="n">
        <v>0</v>
      </c>
      <c r="S3021" s="0" t="s">
        <v>4</v>
      </c>
    </row>
    <row r="3022" customFormat="false" ht="14.4" hidden="true" customHeight="false" outlineLevel="0" collapsed="false">
      <c r="A3022" s="0" t="s">
        <v>31</v>
      </c>
      <c r="B3022" s="0" t="n">
        <v>1</v>
      </c>
      <c r="C3022" s="0" t="s">
        <v>8085</v>
      </c>
      <c r="D3022" s="0" t="s">
        <v>61</v>
      </c>
      <c r="E3022" s="0" t="s">
        <v>8086</v>
      </c>
      <c r="F3022" s="0" t="s">
        <v>8070</v>
      </c>
      <c r="G3022" s="0" t="s">
        <v>8071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5.1</v>
      </c>
      <c r="Q3022" s="0" t="n">
        <v>0</v>
      </c>
      <c r="R3022" s="0" t="n">
        <v>0</v>
      </c>
      <c r="S3022" s="0" t="s">
        <v>4</v>
      </c>
    </row>
    <row r="3023" customFormat="false" ht="14.4" hidden="true" customHeight="false" outlineLevel="0" collapsed="false">
      <c r="A3023" s="0" t="s">
        <v>31</v>
      </c>
      <c r="B3023" s="0" t="n">
        <v>1</v>
      </c>
      <c r="C3023" s="0" t="s">
        <v>8087</v>
      </c>
      <c r="D3023" s="0" t="s">
        <v>66</v>
      </c>
      <c r="E3023" s="0" t="s">
        <v>8088</v>
      </c>
      <c r="F3023" s="0" t="s">
        <v>8070</v>
      </c>
      <c r="G3023" s="0" t="s">
        <v>8071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5.3</v>
      </c>
      <c r="Q3023" s="0" t="n">
        <v>0</v>
      </c>
      <c r="R3023" s="0" t="n">
        <v>0</v>
      </c>
      <c r="S3023" s="0" t="s">
        <v>4</v>
      </c>
    </row>
    <row r="3024" customFormat="false" ht="14.4" hidden="true" customHeight="false" outlineLevel="0" collapsed="false">
      <c r="A3024" s="0" t="s">
        <v>31</v>
      </c>
      <c r="B3024" s="0" t="n">
        <v>1</v>
      </c>
      <c r="C3024" s="0" t="s">
        <v>8089</v>
      </c>
      <c r="D3024" s="0" t="s">
        <v>61</v>
      </c>
      <c r="E3024" s="0" t="s">
        <v>8090</v>
      </c>
      <c r="F3024" s="0" t="s">
        <v>8070</v>
      </c>
      <c r="G3024" s="0" t="s">
        <v>8071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5.9</v>
      </c>
      <c r="Q3024" s="0" t="n">
        <v>0</v>
      </c>
      <c r="R3024" s="0" t="n">
        <v>0</v>
      </c>
      <c r="S3024" s="0" t="s">
        <v>4</v>
      </c>
    </row>
    <row r="3025" customFormat="false" ht="14.4" hidden="true" customHeight="false" outlineLevel="0" collapsed="false">
      <c r="A3025" s="0" t="s">
        <v>31</v>
      </c>
      <c r="B3025" s="0" t="n">
        <v>1</v>
      </c>
      <c r="C3025" s="0" t="s">
        <v>8091</v>
      </c>
      <c r="D3025" s="0" t="s">
        <v>38</v>
      </c>
      <c r="E3025" s="0" t="s">
        <v>8092</v>
      </c>
      <c r="F3025" s="0" t="s">
        <v>8070</v>
      </c>
      <c r="G3025" s="0" t="s">
        <v>8071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5.8</v>
      </c>
      <c r="Q3025" s="0" t="n">
        <v>0</v>
      </c>
      <c r="R3025" s="0" t="n">
        <v>0</v>
      </c>
      <c r="S3025" s="0" t="s">
        <v>4</v>
      </c>
    </row>
    <row r="3026" customFormat="false" ht="14.4" hidden="true" customHeight="false" outlineLevel="0" collapsed="false">
      <c r="A3026" s="0" t="s">
        <v>31</v>
      </c>
      <c r="B3026" s="0" t="n">
        <v>1</v>
      </c>
      <c r="C3026" s="0" t="s">
        <v>8093</v>
      </c>
      <c r="D3026" s="0" t="s">
        <v>61</v>
      </c>
      <c r="E3026" s="0" t="s">
        <v>6063</v>
      </c>
      <c r="F3026" s="0" t="s">
        <v>8070</v>
      </c>
      <c r="G3026" s="0" t="s">
        <v>8071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5.5</v>
      </c>
      <c r="Q3026" s="0" t="n">
        <v>0</v>
      </c>
      <c r="R3026" s="0" t="n">
        <v>0</v>
      </c>
      <c r="S3026" s="0" t="s">
        <v>4</v>
      </c>
    </row>
    <row r="3027" customFormat="false" ht="14.4" hidden="true" customHeight="false" outlineLevel="0" collapsed="false">
      <c r="A3027" s="0" t="s">
        <v>31</v>
      </c>
      <c r="B3027" s="0" t="n">
        <v>1</v>
      </c>
      <c r="C3027" s="0" t="s">
        <v>8094</v>
      </c>
      <c r="D3027" s="0" t="s">
        <v>66</v>
      </c>
      <c r="E3027" s="0" t="s">
        <v>8095</v>
      </c>
      <c r="F3027" s="0" t="s">
        <v>8070</v>
      </c>
      <c r="G3027" s="0" t="s">
        <v>8071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5.9</v>
      </c>
      <c r="Q3027" s="0" t="n">
        <v>0</v>
      </c>
      <c r="R3027" s="0" t="n">
        <v>0</v>
      </c>
      <c r="S3027" s="0" t="s">
        <v>4</v>
      </c>
    </row>
    <row r="3028" customFormat="false" ht="14.4" hidden="true" customHeight="false" outlineLevel="0" collapsed="false">
      <c r="A3028" s="0" t="s">
        <v>31</v>
      </c>
      <c r="B3028" s="0" t="n">
        <v>1</v>
      </c>
      <c r="C3028" s="0" t="s">
        <v>8096</v>
      </c>
      <c r="D3028" s="0" t="s">
        <v>61</v>
      </c>
      <c r="E3028" s="0" t="s">
        <v>8097</v>
      </c>
      <c r="F3028" s="0" t="s">
        <v>8098</v>
      </c>
      <c r="G3028" s="0" t="s">
        <v>8099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6.2</v>
      </c>
      <c r="Q3028" s="0" t="n">
        <v>0</v>
      </c>
      <c r="R3028" s="0" t="n">
        <v>0</v>
      </c>
      <c r="S3028" s="0" t="s">
        <v>4</v>
      </c>
    </row>
    <row r="3029" customFormat="false" ht="14.4" hidden="true" customHeight="false" outlineLevel="0" collapsed="false">
      <c r="A3029" s="0" t="s">
        <v>31</v>
      </c>
      <c r="B3029" s="0" t="n">
        <v>1</v>
      </c>
      <c r="C3029" s="0" t="s">
        <v>8100</v>
      </c>
      <c r="D3029" s="0" t="s">
        <v>66</v>
      </c>
      <c r="E3029" s="0" t="s">
        <v>8101</v>
      </c>
      <c r="F3029" s="0" t="s">
        <v>8098</v>
      </c>
      <c r="G3029" s="0" t="s">
        <v>8099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6.4</v>
      </c>
      <c r="Q3029" s="0" t="n">
        <v>0</v>
      </c>
      <c r="R3029" s="0" t="n">
        <v>0</v>
      </c>
      <c r="S3029" s="0" t="s">
        <v>4</v>
      </c>
    </row>
    <row r="3030" customFormat="false" ht="14.4" hidden="true" customHeight="false" outlineLevel="0" collapsed="false">
      <c r="A3030" s="0" t="s">
        <v>31</v>
      </c>
      <c r="B3030" s="0" t="n">
        <v>1</v>
      </c>
      <c r="C3030" s="0" t="s">
        <v>8102</v>
      </c>
      <c r="D3030" s="0" t="s">
        <v>48</v>
      </c>
      <c r="E3030" s="0" t="s">
        <v>8103</v>
      </c>
      <c r="F3030" s="0" t="s">
        <v>8098</v>
      </c>
      <c r="G3030" s="0" t="s">
        <v>8099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7.7</v>
      </c>
      <c r="Q3030" s="0" t="n">
        <v>0</v>
      </c>
      <c r="R3030" s="0" t="n">
        <v>0</v>
      </c>
      <c r="S3030" s="0" t="s">
        <v>4</v>
      </c>
    </row>
    <row r="3031" customFormat="false" ht="14.4" hidden="true" customHeight="false" outlineLevel="0" collapsed="false">
      <c r="A3031" s="0" t="s">
        <v>31</v>
      </c>
      <c r="B3031" s="0" t="n">
        <v>1</v>
      </c>
      <c r="C3031" s="0" t="s">
        <v>8104</v>
      </c>
      <c r="D3031" s="0" t="s">
        <v>61</v>
      </c>
      <c r="E3031" s="0" t="s">
        <v>8105</v>
      </c>
      <c r="F3031" s="0" t="s">
        <v>8098</v>
      </c>
      <c r="G3031" s="0" t="s">
        <v>8099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8.6</v>
      </c>
      <c r="Q3031" s="0" t="n">
        <v>0</v>
      </c>
      <c r="R3031" s="0" t="n">
        <v>0</v>
      </c>
      <c r="S3031" s="0" t="s">
        <v>4</v>
      </c>
    </row>
    <row r="3032" customFormat="false" ht="14.4" hidden="true" customHeight="false" outlineLevel="0" collapsed="false">
      <c r="A3032" s="0" t="s">
        <v>31</v>
      </c>
      <c r="B3032" s="0" t="n">
        <v>1</v>
      </c>
      <c r="C3032" s="0" t="s">
        <v>8106</v>
      </c>
      <c r="D3032" s="0" t="s">
        <v>38</v>
      </c>
      <c r="E3032" s="0" t="s">
        <v>8107</v>
      </c>
      <c r="F3032" s="0" t="s">
        <v>8098</v>
      </c>
      <c r="G3032" s="0" t="s">
        <v>8099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5.9</v>
      </c>
      <c r="Q3032" s="0" t="n">
        <v>0</v>
      </c>
      <c r="R3032" s="0" t="n">
        <v>0</v>
      </c>
      <c r="S3032" s="0" t="s">
        <v>4</v>
      </c>
    </row>
    <row r="3033" customFormat="false" ht="14.4" hidden="true" customHeight="false" outlineLevel="0" collapsed="false">
      <c r="A3033" s="0" t="s">
        <v>31</v>
      </c>
      <c r="B3033" s="0" t="n">
        <v>1</v>
      </c>
      <c r="C3033" s="0" t="s">
        <v>8108</v>
      </c>
      <c r="D3033" s="0" t="s">
        <v>66</v>
      </c>
      <c r="E3033" s="0" t="s">
        <v>8109</v>
      </c>
      <c r="F3033" s="0" t="s">
        <v>8098</v>
      </c>
      <c r="G3033" s="0" t="s">
        <v>8099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5.5</v>
      </c>
      <c r="Q3033" s="0" t="n">
        <v>0</v>
      </c>
      <c r="R3033" s="0" t="n">
        <v>0</v>
      </c>
      <c r="S3033" s="0" t="s">
        <v>4</v>
      </c>
    </row>
    <row r="3034" customFormat="false" ht="14.4" hidden="true" customHeight="false" outlineLevel="0" collapsed="false">
      <c r="A3034" s="0" t="s">
        <v>31</v>
      </c>
      <c r="B3034" s="0" t="n">
        <v>1</v>
      </c>
      <c r="C3034" s="0" t="s">
        <v>8110</v>
      </c>
      <c r="D3034" s="0" t="s">
        <v>66</v>
      </c>
      <c r="E3034" s="0" t="s">
        <v>8111</v>
      </c>
      <c r="F3034" s="0" t="s">
        <v>8098</v>
      </c>
      <c r="G3034" s="0" t="s">
        <v>8099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6.4</v>
      </c>
      <c r="Q3034" s="0" t="n">
        <v>0</v>
      </c>
      <c r="R3034" s="0" t="n">
        <v>0</v>
      </c>
      <c r="S3034" s="0" t="s">
        <v>4</v>
      </c>
    </row>
    <row r="3035" customFormat="false" ht="14.4" hidden="true" customHeight="false" outlineLevel="0" collapsed="false">
      <c r="A3035" s="0" t="s">
        <v>31</v>
      </c>
      <c r="B3035" s="0" t="n">
        <v>1</v>
      </c>
      <c r="C3035" s="0" t="s">
        <v>8112</v>
      </c>
      <c r="D3035" s="0" t="s">
        <v>38</v>
      </c>
      <c r="E3035" s="0" t="s">
        <v>7467</v>
      </c>
      <c r="F3035" s="0" t="s">
        <v>8098</v>
      </c>
      <c r="G3035" s="0" t="s">
        <v>8099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5.4</v>
      </c>
      <c r="Q3035" s="0" t="n">
        <v>0</v>
      </c>
      <c r="R3035" s="0" t="n">
        <v>0</v>
      </c>
      <c r="S3035" s="0" t="s">
        <v>4</v>
      </c>
    </row>
    <row r="3036" customFormat="false" ht="14.4" hidden="true" customHeight="false" outlineLevel="0" collapsed="false">
      <c r="A3036" s="0" t="s">
        <v>31</v>
      </c>
      <c r="B3036" s="0" t="n">
        <v>1</v>
      </c>
      <c r="C3036" s="0" t="s">
        <v>8113</v>
      </c>
      <c r="D3036" s="0" t="s">
        <v>38</v>
      </c>
      <c r="E3036" s="0" t="s">
        <v>8114</v>
      </c>
      <c r="F3036" s="0" t="s">
        <v>8115</v>
      </c>
      <c r="G3036" s="0" t="s">
        <v>8116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7.1</v>
      </c>
      <c r="Q3036" s="0" t="n">
        <v>0</v>
      </c>
      <c r="R3036" s="0" t="n">
        <v>0</v>
      </c>
      <c r="S3036" s="0" t="s">
        <v>4</v>
      </c>
    </row>
    <row r="3037" customFormat="false" ht="14.4" hidden="true" customHeight="false" outlineLevel="0" collapsed="false">
      <c r="A3037" s="0" t="s">
        <v>31</v>
      </c>
      <c r="B3037" s="0" t="n">
        <v>1</v>
      </c>
      <c r="C3037" s="0" t="s">
        <v>8117</v>
      </c>
      <c r="D3037" s="0" t="s">
        <v>154</v>
      </c>
      <c r="E3037" s="0" t="s">
        <v>8118</v>
      </c>
      <c r="F3037" s="0" t="s">
        <v>8115</v>
      </c>
      <c r="G3037" s="0" t="s">
        <v>8116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7</v>
      </c>
      <c r="Q3037" s="0" t="n">
        <v>0</v>
      </c>
      <c r="R3037" s="0" t="n">
        <v>0</v>
      </c>
      <c r="S3037" s="0" t="s">
        <v>4</v>
      </c>
    </row>
    <row r="3038" customFormat="false" ht="14.4" hidden="true" customHeight="false" outlineLevel="0" collapsed="false">
      <c r="A3038" s="0" t="s">
        <v>31</v>
      </c>
      <c r="B3038" s="0" t="n">
        <v>1</v>
      </c>
      <c r="C3038" s="0" t="s">
        <v>8119</v>
      </c>
      <c r="D3038" s="0" t="s">
        <v>61</v>
      </c>
      <c r="E3038" s="0" t="s">
        <v>1541</v>
      </c>
      <c r="F3038" s="0" t="s">
        <v>8120</v>
      </c>
      <c r="G3038" s="0" t="s">
        <v>8121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5.2</v>
      </c>
      <c r="Q3038" s="0" t="n">
        <v>0</v>
      </c>
      <c r="R3038" s="0" t="n">
        <v>0</v>
      </c>
      <c r="S3038" s="0" t="s">
        <v>4</v>
      </c>
    </row>
    <row r="3039" customFormat="false" ht="14.4" hidden="true" customHeight="false" outlineLevel="0" collapsed="false">
      <c r="A3039" s="0" t="s">
        <v>31</v>
      </c>
      <c r="B3039" s="0" t="n">
        <v>1</v>
      </c>
      <c r="C3039" s="0" t="s">
        <v>8122</v>
      </c>
      <c r="D3039" s="0" t="s">
        <v>41</v>
      </c>
      <c r="E3039" s="0" t="s">
        <v>8123</v>
      </c>
      <c r="F3039" s="0" t="s">
        <v>8120</v>
      </c>
      <c r="G3039" s="0" t="s">
        <v>8121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5</v>
      </c>
      <c r="Q3039" s="0" t="n">
        <v>0</v>
      </c>
      <c r="R3039" s="0" t="n">
        <v>0</v>
      </c>
      <c r="S3039" s="0" t="s">
        <v>4</v>
      </c>
    </row>
    <row r="3040" customFormat="false" ht="14.4" hidden="true" customHeight="false" outlineLevel="0" collapsed="false">
      <c r="A3040" s="0" t="s">
        <v>31</v>
      </c>
      <c r="B3040" s="0" t="n">
        <v>1</v>
      </c>
      <c r="C3040" s="0" t="s">
        <v>8124</v>
      </c>
      <c r="D3040" s="0" t="s">
        <v>61</v>
      </c>
      <c r="E3040" s="0" t="s">
        <v>8125</v>
      </c>
      <c r="F3040" s="0" t="s">
        <v>8120</v>
      </c>
      <c r="G3040" s="0" t="s">
        <v>8121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5.1</v>
      </c>
      <c r="Q3040" s="0" t="n">
        <v>0</v>
      </c>
      <c r="R3040" s="0" t="n">
        <v>0</v>
      </c>
      <c r="S3040" s="0" t="s">
        <v>4</v>
      </c>
    </row>
    <row r="3041" customFormat="false" ht="14.4" hidden="true" customHeight="false" outlineLevel="0" collapsed="false">
      <c r="A3041" s="0" t="s">
        <v>31</v>
      </c>
      <c r="B3041" s="0" t="n">
        <v>1</v>
      </c>
      <c r="C3041" s="0" t="s">
        <v>8126</v>
      </c>
      <c r="D3041" s="0" t="s">
        <v>33</v>
      </c>
      <c r="E3041" s="0" t="s">
        <v>8127</v>
      </c>
      <c r="F3041" s="0" t="s">
        <v>8128</v>
      </c>
      <c r="G3041" s="0" t="s">
        <v>8129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6.8</v>
      </c>
      <c r="Q3041" s="0" t="n">
        <v>0</v>
      </c>
      <c r="R3041" s="0" t="n">
        <v>0</v>
      </c>
      <c r="S3041" s="0" t="s">
        <v>4</v>
      </c>
    </row>
    <row r="3042" customFormat="false" ht="14.4" hidden="true" customHeight="false" outlineLevel="0" collapsed="false">
      <c r="A3042" s="0" t="s">
        <v>31</v>
      </c>
      <c r="B3042" s="0" t="n">
        <v>1</v>
      </c>
      <c r="C3042" s="0" t="s">
        <v>8130</v>
      </c>
      <c r="D3042" s="0" t="s">
        <v>41</v>
      </c>
      <c r="E3042" s="0" t="s">
        <v>8131</v>
      </c>
      <c r="F3042" s="0" t="s">
        <v>8132</v>
      </c>
      <c r="G3042" s="0" t="s">
        <v>8133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7</v>
      </c>
      <c r="Q3042" s="0" t="n">
        <v>0</v>
      </c>
      <c r="R3042" s="0" t="n">
        <v>0</v>
      </c>
      <c r="S3042" s="0" t="s">
        <v>4</v>
      </c>
    </row>
    <row r="3043" customFormat="false" ht="14.4" hidden="true" customHeight="false" outlineLevel="0" collapsed="false">
      <c r="A3043" s="0" t="s">
        <v>31</v>
      </c>
      <c r="B3043" s="0" t="n">
        <v>1</v>
      </c>
      <c r="C3043" s="0" t="s">
        <v>8134</v>
      </c>
      <c r="D3043" s="0" t="s">
        <v>61</v>
      </c>
      <c r="E3043" s="0" t="s">
        <v>8135</v>
      </c>
      <c r="F3043" s="0" t="s">
        <v>8136</v>
      </c>
      <c r="G3043" s="0" t="s">
        <v>89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7.5</v>
      </c>
      <c r="Q3043" s="0" t="n">
        <v>0</v>
      </c>
      <c r="R3043" s="0" t="n">
        <v>0</v>
      </c>
      <c r="S3043" s="0" t="s">
        <v>4</v>
      </c>
    </row>
    <row r="3044" customFormat="false" ht="14.4" hidden="true" customHeight="false" outlineLevel="0" collapsed="false">
      <c r="A3044" s="0" t="s">
        <v>31</v>
      </c>
      <c r="B3044" s="0" t="n">
        <v>1</v>
      </c>
      <c r="C3044" s="0" t="s">
        <v>8137</v>
      </c>
      <c r="D3044" s="0" t="s">
        <v>122</v>
      </c>
      <c r="E3044" s="0" t="s">
        <v>8138</v>
      </c>
      <c r="F3044" s="0" t="s">
        <v>8136</v>
      </c>
      <c r="G3044" s="0" t="s">
        <v>89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5.2</v>
      </c>
      <c r="Q3044" s="0" t="n">
        <v>0</v>
      </c>
      <c r="R3044" s="0" t="n">
        <v>0</v>
      </c>
      <c r="S3044" s="0" t="s">
        <v>4</v>
      </c>
    </row>
    <row r="3045" customFormat="false" ht="14.4" hidden="true" customHeight="false" outlineLevel="0" collapsed="false">
      <c r="A3045" s="0" t="s">
        <v>31</v>
      </c>
      <c r="B3045" s="0" t="n">
        <v>1</v>
      </c>
      <c r="C3045" s="0" t="s">
        <v>8139</v>
      </c>
      <c r="D3045" s="0" t="s">
        <v>61</v>
      </c>
      <c r="E3045" s="0" t="s">
        <v>1630</v>
      </c>
      <c r="F3045" s="0" t="s">
        <v>8136</v>
      </c>
      <c r="G3045" s="0" t="s">
        <v>89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6.7</v>
      </c>
      <c r="Q3045" s="0" t="n">
        <v>0</v>
      </c>
      <c r="R3045" s="0" t="n">
        <v>0</v>
      </c>
      <c r="S3045" s="0" t="s">
        <v>4</v>
      </c>
    </row>
    <row r="3046" customFormat="false" ht="14.4" hidden="true" customHeight="false" outlineLevel="0" collapsed="false">
      <c r="A3046" s="0" t="s">
        <v>31</v>
      </c>
      <c r="B3046" s="0" t="n">
        <v>1</v>
      </c>
      <c r="C3046" s="0" t="s">
        <v>8140</v>
      </c>
      <c r="D3046" s="0" t="s">
        <v>66</v>
      </c>
      <c r="E3046" s="0" t="s">
        <v>8141</v>
      </c>
      <c r="F3046" s="0" t="s">
        <v>8136</v>
      </c>
      <c r="G3046" s="0" t="s">
        <v>89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7</v>
      </c>
      <c r="Q3046" s="0" t="n">
        <v>0</v>
      </c>
      <c r="R3046" s="0" t="n">
        <v>0</v>
      </c>
      <c r="S3046" s="0" t="s">
        <v>4</v>
      </c>
    </row>
    <row r="3047" customFormat="false" ht="14.4" hidden="true" customHeight="false" outlineLevel="0" collapsed="false">
      <c r="A3047" s="0" t="s">
        <v>31</v>
      </c>
      <c r="B3047" s="0" t="n">
        <v>1</v>
      </c>
      <c r="C3047" s="0" t="s">
        <v>8142</v>
      </c>
      <c r="D3047" s="0" t="s">
        <v>33</v>
      </c>
      <c r="E3047" s="0" t="s">
        <v>8143</v>
      </c>
      <c r="F3047" s="0" t="s">
        <v>8144</v>
      </c>
      <c r="G3047" s="0" t="s">
        <v>8145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7.7</v>
      </c>
      <c r="Q3047" s="0" t="n">
        <v>0</v>
      </c>
      <c r="R3047" s="0" t="n">
        <v>0</v>
      </c>
      <c r="S3047" s="0" t="s">
        <v>4</v>
      </c>
    </row>
    <row r="3048" customFormat="false" ht="14.4" hidden="true" customHeight="false" outlineLevel="0" collapsed="false">
      <c r="A3048" s="0" t="s">
        <v>31</v>
      </c>
      <c r="B3048" s="0" t="n">
        <v>1</v>
      </c>
      <c r="C3048" s="0" t="s">
        <v>8146</v>
      </c>
      <c r="D3048" s="0" t="s">
        <v>33</v>
      </c>
      <c r="E3048" s="0" t="s">
        <v>8147</v>
      </c>
      <c r="F3048" s="0" t="s">
        <v>8148</v>
      </c>
      <c r="G3048" s="0" t="s">
        <v>8149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10.7</v>
      </c>
      <c r="Q3048" s="0" t="n">
        <v>0</v>
      </c>
      <c r="R3048" s="0" t="n">
        <v>0</v>
      </c>
      <c r="S3048" s="0" t="s">
        <v>4</v>
      </c>
    </row>
    <row r="3049" customFormat="false" ht="14.4" hidden="true" customHeight="false" outlineLevel="0" collapsed="false">
      <c r="A3049" s="0" t="s">
        <v>31</v>
      </c>
      <c r="B3049" s="0" t="n">
        <v>1</v>
      </c>
      <c r="C3049" s="0" t="s">
        <v>8150</v>
      </c>
      <c r="D3049" s="0" t="s">
        <v>41</v>
      </c>
      <c r="E3049" s="0" t="s">
        <v>8151</v>
      </c>
      <c r="F3049" s="0" t="s">
        <v>8148</v>
      </c>
      <c r="G3049" s="0" t="s">
        <v>8149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11.4</v>
      </c>
      <c r="Q3049" s="0" t="n">
        <v>0</v>
      </c>
      <c r="R3049" s="0" t="n">
        <v>0</v>
      </c>
      <c r="S3049" s="0" t="s">
        <v>4</v>
      </c>
    </row>
    <row r="3050" customFormat="false" ht="14.4" hidden="true" customHeight="false" outlineLevel="0" collapsed="false">
      <c r="A3050" s="0" t="s">
        <v>31</v>
      </c>
      <c r="B3050" s="0" t="n">
        <v>1</v>
      </c>
      <c r="C3050" s="0" t="s">
        <v>8152</v>
      </c>
      <c r="D3050" s="0" t="s">
        <v>61</v>
      </c>
      <c r="E3050" s="0" t="s">
        <v>8153</v>
      </c>
      <c r="F3050" s="0" t="s">
        <v>8148</v>
      </c>
      <c r="G3050" s="0" t="s">
        <v>8149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8.3</v>
      </c>
      <c r="Q3050" s="0" t="n">
        <v>0</v>
      </c>
      <c r="R3050" s="0" t="n">
        <v>0</v>
      </c>
      <c r="S3050" s="0" t="s">
        <v>4</v>
      </c>
    </row>
    <row r="3051" customFormat="false" ht="14.4" hidden="true" customHeight="false" outlineLevel="0" collapsed="false">
      <c r="A3051" s="0" t="s">
        <v>31</v>
      </c>
      <c r="B3051" s="0" t="n">
        <v>1</v>
      </c>
      <c r="C3051" s="0" t="s">
        <v>8154</v>
      </c>
      <c r="D3051" s="0" t="s">
        <v>38</v>
      </c>
      <c r="E3051" s="0" t="s">
        <v>8155</v>
      </c>
      <c r="F3051" s="0" t="s">
        <v>8148</v>
      </c>
      <c r="G3051" s="0" t="s">
        <v>8149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7.3</v>
      </c>
      <c r="Q3051" s="0" t="n">
        <v>0</v>
      </c>
      <c r="R3051" s="0" t="n">
        <v>0</v>
      </c>
      <c r="S3051" s="0" t="s">
        <v>4</v>
      </c>
    </row>
    <row r="3052" customFormat="false" ht="14.4" hidden="true" customHeight="false" outlineLevel="0" collapsed="false">
      <c r="A3052" s="0" t="s">
        <v>31</v>
      </c>
      <c r="B3052" s="0" t="n">
        <v>1</v>
      </c>
      <c r="C3052" s="0" t="s">
        <v>8156</v>
      </c>
      <c r="D3052" s="0" t="s">
        <v>66</v>
      </c>
      <c r="E3052" s="0" t="s">
        <v>8157</v>
      </c>
      <c r="F3052" s="0" t="s">
        <v>8148</v>
      </c>
      <c r="G3052" s="0" t="s">
        <v>8149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6.4</v>
      </c>
      <c r="Q3052" s="0" t="n">
        <v>0</v>
      </c>
      <c r="R3052" s="0" t="n">
        <v>0</v>
      </c>
      <c r="S3052" s="0" t="s">
        <v>4</v>
      </c>
    </row>
    <row r="3053" customFormat="false" ht="14.4" hidden="true" customHeight="false" outlineLevel="0" collapsed="false">
      <c r="A3053" s="0" t="s">
        <v>31</v>
      </c>
      <c r="B3053" s="0" t="n">
        <v>1</v>
      </c>
      <c r="C3053" s="0" t="s">
        <v>8158</v>
      </c>
      <c r="D3053" s="0" t="s">
        <v>38</v>
      </c>
      <c r="E3053" s="0" t="s">
        <v>8159</v>
      </c>
      <c r="F3053" s="0" t="s">
        <v>8148</v>
      </c>
      <c r="G3053" s="0" t="s">
        <v>8149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5</v>
      </c>
      <c r="Q3053" s="0" t="n">
        <v>0</v>
      </c>
      <c r="R3053" s="0" t="n">
        <v>0</v>
      </c>
      <c r="S3053" s="0" t="s">
        <v>4</v>
      </c>
    </row>
    <row r="3054" customFormat="false" ht="14.4" hidden="true" customHeight="false" outlineLevel="0" collapsed="false">
      <c r="A3054" s="0" t="s">
        <v>31</v>
      </c>
      <c r="B3054" s="0" t="n">
        <v>1</v>
      </c>
      <c r="C3054" s="0" t="s">
        <v>8160</v>
      </c>
      <c r="D3054" s="0" t="s">
        <v>61</v>
      </c>
      <c r="E3054" s="0" t="s">
        <v>8161</v>
      </c>
      <c r="F3054" s="0" t="s">
        <v>8148</v>
      </c>
      <c r="G3054" s="0" t="s">
        <v>8149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8.9</v>
      </c>
      <c r="Q3054" s="0" t="n">
        <v>0</v>
      </c>
      <c r="R3054" s="0" t="n">
        <v>0</v>
      </c>
      <c r="S3054" s="0" t="s">
        <v>4</v>
      </c>
    </row>
    <row r="3055" customFormat="false" ht="14.4" hidden="true" customHeight="false" outlineLevel="0" collapsed="false">
      <c r="A3055" s="0" t="s">
        <v>31</v>
      </c>
      <c r="B3055" s="0" t="n">
        <v>1</v>
      </c>
      <c r="C3055" s="0" t="s">
        <v>8162</v>
      </c>
      <c r="D3055" s="0" t="s">
        <v>61</v>
      </c>
      <c r="E3055" s="0" t="s">
        <v>8163</v>
      </c>
      <c r="F3055" s="0" t="s">
        <v>8148</v>
      </c>
      <c r="G3055" s="0" t="s">
        <v>8149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5.9</v>
      </c>
      <c r="Q3055" s="0" t="n">
        <v>0</v>
      </c>
      <c r="R3055" s="0" t="n">
        <v>0</v>
      </c>
      <c r="S3055" s="0" t="s">
        <v>4</v>
      </c>
    </row>
    <row r="3056" customFormat="false" ht="14.4" hidden="true" customHeight="false" outlineLevel="0" collapsed="false">
      <c r="A3056" s="0" t="s">
        <v>31</v>
      </c>
      <c r="B3056" s="0" t="n">
        <v>1</v>
      </c>
      <c r="C3056" s="0" t="s">
        <v>8164</v>
      </c>
      <c r="D3056" s="0" t="s">
        <v>61</v>
      </c>
      <c r="E3056" s="0" t="s">
        <v>8165</v>
      </c>
      <c r="F3056" s="0" t="s">
        <v>8148</v>
      </c>
      <c r="G3056" s="0" t="s">
        <v>8149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6</v>
      </c>
      <c r="Q3056" s="0" t="n">
        <v>0</v>
      </c>
      <c r="R3056" s="0" t="n">
        <v>0</v>
      </c>
      <c r="S3056" s="0" t="s">
        <v>4</v>
      </c>
    </row>
    <row r="3057" customFormat="false" ht="14.4" hidden="true" customHeight="false" outlineLevel="0" collapsed="false">
      <c r="A3057" s="0" t="s">
        <v>31</v>
      </c>
      <c r="B3057" s="0" t="n">
        <v>1</v>
      </c>
      <c r="C3057" s="0" t="s">
        <v>8166</v>
      </c>
      <c r="D3057" s="0" t="s">
        <v>66</v>
      </c>
      <c r="E3057" s="0" t="s">
        <v>8167</v>
      </c>
      <c r="F3057" s="0" t="s">
        <v>8148</v>
      </c>
      <c r="G3057" s="0" t="s">
        <v>8149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6</v>
      </c>
      <c r="Q3057" s="0" t="n">
        <v>0</v>
      </c>
      <c r="R3057" s="0" t="n">
        <v>0</v>
      </c>
      <c r="S3057" s="0" t="s">
        <v>4</v>
      </c>
    </row>
    <row r="3058" customFormat="false" ht="14.4" hidden="true" customHeight="false" outlineLevel="0" collapsed="false">
      <c r="A3058" s="0" t="s">
        <v>31</v>
      </c>
      <c r="B3058" s="0" t="n">
        <v>1</v>
      </c>
      <c r="C3058" s="0" t="s">
        <v>8168</v>
      </c>
      <c r="D3058" s="0" t="s">
        <v>33</v>
      </c>
      <c r="E3058" s="0" t="s">
        <v>8169</v>
      </c>
      <c r="F3058" s="0" t="s">
        <v>8148</v>
      </c>
      <c r="G3058" s="0" t="s">
        <v>8149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6</v>
      </c>
      <c r="Q3058" s="0" t="n">
        <v>0</v>
      </c>
      <c r="R3058" s="0" t="n">
        <v>0</v>
      </c>
      <c r="S3058" s="0" t="s">
        <v>4</v>
      </c>
    </row>
    <row r="3059" customFormat="false" ht="14.4" hidden="true" customHeight="false" outlineLevel="0" collapsed="false">
      <c r="A3059" s="0" t="s">
        <v>31</v>
      </c>
      <c r="B3059" s="0" t="n">
        <v>1</v>
      </c>
      <c r="C3059" s="0" t="s">
        <v>8170</v>
      </c>
      <c r="D3059" s="0" t="s">
        <v>33</v>
      </c>
      <c r="E3059" s="0" t="s">
        <v>8171</v>
      </c>
      <c r="F3059" s="0" t="s">
        <v>8172</v>
      </c>
      <c r="G3059" s="0" t="s">
        <v>1217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9.5</v>
      </c>
      <c r="Q3059" s="0" t="n">
        <v>0</v>
      </c>
      <c r="R3059" s="0" t="n">
        <v>0</v>
      </c>
      <c r="S3059" s="0" t="s">
        <v>4</v>
      </c>
    </row>
    <row r="3060" customFormat="false" ht="14.4" hidden="true" customHeight="false" outlineLevel="0" collapsed="false">
      <c r="A3060" s="0" t="s">
        <v>31</v>
      </c>
      <c r="B3060" s="0" t="n">
        <v>1</v>
      </c>
      <c r="C3060" s="0" t="s">
        <v>8173</v>
      </c>
      <c r="D3060" s="0" t="s">
        <v>38</v>
      </c>
      <c r="E3060" s="0" t="s">
        <v>8174</v>
      </c>
      <c r="F3060" s="0" t="s">
        <v>8175</v>
      </c>
      <c r="G3060" s="0" t="s">
        <v>8176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5.2</v>
      </c>
      <c r="Q3060" s="0" t="n">
        <v>0</v>
      </c>
      <c r="R3060" s="0" t="n">
        <v>0</v>
      </c>
      <c r="S3060" s="0" t="s">
        <v>4</v>
      </c>
    </row>
    <row r="3061" customFormat="false" ht="14.4" hidden="true" customHeight="false" outlineLevel="0" collapsed="false">
      <c r="A3061" s="0" t="s">
        <v>31</v>
      </c>
      <c r="B3061" s="0" t="n">
        <v>1</v>
      </c>
      <c r="C3061" s="0" t="s">
        <v>8177</v>
      </c>
      <c r="D3061" s="0" t="s">
        <v>66</v>
      </c>
      <c r="E3061" s="0" t="s">
        <v>8178</v>
      </c>
      <c r="F3061" s="0" t="s">
        <v>8175</v>
      </c>
      <c r="G3061" s="0" t="s">
        <v>8176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5.5</v>
      </c>
      <c r="Q3061" s="0" t="n">
        <v>0</v>
      </c>
      <c r="R3061" s="0" t="n">
        <v>0</v>
      </c>
      <c r="S3061" s="0" t="s">
        <v>4</v>
      </c>
    </row>
    <row r="3062" customFormat="false" ht="14.4" hidden="true" customHeight="false" outlineLevel="0" collapsed="false">
      <c r="A3062" s="0" t="s">
        <v>31</v>
      </c>
      <c r="B3062" s="0" t="n">
        <v>1</v>
      </c>
      <c r="C3062" s="0" t="s">
        <v>8179</v>
      </c>
      <c r="D3062" s="0" t="s">
        <v>33</v>
      </c>
      <c r="E3062" s="0" t="s">
        <v>8180</v>
      </c>
      <c r="F3062" s="0" t="s">
        <v>8175</v>
      </c>
      <c r="G3062" s="0" t="s">
        <v>8176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7.6</v>
      </c>
      <c r="Q3062" s="0" t="n">
        <v>0</v>
      </c>
      <c r="R3062" s="0" t="n">
        <v>0</v>
      </c>
      <c r="S3062" s="0" t="s">
        <v>4</v>
      </c>
    </row>
    <row r="3063" customFormat="false" ht="14.4" hidden="true" customHeight="false" outlineLevel="0" collapsed="false">
      <c r="A3063" s="0" t="s">
        <v>31</v>
      </c>
      <c r="B3063" s="0" t="n">
        <v>1</v>
      </c>
      <c r="C3063" s="0" t="s">
        <v>8181</v>
      </c>
      <c r="D3063" s="0" t="s">
        <v>61</v>
      </c>
      <c r="E3063" s="0" t="s">
        <v>8182</v>
      </c>
      <c r="F3063" s="0" t="s">
        <v>8175</v>
      </c>
      <c r="G3063" s="0" t="s">
        <v>8176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7.5</v>
      </c>
      <c r="Q3063" s="0" t="n">
        <v>0</v>
      </c>
      <c r="R3063" s="0" t="n">
        <v>0</v>
      </c>
      <c r="S3063" s="0" t="s">
        <v>4</v>
      </c>
    </row>
    <row r="3064" customFormat="false" ht="14.4" hidden="true" customHeight="false" outlineLevel="0" collapsed="false">
      <c r="A3064" s="0" t="s">
        <v>31</v>
      </c>
      <c r="B3064" s="0" t="n">
        <v>1</v>
      </c>
      <c r="C3064" s="0" t="s">
        <v>8183</v>
      </c>
      <c r="D3064" s="0" t="s">
        <v>139</v>
      </c>
      <c r="E3064" s="0" t="s">
        <v>8184</v>
      </c>
      <c r="F3064" s="0" t="s">
        <v>8175</v>
      </c>
      <c r="G3064" s="0" t="s">
        <v>8176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7.7</v>
      </c>
      <c r="Q3064" s="0" t="n">
        <v>0</v>
      </c>
      <c r="R3064" s="0" t="n">
        <v>0</v>
      </c>
      <c r="S3064" s="0" t="s">
        <v>4</v>
      </c>
    </row>
    <row r="3065" customFormat="false" ht="14.4" hidden="true" customHeight="false" outlineLevel="0" collapsed="false">
      <c r="A3065" s="0" t="s">
        <v>31</v>
      </c>
      <c r="B3065" s="0" t="n">
        <v>1</v>
      </c>
      <c r="C3065" s="0" t="s">
        <v>8185</v>
      </c>
      <c r="D3065" s="0" t="s">
        <v>66</v>
      </c>
      <c r="E3065" s="0" t="s">
        <v>8186</v>
      </c>
      <c r="F3065" s="0" t="s">
        <v>8175</v>
      </c>
      <c r="G3065" s="0" t="s">
        <v>8176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8.5</v>
      </c>
      <c r="Q3065" s="0" t="n">
        <v>0</v>
      </c>
      <c r="R3065" s="0" t="n">
        <v>0</v>
      </c>
      <c r="S3065" s="0" t="s">
        <v>4</v>
      </c>
    </row>
    <row r="3066" customFormat="false" ht="14.4" hidden="true" customHeight="false" outlineLevel="0" collapsed="false">
      <c r="A3066" s="0" t="s">
        <v>31</v>
      </c>
      <c r="B3066" s="0" t="n">
        <v>1</v>
      </c>
      <c r="C3066" s="0" t="s">
        <v>8187</v>
      </c>
      <c r="D3066" s="0" t="s">
        <v>38</v>
      </c>
      <c r="E3066" s="0" t="s">
        <v>8188</v>
      </c>
      <c r="F3066" s="0" t="s">
        <v>8175</v>
      </c>
      <c r="G3066" s="0" t="s">
        <v>8176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7.7</v>
      </c>
      <c r="Q3066" s="0" t="n">
        <v>0</v>
      </c>
      <c r="R3066" s="0" t="n">
        <v>0</v>
      </c>
      <c r="S3066" s="0" t="s">
        <v>4</v>
      </c>
    </row>
    <row r="3067" customFormat="false" ht="14.4" hidden="true" customHeight="false" outlineLevel="0" collapsed="false">
      <c r="A3067" s="0" t="s">
        <v>31</v>
      </c>
      <c r="B3067" s="0" t="n">
        <v>1</v>
      </c>
      <c r="C3067" s="0" t="s">
        <v>8189</v>
      </c>
      <c r="D3067" s="0" t="s">
        <v>61</v>
      </c>
      <c r="E3067" s="0" t="s">
        <v>8190</v>
      </c>
      <c r="F3067" s="0" t="s">
        <v>8191</v>
      </c>
      <c r="G3067" s="0" t="s">
        <v>8192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6.9</v>
      </c>
      <c r="Q3067" s="0" t="n">
        <v>0</v>
      </c>
      <c r="R3067" s="0" t="n">
        <v>0</v>
      </c>
      <c r="S3067" s="0" t="s">
        <v>4</v>
      </c>
    </row>
    <row r="3068" customFormat="false" ht="14.4" hidden="true" customHeight="false" outlineLevel="0" collapsed="false">
      <c r="A3068" s="0" t="s">
        <v>31</v>
      </c>
      <c r="B3068" s="0" t="n">
        <v>1</v>
      </c>
      <c r="C3068" s="0" t="s">
        <v>8193</v>
      </c>
      <c r="D3068" s="0" t="s">
        <v>122</v>
      </c>
      <c r="E3068" s="0" t="s">
        <v>8194</v>
      </c>
      <c r="F3068" s="0" t="s">
        <v>8195</v>
      </c>
      <c r="G3068" s="0" t="s">
        <v>8196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8.8</v>
      </c>
      <c r="Q3068" s="0" t="n">
        <v>0</v>
      </c>
      <c r="R3068" s="0" t="n">
        <v>0</v>
      </c>
      <c r="S3068" s="0" t="s">
        <v>4</v>
      </c>
    </row>
    <row r="3069" customFormat="false" ht="14.4" hidden="true" customHeight="false" outlineLevel="0" collapsed="false">
      <c r="A3069" s="0" t="s">
        <v>31</v>
      </c>
      <c r="B3069" s="0" t="n">
        <v>1</v>
      </c>
      <c r="C3069" s="0" t="s">
        <v>8197</v>
      </c>
      <c r="D3069" s="0" t="s">
        <v>122</v>
      </c>
      <c r="E3069" s="0" t="s">
        <v>8198</v>
      </c>
      <c r="F3069" s="0" t="s">
        <v>8195</v>
      </c>
      <c r="G3069" s="0" t="s">
        <v>8196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7.6</v>
      </c>
      <c r="Q3069" s="0" t="n">
        <v>0</v>
      </c>
      <c r="R3069" s="0" t="n">
        <v>0</v>
      </c>
      <c r="S3069" s="0" t="s">
        <v>4</v>
      </c>
    </row>
    <row r="3070" customFormat="false" ht="14.4" hidden="true" customHeight="false" outlineLevel="0" collapsed="false">
      <c r="A3070" s="0" t="s">
        <v>31</v>
      </c>
      <c r="B3070" s="0" t="n">
        <v>1</v>
      </c>
      <c r="C3070" s="0" t="s">
        <v>8199</v>
      </c>
      <c r="D3070" s="0" t="s">
        <v>66</v>
      </c>
      <c r="E3070" s="0" t="s">
        <v>8200</v>
      </c>
      <c r="F3070" s="0" t="s">
        <v>8195</v>
      </c>
      <c r="G3070" s="0" t="s">
        <v>8196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7.6</v>
      </c>
      <c r="Q3070" s="0" t="n">
        <v>0</v>
      </c>
      <c r="R3070" s="0" t="n">
        <v>0</v>
      </c>
      <c r="S3070" s="0" t="s">
        <v>4</v>
      </c>
    </row>
    <row r="3071" customFormat="false" ht="14.4" hidden="true" customHeight="false" outlineLevel="0" collapsed="false">
      <c r="A3071" s="0" t="s">
        <v>31</v>
      </c>
      <c r="B3071" s="0" t="n">
        <v>1</v>
      </c>
      <c r="C3071" s="0" t="s">
        <v>8201</v>
      </c>
      <c r="D3071" s="0" t="s">
        <v>38</v>
      </c>
      <c r="E3071" s="0" t="s">
        <v>8202</v>
      </c>
      <c r="F3071" s="0" t="s">
        <v>8195</v>
      </c>
      <c r="G3071" s="0" t="s">
        <v>8196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6.3</v>
      </c>
      <c r="Q3071" s="0" t="n">
        <v>0</v>
      </c>
      <c r="R3071" s="0" t="n">
        <v>0</v>
      </c>
      <c r="S3071" s="0" t="s">
        <v>4</v>
      </c>
    </row>
    <row r="3072" customFormat="false" ht="14.4" hidden="true" customHeight="false" outlineLevel="0" collapsed="false">
      <c r="A3072" s="0" t="s">
        <v>31</v>
      </c>
      <c r="B3072" s="0" t="n">
        <v>1</v>
      </c>
      <c r="C3072" s="0" t="s">
        <v>8203</v>
      </c>
      <c r="D3072" s="0" t="s">
        <v>139</v>
      </c>
      <c r="E3072" s="0" t="s">
        <v>8204</v>
      </c>
      <c r="F3072" s="0" t="s">
        <v>8195</v>
      </c>
      <c r="G3072" s="0" t="s">
        <v>8196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10.5</v>
      </c>
      <c r="Q3072" s="0" t="n">
        <v>0</v>
      </c>
      <c r="R3072" s="0" t="n">
        <v>0</v>
      </c>
      <c r="S3072" s="0" t="s">
        <v>4</v>
      </c>
    </row>
    <row r="3073" customFormat="false" ht="14.4" hidden="true" customHeight="false" outlineLevel="0" collapsed="false">
      <c r="A3073" s="0" t="s">
        <v>31</v>
      </c>
      <c r="B3073" s="0" t="n">
        <v>1</v>
      </c>
      <c r="C3073" s="0" t="s">
        <v>8205</v>
      </c>
      <c r="D3073" s="0" t="s">
        <v>38</v>
      </c>
      <c r="E3073" s="0" t="s">
        <v>8206</v>
      </c>
      <c r="F3073" s="0" t="s">
        <v>8195</v>
      </c>
      <c r="G3073" s="0" t="s">
        <v>8196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8.8</v>
      </c>
      <c r="Q3073" s="0" t="n">
        <v>0</v>
      </c>
      <c r="R3073" s="0" t="n">
        <v>0</v>
      </c>
      <c r="S3073" s="0" t="s">
        <v>4</v>
      </c>
    </row>
    <row r="3074" customFormat="false" ht="14.4" hidden="true" customHeight="false" outlineLevel="0" collapsed="false">
      <c r="A3074" s="0" t="s">
        <v>31</v>
      </c>
      <c r="B3074" s="0" t="n">
        <v>1</v>
      </c>
      <c r="C3074" s="0" t="s">
        <v>8207</v>
      </c>
      <c r="D3074" s="0" t="s">
        <v>122</v>
      </c>
      <c r="E3074" s="0" t="s">
        <v>8208</v>
      </c>
      <c r="F3074" s="0" t="s">
        <v>8209</v>
      </c>
      <c r="G3074" s="0" t="s">
        <v>4676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9.5</v>
      </c>
      <c r="Q3074" s="0" t="n">
        <v>0</v>
      </c>
      <c r="R3074" s="0" t="n">
        <v>0</v>
      </c>
      <c r="S3074" s="0" t="s">
        <v>4</v>
      </c>
    </row>
    <row r="3075" customFormat="false" ht="14.4" hidden="true" customHeight="false" outlineLevel="0" collapsed="false">
      <c r="A3075" s="0" t="s">
        <v>31</v>
      </c>
      <c r="B3075" s="0" t="n">
        <v>1</v>
      </c>
      <c r="C3075" s="0" t="s">
        <v>8210</v>
      </c>
      <c r="D3075" s="0" t="s">
        <v>61</v>
      </c>
      <c r="E3075" s="0" t="s">
        <v>8211</v>
      </c>
      <c r="F3075" s="0" t="s">
        <v>8209</v>
      </c>
      <c r="G3075" s="0" t="s">
        <v>4676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5.4</v>
      </c>
      <c r="Q3075" s="0" t="n">
        <v>0</v>
      </c>
      <c r="R3075" s="0" t="n">
        <v>0</v>
      </c>
      <c r="S3075" s="0" t="s">
        <v>4</v>
      </c>
    </row>
    <row r="3076" customFormat="false" ht="14.4" hidden="true" customHeight="false" outlineLevel="0" collapsed="false">
      <c r="A3076" s="0" t="s">
        <v>31</v>
      </c>
      <c r="B3076" s="0" t="n">
        <v>1</v>
      </c>
      <c r="C3076" s="0" t="s">
        <v>8212</v>
      </c>
      <c r="D3076" s="0" t="s">
        <v>66</v>
      </c>
      <c r="E3076" s="0" t="s">
        <v>8213</v>
      </c>
      <c r="F3076" s="0" t="s">
        <v>8214</v>
      </c>
      <c r="G3076" s="0" t="s">
        <v>8215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5.1</v>
      </c>
      <c r="Q3076" s="0" t="n">
        <v>0</v>
      </c>
      <c r="R3076" s="0" t="n">
        <v>0</v>
      </c>
      <c r="S3076" s="0" t="s">
        <v>4</v>
      </c>
    </row>
    <row r="3077" customFormat="false" ht="14.4" hidden="true" customHeight="false" outlineLevel="0" collapsed="false">
      <c r="A3077" s="0" t="s">
        <v>31</v>
      </c>
      <c r="B3077" s="0" t="n">
        <v>1</v>
      </c>
      <c r="C3077" s="0" t="s">
        <v>8216</v>
      </c>
      <c r="D3077" s="0" t="s">
        <v>122</v>
      </c>
      <c r="E3077" s="0" t="s">
        <v>8217</v>
      </c>
      <c r="F3077" s="0" t="s">
        <v>8214</v>
      </c>
      <c r="G3077" s="0" t="s">
        <v>8215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5.9</v>
      </c>
      <c r="Q3077" s="0" t="n">
        <v>0</v>
      </c>
      <c r="R3077" s="0" t="n">
        <v>0</v>
      </c>
      <c r="S3077" s="0" t="s">
        <v>4</v>
      </c>
    </row>
    <row r="3078" customFormat="false" ht="14.4" hidden="true" customHeight="false" outlineLevel="0" collapsed="false">
      <c r="A3078" s="0" t="s">
        <v>31</v>
      </c>
      <c r="B3078" s="0" t="n">
        <v>1</v>
      </c>
      <c r="C3078" s="0" t="s">
        <v>8218</v>
      </c>
      <c r="D3078" s="0" t="s">
        <v>122</v>
      </c>
      <c r="E3078" s="0" t="s">
        <v>8219</v>
      </c>
      <c r="F3078" s="0" t="s">
        <v>8214</v>
      </c>
      <c r="G3078" s="0" t="s">
        <v>8215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6</v>
      </c>
      <c r="Q3078" s="0" t="n">
        <v>0</v>
      </c>
      <c r="R3078" s="0" t="n">
        <v>0</v>
      </c>
      <c r="S3078" s="0" t="s">
        <v>4</v>
      </c>
    </row>
    <row r="3079" customFormat="false" ht="14.4" hidden="true" customHeight="false" outlineLevel="0" collapsed="false">
      <c r="A3079" s="0" t="s">
        <v>31</v>
      </c>
      <c r="B3079" s="0" t="n">
        <v>1</v>
      </c>
      <c r="C3079" s="0" t="s">
        <v>8220</v>
      </c>
      <c r="D3079" s="0" t="s">
        <v>66</v>
      </c>
      <c r="E3079" s="0" t="s">
        <v>8221</v>
      </c>
      <c r="F3079" s="0" t="s">
        <v>8214</v>
      </c>
      <c r="G3079" s="0" t="s">
        <v>8215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6.7</v>
      </c>
      <c r="Q3079" s="0" t="n">
        <v>0</v>
      </c>
      <c r="R3079" s="0" t="n">
        <v>0</v>
      </c>
      <c r="S3079" s="0" t="s">
        <v>4</v>
      </c>
    </row>
    <row r="3080" customFormat="false" ht="14.4" hidden="true" customHeight="false" outlineLevel="0" collapsed="false">
      <c r="A3080" s="0" t="s">
        <v>31</v>
      </c>
      <c r="B3080" s="0" t="n">
        <v>1</v>
      </c>
      <c r="C3080" s="0" t="s">
        <v>8222</v>
      </c>
      <c r="D3080" s="0" t="s">
        <v>33</v>
      </c>
      <c r="E3080" s="0" t="s">
        <v>8223</v>
      </c>
      <c r="F3080" s="0" t="s">
        <v>8224</v>
      </c>
      <c r="G3080" s="0" t="s">
        <v>7116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6.3</v>
      </c>
      <c r="Q3080" s="0" t="n">
        <v>0</v>
      </c>
      <c r="R3080" s="0" t="n">
        <v>0</v>
      </c>
      <c r="S3080" s="0" t="s">
        <v>4</v>
      </c>
    </row>
    <row r="3081" customFormat="false" ht="14.4" hidden="true" customHeight="false" outlineLevel="0" collapsed="false">
      <c r="A3081" s="0" t="s">
        <v>31</v>
      </c>
      <c r="B3081" s="0" t="n">
        <v>1</v>
      </c>
      <c r="C3081" s="0" t="s">
        <v>8225</v>
      </c>
      <c r="D3081" s="0" t="s">
        <v>38</v>
      </c>
      <c r="E3081" s="0" t="s">
        <v>8226</v>
      </c>
      <c r="F3081" s="0" t="s">
        <v>8224</v>
      </c>
      <c r="G3081" s="0" t="s">
        <v>7116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5.6</v>
      </c>
      <c r="Q3081" s="0" t="n">
        <v>0</v>
      </c>
      <c r="R3081" s="0" t="n">
        <v>0</v>
      </c>
      <c r="S3081" s="0" t="s">
        <v>4</v>
      </c>
    </row>
    <row r="3082" customFormat="false" ht="14.4" hidden="true" customHeight="false" outlineLevel="0" collapsed="false">
      <c r="A3082" s="0" t="s">
        <v>31</v>
      </c>
      <c r="B3082" s="0" t="n">
        <v>1</v>
      </c>
      <c r="C3082" s="0" t="s">
        <v>8227</v>
      </c>
      <c r="D3082" s="0" t="s">
        <v>33</v>
      </c>
      <c r="E3082" s="0" t="s">
        <v>8228</v>
      </c>
      <c r="F3082" s="0" t="s">
        <v>8224</v>
      </c>
      <c r="G3082" s="0" t="s">
        <v>7116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5.4</v>
      </c>
      <c r="Q3082" s="0" t="n">
        <v>0</v>
      </c>
      <c r="R3082" s="0" t="n">
        <v>0</v>
      </c>
      <c r="S3082" s="0" t="s">
        <v>4</v>
      </c>
    </row>
    <row r="3083" customFormat="false" ht="14.4" hidden="true" customHeight="false" outlineLevel="0" collapsed="false">
      <c r="A3083" s="0" t="s">
        <v>31</v>
      </c>
      <c r="B3083" s="0" t="n">
        <v>1</v>
      </c>
      <c r="C3083" s="0" t="s">
        <v>8229</v>
      </c>
      <c r="D3083" s="0" t="s">
        <v>33</v>
      </c>
      <c r="E3083" s="0" t="s">
        <v>8230</v>
      </c>
      <c r="F3083" s="0" t="s">
        <v>8231</v>
      </c>
      <c r="G3083" s="0" t="s">
        <v>7940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7.7</v>
      </c>
      <c r="Q3083" s="0" t="n">
        <v>0</v>
      </c>
      <c r="R3083" s="0" t="n">
        <v>0</v>
      </c>
      <c r="S3083" s="0" t="s">
        <v>4</v>
      </c>
    </row>
    <row r="3084" customFormat="false" ht="14.4" hidden="true" customHeight="false" outlineLevel="0" collapsed="false">
      <c r="A3084" s="0" t="s">
        <v>31</v>
      </c>
      <c r="B3084" s="0" t="n">
        <v>1</v>
      </c>
      <c r="C3084" s="0" t="s">
        <v>8232</v>
      </c>
      <c r="D3084" s="0" t="s">
        <v>307</v>
      </c>
      <c r="E3084" s="0" t="s">
        <v>8233</v>
      </c>
      <c r="F3084" s="0" t="s">
        <v>8231</v>
      </c>
      <c r="G3084" s="0" t="s">
        <v>7940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8.6</v>
      </c>
      <c r="Q3084" s="0" t="n">
        <v>0</v>
      </c>
      <c r="R3084" s="0" t="n">
        <v>0</v>
      </c>
      <c r="S3084" s="0" t="s">
        <v>4</v>
      </c>
    </row>
    <row r="3085" customFormat="false" ht="14.4" hidden="true" customHeight="false" outlineLevel="0" collapsed="false">
      <c r="A3085" s="0" t="s">
        <v>31</v>
      </c>
      <c r="B3085" s="0" t="n">
        <v>1</v>
      </c>
      <c r="C3085" s="0" t="s">
        <v>8234</v>
      </c>
      <c r="D3085" s="0" t="s">
        <v>41</v>
      </c>
      <c r="E3085" s="0" t="s">
        <v>8235</v>
      </c>
      <c r="F3085" s="0" t="s">
        <v>8231</v>
      </c>
      <c r="G3085" s="0" t="s">
        <v>7940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7.7</v>
      </c>
      <c r="Q3085" s="0" t="n">
        <v>0</v>
      </c>
      <c r="R3085" s="0" t="n">
        <v>0</v>
      </c>
      <c r="S3085" s="0" t="s">
        <v>4</v>
      </c>
    </row>
    <row r="3086" customFormat="false" ht="14.4" hidden="true" customHeight="false" outlineLevel="0" collapsed="false">
      <c r="A3086" s="0" t="s">
        <v>31</v>
      </c>
      <c r="B3086" s="0" t="n">
        <v>1</v>
      </c>
      <c r="C3086" s="0" t="s">
        <v>8236</v>
      </c>
      <c r="D3086" s="0" t="s">
        <v>61</v>
      </c>
      <c r="E3086" s="0" t="s">
        <v>8237</v>
      </c>
      <c r="F3086" s="0" t="s">
        <v>8231</v>
      </c>
      <c r="G3086" s="0" t="s">
        <v>7940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5.7</v>
      </c>
      <c r="Q3086" s="0" t="n">
        <v>0</v>
      </c>
      <c r="R3086" s="0" t="n">
        <v>0</v>
      </c>
      <c r="S3086" s="0" t="s">
        <v>4</v>
      </c>
    </row>
    <row r="3087" customFormat="false" ht="14.4" hidden="true" customHeight="false" outlineLevel="0" collapsed="false">
      <c r="A3087" s="0" t="s">
        <v>31</v>
      </c>
      <c r="B3087" s="0" t="n">
        <v>1</v>
      </c>
      <c r="C3087" s="0" t="s">
        <v>8238</v>
      </c>
      <c r="D3087" s="0" t="s">
        <v>38</v>
      </c>
      <c r="E3087" s="0" t="s">
        <v>8239</v>
      </c>
      <c r="F3087" s="0" t="s">
        <v>8231</v>
      </c>
      <c r="G3087" s="0" t="s">
        <v>7940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5.8</v>
      </c>
      <c r="Q3087" s="0" t="n">
        <v>0</v>
      </c>
      <c r="R3087" s="0" t="n">
        <v>0</v>
      </c>
      <c r="S3087" s="0" t="s">
        <v>4</v>
      </c>
    </row>
    <row r="3088" customFormat="false" ht="14.4" hidden="true" customHeight="false" outlineLevel="0" collapsed="false">
      <c r="A3088" s="0" t="s">
        <v>31</v>
      </c>
      <c r="B3088" s="0" t="n">
        <v>1</v>
      </c>
      <c r="C3088" s="0" t="s">
        <v>8240</v>
      </c>
      <c r="D3088" s="0" t="s">
        <v>38</v>
      </c>
      <c r="E3088" s="0" t="s">
        <v>8241</v>
      </c>
      <c r="F3088" s="0" t="s">
        <v>8231</v>
      </c>
      <c r="G3088" s="0" t="s">
        <v>7940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8.4</v>
      </c>
      <c r="Q3088" s="0" t="n">
        <v>0</v>
      </c>
      <c r="R3088" s="0" t="n">
        <v>0</v>
      </c>
      <c r="S3088" s="0" t="s">
        <v>4</v>
      </c>
    </row>
    <row r="3089" customFormat="false" ht="14.4" hidden="true" customHeight="false" outlineLevel="0" collapsed="false">
      <c r="A3089" s="0" t="s">
        <v>31</v>
      </c>
      <c r="B3089" s="0" t="n">
        <v>1</v>
      </c>
      <c r="C3089" s="0" t="s">
        <v>8242</v>
      </c>
      <c r="D3089" s="0" t="s">
        <v>61</v>
      </c>
      <c r="E3089" s="0" t="s">
        <v>8243</v>
      </c>
      <c r="F3089" s="0" t="s">
        <v>8244</v>
      </c>
      <c r="G3089" s="0" t="s">
        <v>8245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5.4</v>
      </c>
      <c r="Q3089" s="0" t="n">
        <v>0</v>
      </c>
      <c r="R3089" s="0" t="n">
        <v>0</v>
      </c>
      <c r="S3089" s="0" t="s">
        <v>4</v>
      </c>
    </row>
    <row r="3090" customFormat="false" ht="14.4" hidden="true" customHeight="false" outlineLevel="0" collapsed="false">
      <c r="A3090" s="0" t="s">
        <v>31</v>
      </c>
      <c r="B3090" s="0" t="n">
        <v>1</v>
      </c>
      <c r="C3090" s="0" t="s">
        <v>8246</v>
      </c>
      <c r="D3090" s="0" t="s">
        <v>41</v>
      </c>
      <c r="E3090" s="0" t="s">
        <v>8247</v>
      </c>
      <c r="F3090" s="0" t="s">
        <v>8244</v>
      </c>
      <c r="G3090" s="0" t="s">
        <v>8245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6.1</v>
      </c>
      <c r="Q3090" s="0" t="n">
        <v>0</v>
      </c>
      <c r="R3090" s="0" t="n">
        <v>0</v>
      </c>
      <c r="S3090" s="0" t="s">
        <v>4</v>
      </c>
    </row>
    <row r="3091" customFormat="false" ht="14.4" hidden="true" customHeight="false" outlineLevel="0" collapsed="false">
      <c r="A3091" s="0" t="s">
        <v>31</v>
      </c>
      <c r="B3091" s="0" t="n">
        <v>1</v>
      </c>
      <c r="C3091" s="0" t="s">
        <v>8248</v>
      </c>
      <c r="D3091" s="0" t="s">
        <v>38</v>
      </c>
      <c r="E3091" s="0" t="s">
        <v>8249</v>
      </c>
      <c r="F3091" s="0" t="s">
        <v>8244</v>
      </c>
      <c r="G3091" s="0" t="s">
        <v>8245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8.5</v>
      </c>
      <c r="Q3091" s="0" t="n">
        <v>0</v>
      </c>
      <c r="R3091" s="0" t="n">
        <v>0</v>
      </c>
      <c r="S3091" s="0" t="s">
        <v>4</v>
      </c>
    </row>
    <row r="3092" customFormat="false" ht="14.4" hidden="true" customHeight="false" outlineLevel="0" collapsed="false">
      <c r="A3092" s="0" t="s">
        <v>31</v>
      </c>
      <c r="B3092" s="0" t="n">
        <v>1</v>
      </c>
      <c r="C3092" s="0" t="s">
        <v>8250</v>
      </c>
      <c r="D3092" s="0" t="s">
        <v>61</v>
      </c>
      <c r="E3092" s="0" t="s">
        <v>8251</v>
      </c>
      <c r="F3092" s="0" t="s">
        <v>8244</v>
      </c>
      <c r="G3092" s="0" t="s">
        <v>8245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6.9</v>
      </c>
      <c r="Q3092" s="0" t="n">
        <v>0</v>
      </c>
      <c r="R3092" s="0" t="n">
        <v>0</v>
      </c>
      <c r="S3092" s="0" t="s">
        <v>4</v>
      </c>
    </row>
    <row r="3093" customFormat="false" ht="14.4" hidden="true" customHeight="false" outlineLevel="0" collapsed="false">
      <c r="A3093" s="0" t="s">
        <v>31</v>
      </c>
      <c r="B3093" s="0" t="n">
        <v>1</v>
      </c>
      <c r="C3093" s="0" t="s">
        <v>8252</v>
      </c>
      <c r="D3093" s="0" t="s">
        <v>66</v>
      </c>
      <c r="E3093" s="0" t="s">
        <v>8253</v>
      </c>
      <c r="F3093" s="0" t="s">
        <v>8254</v>
      </c>
      <c r="G3093" s="0" t="s">
        <v>8255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6.7</v>
      </c>
      <c r="Q3093" s="0" t="n">
        <v>0</v>
      </c>
      <c r="R3093" s="0" t="n">
        <v>0</v>
      </c>
      <c r="S3093" s="0" t="s">
        <v>4</v>
      </c>
    </row>
    <row r="3094" customFormat="false" ht="14.4" hidden="true" customHeight="false" outlineLevel="0" collapsed="false">
      <c r="A3094" s="0" t="s">
        <v>31</v>
      </c>
      <c r="B3094" s="0" t="n">
        <v>1</v>
      </c>
      <c r="C3094" s="0" t="s">
        <v>8256</v>
      </c>
      <c r="D3094" s="0" t="s">
        <v>41</v>
      </c>
      <c r="E3094" s="0" t="s">
        <v>8257</v>
      </c>
      <c r="F3094" s="0" t="s">
        <v>8254</v>
      </c>
      <c r="G3094" s="0" t="s">
        <v>8255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6.5</v>
      </c>
      <c r="Q3094" s="0" t="n">
        <v>0</v>
      </c>
      <c r="R3094" s="0" t="n">
        <v>0</v>
      </c>
      <c r="S3094" s="0" t="s">
        <v>4</v>
      </c>
    </row>
    <row r="3095" customFormat="false" ht="14.4" hidden="true" customHeight="false" outlineLevel="0" collapsed="false">
      <c r="A3095" s="0" t="s">
        <v>31</v>
      </c>
      <c r="B3095" s="0" t="n">
        <v>1</v>
      </c>
      <c r="C3095" s="0" t="s">
        <v>8258</v>
      </c>
      <c r="D3095" s="0" t="s">
        <v>61</v>
      </c>
      <c r="E3095" s="0" t="s">
        <v>8259</v>
      </c>
      <c r="F3095" s="0" t="s">
        <v>8260</v>
      </c>
      <c r="G3095" s="0" t="s">
        <v>745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7.4</v>
      </c>
      <c r="Q3095" s="0" t="n">
        <v>0</v>
      </c>
      <c r="R3095" s="0" t="n">
        <v>0</v>
      </c>
      <c r="S3095" s="0" t="s">
        <v>4</v>
      </c>
    </row>
    <row r="3096" customFormat="false" ht="14.4" hidden="true" customHeight="false" outlineLevel="0" collapsed="false">
      <c r="A3096" s="0" t="s">
        <v>31</v>
      </c>
      <c r="B3096" s="0" t="n">
        <v>1</v>
      </c>
      <c r="C3096" s="0" t="s">
        <v>8261</v>
      </c>
      <c r="D3096" s="0" t="s">
        <v>38</v>
      </c>
      <c r="E3096" s="0" t="s">
        <v>8262</v>
      </c>
      <c r="F3096" s="0" t="s">
        <v>8260</v>
      </c>
      <c r="G3096" s="0" t="s">
        <v>745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7.4</v>
      </c>
      <c r="Q3096" s="0" t="n">
        <v>0</v>
      </c>
      <c r="R3096" s="0" t="n">
        <v>0</v>
      </c>
      <c r="S3096" s="0" t="s">
        <v>4</v>
      </c>
    </row>
    <row r="3097" customFormat="false" ht="14.4" hidden="true" customHeight="false" outlineLevel="0" collapsed="false">
      <c r="A3097" s="0" t="s">
        <v>31</v>
      </c>
      <c r="B3097" s="0" t="n">
        <v>1</v>
      </c>
      <c r="C3097" s="0" t="s">
        <v>8263</v>
      </c>
      <c r="D3097" s="0" t="s">
        <v>122</v>
      </c>
      <c r="E3097" s="0" t="s">
        <v>8264</v>
      </c>
      <c r="F3097" s="0" t="s">
        <v>8260</v>
      </c>
      <c r="G3097" s="0" t="s">
        <v>745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5.6</v>
      </c>
      <c r="Q3097" s="0" t="n">
        <v>0</v>
      </c>
      <c r="R3097" s="0" t="n">
        <v>0</v>
      </c>
      <c r="S3097" s="0" t="s">
        <v>4</v>
      </c>
    </row>
    <row r="3098" customFormat="false" ht="14.4" hidden="true" customHeight="false" outlineLevel="0" collapsed="false">
      <c r="A3098" s="0" t="s">
        <v>31</v>
      </c>
      <c r="B3098" s="0" t="n">
        <v>1</v>
      </c>
      <c r="C3098" s="0" t="s">
        <v>8265</v>
      </c>
      <c r="D3098" s="0" t="s">
        <v>139</v>
      </c>
      <c r="E3098" s="0" t="s">
        <v>8266</v>
      </c>
      <c r="F3098" s="0" t="s">
        <v>8267</v>
      </c>
      <c r="G3098" s="0" t="s">
        <v>8268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5.6</v>
      </c>
      <c r="Q3098" s="0" t="n">
        <v>0</v>
      </c>
      <c r="R3098" s="0" t="n">
        <v>0</v>
      </c>
      <c r="S3098" s="0" t="s">
        <v>4</v>
      </c>
    </row>
    <row r="3099" customFormat="false" ht="14.4" hidden="true" customHeight="false" outlineLevel="0" collapsed="false">
      <c r="A3099" s="0" t="s">
        <v>31</v>
      </c>
      <c r="B3099" s="0" t="n">
        <v>1</v>
      </c>
      <c r="C3099" s="0" t="s">
        <v>8269</v>
      </c>
      <c r="D3099" s="0" t="s">
        <v>48</v>
      </c>
      <c r="E3099" s="0" t="s">
        <v>8270</v>
      </c>
      <c r="F3099" s="0" t="s">
        <v>8267</v>
      </c>
      <c r="G3099" s="0" t="s">
        <v>8268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5.7</v>
      </c>
      <c r="Q3099" s="0" t="n">
        <v>0</v>
      </c>
      <c r="R3099" s="0" t="n">
        <v>0</v>
      </c>
      <c r="S3099" s="0" t="s">
        <v>4</v>
      </c>
    </row>
    <row r="3100" customFormat="false" ht="14.4" hidden="true" customHeight="false" outlineLevel="0" collapsed="false">
      <c r="A3100" s="0" t="s">
        <v>31</v>
      </c>
      <c r="B3100" s="0" t="n">
        <v>1</v>
      </c>
      <c r="C3100" s="0" t="s">
        <v>8271</v>
      </c>
      <c r="D3100" s="0" t="s">
        <v>33</v>
      </c>
      <c r="E3100" s="0" t="s">
        <v>8272</v>
      </c>
      <c r="F3100" s="0" t="s">
        <v>8267</v>
      </c>
      <c r="G3100" s="0" t="s">
        <v>8268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5.6</v>
      </c>
      <c r="Q3100" s="0" t="n">
        <v>0</v>
      </c>
      <c r="R3100" s="0" t="n">
        <v>0</v>
      </c>
      <c r="S3100" s="0" t="s">
        <v>4</v>
      </c>
    </row>
    <row r="3101" customFormat="false" ht="14.4" hidden="true" customHeight="false" outlineLevel="0" collapsed="false">
      <c r="A3101" s="0" t="s">
        <v>31</v>
      </c>
      <c r="B3101" s="0" t="n">
        <v>1</v>
      </c>
      <c r="C3101" s="0" t="s">
        <v>8273</v>
      </c>
      <c r="D3101" s="0" t="s">
        <v>33</v>
      </c>
      <c r="E3101" s="0" t="s">
        <v>8274</v>
      </c>
      <c r="F3101" s="0" t="s">
        <v>8275</v>
      </c>
      <c r="G3101" s="0" t="s">
        <v>8276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6.4</v>
      </c>
      <c r="Q3101" s="0" t="n">
        <v>0</v>
      </c>
      <c r="R3101" s="0" t="n">
        <v>0</v>
      </c>
      <c r="S3101" s="0" t="s">
        <v>4</v>
      </c>
    </row>
    <row r="3102" customFormat="false" ht="14.4" hidden="true" customHeight="false" outlineLevel="0" collapsed="false">
      <c r="A3102" s="0" t="s">
        <v>31</v>
      </c>
      <c r="B3102" s="0" t="n">
        <v>1</v>
      </c>
      <c r="C3102" s="0" t="s">
        <v>8277</v>
      </c>
      <c r="D3102" s="0" t="s">
        <v>61</v>
      </c>
      <c r="E3102" s="0" t="s">
        <v>8278</v>
      </c>
      <c r="F3102" s="0" t="s">
        <v>8279</v>
      </c>
      <c r="G3102" s="0" t="s">
        <v>8280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6.3</v>
      </c>
      <c r="Q3102" s="0" t="n">
        <v>0</v>
      </c>
      <c r="R3102" s="0" t="n">
        <v>0</v>
      </c>
      <c r="S3102" s="0" t="s">
        <v>4</v>
      </c>
    </row>
    <row r="3103" customFormat="false" ht="14.4" hidden="true" customHeight="false" outlineLevel="0" collapsed="false">
      <c r="A3103" s="0" t="s">
        <v>31</v>
      </c>
      <c r="B3103" s="0" t="n">
        <v>1</v>
      </c>
      <c r="C3103" s="0" t="s">
        <v>8281</v>
      </c>
      <c r="D3103" s="0" t="s">
        <v>61</v>
      </c>
      <c r="E3103" s="0" t="s">
        <v>8282</v>
      </c>
      <c r="F3103" s="0" t="s">
        <v>8283</v>
      </c>
      <c r="G3103" s="0" t="s">
        <v>8284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5.1</v>
      </c>
      <c r="Q3103" s="0" t="n">
        <v>0</v>
      </c>
      <c r="R3103" s="0" t="n">
        <v>0</v>
      </c>
      <c r="S3103" s="0" t="s">
        <v>4</v>
      </c>
    </row>
    <row r="3104" customFormat="false" ht="14.4" hidden="true" customHeight="false" outlineLevel="0" collapsed="false">
      <c r="A3104" s="0" t="s">
        <v>31</v>
      </c>
      <c r="B3104" s="0" t="n">
        <v>1</v>
      </c>
      <c r="C3104" s="0" t="s">
        <v>8285</v>
      </c>
      <c r="D3104" s="0" t="s">
        <v>48</v>
      </c>
      <c r="E3104" s="0" t="s">
        <v>8286</v>
      </c>
      <c r="F3104" s="0" t="s">
        <v>8283</v>
      </c>
      <c r="G3104" s="0" t="s">
        <v>8284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6.9</v>
      </c>
      <c r="Q3104" s="0" t="n">
        <v>0</v>
      </c>
      <c r="R3104" s="0" t="n">
        <v>0</v>
      </c>
      <c r="S3104" s="0" t="s">
        <v>4</v>
      </c>
    </row>
    <row r="3105" customFormat="false" ht="14.4" hidden="true" customHeight="false" outlineLevel="0" collapsed="false">
      <c r="A3105" s="0" t="s">
        <v>31</v>
      </c>
      <c r="B3105" s="0" t="n">
        <v>1</v>
      </c>
      <c r="C3105" s="0" t="s">
        <v>8287</v>
      </c>
      <c r="D3105" s="0" t="s">
        <v>61</v>
      </c>
      <c r="E3105" s="0" t="s">
        <v>8288</v>
      </c>
      <c r="F3105" s="0" t="s">
        <v>8283</v>
      </c>
      <c r="G3105" s="0" t="s">
        <v>8284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7.9</v>
      </c>
      <c r="Q3105" s="0" t="n">
        <v>0</v>
      </c>
      <c r="R3105" s="0" t="n">
        <v>0</v>
      </c>
      <c r="S3105" s="0" t="s">
        <v>4</v>
      </c>
    </row>
    <row r="3106" customFormat="false" ht="14.4" hidden="true" customHeight="false" outlineLevel="0" collapsed="false">
      <c r="A3106" s="0" t="s">
        <v>31</v>
      </c>
      <c r="B3106" s="0" t="n">
        <v>1</v>
      </c>
      <c r="C3106" s="0" t="s">
        <v>8289</v>
      </c>
      <c r="D3106" s="0" t="s">
        <v>33</v>
      </c>
      <c r="E3106" s="0" t="s">
        <v>8290</v>
      </c>
      <c r="F3106" s="0" t="s">
        <v>8291</v>
      </c>
      <c r="G3106" s="0" t="s">
        <v>8292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8.4</v>
      </c>
      <c r="Q3106" s="0" t="n">
        <v>0</v>
      </c>
      <c r="R3106" s="0" t="n">
        <v>0</v>
      </c>
      <c r="S3106" s="0" t="s">
        <v>4</v>
      </c>
    </row>
    <row r="3107" customFormat="false" ht="14.4" hidden="true" customHeight="false" outlineLevel="0" collapsed="false">
      <c r="A3107" s="0" t="s">
        <v>31</v>
      </c>
      <c r="B3107" s="0" t="n">
        <v>1</v>
      </c>
      <c r="C3107" s="0" t="s">
        <v>8293</v>
      </c>
      <c r="D3107" s="0" t="s">
        <v>122</v>
      </c>
      <c r="E3107" s="0" t="s">
        <v>8294</v>
      </c>
      <c r="F3107" s="0" t="s">
        <v>8295</v>
      </c>
      <c r="G3107" s="0" t="s">
        <v>157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7.6</v>
      </c>
      <c r="Q3107" s="0" t="n">
        <v>0</v>
      </c>
      <c r="R3107" s="0" t="n">
        <v>0</v>
      </c>
      <c r="S3107" s="0" t="s">
        <v>4</v>
      </c>
    </row>
    <row r="3108" customFormat="false" ht="14.4" hidden="true" customHeight="false" outlineLevel="0" collapsed="false">
      <c r="A3108" s="0" t="s">
        <v>31</v>
      </c>
      <c r="B3108" s="0" t="n">
        <v>1</v>
      </c>
      <c r="C3108" s="0" t="s">
        <v>8296</v>
      </c>
      <c r="D3108" s="0" t="s">
        <v>33</v>
      </c>
      <c r="E3108" s="0" t="s">
        <v>8297</v>
      </c>
      <c r="F3108" s="0" t="s">
        <v>8298</v>
      </c>
      <c r="G3108" s="0" t="s">
        <v>8299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7.7</v>
      </c>
      <c r="Q3108" s="0" t="n">
        <v>0</v>
      </c>
      <c r="R3108" s="0" t="n">
        <v>0</v>
      </c>
      <c r="S3108" s="0" t="s">
        <v>4</v>
      </c>
    </row>
    <row r="3109" customFormat="false" ht="14.4" hidden="true" customHeight="false" outlineLevel="0" collapsed="false">
      <c r="A3109" s="0" t="s">
        <v>31</v>
      </c>
      <c r="B3109" s="0" t="n">
        <v>1</v>
      </c>
      <c r="C3109" s="0" t="s">
        <v>8300</v>
      </c>
      <c r="D3109" s="0" t="s">
        <v>38</v>
      </c>
      <c r="E3109" s="0" t="s">
        <v>8301</v>
      </c>
      <c r="F3109" s="0" t="s">
        <v>8298</v>
      </c>
      <c r="G3109" s="0" t="s">
        <v>8299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7.4</v>
      </c>
      <c r="Q3109" s="0" t="n">
        <v>0</v>
      </c>
      <c r="R3109" s="0" t="n">
        <v>0</v>
      </c>
      <c r="S3109" s="0" t="s">
        <v>4</v>
      </c>
    </row>
    <row r="3110" customFormat="false" ht="14.4" hidden="true" customHeight="false" outlineLevel="0" collapsed="false">
      <c r="A3110" s="0" t="s">
        <v>31</v>
      </c>
      <c r="B3110" s="0" t="n">
        <v>1</v>
      </c>
      <c r="C3110" s="0" t="s">
        <v>8302</v>
      </c>
      <c r="D3110" s="0" t="s">
        <v>154</v>
      </c>
      <c r="E3110" s="0" t="s">
        <v>8303</v>
      </c>
      <c r="F3110" s="0" t="s">
        <v>8298</v>
      </c>
      <c r="G3110" s="0" t="s">
        <v>8299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8</v>
      </c>
      <c r="Q3110" s="0" t="n">
        <v>0</v>
      </c>
      <c r="R3110" s="0" t="n">
        <v>0</v>
      </c>
      <c r="S3110" s="0" t="s">
        <v>4</v>
      </c>
    </row>
    <row r="3111" customFormat="false" ht="14.4" hidden="true" customHeight="false" outlineLevel="0" collapsed="false">
      <c r="A3111" s="0" t="s">
        <v>31</v>
      </c>
      <c r="B3111" s="0" t="n">
        <v>1</v>
      </c>
      <c r="C3111" s="0" t="s">
        <v>8304</v>
      </c>
      <c r="D3111" s="0" t="s">
        <v>33</v>
      </c>
      <c r="E3111" s="0" t="s">
        <v>8305</v>
      </c>
      <c r="F3111" s="0" t="s">
        <v>8298</v>
      </c>
      <c r="G3111" s="0" t="s">
        <v>8299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5.9</v>
      </c>
      <c r="Q3111" s="0" t="n">
        <v>0</v>
      </c>
      <c r="R3111" s="0" t="n">
        <v>0</v>
      </c>
      <c r="S3111" s="0" t="s">
        <v>4</v>
      </c>
    </row>
    <row r="3112" customFormat="false" ht="14.4" hidden="true" customHeight="false" outlineLevel="0" collapsed="false">
      <c r="A3112" s="0" t="s">
        <v>31</v>
      </c>
      <c r="B3112" s="0" t="n">
        <v>1</v>
      </c>
      <c r="C3112" s="0" t="s">
        <v>8306</v>
      </c>
      <c r="D3112" s="0" t="s">
        <v>103</v>
      </c>
      <c r="E3112" s="0" t="s">
        <v>8307</v>
      </c>
      <c r="F3112" s="0" t="s">
        <v>8298</v>
      </c>
      <c r="G3112" s="0" t="s">
        <v>8299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5.4</v>
      </c>
      <c r="Q3112" s="0" t="n">
        <v>0</v>
      </c>
      <c r="R3112" s="0" t="n">
        <v>0</v>
      </c>
      <c r="S3112" s="0" t="s">
        <v>4</v>
      </c>
    </row>
    <row r="3113" customFormat="false" ht="14.4" hidden="true" customHeight="false" outlineLevel="0" collapsed="false">
      <c r="A3113" s="0" t="s">
        <v>31</v>
      </c>
      <c r="B3113" s="0" t="n">
        <v>1</v>
      </c>
      <c r="C3113" s="0" t="s">
        <v>8308</v>
      </c>
      <c r="D3113" s="0" t="s">
        <v>61</v>
      </c>
      <c r="E3113" s="0" t="s">
        <v>8309</v>
      </c>
      <c r="F3113" s="0" t="s">
        <v>8298</v>
      </c>
      <c r="G3113" s="0" t="s">
        <v>8299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8</v>
      </c>
      <c r="Q3113" s="0" t="n">
        <v>0</v>
      </c>
      <c r="R3113" s="0" t="n">
        <v>0</v>
      </c>
      <c r="S3113" s="0" t="s">
        <v>4</v>
      </c>
    </row>
    <row r="3114" customFormat="false" ht="14.4" hidden="true" customHeight="false" outlineLevel="0" collapsed="false">
      <c r="A3114" s="0" t="s">
        <v>31</v>
      </c>
      <c r="B3114" s="0" t="n">
        <v>1</v>
      </c>
      <c r="C3114" s="0" t="s">
        <v>8310</v>
      </c>
      <c r="D3114" s="0" t="s">
        <v>61</v>
      </c>
      <c r="E3114" s="0" t="s">
        <v>8311</v>
      </c>
      <c r="F3114" s="0" t="s">
        <v>8298</v>
      </c>
      <c r="G3114" s="0" t="s">
        <v>8299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8</v>
      </c>
      <c r="Q3114" s="0" t="n">
        <v>0</v>
      </c>
      <c r="R3114" s="0" t="n">
        <v>0</v>
      </c>
      <c r="S3114" s="0" t="s">
        <v>4</v>
      </c>
    </row>
    <row r="3115" customFormat="false" ht="14.4" hidden="true" customHeight="false" outlineLevel="0" collapsed="false">
      <c r="A3115" s="0" t="s">
        <v>31</v>
      </c>
      <c r="B3115" s="0" t="n">
        <v>1</v>
      </c>
      <c r="C3115" s="0" t="s">
        <v>8312</v>
      </c>
      <c r="D3115" s="0" t="s">
        <v>38</v>
      </c>
      <c r="E3115" s="0" t="s">
        <v>8313</v>
      </c>
      <c r="F3115" s="0" t="s">
        <v>8298</v>
      </c>
      <c r="G3115" s="0" t="s">
        <v>8299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7.1</v>
      </c>
      <c r="Q3115" s="0" t="n">
        <v>0</v>
      </c>
      <c r="R3115" s="0" t="n">
        <v>0</v>
      </c>
      <c r="S3115" s="0" t="s">
        <v>4</v>
      </c>
    </row>
    <row r="3116" customFormat="false" ht="14.4" hidden="true" customHeight="false" outlineLevel="0" collapsed="false">
      <c r="A3116" s="0" t="s">
        <v>31</v>
      </c>
      <c r="B3116" s="0" t="n">
        <v>1</v>
      </c>
      <c r="C3116" s="0" t="s">
        <v>8314</v>
      </c>
      <c r="D3116" s="0" t="s">
        <v>66</v>
      </c>
      <c r="E3116" s="0" t="s">
        <v>8315</v>
      </c>
      <c r="F3116" s="0" t="s">
        <v>8316</v>
      </c>
      <c r="G3116" s="0" t="s">
        <v>157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6.9</v>
      </c>
      <c r="Q3116" s="0" t="n">
        <v>0</v>
      </c>
      <c r="R3116" s="0" t="n">
        <v>0</v>
      </c>
      <c r="S3116" s="0" t="s">
        <v>4</v>
      </c>
    </row>
    <row r="3117" customFormat="false" ht="14.4" hidden="true" customHeight="false" outlineLevel="0" collapsed="false">
      <c r="A3117" s="0" t="s">
        <v>31</v>
      </c>
      <c r="B3117" s="0" t="n">
        <v>1</v>
      </c>
      <c r="C3117" s="0" t="s">
        <v>8317</v>
      </c>
      <c r="D3117" s="0" t="s">
        <v>33</v>
      </c>
      <c r="E3117" s="0" t="s">
        <v>8318</v>
      </c>
      <c r="F3117" s="0" t="s">
        <v>8319</v>
      </c>
      <c r="G3117" s="0" t="s">
        <v>8299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5.9</v>
      </c>
      <c r="Q3117" s="0" t="n">
        <v>0</v>
      </c>
      <c r="R3117" s="0" t="n">
        <v>0</v>
      </c>
      <c r="S3117" s="0" t="s">
        <v>4</v>
      </c>
    </row>
    <row r="3118" customFormat="false" ht="14.4" hidden="true" customHeight="false" outlineLevel="0" collapsed="false">
      <c r="A3118" s="0" t="s">
        <v>31</v>
      </c>
      <c r="B3118" s="0" t="n">
        <v>1</v>
      </c>
      <c r="C3118" s="0" t="s">
        <v>8320</v>
      </c>
      <c r="D3118" s="0" t="s">
        <v>38</v>
      </c>
      <c r="E3118" s="0" t="s">
        <v>8321</v>
      </c>
      <c r="F3118" s="0" t="s">
        <v>8319</v>
      </c>
      <c r="G3118" s="0" t="s">
        <v>8299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6.7</v>
      </c>
      <c r="Q3118" s="0" t="n">
        <v>0</v>
      </c>
      <c r="R3118" s="0" t="n">
        <v>0</v>
      </c>
      <c r="S3118" s="0" t="s">
        <v>4</v>
      </c>
    </row>
    <row r="3119" customFormat="false" ht="14.4" hidden="true" customHeight="false" outlineLevel="0" collapsed="false">
      <c r="A3119" s="0" t="s">
        <v>31</v>
      </c>
      <c r="B3119" s="0" t="n">
        <v>1</v>
      </c>
      <c r="C3119" s="0" t="s">
        <v>8322</v>
      </c>
      <c r="D3119" s="0" t="s">
        <v>33</v>
      </c>
      <c r="E3119" s="0" t="s">
        <v>8323</v>
      </c>
      <c r="F3119" s="0" t="s">
        <v>8319</v>
      </c>
      <c r="G3119" s="0" t="s">
        <v>8299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7.5</v>
      </c>
      <c r="Q3119" s="0" t="n">
        <v>0</v>
      </c>
      <c r="R3119" s="0" t="n">
        <v>0</v>
      </c>
      <c r="S3119" s="0" t="s">
        <v>4</v>
      </c>
    </row>
    <row r="3120" customFormat="false" ht="14.4" hidden="true" customHeight="false" outlineLevel="0" collapsed="false">
      <c r="A3120" s="0" t="s">
        <v>31</v>
      </c>
      <c r="B3120" s="0" t="n">
        <v>1</v>
      </c>
      <c r="C3120" s="0" t="s">
        <v>8324</v>
      </c>
      <c r="D3120" s="0" t="s">
        <v>154</v>
      </c>
      <c r="E3120" s="0" t="s">
        <v>8325</v>
      </c>
      <c r="F3120" s="0" t="s">
        <v>8319</v>
      </c>
      <c r="G3120" s="0" t="s">
        <v>8299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5.4</v>
      </c>
      <c r="Q3120" s="0" t="n">
        <v>0</v>
      </c>
      <c r="R3120" s="0" t="n">
        <v>0</v>
      </c>
      <c r="S3120" s="0" t="s">
        <v>4</v>
      </c>
    </row>
    <row r="3121" customFormat="false" ht="14.4" hidden="true" customHeight="false" outlineLevel="0" collapsed="false">
      <c r="A3121" s="0" t="s">
        <v>31</v>
      </c>
      <c r="B3121" s="0" t="n">
        <v>1</v>
      </c>
      <c r="C3121" s="0" t="s">
        <v>8326</v>
      </c>
      <c r="D3121" s="0" t="s">
        <v>154</v>
      </c>
      <c r="E3121" s="0" t="s">
        <v>8327</v>
      </c>
      <c r="F3121" s="0" t="s">
        <v>8328</v>
      </c>
      <c r="G3121" s="0" t="s">
        <v>2160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5.4</v>
      </c>
      <c r="Q3121" s="0" t="n">
        <v>0</v>
      </c>
      <c r="R3121" s="0" t="n">
        <v>0</v>
      </c>
      <c r="S3121" s="0" t="s">
        <v>4</v>
      </c>
    </row>
    <row r="3122" customFormat="false" ht="14.4" hidden="true" customHeight="false" outlineLevel="0" collapsed="false">
      <c r="A3122" s="0" t="s">
        <v>31</v>
      </c>
      <c r="B3122" s="0" t="n">
        <v>1</v>
      </c>
      <c r="C3122" s="0" t="s">
        <v>8329</v>
      </c>
      <c r="D3122" s="0" t="s">
        <v>139</v>
      </c>
      <c r="E3122" s="0" t="s">
        <v>8330</v>
      </c>
      <c r="F3122" s="0" t="s">
        <v>8328</v>
      </c>
      <c r="G3122" s="0" t="s">
        <v>2160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5.5</v>
      </c>
      <c r="Q3122" s="0" t="n">
        <v>0</v>
      </c>
      <c r="R3122" s="0" t="n">
        <v>0</v>
      </c>
      <c r="S3122" s="0" t="s">
        <v>4</v>
      </c>
    </row>
    <row r="3123" customFormat="false" ht="14.4" hidden="true" customHeight="false" outlineLevel="0" collapsed="false">
      <c r="A3123" s="0" t="s">
        <v>31</v>
      </c>
      <c r="B3123" s="0" t="n">
        <v>1</v>
      </c>
      <c r="C3123" s="0" t="s">
        <v>8331</v>
      </c>
      <c r="D3123" s="0" t="s">
        <v>33</v>
      </c>
      <c r="E3123" s="0" t="s">
        <v>8332</v>
      </c>
      <c r="F3123" s="0" t="s">
        <v>8333</v>
      </c>
      <c r="G3123" s="0" t="s">
        <v>8334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6</v>
      </c>
      <c r="Q3123" s="0" t="n">
        <v>0</v>
      </c>
      <c r="R3123" s="0" t="n">
        <v>0</v>
      </c>
      <c r="S3123" s="0" t="s">
        <v>4</v>
      </c>
    </row>
    <row r="3124" customFormat="false" ht="14.4" hidden="true" customHeight="false" outlineLevel="0" collapsed="false">
      <c r="A3124" s="0" t="s">
        <v>31</v>
      </c>
      <c r="B3124" s="0" t="n">
        <v>1</v>
      </c>
      <c r="C3124" s="0" t="s">
        <v>8335</v>
      </c>
      <c r="D3124" s="0" t="s">
        <v>61</v>
      </c>
      <c r="E3124" s="0" t="s">
        <v>8336</v>
      </c>
      <c r="F3124" s="0" t="s">
        <v>8333</v>
      </c>
      <c r="G3124" s="0" t="s">
        <v>8334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6.2</v>
      </c>
      <c r="Q3124" s="0" t="n">
        <v>0</v>
      </c>
      <c r="R3124" s="0" t="n">
        <v>0</v>
      </c>
      <c r="S3124" s="0" t="s">
        <v>4</v>
      </c>
    </row>
    <row r="3125" customFormat="false" ht="14.4" hidden="true" customHeight="false" outlineLevel="0" collapsed="false">
      <c r="A3125" s="0" t="s">
        <v>31</v>
      </c>
      <c r="B3125" s="0" t="n">
        <v>1</v>
      </c>
      <c r="C3125" s="0" t="s">
        <v>8337</v>
      </c>
      <c r="D3125" s="0" t="s">
        <v>103</v>
      </c>
      <c r="E3125" s="0" t="s">
        <v>8338</v>
      </c>
      <c r="F3125" s="0" t="s">
        <v>8333</v>
      </c>
      <c r="G3125" s="0" t="s">
        <v>8334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5.1</v>
      </c>
      <c r="Q3125" s="0" t="n">
        <v>0</v>
      </c>
      <c r="R3125" s="0" t="n">
        <v>0</v>
      </c>
      <c r="S3125" s="0" t="s">
        <v>4</v>
      </c>
    </row>
    <row r="3126" customFormat="false" ht="14.4" hidden="true" customHeight="false" outlineLevel="0" collapsed="false">
      <c r="A3126" s="0" t="s">
        <v>31</v>
      </c>
      <c r="B3126" s="0" t="n">
        <v>1</v>
      </c>
      <c r="C3126" s="0" t="s">
        <v>8339</v>
      </c>
      <c r="D3126" s="0" t="s">
        <v>61</v>
      </c>
      <c r="E3126" s="0" t="s">
        <v>8340</v>
      </c>
      <c r="F3126" s="0" t="s">
        <v>8341</v>
      </c>
      <c r="G3126" s="0" t="s">
        <v>8342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5.6</v>
      </c>
      <c r="Q3126" s="0" t="n">
        <v>0</v>
      </c>
      <c r="R3126" s="0" t="n">
        <v>0</v>
      </c>
      <c r="S3126" s="0" t="s">
        <v>4</v>
      </c>
    </row>
    <row r="3127" customFormat="false" ht="14.4" hidden="true" customHeight="false" outlineLevel="0" collapsed="false">
      <c r="A3127" s="0" t="s">
        <v>31</v>
      </c>
      <c r="B3127" s="0" t="n">
        <v>1</v>
      </c>
      <c r="C3127" s="0" t="s">
        <v>8343</v>
      </c>
      <c r="D3127" s="0" t="s">
        <v>154</v>
      </c>
      <c r="E3127" s="0" t="s">
        <v>8344</v>
      </c>
      <c r="F3127" s="0" t="s">
        <v>8345</v>
      </c>
      <c r="G3127" s="0" t="s">
        <v>946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7.2</v>
      </c>
      <c r="Q3127" s="0" t="n">
        <v>0</v>
      </c>
      <c r="R3127" s="0" t="n">
        <v>0</v>
      </c>
      <c r="S3127" s="0" t="s">
        <v>4</v>
      </c>
    </row>
    <row r="3128" customFormat="false" ht="14.4" hidden="true" customHeight="false" outlineLevel="0" collapsed="false">
      <c r="A3128" s="0" t="s">
        <v>31</v>
      </c>
      <c r="B3128" s="0" t="n">
        <v>1</v>
      </c>
      <c r="C3128" s="0" t="s">
        <v>8346</v>
      </c>
      <c r="D3128" s="0" t="s">
        <v>48</v>
      </c>
      <c r="E3128" s="0" t="s">
        <v>8347</v>
      </c>
      <c r="F3128" s="0" t="s">
        <v>8345</v>
      </c>
      <c r="G3128" s="0" t="s">
        <v>946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7.6</v>
      </c>
      <c r="Q3128" s="0" t="n">
        <v>0</v>
      </c>
      <c r="R3128" s="0" t="n">
        <v>0</v>
      </c>
      <c r="S3128" s="0" t="s">
        <v>4</v>
      </c>
    </row>
    <row r="3129" customFormat="false" ht="14.4" hidden="true" customHeight="false" outlineLevel="0" collapsed="false">
      <c r="A3129" s="0" t="s">
        <v>31</v>
      </c>
      <c r="B3129" s="0" t="n">
        <v>1</v>
      </c>
      <c r="C3129" s="0" t="s">
        <v>8348</v>
      </c>
      <c r="D3129" s="0" t="s">
        <v>66</v>
      </c>
      <c r="E3129" s="0" t="s">
        <v>8349</v>
      </c>
      <c r="F3129" s="0" t="s">
        <v>8345</v>
      </c>
      <c r="G3129" s="0" t="s">
        <v>946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6.3</v>
      </c>
      <c r="Q3129" s="0" t="n">
        <v>0</v>
      </c>
      <c r="R3129" s="0" t="n">
        <v>0</v>
      </c>
      <c r="S3129" s="0" t="s">
        <v>4</v>
      </c>
    </row>
    <row r="3130" customFormat="false" ht="14.4" hidden="true" customHeight="false" outlineLevel="0" collapsed="false">
      <c r="A3130" s="0" t="s">
        <v>31</v>
      </c>
      <c r="B3130" s="0" t="n">
        <v>1</v>
      </c>
      <c r="C3130" s="0" t="s">
        <v>8350</v>
      </c>
      <c r="D3130" s="0" t="s">
        <v>163</v>
      </c>
      <c r="E3130" s="0" t="s">
        <v>8351</v>
      </c>
      <c r="F3130" s="0" t="s">
        <v>8345</v>
      </c>
      <c r="G3130" s="0" t="s">
        <v>946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7.5</v>
      </c>
      <c r="Q3130" s="0" t="n">
        <v>0</v>
      </c>
      <c r="R3130" s="0" t="n">
        <v>0</v>
      </c>
      <c r="S3130" s="0" t="s">
        <v>4</v>
      </c>
    </row>
    <row r="3131" customFormat="false" ht="14.4" hidden="true" customHeight="false" outlineLevel="0" collapsed="false">
      <c r="A3131" s="0" t="s">
        <v>31</v>
      </c>
      <c r="B3131" s="0" t="n">
        <v>1</v>
      </c>
      <c r="C3131" s="0" t="s">
        <v>8352</v>
      </c>
      <c r="D3131" s="0" t="s">
        <v>38</v>
      </c>
      <c r="E3131" s="0" t="s">
        <v>8353</v>
      </c>
      <c r="F3131" s="0" t="s">
        <v>8354</v>
      </c>
      <c r="G3131" s="0" t="s">
        <v>8355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5.8</v>
      </c>
      <c r="Q3131" s="0" t="n">
        <v>0</v>
      </c>
      <c r="R3131" s="0" t="n">
        <v>0</v>
      </c>
      <c r="S3131" s="0" t="s">
        <v>4</v>
      </c>
    </row>
    <row r="3132" customFormat="false" ht="14.4" hidden="true" customHeight="false" outlineLevel="0" collapsed="false">
      <c r="A3132" s="0" t="s">
        <v>31</v>
      </c>
      <c r="B3132" s="0" t="n">
        <v>1</v>
      </c>
      <c r="C3132" s="0" t="s">
        <v>8356</v>
      </c>
      <c r="D3132" s="0" t="s">
        <v>103</v>
      </c>
      <c r="E3132" s="0" t="s">
        <v>8357</v>
      </c>
      <c r="F3132" s="0" t="s">
        <v>8358</v>
      </c>
      <c r="G3132" s="0" t="s">
        <v>8359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5.3</v>
      </c>
      <c r="Q3132" s="0" t="n">
        <v>0</v>
      </c>
      <c r="R3132" s="0" t="n">
        <v>0</v>
      </c>
      <c r="S3132" s="0" t="s">
        <v>4</v>
      </c>
    </row>
    <row r="3133" customFormat="false" ht="14.4" hidden="true" customHeight="false" outlineLevel="0" collapsed="false">
      <c r="A3133" s="0" t="s">
        <v>31</v>
      </c>
      <c r="B3133" s="0" t="n">
        <v>1</v>
      </c>
      <c r="C3133" s="0" t="s">
        <v>8360</v>
      </c>
      <c r="D3133" s="0" t="s">
        <v>66</v>
      </c>
      <c r="E3133" s="0" t="s">
        <v>8361</v>
      </c>
      <c r="F3133" s="0" t="s">
        <v>8358</v>
      </c>
      <c r="G3133" s="0" t="s">
        <v>8359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5.4</v>
      </c>
      <c r="Q3133" s="0" t="n">
        <v>0</v>
      </c>
      <c r="R3133" s="0" t="n">
        <v>0</v>
      </c>
      <c r="S3133" s="0" t="s">
        <v>4</v>
      </c>
    </row>
    <row r="3134" customFormat="false" ht="14.4" hidden="true" customHeight="false" outlineLevel="0" collapsed="false">
      <c r="A3134" s="0" t="s">
        <v>31</v>
      </c>
      <c r="B3134" s="0" t="n">
        <v>1</v>
      </c>
      <c r="C3134" s="0" t="s">
        <v>8362</v>
      </c>
      <c r="D3134" s="0" t="s">
        <v>163</v>
      </c>
      <c r="E3134" s="0" t="s">
        <v>8363</v>
      </c>
      <c r="F3134" s="0" t="s">
        <v>8358</v>
      </c>
      <c r="G3134" s="0" t="s">
        <v>8359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6</v>
      </c>
      <c r="Q3134" s="0" t="n">
        <v>0</v>
      </c>
      <c r="R3134" s="0" t="n">
        <v>0</v>
      </c>
      <c r="S3134" s="0" t="s">
        <v>4</v>
      </c>
    </row>
    <row r="3135" customFormat="false" ht="14.4" hidden="true" customHeight="false" outlineLevel="0" collapsed="false">
      <c r="A3135" s="0" t="s">
        <v>31</v>
      </c>
      <c r="B3135" s="0" t="n">
        <v>1</v>
      </c>
      <c r="C3135" s="0" t="s">
        <v>8364</v>
      </c>
      <c r="D3135" s="0" t="s">
        <v>61</v>
      </c>
      <c r="E3135" s="0" t="s">
        <v>8365</v>
      </c>
      <c r="F3135" s="0" t="s">
        <v>8358</v>
      </c>
      <c r="G3135" s="0" t="s">
        <v>8359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5.1</v>
      </c>
      <c r="Q3135" s="0" t="n">
        <v>0</v>
      </c>
      <c r="R3135" s="0" t="n">
        <v>0</v>
      </c>
      <c r="S3135" s="0" t="s">
        <v>4</v>
      </c>
    </row>
    <row r="3136" customFormat="false" ht="14.4" hidden="true" customHeight="false" outlineLevel="0" collapsed="false">
      <c r="A3136" s="0" t="s">
        <v>31</v>
      </c>
      <c r="B3136" s="0" t="n">
        <v>1</v>
      </c>
      <c r="C3136" s="0" t="s">
        <v>8366</v>
      </c>
      <c r="D3136" s="0" t="s">
        <v>33</v>
      </c>
      <c r="E3136" s="0" t="s">
        <v>8367</v>
      </c>
      <c r="F3136" s="0" t="s">
        <v>8358</v>
      </c>
      <c r="G3136" s="0" t="s">
        <v>8359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7.4</v>
      </c>
      <c r="Q3136" s="0" t="n">
        <v>0</v>
      </c>
      <c r="R3136" s="0" t="n">
        <v>0</v>
      </c>
      <c r="S3136" s="0" t="s">
        <v>4</v>
      </c>
    </row>
    <row r="3137" customFormat="false" ht="14.4" hidden="true" customHeight="false" outlineLevel="0" collapsed="false">
      <c r="A3137" s="0" t="s">
        <v>31</v>
      </c>
      <c r="B3137" s="0" t="n">
        <v>1</v>
      </c>
      <c r="C3137" s="0" t="s">
        <v>8368</v>
      </c>
      <c r="D3137" s="0" t="s">
        <v>66</v>
      </c>
      <c r="E3137" s="0" t="s">
        <v>8369</v>
      </c>
      <c r="F3137" s="0" t="s">
        <v>8358</v>
      </c>
      <c r="G3137" s="0" t="s">
        <v>8359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7</v>
      </c>
      <c r="Q3137" s="0" t="n">
        <v>0</v>
      </c>
      <c r="R3137" s="0" t="n">
        <v>0</v>
      </c>
      <c r="S3137" s="0" t="s">
        <v>4</v>
      </c>
    </row>
    <row r="3138" customFormat="false" ht="14.4" hidden="true" customHeight="false" outlineLevel="0" collapsed="false">
      <c r="A3138" s="0" t="s">
        <v>31</v>
      </c>
      <c r="B3138" s="0" t="n">
        <v>1</v>
      </c>
      <c r="C3138" s="0" t="s">
        <v>8370</v>
      </c>
      <c r="D3138" s="0" t="s">
        <v>139</v>
      </c>
      <c r="E3138" s="0" t="s">
        <v>8371</v>
      </c>
      <c r="F3138" s="0" t="s">
        <v>8372</v>
      </c>
      <c r="G3138" s="0" t="s">
        <v>8373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5.3</v>
      </c>
      <c r="Q3138" s="0" t="n">
        <v>0</v>
      </c>
      <c r="R3138" s="0" t="n">
        <v>0</v>
      </c>
      <c r="S3138" s="0" t="s">
        <v>4</v>
      </c>
    </row>
    <row r="3139" customFormat="false" ht="14.4" hidden="true" customHeight="false" outlineLevel="0" collapsed="false">
      <c r="A3139" s="0" t="s">
        <v>31</v>
      </c>
      <c r="B3139" s="0" t="n">
        <v>1</v>
      </c>
      <c r="C3139" s="0" t="s">
        <v>8374</v>
      </c>
      <c r="D3139" s="0" t="s">
        <v>103</v>
      </c>
      <c r="E3139" s="0" t="s">
        <v>8375</v>
      </c>
      <c r="F3139" s="0" t="s">
        <v>8376</v>
      </c>
      <c r="G3139" s="0" t="s">
        <v>6093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10.2</v>
      </c>
      <c r="Q3139" s="0" t="n">
        <v>0</v>
      </c>
      <c r="R3139" s="0" t="n">
        <v>0</v>
      </c>
      <c r="S3139" s="0" t="s">
        <v>4</v>
      </c>
    </row>
    <row r="3140" customFormat="false" ht="14.4" hidden="true" customHeight="false" outlineLevel="0" collapsed="false">
      <c r="A3140" s="0" t="s">
        <v>31</v>
      </c>
      <c r="B3140" s="0" t="n">
        <v>1</v>
      </c>
      <c r="C3140" s="0" t="s">
        <v>8377</v>
      </c>
      <c r="D3140" s="0" t="s">
        <v>163</v>
      </c>
      <c r="E3140" s="0" t="s">
        <v>8378</v>
      </c>
      <c r="F3140" s="0" t="s">
        <v>8376</v>
      </c>
      <c r="G3140" s="0" t="s">
        <v>6093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5.9</v>
      </c>
      <c r="Q3140" s="0" t="n">
        <v>0</v>
      </c>
      <c r="R3140" s="0" t="n">
        <v>0</v>
      </c>
      <c r="S3140" s="0" t="s">
        <v>4</v>
      </c>
    </row>
    <row r="3141" customFormat="false" ht="14.4" hidden="true" customHeight="false" outlineLevel="0" collapsed="false">
      <c r="A3141" s="0" t="s">
        <v>31</v>
      </c>
      <c r="B3141" s="0" t="n">
        <v>1</v>
      </c>
      <c r="C3141" s="0" t="s">
        <v>8379</v>
      </c>
      <c r="D3141" s="0" t="s">
        <v>66</v>
      </c>
      <c r="E3141" s="0" t="s">
        <v>8380</v>
      </c>
      <c r="F3141" s="0" t="s">
        <v>8376</v>
      </c>
      <c r="G3141" s="0" t="s">
        <v>6093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7</v>
      </c>
      <c r="Q3141" s="0" t="n">
        <v>0</v>
      </c>
      <c r="R3141" s="0" t="n">
        <v>0</v>
      </c>
      <c r="S3141" s="0" t="s">
        <v>4</v>
      </c>
    </row>
    <row r="3142" customFormat="false" ht="14.4" hidden="true" customHeight="false" outlineLevel="0" collapsed="false">
      <c r="A3142" s="0" t="s">
        <v>31</v>
      </c>
      <c r="B3142" s="0" t="n">
        <v>1</v>
      </c>
      <c r="C3142" s="0" t="s">
        <v>8381</v>
      </c>
      <c r="D3142" s="0" t="s">
        <v>33</v>
      </c>
      <c r="E3142" s="0" t="s">
        <v>8382</v>
      </c>
      <c r="F3142" s="0" t="s">
        <v>8383</v>
      </c>
      <c r="G3142" s="0" t="s">
        <v>2894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10.2</v>
      </c>
      <c r="Q3142" s="0" t="n">
        <v>0</v>
      </c>
      <c r="R3142" s="0" t="n">
        <v>0</v>
      </c>
      <c r="S3142" s="0" t="s">
        <v>4</v>
      </c>
    </row>
    <row r="3143" customFormat="false" ht="14.4" hidden="true" customHeight="false" outlineLevel="0" collapsed="false">
      <c r="A3143" s="0" t="s">
        <v>31</v>
      </c>
      <c r="B3143" s="0" t="n">
        <v>1</v>
      </c>
      <c r="C3143" s="0" t="s">
        <v>8384</v>
      </c>
      <c r="D3143" s="0" t="s">
        <v>38</v>
      </c>
      <c r="E3143" s="0" t="s">
        <v>8385</v>
      </c>
      <c r="F3143" s="0" t="s">
        <v>8383</v>
      </c>
      <c r="G3143" s="0" t="s">
        <v>2894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12.2</v>
      </c>
      <c r="Q3143" s="0" t="n">
        <v>0</v>
      </c>
      <c r="R3143" s="0" t="n">
        <v>0</v>
      </c>
      <c r="S3143" s="0" t="s">
        <v>4</v>
      </c>
    </row>
    <row r="3144" customFormat="false" ht="14.4" hidden="true" customHeight="false" outlineLevel="0" collapsed="false">
      <c r="A3144" s="0" t="s">
        <v>31</v>
      </c>
      <c r="B3144" s="0" t="n">
        <v>1</v>
      </c>
      <c r="C3144" s="0" t="s">
        <v>8386</v>
      </c>
      <c r="D3144" s="0" t="s">
        <v>66</v>
      </c>
      <c r="E3144" s="0" t="s">
        <v>8387</v>
      </c>
      <c r="F3144" s="0" t="s">
        <v>8388</v>
      </c>
      <c r="G3144" s="0" t="s">
        <v>8389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7</v>
      </c>
      <c r="Q3144" s="0" t="n">
        <v>0</v>
      </c>
      <c r="R3144" s="0" t="n">
        <v>0</v>
      </c>
      <c r="S3144" s="0" t="s">
        <v>4</v>
      </c>
    </row>
    <row r="3145" customFormat="false" ht="14.4" hidden="true" customHeight="false" outlineLevel="0" collapsed="false">
      <c r="A3145" s="0" t="s">
        <v>31</v>
      </c>
      <c r="B3145" s="0" t="n">
        <v>1</v>
      </c>
      <c r="C3145" s="0" t="s">
        <v>8390</v>
      </c>
      <c r="D3145" s="0" t="s">
        <v>307</v>
      </c>
      <c r="E3145" s="0" t="s">
        <v>8391</v>
      </c>
      <c r="F3145" s="0" t="s">
        <v>8388</v>
      </c>
      <c r="G3145" s="0" t="s">
        <v>8389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6.5</v>
      </c>
      <c r="Q3145" s="0" t="n">
        <v>0</v>
      </c>
      <c r="R3145" s="0" t="n">
        <v>0</v>
      </c>
      <c r="S3145" s="0" t="s">
        <v>4</v>
      </c>
    </row>
    <row r="3146" customFormat="false" ht="14.4" hidden="true" customHeight="false" outlineLevel="0" collapsed="false">
      <c r="A3146" s="0" t="s">
        <v>31</v>
      </c>
      <c r="B3146" s="0" t="n">
        <v>1</v>
      </c>
      <c r="C3146" s="0" t="s">
        <v>8392</v>
      </c>
      <c r="D3146" s="0" t="s">
        <v>307</v>
      </c>
      <c r="E3146" s="0" t="s">
        <v>8393</v>
      </c>
      <c r="F3146" s="0" t="s">
        <v>8388</v>
      </c>
      <c r="G3146" s="0" t="s">
        <v>8389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6</v>
      </c>
      <c r="Q3146" s="0" t="n">
        <v>0</v>
      </c>
      <c r="R3146" s="0" t="n">
        <v>0</v>
      </c>
      <c r="S3146" s="0" t="s">
        <v>4</v>
      </c>
    </row>
    <row r="3147" customFormat="false" ht="14.4" hidden="true" customHeight="false" outlineLevel="0" collapsed="false">
      <c r="A3147" s="0" t="s">
        <v>31</v>
      </c>
      <c r="B3147" s="0" t="n">
        <v>1</v>
      </c>
      <c r="C3147" s="0" t="s">
        <v>8394</v>
      </c>
      <c r="D3147" s="0" t="s">
        <v>61</v>
      </c>
      <c r="E3147" s="0" t="s">
        <v>1983</v>
      </c>
      <c r="F3147" s="0" t="s">
        <v>8388</v>
      </c>
      <c r="G3147" s="0" t="s">
        <v>8389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6.9</v>
      </c>
      <c r="Q3147" s="0" t="n">
        <v>0</v>
      </c>
      <c r="R3147" s="0" t="n">
        <v>0</v>
      </c>
      <c r="S3147" s="0" t="s">
        <v>4</v>
      </c>
    </row>
    <row r="3148" customFormat="false" ht="14.4" hidden="true" customHeight="false" outlineLevel="0" collapsed="false">
      <c r="A3148" s="0" t="s">
        <v>31</v>
      </c>
      <c r="B3148" s="0" t="n">
        <v>1</v>
      </c>
      <c r="C3148" s="0" t="s">
        <v>8395</v>
      </c>
      <c r="D3148" s="0" t="s">
        <v>103</v>
      </c>
      <c r="E3148" s="0" t="s">
        <v>8396</v>
      </c>
      <c r="F3148" s="0" t="s">
        <v>8388</v>
      </c>
      <c r="G3148" s="0" t="s">
        <v>8389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7</v>
      </c>
      <c r="Q3148" s="0" t="n">
        <v>0</v>
      </c>
      <c r="R3148" s="0" t="n">
        <v>0</v>
      </c>
      <c r="S3148" s="0" t="s">
        <v>4</v>
      </c>
    </row>
    <row r="3149" customFormat="false" ht="14.4" hidden="true" customHeight="false" outlineLevel="0" collapsed="false">
      <c r="A3149" s="0" t="s">
        <v>31</v>
      </c>
      <c r="B3149" s="0" t="n">
        <v>1</v>
      </c>
      <c r="C3149" s="0" t="s">
        <v>8397</v>
      </c>
      <c r="D3149" s="0" t="s">
        <v>48</v>
      </c>
      <c r="E3149" s="0" t="s">
        <v>8398</v>
      </c>
      <c r="F3149" s="0" t="s">
        <v>8388</v>
      </c>
      <c r="G3149" s="0" t="s">
        <v>8389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6.6</v>
      </c>
      <c r="Q3149" s="0" t="n">
        <v>0</v>
      </c>
      <c r="R3149" s="0" t="n">
        <v>0</v>
      </c>
      <c r="S3149" s="0" t="s">
        <v>4</v>
      </c>
    </row>
    <row r="3150" customFormat="false" ht="14.4" hidden="true" customHeight="false" outlineLevel="0" collapsed="false">
      <c r="A3150" s="0" t="s">
        <v>31</v>
      </c>
      <c r="B3150" s="0" t="n">
        <v>1</v>
      </c>
      <c r="C3150" s="0" t="s">
        <v>8399</v>
      </c>
      <c r="D3150" s="0" t="s">
        <v>41</v>
      </c>
      <c r="E3150" s="0" t="s">
        <v>8400</v>
      </c>
      <c r="F3150" s="0" t="s">
        <v>8388</v>
      </c>
      <c r="G3150" s="0" t="s">
        <v>8389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8.1</v>
      </c>
      <c r="Q3150" s="0" t="n">
        <v>0</v>
      </c>
      <c r="R3150" s="0" t="n">
        <v>0</v>
      </c>
      <c r="S3150" s="0" t="s">
        <v>4</v>
      </c>
    </row>
    <row r="3151" customFormat="false" ht="14.4" hidden="true" customHeight="false" outlineLevel="0" collapsed="false">
      <c r="A3151" s="0" t="s">
        <v>31</v>
      </c>
      <c r="B3151" s="0" t="n">
        <v>1</v>
      </c>
      <c r="C3151" s="0" t="s">
        <v>8401</v>
      </c>
      <c r="D3151" s="0" t="s">
        <v>61</v>
      </c>
      <c r="E3151" s="0" t="s">
        <v>8402</v>
      </c>
      <c r="F3151" s="0" t="s">
        <v>8403</v>
      </c>
      <c r="G3151" s="0" t="s">
        <v>8404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6.7</v>
      </c>
      <c r="Q3151" s="0" t="n">
        <v>0</v>
      </c>
      <c r="R3151" s="0" t="n">
        <v>0</v>
      </c>
      <c r="S3151" s="0" t="s">
        <v>4</v>
      </c>
    </row>
    <row r="3152" customFormat="false" ht="14.4" hidden="true" customHeight="false" outlineLevel="0" collapsed="false">
      <c r="A3152" s="0" t="s">
        <v>31</v>
      </c>
      <c r="B3152" s="0" t="n">
        <v>1</v>
      </c>
      <c r="C3152" s="0" t="s">
        <v>8405</v>
      </c>
      <c r="D3152" s="0" t="s">
        <v>66</v>
      </c>
      <c r="E3152" s="0" t="s">
        <v>8406</v>
      </c>
      <c r="F3152" s="0" t="s">
        <v>8407</v>
      </c>
      <c r="G3152" s="0" t="s">
        <v>8408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7.1</v>
      </c>
      <c r="Q3152" s="0" t="n">
        <v>0</v>
      </c>
      <c r="R3152" s="0" t="n">
        <v>0</v>
      </c>
      <c r="S3152" s="0" t="s">
        <v>4</v>
      </c>
    </row>
    <row r="3153" customFormat="false" ht="14.4" hidden="true" customHeight="false" outlineLevel="0" collapsed="false">
      <c r="A3153" s="0" t="s">
        <v>31</v>
      </c>
      <c r="B3153" s="0" t="n">
        <v>1</v>
      </c>
      <c r="C3153" s="0" t="s">
        <v>8409</v>
      </c>
      <c r="D3153" s="0" t="s">
        <v>33</v>
      </c>
      <c r="E3153" s="0" t="s">
        <v>8410</v>
      </c>
      <c r="F3153" s="0" t="s">
        <v>8411</v>
      </c>
      <c r="G3153" s="0" t="s">
        <v>8412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6.3</v>
      </c>
      <c r="Q3153" s="0" t="n">
        <v>0</v>
      </c>
      <c r="R3153" s="0" t="n">
        <v>0</v>
      </c>
      <c r="S3153" s="0" t="s">
        <v>4</v>
      </c>
    </row>
    <row r="3154" customFormat="false" ht="14.4" hidden="true" customHeight="false" outlineLevel="0" collapsed="false">
      <c r="A3154" s="0" t="s">
        <v>548</v>
      </c>
      <c r="B3154" s="0" t="n">
        <v>1</v>
      </c>
      <c r="C3154" s="0" t="s">
        <v>8413</v>
      </c>
      <c r="D3154" s="0" t="s">
        <v>8414</v>
      </c>
      <c r="E3154" s="0" t="s">
        <v>8415</v>
      </c>
      <c r="F3154" s="0" t="s">
        <v>8416</v>
      </c>
      <c r="G3154" s="0" t="s">
        <v>8417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10.1</v>
      </c>
      <c r="Q3154" s="0" t="n">
        <v>0</v>
      </c>
      <c r="R3154" s="0" t="n">
        <v>0</v>
      </c>
      <c r="S3154" s="0" t="s">
        <v>4</v>
      </c>
    </row>
    <row r="3155" customFormat="false" ht="14.4" hidden="true" customHeight="false" outlineLevel="0" collapsed="false">
      <c r="A3155" s="0" t="s">
        <v>31</v>
      </c>
      <c r="B3155" s="0" t="n">
        <v>1</v>
      </c>
      <c r="C3155" s="0" t="s">
        <v>8418</v>
      </c>
      <c r="D3155" s="0" t="s">
        <v>33</v>
      </c>
      <c r="E3155" s="0" t="s">
        <v>8419</v>
      </c>
      <c r="F3155" s="0" t="s">
        <v>8420</v>
      </c>
      <c r="G3155" s="0" t="s">
        <v>1907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7.5</v>
      </c>
      <c r="Q3155" s="0" t="n">
        <v>0</v>
      </c>
      <c r="R3155" s="0" t="n">
        <v>0</v>
      </c>
      <c r="S3155" s="0" t="s">
        <v>4</v>
      </c>
    </row>
    <row r="3156" customFormat="false" ht="14.4" hidden="true" customHeight="false" outlineLevel="0" collapsed="false">
      <c r="A3156" s="0" t="s">
        <v>31</v>
      </c>
      <c r="B3156" s="0" t="n">
        <v>1</v>
      </c>
      <c r="C3156" s="0" t="s">
        <v>8421</v>
      </c>
      <c r="D3156" s="0" t="s">
        <v>61</v>
      </c>
      <c r="E3156" s="0" t="s">
        <v>8422</v>
      </c>
      <c r="F3156" s="0" t="s">
        <v>8420</v>
      </c>
      <c r="G3156" s="0" t="s">
        <v>1907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5.6</v>
      </c>
      <c r="Q3156" s="0" t="n">
        <v>0</v>
      </c>
      <c r="R3156" s="0" t="n">
        <v>0</v>
      </c>
      <c r="S3156" s="0" t="s">
        <v>4</v>
      </c>
    </row>
    <row r="3157" customFormat="false" ht="14.4" hidden="true" customHeight="false" outlineLevel="0" collapsed="false">
      <c r="A3157" s="0" t="s">
        <v>31</v>
      </c>
      <c r="B3157" s="0" t="n">
        <v>1</v>
      </c>
      <c r="C3157" s="0" t="s">
        <v>8423</v>
      </c>
      <c r="D3157" s="0" t="s">
        <v>154</v>
      </c>
      <c r="E3157" s="0" t="s">
        <v>8424</v>
      </c>
      <c r="F3157" s="0" t="s">
        <v>8425</v>
      </c>
      <c r="G3157" s="0" t="s">
        <v>64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8.4</v>
      </c>
      <c r="Q3157" s="0" t="n">
        <v>0</v>
      </c>
      <c r="R3157" s="0" t="n">
        <v>0</v>
      </c>
      <c r="S3157" s="0" t="s">
        <v>4</v>
      </c>
    </row>
    <row r="3158" customFormat="false" ht="14.4" hidden="true" customHeight="false" outlineLevel="0" collapsed="false">
      <c r="A3158" s="0" t="s">
        <v>31</v>
      </c>
      <c r="B3158" s="0" t="n">
        <v>1</v>
      </c>
      <c r="C3158" s="0" t="s">
        <v>8426</v>
      </c>
      <c r="D3158" s="0" t="s">
        <v>48</v>
      </c>
      <c r="E3158" s="0" t="s">
        <v>8427</v>
      </c>
      <c r="F3158" s="0" t="s">
        <v>8428</v>
      </c>
      <c r="G3158" s="0" t="s">
        <v>1217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7.4</v>
      </c>
      <c r="Q3158" s="0" t="n">
        <v>0</v>
      </c>
      <c r="R3158" s="0" t="n">
        <v>0</v>
      </c>
      <c r="S3158" s="0" t="s">
        <v>4</v>
      </c>
    </row>
    <row r="3159" customFormat="false" ht="14.4" hidden="true" customHeight="false" outlineLevel="0" collapsed="false">
      <c r="A3159" s="0" t="s">
        <v>31</v>
      </c>
      <c r="B3159" s="0" t="n">
        <v>1</v>
      </c>
      <c r="C3159" s="0" t="s">
        <v>8429</v>
      </c>
      <c r="D3159" s="0" t="s">
        <v>66</v>
      </c>
      <c r="E3159" s="0" t="s">
        <v>8430</v>
      </c>
      <c r="F3159" s="0" t="s">
        <v>8428</v>
      </c>
      <c r="G3159" s="0" t="s">
        <v>1217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5.7</v>
      </c>
      <c r="Q3159" s="0" t="n">
        <v>0</v>
      </c>
      <c r="R3159" s="0" t="n">
        <v>0</v>
      </c>
      <c r="S3159" s="0" t="s">
        <v>4</v>
      </c>
    </row>
    <row r="3160" customFormat="false" ht="14.4" hidden="true" customHeight="false" outlineLevel="0" collapsed="false">
      <c r="A3160" s="0" t="s">
        <v>31</v>
      </c>
      <c r="B3160" s="0" t="n">
        <v>1</v>
      </c>
      <c r="C3160" s="0" t="s">
        <v>8431</v>
      </c>
      <c r="D3160" s="0" t="s">
        <v>66</v>
      </c>
      <c r="E3160" s="0" t="s">
        <v>8432</v>
      </c>
      <c r="F3160" s="0" t="s">
        <v>8428</v>
      </c>
      <c r="G3160" s="0" t="s">
        <v>1217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7.8</v>
      </c>
      <c r="Q3160" s="0" t="n">
        <v>0</v>
      </c>
      <c r="R3160" s="0" t="n">
        <v>0</v>
      </c>
      <c r="S3160" s="0" t="s">
        <v>4</v>
      </c>
    </row>
    <row r="3161" customFormat="false" ht="14.4" hidden="true" customHeight="false" outlineLevel="0" collapsed="false">
      <c r="A3161" s="0" t="s">
        <v>31</v>
      </c>
      <c r="B3161" s="0" t="n">
        <v>1</v>
      </c>
      <c r="C3161" s="0" t="s">
        <v>8433</v>
      </c>
      <c r="D3161" s="0" t="s">
        <v>61</v>
      </c>
      <c r="E3161" s="0" t="s">
        <v>8434</v>
      </c>
      <c r="F3161" s="0" t="s">
        <v>8428</v>
      </c>
      <c r="G3161" s="0" t="s">
        <v>1217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8</v>
      </c>
      <c r="Q3161" s="0" t="n">
        <v>0</v>
      </c>
      <c r="R3161" s="0" t="n">
        <v>0</v>
      </c>
      <c r="S3161" s="0" t="s">
        <v>4</v>
      </c>
    </row>
    <row r="3162" customFormat="false" ht="14.4" hidden="true" customHeight="false" outlineLevel="0" collapsed="false">
      <c r="A3162" s="0" t="s">
        <v>31</v>
      </c>
      <c r="B3162" s="0" t="n">
        <v>1</v>
      </c>
      <c r="C3162" s="0" t="s">
        <v>8435</v>
      </c>
      <c r="D3162" s="0" t="s">
        <v>66</v>
      </c>
      <c r="E3162" s="0" t="s">
        <v>8436</v>
      </c>
      <c r="F3162" s="0" t="s">
        <v>8428</v>
      </c>
      <c r="G3162" s="0" t="s">
        <v>1217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7.3</v>
      </c>
      <c r="Q3162" s="0" t="n">
        <v>0</v>
      </c>
      <c r="R3162" s="0" t="n">
        <v>0</v>
      </c>
      <c r="S3162" s="0" t="s">
        <v>4</v>
      </c>
    </row>
    <row r="3163" customFormat="false" ht="14.4" hidden="true" customHeight="false" outlineLevel="0" collapsed="false">
      <c r="A3163" s="0" t="s">
        <v>31</v>
      </c>
      <c r="B3163" s="0" t="n">
        <v>1</v>
      </c>
      <c r="C3163" s="0" t="s">
        <v>8437</v>
      </c>
      <c r="D3163" s="0" t="s">
        <v>122</v>
      </c>
      <c r="E3163" s="0" t="s">
        <v>8438</v>
      </c>
      <c r="F3163" s="0" t="s">
        <v>8439</v>
      </c>
      <c r="G3163" s="0" t="s">
        <v>8440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6</v>
      </c>
      <c r="Q3163" s="0" t="n">
        <v>0</v>
      </c>
      <c r="R3163" s="0" t="n">
        <v>0</v>
      </c>
      <c r="S3163" s="0" t="s">
        <v>4</v>
      </c>
    </row>
    <row r="3164" customFormat="false" ht="14.4" hidden="true" customHeight="false" outlineLevel="0" collapsed="false">
      <c r="A3164" s="0" t="s">
        <v>31</v>
      </c>
      <c r="B3164" s="0" t="n">
        <v>1</v>
      </c>
      <c r="C3164" s="0" t="s">
        <v>8441</v>
      </c>
      <c r="D3164" s="0" t="s">
        <v>66</v>
      </c>
      <c r="E3164" s="0" t="s">
        <v>8442</v>
      </c>
      <c r="F3164" s="0" t="s">
        <v>8439</v>
      </c>
      <c r="G3164" s="0" t="s">
        <v>8440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6</v>
      </c>
      <c r="Q3164" s="0" t="n">
        <v>0</v>
      </c>
      <c r="R3164" s="0" t="n">
        <v>0</v>
      </c>
      <c r="S3164" s="0" t="s">
        <v>4</v>
      </c>
    </row>
    <row r="3165" customFormat="false" ht="14.4" hidden="true" customHeight="false" outlineLevel="0" collapsed="false">
      <c r="A3165" s="0" t="s">
        <v>31</v>
      </c>
      <c r="B3165" s="0" t="n">
        <v>1</v>
      </c>
      <c r="C3165" s="0" t="s">
        <v>8443</v>
      </c>
      <c r="D3165" s="0" t="s">
        <v>38</v>
      </c>
      <c r="E3165" s="0" t="s">
        <v>8444</v>
      </c>
      <c r="F3165" s="0" t="s">
        <v>8439</v>
      </c>
      <c r="G3165" s="0" t="s">
        <v>8440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5.3</v>
      </c>
      <c r="Q3165" s="0" t="n">
        <v>0</v>
      </c>
      <c r="R3165" s="0" t="n">
        <v>0</v>
      </c>
      <c r="S3165" s="0" t="s">
        <v>4</v>
      </c>
    </row>
    <row r="3166" customFormat="false" ht="14.4" hidden="true" customHeight="false" outlineLevel="0" collapsed="false">
      <c r="A3166" s="0" t="s">
        <v>31</v>
      </c>
      <c r="B3166" s="0" t="n">
        <v>1</v>
      </c>
      <c r="C3166" s="0" t="s">
        <v>8445</v>
      </c>
      <c r="D3166" s="0" t="s">
        <v>61</v>
      </c>
      <c r="E3166" s="0" t="s">
        <v>8446</v>
      </c>
      <c r="F3166" s="0" t="s">
        <v>8447</v>
      </c>
      <c r="G3166" s="0" t="s">
        <v>8448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8.1</v>
      </c>
      <c r="Q3166" s="0" t="n">
        <v>0</v>
      </c>
      <c r="R3166" s="0" t="n">
        <v>0</v>
      </c>
      <c r="S3166" s="0" t="s">
        <v>4</v>
      </c>
    </row>
    <row r="3167" customFormat="false" ht="14.4" hidden="true" customHeight="false" outlineLevel="0" collapsed="false">
      <c r="A3167" s="0" t="s">
        <v>31</v>
      </c>
      <c r="B3167" s="0" t="n">
        <v>1</v>
      </c>
      <c r="C3167" s="0" t="s">
        <v>8449</v>
      </c>
      <c r="D3167" s="0" t="s">
        <v>103</v>
      </c>
      <c r="E3167" s="0" t="s">
        <v>8450</v>
      </c>
      <c r="F3167" s="0" t="s">
        <v>8447</v>
      </c>
      <c r="G3167" s="0" t="s">
        <v>8448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8.1</v>
      </c>
      <c r="Q3167" s="0" t="n">
        <v>0</v>
      </c>
      <c r="R3167" s="0" t="n">
        <v>0</v>
      </c>
      <c r="S3167" s="0" t="s">
        <v>4</v>
      </c>
    </row>
    <row r="3168" customFormat="false" ht="14.4" hidden="true" customHeight="false" outlineLevel="0" collapsed="false">
      <c r="A3168" s="0" t="s">
        <v>31</v>
      </c>
      <c r="B3168" s="0" t="n">
        <v>1</v>
      </c>
      <c r="C3168" s="0" t="s">
        <v>8451</v>
      </c>
      <c r="D3168" s="0" t="s">
        <v>154</v>
      </c>
      <c r="E3168" s="0" t="s">
        <v>8452</v>
      </c>
      <c r="F3168" s="0" t="s">
        <v>8453</v>
      </c>
      <c r="G3168" s="0" t="s">
        <v>8454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5.2</v>
      </c>
      <c r="Q3168" s="0" t="n">
        <v>0</v>
      </c>
      <c r="R3168" s="0" t="n">
        <v>0</v>
      </c>
      <c r="S3168" s="0" t="s">
        <v>4</v>
      </c>
    </row>
    <row r="3169" customFormat="false" ht="14.4" hidden="true" customHeight="false" outlineLevel="0" collapsed="false">
      <c r="A3169" s="0" t="s">
        <v>31</v>
      </c>
      <c r="B3169" s="0" t="n">
        <v>1</v>
      </c>
      <c r="C3169" s="0" t="s">
        <v>8455</v>
      </c>
      <c r="D3169" s="0" t="s">
        <v>61</v>
      </c>
      <c r="E3169" s="0" t="s">
        <v>8456</v>
      </c>
      <c r="F3169" s="0" t="s">
        <v>8457</v>
      </c>
      <c r="G3169" s="0" t="s">
        <v>8458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5.4</v>
      </c>
      <c r="Q3169" s="0" t="n">
        <v>0</v>
      </c>
      <c r="R3169" s="0" t="n">
        <v>0</v>
      </c>
      <c r="S3169" s="0" t="s">
        <v>4</v>
      </c>
    </row>
    <row r="3170" customFormat="false" ht="14.4" hidden="true" customHeight="false" outlineLevel="0" collapsed="false">
      <c r="A3170" s="0" t="s">
        <v>31</v>
      </c>
      <c r="B3170" s="0" t="n">
        <v>1</v>
      </c>
      <c r="C3170" s="0" t="s">
        <v>8459</v>
      </c>
      <c r="D3170" s="0" t="s">
        <v>154</v>
      </c>
      <c r="E3170" s="0" t="s">
        <v>8460</v>
      </c>
      <c r="F3170" s="0" t="s">
        <v>8457</v>
      </c>
      <c r="G3170" s="0" t="s">
        <v>8458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5.3</v>
      </c>
      <c r="Q3170" s="0" t="n">
        <v>0</v>
      </c>
      <c r="R3170" s="0" t="n">
        <v>0</v>
      </c>
      <c r="S3170" s="0" t="s">
        <v>4</v>
      </c>
    </row>
    <row r="3171" customFormat="false" ht="14.4" hidden="true" customHeight="false" outlineLevel="0" collapsed="false">
      <c r="A3171" s="0" t="s">
        <v>31</v>
      </c>
      <c r="B3171" s="0" t="n">
        <v>1</v>
      </c>
      <c r="C3171" s="0" t="s">
        <v>8461</v>
      </c>
      <c r="D3171" s="0" t="s">
        <v>33</v>
      </c>
      <c r="E3171" s="0" t="s">
        <v>8462</v>
      </c>
      <c r="F3171" s="0" t="s">
        <v>8457</v>
      </c>
      <c r="G3171" s="0" t="s">
        <v>8458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6.7</v>
      </c>
      <c r="Q3171" s="0" t="n">
        <v>0</v>
      </c>
      <c r="R3171" s="0" t="n">
        <v>0</v>
      </c>
      <c r="S3171" s="0" t="s">
        <v>4</v>
      </c>
    </row>
    <row r="3172" customFormat="false" ht="14.4" hidden="true" customHeight="false" outlineLevel="0" collapsed="false">
      <c r="A3172" s="0" t="s">
        <v>31</v>
      </c>
      <c r="B3172" s="0" t="n">
        <v>1</v>
      </c>
      <c r="C3172" s="0" t="s">
        <v>8463</v>
      </c>
      <c r="D3172" s="0" t="s">
        <v>307</v>
      </c>
      <c r="E3172" s="0" t="s">
        <v>8464</v>
      </c>
      <c r="F3172" s="0" t="s">
        <v>8457</v>
      </c>
      <c r="G3172" s="0" t="s">
        <v>8458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6.3</v>
      </c>
      <c r="Q3172" s="0" t="n">
        <v>0</v>
      </c>
      <c r="R3172" s="0" t="n">
        <v>0</v>
      </c>
      <c r="S3172" s="0" t="s">
        <v>4</v>
      </c>
    </row>
    <row r="3173" customFormat="false" ht="14.4" hidden="true" customHeight="false" outlineLevel="0" collapsed="false">
      <c r="A3173" s="0" t="s">
        <v>31</v>
      </c>
      <c r="B3173" s="0" t="n">
        <v>1</v>
      </c>
      <c r="C3173" s="0" t="s">
        <v>8465</v>
      </c>
      <c r="D3173" s="0" t="s">
        <v>61</v>
      </c>
      <c r="E3173" s="0" t="s">
        <v>8466</v>
      </c>
      <c r="F3173" s="0" t="s">
        <v>8467</v>
      </c>
      <c r="G3173" s="0" t="s">
        <v>8468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9.2</v>
      </c>
      <c r="Q3173" s="0" t="n">
        <v>0</v>
      </c>
      <c r="R3173" s="0" t="n">
        <v>0</v>
      </c>
      <c r="S3173" s="0" t="s">
        <v>4</v>
      </c>
    </row>
    <row r="3174" customFormat="false" ht="14.4" hidden="true" customHeight="false" outlineLevel="0" collapsed="false">
      <c r="A3174" s="0" t="s">
        <v>31</v>
      </c>
      <c r="B3174" s="0" t="n">
        <v>1</v>
      </c>
      <c r="C3174" s="0" t="s">
        <v>8469</v>
      </c>
      <c r="D3174" s="0" t="s">
        <v>38</v>
      </c>
      <c r="E3174" s="0" t="s">
        <v>8470</v>
      </c>
      <c r="F3174" s="0" t="s">
        <v>8467</v>
      </c>
      <c r="G3174" s="0" t="s">
        <v>8468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6.9</v>
      </c>
      <c r="Q3174" s="0" t="n">
        <v>0</v>
      </c>
      <c r="R3174" s="0" t="n">
        <v>0</v>
      </c>
      <c r="S3174" s="0" t="s">
        <v>4</v>
      </c>
    </row>
    <row r="3175" customFormat="false" ht="14.4" hidden="true" customHeight="false" outlineLevel="0" collapsed="false">
      <c r="A3175" s="0" t="s">
        <v>31</v>
      </c>
      <c r="B3175" s="0" t="n">
        <v>1</v>
      </c>
      <c r="C3175" s="0" t="s">
        <v>8471</v>
      </c>
      <c r="D3175" s="0" t="s">
        <v>66</v>
      </c>
      <c r="E3175" s="0" t="s">
        <v>8472</v>
      </c>
      <c r="F3175" s="0" t="s">
        <v>8473</v>
      </c>
      <c r="G3175" s="0" t="s">
        <v>8474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7.3</v>
      </c>
      <c r="Q3175" s="0" t="n">
        <v>0</v>
      </c>
      <c r="R3175" s="0" t="n">
        <v>0</v>
      </c>
      <c r="S3175" s="0" t="s">
        <v>4</v>
      </c>
    </row>
    <row r="3176" customFormat="false" ht="14.4" hidden="true" customHeight="false" outlineLevel="0" collapsed="false">
      <c r="A3176" s="0" t="s">
        <v>31</v>
      </c>
      <c r="B3176" s="0" t="n">
        <v>1</v>
      </c>
      <c r="C3176" s="0" t="s">
        <v>8475</v>
      </c>
      <c r="D3176" s="0" t="s">
        <v>33</v>
      </c>
      <c r="E3176" s="0" t="s">
        <v>8476</v>
      </c>
      <c r="F3176" s="0" t="s">
        <v>8477</v>
      </c>
      <c r="G3176" s="0" t="s">
        <v>2387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7.5</v>
      </c>
      <c r="Q3176" s="0" t="n">
        <v>0</v>
      </c>
      <c r="R3176" s="0" t="n">
        <v>0</v>
      </c>
      <c r="S3176" s="0" t="s">
        <v>4</v>
      </c>
    </row>
    <row r="3177" customFormat="false" ht="14.4" hidden="true" customHeight="false" outlineLevel="0" collapsed="false">
      <c r="A3177" s="0" t="s">
        <v>31</v>
      </c>
      <c r="B3177" s="0" t="n">
        <v>1</v>
      </c>
      <c r="C3177" s="0" t="s">
        <v>8478</v>
      </c>
      <c r="D3177" s="0" t="s">
        <v>48</v>
      </c>
      <c r="E3177" s="0" t="s">
        <v>8479</v>
      </c>
      <c r="F3177" s="0" t="s">
        <v>8477</v>
      </c>
      <c r="G3177" s="0" t="s">
        <v>2387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8.8</v>
      </c>
      <c r="Q3177" s="0" t="n">
        <v>0</v>
      </c>
      <c r="R3177" s="0" t="n">
        <v>0</v>
      </c>
      <c r="S3177" s="0" t="s">
        <v>4</v>
      </c>
    </row>
    <row r="3178" customFormat="false" ht="14.4" hidden="true" customHeight="false" outlineLevel="0" collapsed="false">
      <c r="A3178" s="0" t="s">
        <v>31</v>
      </c>
      <c r="B3178" s="0" t="n">
        <v>1</v>
      </c>
      <c r="C3178" s="0" t="s">
        <v>8480</v>
      </c>
      <c r="D3178" s="0" t="s">
        <v>61</v>
      </c>
      <c r="E3178" s="0" t="s">
        <v>8481</v>
      </c>
      <c r="F3178" s="0" t="s">
        <v>8477</v>
      </c>
      <c r="G3178" s="0" t="s">
        <v>2387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5.7</v>
      </c>
      <c r="Q3178" s="0" t="n">
        <v>0</v>
      </c>
      <c r="R3178" s="0" t="n">
        <v>0</v>
      </c>
      <c r="S3178" s="0" t="s">
        <v>4</v>
      </c>
    </row>
    <row r="3179" customFormat="false" ht="14.4" hidden="true" customHeight="false" outlineLevel="0" collapsed="false">
      <c r="A3179" s="0" t="s">
        <v>31</v>
      </c>
      <c r="B3179" s="0" t="n">
        <v>1</v>
      </c>
      <c r="C3179" s="0" t="s">
        <v>8482</v>
      </c>
      <c r="D3179" s="0" t="s">
        <v>33</v>
      </c>
      <c r="E3179" s="0" t="s">
        <v>3824</v>
      </c>
      <c r="F3179" s="0" t="s">
        <v>8483</v>
      </c>
      <c r="G3179" s="0" t="s">
        <v>8484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6.4</v>
      </c>
      <c r="Q3179" s="0" t="n">
        <v>0</v>
      </c>
      <c r="R3179" s="0" t="n">
        <v>0</v>
      </c>
      <c r="S3179" s="0" t="s">
        <v>4</v>
      </c>
    </row>
    <row r="3180" customFormat="false" ht="14.4" hidden="true" customHeight="false" outlineLevel="0" collapsed="false">
      <c r="A3180" s="0" t="s">
        <v>31</v>
      </c>
      <c r="B3180" s="0" t="n">
        <v>1</v>
      </c>
      <c r="C3180" s="0" t="s">
        <v>8485</v>
      </c>
      <c r="D3180" s="0" t="s">
        <v>38</v>
      </c>
      <c r="E3180" s="0" t="s">
        <v>8486</v>
      </c>
      <c r="F3180" s="0" t="s">
        <v>8483</v>
      </c>
      <c r="G3180" s="0" t="s">
        <v>8484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7.7</v>
      </c>
      <c r="Q3180" s="0" t="n">
        <v>0</v>
      </c>
      <c r="R3180" s="0" t="n">
        <v>0</v>
      </c>
      <c r="S3180" s="0" t="s">
        <v>4</v>
      </c>
    </row>
    <row r="3181" customFormat="false" ht="14.4" hidden="true" customHeight="false" outlineLevel="0" collapsed="false">
      <c r="A3181" s="0" t="s">
        <v>31</v>
      </c>
      <c r="B3181" s="0" t="n">
        <v>1</v>
      </c>
      <c r="C3181" s="0" t="s">
        <v>8487</v>
      </c>
      <c r="D3181" s="0" t="s">
        <v>139</v>
      </c>
      <c r="E3181" s="0" t="s">
        <v>8488</v>
      </c>
      <c r="F3181" s="0" t="s">
        <v>8483</v>
      </c>
      <c r="G3181" s="0" t="s">
        <v>8484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10</v>
      </c>
      <c r="Q3181" s="0" t="n">
        <v>0</v>
      </c>
      <c r="R3181" s="0" t="n">
        <v>0</v>
      </c>
      <c r="S3181" s="0" t="s">
        <v>4</v>
      </c>
    </row>
    <row r="3182" customFormat="false" ht="14.4" hidden="true" customHeight="false" outlineLevel="0" collapsed="false">
      <c r="A3182" s="0" t="s">
        <v>31</v>
      </c>
      <c r="B3182" s="0" t="n">
        <v>1</v>
      </c>
      <c r="C3182" s="0" t="s">
        <v>8489</v>
      </c>
      <c r="D3182" s="0" t="s">
        <v>38</v>
      </c>
      <c r="E3182" s="0" t="s">
        <v>3265</v>
      </c>
      <c r="F3182" s="0" t="s">
        <v>8490</v>
      </c>
      <c r="G3182" s="0" t="s">
        <v>8491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7.9</v>
      </c>
      <c r="Q3182" s="0" t="n">
        <v>0</v>
      </c>
      <c r="R3182" s="0" t="n">
        <v>0</v>
      </c>
      <c r="S3182" s="0" t="s">
        <v>4</v>
      </c>
    </row>
    <row r="3183" customFormat="false" ht="14.4" hidden="true" customHeight="false" outlineLevel="0" collapsed="false">
      <c r="A3183" s="0" t="s">
        <v>31</v>
      </c>
      <c r="B3183" s="0" t="n">
        <v>1</v>
      </c>
      <c r="C3183" s="0" t="s">
        <v>8492</v>
      </c>
      <c r="D3183" s="0" t="s">
        <v>139</v>
      </c>
      <c r="E3183" s="0" t="s">
        <v>8493</v>
      </c>
      <c r="F3183" s="0" t="s">
        <v>8490</v>
      </c>
      <c r="G3183" s="0" t="s">
        <v>8491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5.9</v>
      </c>
      <c r="Q3183" s="0" t="n">
        <v>0</v>
      </c>
      <c r="R3183" s="0" t="n">
        <v>0</v>
      </c>
      <c r="S3183" s="0" t="s">
        <v>4</v>
      </c>
    </row>
    <row r="3184" customFormat="false" ht="14.4" hidden="true" customHeight="false" outlineLevel="0" collapsed="false">
      <c r="A3184" s="0" t="s">
        <v>31</v>
      </c>
      <c r="B3184" s="0" t="n">
        <v>1</v>
      </c>
      <c r="C3184" s="0" t="s">
        <v>8494</v>
      </c>
      <c r="D3184" s="0" t="s">
        <v>38</v>
      </c>
      <c r="E3184" s="0" t="s">
        <v>8495</v>
      </c>
      <c r="F3184" s="0" t="s">
        <v>8496</v>
      </c>
      <c r="G3184" s="0" t="s">
        <v>8497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9.4</v>
      </c>
      <c r="Q3184" s="0" t="n">
        <v>0</v>
      </c>
      <c r="R3184" s="0" t="n">
        <v>0</v>
      </c>
      <c r="S3184" s="0" t="s">
        <v>4</v>
      </c>
    </row>
    <row r="3185" customFormat="false" ht="14.4" hidden="true" customHeight="false" outlineLevel="0" collapsed="false">
      <c r="A3185" s="0" t="s">
        <v>31</v>
      </c>
      <c r="B3185" s="0" t="n">
        <v>1</v>
      </c>
      <c r="C3185" s="0" t="s">
        <v>8498</v>
      </c>
      <c r="D3185" s="0" t="s">
        <v>33</v>
      </c>
      <c r="E3185" s="0" t="s">
        <v>8499</v>
      </c>
      <c r="F3185" s="0" t="s">
        <v>8496</v>
      </c>
      <c r="G3185" s="0" t="s">
        <v>8497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5.5</v>
      </c>
      <c r="Q3185" s="0" t="n">
        <v>0</v>
      </c>
      <c r="R3185" s="0" t="n">
        <v>0</v>
      </c>
      <c r="S3185" s="0" t="s">
        <v>4</v>
      </c>
    </row>
    <row r="3186" customFormat="false" ht="14.4" hidden="true" customHeight="false" outlineLevel="0" collapsed="false">
      <c r="A3186" s="0" t="s">
        <v>31</v>
      </c>
      <c r="B3186" s="0" t="n">
        <v>1</v>
      </c>
      <c r="C3186" s="0" t="s">
        <v>8500</v>
      </c>
      <c r="D3186" s="0" t="s">
        <v>61</v>
      </c>
      <c r="E3186" s="0" t="s">
        <v>8501</v>
      </c>
      <c r="F3186" s="0" t="s">
        <v>8496</v>
      </c>
      <c r="G3186" s="0" t="s">
        <v>8497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5</v>
      </c>
      <c r="Q3186" s="0" t="n">
        <v>0</v>
      </c>
      <c r="R3186" s="0" t="n">
        <v>0</v>
      </c>
      <c r="S3186" s="0" t="s">
        <v>4</v>
      </c>
    </row>
    <row r="3187" customFormat="false" ht="14.4" hidden="true" customHeight="false" outlineLevel="0" collapsed="false">
      <c r="A3187" s="0" t="s">
        <v>31</v>
      </c>
      <c r="B3187" s="0" t="n">
        <v>1</v>
      </c>
      <c r="C3187" s="0" t="s">
        <v>8502</v>
      </c>
      <c r="D3187" s="0" t="s">
        <v>38</v>
      </c>
      <c r="E3187" s="0" t="s">
        <v>8503</v>
      </c>
      <c r="F3187" s="0" t="s">
        <v>8504</v>
      </c>
      <c r="G3187" s="0" t="s">
        <v>8505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5.4</v>
      </c>
      <c r="Q3187" s="0" t="n">
        <v>0</v>
      </c>
      <c r="R3187" s="0" t="n">
        <v>0</v>
      </c>
      <c r="S3187" s="0" t="s">
        <v>4</v>
      </c>
    </row>
    <row r="3188" customFormat="false" ht="14.4" hidden="true" customHeight="false" outlineLevel="0" collapsed="false">
      <c r="A3188" s="0" t="s">
        <v>31</v>
      </c>
      <c r="B3188" s="0" t="n">
        <v>1</v>
      </c>
      <c r="C3188" s="0" t="s">
        <v>8506</v>
      </c>
      <c r="D3188" s="0" t="s">
        <v>66</v>
      </c>
      <c r="E3188" s="0" t="s">
        <v>8507</v>
      </c>
      <c r="F3188" s="0" t="s">
        <v>8508</v>
      </c>
      <c r="G3188" s="0" t="s">
        <v>8509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8.5</v>
      </c>
      <c r="Q3188" s="0" t="n">
        <v>0</v>
      </c>
      <c r="R3188" s="0" t="n">
        <v>0</v>
      </c>
      <c r="S3188" s="0" t="s">
        <v>4</v>
      </c>
    </row>
    <row r="3189" customFormat="false" ht="14.4" hidden="true" customHeight="false" outlineLevel="0" collapsed="false">
      <c r="A3189" s="0" t="s">
        <v>31</v>
      </c>
      <c r="B3189" s="0" t="n">
        <v>1</v>
      </c>
      <c r="C3189" s="0" t="s">
        <v>8510</v>
      </c>
      <c r="D3189" s="0" t="s">
        <v>139</v>
      </c>
      <c r="E3189" s="0" t="s">
        <v>8511</v>
      </c>
      <c r="F3189" s="0" t="s">
        <v>8512</v>
      </c>
      <c r="G3189" s="0" t="s">
        <v>2700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8.9</v>
      </c>
      <c r="Q3189" s="0" t="n">
        <v>0</v>
      </c>
      <c r="R3189" s="0" t="n">
        <v>0</v>
      </c>
      <c r="S3189" s="0" t="s">
        <v>4</v>
      </c>
    </row>
    <row r="3190" customFormat="false" ht="14.4" hidden="true" customHeight="false" outlineLevel="0" collapsed="false">
      <c r="A3190" s="0" t="s">
        <v>31</v>
      </c>
      <c r="B3190" s="0" t="n">
        <v>1</v>
      </c>
      <c r="C3190" s="0" t="s">
        <v>8513</v>
      </c>
      <c r="D3190" s="0" t="s">
        <v>48</v>
      </c>
      <c r="E3190" s="0" t="s">
        <v>8514</v>
      </c>
      <c r="F3190" s="0" t="s">
        <v>8512</v>
      </c>
      <c r="G3190" s="0" t="s">
        <v>2700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8.3</v>
      </c>
      <c r="Q3190" s="0" t="n">
        <v>0</v>
      </c>
      <c r="R3190" s="0" t="n">
        <v>0</v>
      </c>
      <c r="S3190" s="0" t="s">
        <v>4</v>
      </c>
    </row>
    <row r="3191" customFormat="false" ht="14.4" hidden="true" customHeight="false" outlineLevel="0" collapsed="false">
      <c r="A3191" s="0" t="s">
        <v>31</v>
      </c>
      <c r="B3191" s="0" t="n">
        <v>1</v>
      </c>
      <c r="C3191" s="0" t="s">
        <v>8515</v>
      </c>
      <c r="D3191" s="0" t="s">
        <v>103</v>
      </c>
      <c r="E3191" s="0" t="s">
        <v>8516</v>
      </c>
      <c r="F3191" s="0" t="s">
        <v>8512</v>
      </c>
      <c r="G3191" s="0" t="s">
        <v>2700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6.9</v>
      </c>
      <c r="Q3191" s="0" t="n">
        <v>0</v>
      </c>
      <c r="R3191" s="0" t="n">
        <v>0</v>
      </c>
      <c r="S3191" s="0" t="s">
        <v>4</v>
      </c>
    </row>
    <row r="3192" customFormat="false" ht="14.4" hidden="true" customHeight="false" outlineLevel="0" collapsed="false">
      <c r="A3192" s="0" t="s">
        <v>31</v>
      </c>
      <c r="B3192" s="0" t="n">
        <v>1</v>
      </c>
      <c r="C3192" s="0" t="s">
        <v>8517</v>
      </c>
      <c r="D3192" s="0" t="s">
        <v>61</v>
      </c>
      <c r="E3192" s="0" t="s">
        <v>8518</v>
      </c>
      <c r="F3192" s="0" t="s">
        <v>8512</v>
      </c>
      <c r="G3192" s="0" t="s">
        <v>2700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5.5</v>
      </c>
      <c r="Q3192" s="0" t="n">
        <v>0</v>
      </c>
      <c r="R3192" s="0" t="n">
        <v>0</v>
      </c>
      <c r="S3192" s="0" t="s">
        <v>4</v>
      </c>
    </row>
    <row r="3193" customFormat="false" ht="14.4" hidden="true" customHeight="false" outlineLevel="0" collapsed="false">
      <c r="A3193" s="0" t="s">
        <v>31</v>
      </c>
      <c r="B3193" s="0" t="n">
        <v>1</v>
      </c>
      <c r="C3193" s="0" t="s">
        <v>8519</v>
      </c>
      <c r="D3193" s="0" t="s">
        <v>122</v>
      </c>
      <c r="E3193" s="0" t="s">
        <v>8520</v>
      </c>
      <c r="F3193" s="0" t="s">
        <v>8512</v>
      </c>
      <c r="G3193" s="0" t="s">
        <v>2700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6.2</v>
      </c>
      <c r="Q3193" s="0" t="n">
        <v>0</v>
      </c>
      <c r="R3193" s="0" t="n">
        <v>0</v>
      </c>
      <c r="S3193" s="0" t="s">
        <v>4</v>
      </c>
    </row>
    <row r="3194" customFormat="false" ht="14.4" hidden="true" customHeight="false" outlineLevel="0" collapsed="false">
      <c r="A3194" s="0" t="s">
        <v>31</v>
      </c>
      <c r="B3194" s="0" t="n">
        <v>1</v>
      </c>
      <c r="C3194" s="0" t="s">
        <v>8521</v>
      </c>
      <c r="D3194" s="0" t="s">
        <v>61</v>
      </c>
      <c r="E3194" s="0" t="s">
        <v>8522</v>
      </c>
      <c r="F3194" s="0" t="s">
        <v>8512</v>
      </c>
      <c r="G3194" s="0" t="s">
        <v>2700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5.2</v>
      </c>
      <c r="Q3194" s="0" t="n">
        <v>0</v>
      </c>
      <c r="R3194" s="0" t="n">
        <v>0</v>
      </c>
      <c r="S3194" s="0" t="s">
        <v>4</v>
      </c>
    </row>
    <row r="3195" customFormat="false" ht="14.4" hidden="true" customHeight="false" outlineLevel="0" collapsed="false">
      <c r="A3195" s="0" t="s">
        <v>31</v>
      </c>
      <c r="B3195" s="0" t="n">
        <v>1</v>
      </c>
      <c r="C3195" s="0" t="s">
        <v>8523</v>
      </c>
      <c r="D3195" s="0" t="s">
        <v>122</v>
      </c>
      <c r="E3195" s="0" t="s">
        <v>8524</v>
      </c>
      <c r="F3195" s="0" t="s">
        <v>8512</v>
      </c>
      <c r="G3195" s="0" t="s">
        <v>2700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7.2</v>
      </c>
      <c r="Q3195" s="0" t="n">
        <v>0</v>
      </c>
      <c r="R3195" s="0" t="n">
        <v>0</v>
      </c>
      <c r="S3195" s="0" t="s">
        <v>4</v>
      </c>
    </row>
    <row r="3196" customFormat="false" ht="14.4" hidden="true" customHeight="false" outlineLevel="0" collapsed="false">
      <c r="A3196" s="0" t="s">
        <v>31</v>
      </c>
      <c r="B3196" s="0" t="n">
        <v>1</v>
      </c>
      <c r="C3196" s="0" t="s">
        <v>8525</v>
      </c>
      <c r="D3196" s="0" t="s">
        <v>103</v>
      </c>
      <c r="E3196" s="0" t="s">
        <v>8526</v>
      </c>
      <c r="F3196" s="0" t="s">
        <v>8527</v>
      </c>
      <c r="G3196" s="0" t="s">
        <v>8528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9.7</v>
      </c>
      <c r="Q3196" s="0" t="n">
        <v>0</v>
      </c>
      <c r="R3196" s="0" t="n">
        <v>0</v>
      </c>
      <c r="S3196" s="0" t="s">
        <v>4</v>
      </c>
    </row>
    <row r="3197" customFormat="false" ht="14.4" hidden="true" customHeight="false" outlineLevel="0" collapsed="false">
      <c r="A3197" s="0" t="s">
        <v>31</v>
      </c>
      <c r="B3197" s="0" t="n">
        <v>1</v>
      </c>
      <c r="C3197" s="0" t="s">
        <v>8529</v>
      </c>
      <c r="D3197" s="0" t="s">
        <v>33</v>
      </c>
      <c r="E3197" s="0" t="s">
        <v>8530</v>
      </c>
      <c r="F3197" s="0" t="s">
        <v>8527</v>
      </c>
      <c r="G3197" s="0" t="s">
        <v>8528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5.2</v>
      </c>
      <c r="Q3197" s="0" t="n">
        <v>0</v>
      </c>
      <c r="R3197" s="0" t="n">
        <v>0</v>
      </c>
      <c r="S3197" s="0" t="s">
        <v>4</v>
      </c>
    </row>
    <row r="3198" customFormat="false" ht="14.4" hidden="true" customHeight="false" outlineLevel="0" collapsed="false">
      <c r="A3198" s="0" t="s">
        <v>31</v>
      </c>
      <c r="B3198" s="0" t="n">
        <v>1</v>
      </c>
      <c r="C3198" s="0" t="s">
        <v>8531</v>
      </c>
      <c r="D3198" s="0" t="s">
        <v>61</v>
      </c>
      <c r="E3198" s="0" t="s">
        <v>8532</v>
      </c>
      <c r="F3198" s="0" t="s">
        <v>8527</v>
      </c>
      <c r="G3198" s="0" t="s">
        <v>8528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5</v>
      </c>
      <c r="Q3198" s="0" t="n">
        <v>0</v>
      </c>
      <c r="R3198" s="0" t="n">
        <v>0</v>
      </c>
      <c r="S3198" s="0" t="s">
        <v>4</v>
      </c>
    </row>
    <row r="3199" customFormat="false" ht="14.4" hidden="true" customHeight="false" outlineLevel="0" collapsed="false">
      <c r="A3199" s="0" t="s">
        <v>31</v>
      </c>
      <c r="B3199" s="0" t="n">
        <v>1</v>
      </c>
      <c r="C3199" s="0" t="s">
        <v>8533</v>
      </c>
      <c r="D3199" s="0" t="s">
        <v>38</v>
      </c>
      <c r="E3199" s="0" t="s">
        <v>8534</v>
      </c>
      <c r="F3199" s="0" t="s">
        <v>8527</v>
      </c>
      <c r="G3199" s="0" t="s">
        <v>8528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5.2</v>
      </c>
      <c r="Q3199" s="0" t="n">
        <v>0</v>
      </c>
      <c r="R3199" s="0" t="n">
        <v>0</v>
      </c>
      <c r="S3199" s="0" t="s">
        <v>4</v>
      </c>
    </row>
    <row r="3200" customFormat="false" ht="14.4" hidden="true" customHeight="false" outlineLevel="0" collapsed="false">
      <c r="A3200" s="0" t="s">
        <v>31</v>
      </c>
      <c r="B3200" s="0" t="n">
        <v>1</v>
      </c>
      <c r="C3200" s="0" t="s">
        <v>8535</v>
      </c>
      <c r="D3200" s="0" t="s">
        <v>33</v>
      </c>
      <c r="E3200" s="0" t="s">
        <v>8536</v>
      </c>
      <c r="F3200" s="0" t="s">
        <v>8537</v>
      </c>
      <c r="G3200" s="0" t="s">
        <v>2470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6.8</v>
      </c>
      <c r="Q3200" s="0" t="n">
        <v>0</v>
      </c>
      <c r="R3200" s="0" t="n">
        <v>0</v>
      </c>
      <c r="S3200" s="0" t="s">
        <v>4</v>
      </c>
    </row>
    <row r="3201" customFormat="false" ht="14.4" hidden="true" customHeight="false" outlineLevel="0" collapsed="false">
      <c r="A3201" s="0" t="s">
        <v>31</v>
      </c>
      <c r="B3201" s="0" t="n">
        <v>1</v>
      </c>
      <c r="C3201" s="0" t="s">
        <v>8538</v>
      </c>
      <c r="D3201" s="0" t="s">
        <v>66</v>
      </c>
      <c r="E3201" s="0" t="s">
        <v>8539</v>
      </c>
      <c r="F3201" s="0" t="s">
        <v>8537</v>
      </c>
      <c r="G3201" s="0" t="s">
        <v>2470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8.3</v>
      </c>
      <c r="Q3201" s="0" t="n">
        <v>0</v>
      </c>
      <c r="R3201" s="0" t="n">
        <v>0</v>
      </c>
      <c r="S3201" s="0" t="s">
        <v>4</v>
      </c>
    </row>
    <row r="3202" customFormat="false" ht="14.4" hidden="true" customHeight="false" outlineLevel="0" collapsed="false">
      <c r="A3202" s="0" t="s">
        <v>31</v>
      </c>
      <c r="B3202" s="0" t="n">
        <v>1</v>
      </c>
      <c r="C3202" s="0" t="s">
        <v>8540</v>
      </c>
      <c r="D3202" s="0" t="s">
        <v>66</v>
      </c>
      <c r="E3202" s="0" t="s">
        <v>8541</v>
      </c>
      <c r="F3202" s="0" t="s">
        <v>8537</v>
      </c>
      <c r="G3202" s="0" t="s">
        <v>2470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7.2</v>
      </c>
      <c r="Q3202" s="0" t="n">
        <v>0</v>
      </c>
      <c r="R3202" s="0" t="n">
        <v>0</v>
      </c>
      <c r="S3202" s="0" t="s">
        <v>4</v>
      </c>
    </row>
    <row r="3203" customFormat="false" ht="14.4" hidden="true" customHeight="false" outlineLevel="0" collapsed="false">
      <c r="A3203" s="0" t="s">
        <v>31</v>
      </c>
      <c r="B3203" s="0" t="n">
        <v>1</v>
      </c>
      <c r="C3203" s="0" t="s">
        <v>8542</v>
      </c>
      <c r="D3203" s="0" t="s">
        <v>38</v>
      </c>
      <c r="E3203" s="0" t="s">
        <v>8543</v>
      </c>
      <c r="F3203" s="0" t="s">
        <v>8537</v>
      </c>
      <c r="G3203" s="0" t="s">
        <v>2470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5.3</v>
      </c>
      <c r="Q3203" s="0" t="n">
        <v>0</v>
      </c>
      <c r="R3203" s="0" t="n">
        <v>0</v>
      </c>
      <c r="S3203" s="0" t="s">
        <v>4</v>
      </c>
    </row>
    <row r="3204" customFormat="false" ht="14.4" hidden="true" customHeight="false" outlineLevel="0" collapsed="false">
      <c r="A3204" s="0" t="s">
        <v>31</v>
      </c>
      <c r="B3204" s="0" t="n">
        <v>1</v>
      </c>
      <c r="C3204" s="0" t="s">
        <v>8544</v>
      </c>
      <c r="D3204" s="0" t="s">
        <v>103</v>
      </c>
      <c r="E3204" s="0" t="s">
        <v>8545</v>
      </c>
      <c r="F3204" s="0" t="s">
        <v>8537</v>
      </c>
      <c r="G3204" s="0" t="s">
        <v>2470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6.8</v>
      </c>
      <c r="Q3204" s="0" t="n">
        <v>0</v>
      </c>
      <c r="R3204" s="0" t="n">
        <v>0</v>
      </c>
      <c r="S3204" s="0" t="s">
        <v>4</v>
      </c>
    </row>
    <row r="3205" customFormat="false" ht="14.4" hidden="true" customHeight="false" outlineLevel="0" collapsed="false">
      <c r="A3205" s="0" t="s">
        <v>31</v>
      </c>
      <c r="B3205" s="0" t="n">
        <v>1</v>
      </c>
      <c r="C3205" s="0" t="s">
        <v>8546</v>
      </c>
      <c r="D3205" s="0" t="s">
        <v>61</v>
      </c>
      <c r="E3205" s="0" t="s">
        <v>8547</v>
      </c>
      <c r="F3205" s="0" t="s">
        <v>8548</v>
      </c>
      <c r="G3205" s="0" t="s">
        <v>8549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6.9</v>
      </c>
      <c r="Q3205" s="0" t="n">
        <v>0</v>
      </c>
      <c r="R3205" s="0" t="n">
        <v>0</v>
      </c>
      <c r="S3205" s="0" t="s">
        <v>4</v>
      </c>
    </row>
    <row r="3206" customFormat="false" ht="14.4" hidden="true" customHeight="false" outlineLevel="0" collapsed="false">
      <c r="A3206" s="0" t="s">
        <v>31</v>
      </c>
      <c r="B3206" s="0" t="n">
        <v>1</v>
      </c>
      <c r="C3206" s="0" t="s">
        <v>8550</v>
      </c>
      <c r="D3206" s="0" t="s">
        <v>61</v>
      </c>
      <c r="E3206" s="0" t="s">
        <v>8551</v>
      </c>
      <c r="F3206" s="0" t="s">
        <v>8552</v>
      </c>
      <c r="G3206" s="0" t="s">
        <v>8553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8.9</v>
      </c>
      <c r="Q3206" s="0" t="n">
        <v>0</v>
      </c>
      <c r="R3206" s="0" t="n">
        <v>0</v>
      </c>
      <c r="S3206" s="0" t="s">
        <v>4</v>
      </c>
    </row>
    <row r="3207" customFormat="false" ht="14.4" hidden="true" customHeight="false" outlineLevel="0" collapsed="false">
      <c r="A3207" s="0" t="s">
        <v>31</v>
      </c>
      <c r="B3207" s="0" t="n">
        <v>1</v>
      </c>
      <c r="C3207" s="0" t="s">
        <v>8554</v>
      </c>
      <c r="D3207" s="0" t="s">
        <v>41</v>
      </c>
      <c r="E3207" s="0" t="s">
        <v>8555</v>
      </c>
      <c r="F3207" s="0" t="s">
        <v>8552</v>
      </c>
      <c r="G3207" s="0" t="s">
        <v>8553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8.8</v>
      </c>
      <c r="Q3207" s="0" t="n">
        <v>0</v>
      </c>
      <c r="R3207" s="0" t="n">
        <v>0</v>
      </c>
      <c r="S3207" s="0" t="s">
        <v>4</v>
      </c>
    </row>
    <row r="3208" customFormat="false" ht="14.4" hidden="true" customHeight="false" outlineLevel="0" collapsed="false">
      <c r="A3208" s="0" t="s">
        <v>31</v>
      </c>
      <c r="B3208" s="0" t="n">
        <v>1</v>
      </c>
      <c r="C3208" s="0" t="s">
        <v>8556</v>
      </c>
      <c r="D3208" s="0" t="s">
        <v>163</v>
      </c>
      <c r="E3208" s="0" t="s">
        <v>8557</v>
      </c>
      <c r="F3208" s="0" t="s">
        <v>8552</v>
      </c>
      <c r="G3208" s="0" t="s">
        <v>8553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7.3</v>
      </c>
      <c r="Q3208" s="0" t="n">
        <v>0</v>
      </c>
      <c r="R3208" s="0" t="n">
        <v>0</v>
      </c>
      <c r="S3208" s="0" t="s">
        <v>4</v>
      </c>
    </row>
    <row r="3209" customFormat="false" ht="14.4" hidden="true" customHeight="false" outlineLevel="0" collapsed="false">
      <c r="A3209" s="0" t="s">
        <v>31</v>
      </c>
      <c r="B3209" s="0" t="n">
        <v>1</v>
      </c>
      <c r="C3209" s="0" t="s">
        <v>8558</v>
      </c>
      <c r="D3209" s="0" t="s">
        <v>61</v>
      </c>
      <c r="E3209" s="0" t="s">
        <v>8559</v>
      </c>
      <c r="F3209" s="0" t="s">
        <v>8552</v>
      </c>
      <c r="G3209" s="0" t="s">
        <v>8553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7.5</v>
      </c>
      <c r="Q3209" s="0" t="n">
        <v>0</v>
      </c>
      <c r="R3209" s="0" t="n">
        <v>0</v>
      </c>
      <c r="S3209" s="0" t="s">
        <v>4</v>
      </c>
    </row>
    <row r="3210" customFormat="false" ht="14.4" hidden="true" customHeight="false" outlineLevel="0" collapsed="false">
      <c r="A3210" s="0" t="s">
        <v>31</v>
      </c>
      <c r="B3210" s="0" t="n">
        <v>1</v>
      </c>
      <c r="C3210" s="0" t="s">
        <v>8560</v>
      </c>
      <c r="D3210" s="0" t="s">
        <v>103</v>
      </c>
      <c r="E3210" s="0" t="s">
        <v>8561</v>
      </c>
      <c r="F3210" s="0" t="s">
        <v>8562</v>
      </c>
      <c r="G3210" s="0" t="s">
        <v>8563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8</v>
      </c>
      <c r="Q3210" s="0" t="n">
        <v>0</v>
      </c>
      <c r="R3210" s="0" t="n">
        <v>0</v>
      </c>
      <c r="S3210" s="0" t="s">
        <v>4</v>
      </c>
    </row>
    <row r="3211" customFormat="false" ht="14.4" hidden="true" customHeight="false" outlineLevel="0" collapsed="false">
      <c r="A3211" s="0" t="s">
        <v>31</v>
      </c>
      <c r="B3211" s="0" t="n">
        <v>1</v>
      </c>
      <c r="C3211" s="0" t="s">
        <v>8564</v>
      </c>
      <c r="D3211" s="0" t="s">
        <v>61</v>
      </c>
      <c r="E3211" s="0" t="s">
        <v>8565</v>
      </c>
      <c r="F3211" s="0" t="s">
        <v>8562</v>
      </c>
      <c r="G3211" s="0" t="s">
        <v>8563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6.1</v>
      </c>
      <c r="Q3211" s="0" t="n">
        <v>0</v>
      </c>
      <c r="R3211" s="0" t="n">
        <v>0</v>
      </c>
      <c r="S3211" s="0" t="s">
        <v>4</v>
      </c>
    </row>
    <row r="3212" customFormat="false" ht="14.4" hidden="true" customHeight="false" outlineLevel="0" collapsed="false">
      <c r="A3212" s="0" t="s">
        <v>31</v>
      </c>
      <c r="B3212" s="0" t="n">
        <v>1</v>
      </c>
      <c r="C3212" s="0" t="s">
        <v>8566</v>
      </c>
      <c r="D3212" s="0" t="s">
        <v>61</v>
      </c>
      <c r="E3212" s="0" t="s">
        <v>8567</v>
      </c>
      <c r="F3212" s="0" t="s">
        <v>8562</v>
      </c>
      <c r="G3212" s="0" t="s">
        <v>8563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5.2</v>
      </c>
      <c r="Q3212" s="0" t="n">
        <v>0</v>
      </c>
      <c r="R3212" s="0" t="n">
        <v>0</v>
      </c>
      <c r="S3212" s="0" t="s">
        <v>4</v>
      </c>
    </row>
    <row r="3213" customFormat="false" ht="14.4" hidden="true" customHeight="false" outlineLevel="0" collapsed="false">
      <c r="A3213" s="0" t="s">
        <v>31</v>
      </c>
      <c r="B3213" s="0" t="n">
        <v>1</v>
      </c>
      <c r="C3213" s="0" t="s">
        <v>8568</v>
      </c>
      <c r="D3213" s="0" t="s">
        <v>66</v>
      </c>
      <c r="E3213" s="0" t="s">
        <v>8569</v>
      </c>
      <c r="F3213" s="0" t="s">
        <v>8562</v>
      </c>
      <c r="G3213" s="0" t="s">
        <v>8563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6.9</v>
      </c>
      <c r="Q3213" s="0" t="n">
        <v>0</v>
      </c>
      <c r="R3213" s="0" t="n">
        <v>0</v>
      </c>
      <c r="S3213" s="0" t="s">
        <v>4</v>
      </c>
    </row>
    <row r="3214" customFormat="false" ht="14.4" hidden="true" customHeight="false" outlineLevel="0" collapsed="false">
      <c r="A3214" s="0" t="s">
        <v>31</v>
      </c>
      <c r="B3214" s="0" t="n">
        <v>1</v>
      </c>
      <c r="C3214" s="0" t="s">
        <v>8570</v>
      </c>
      <c r="D3214" s="0" t="s">
        <v>154</v>
      </c>
      <c r="E3214" s="0" t="s">
        <v>8571</v>
      </c>
      <c r="F3214" s="0" t="s">
        <v>8562</v>
      </c>
      <c r="G3214" s="0" t="s">
        <v>8563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5.3</v>
      </c>
      <c r="Q3214" s="0" t="n">
        <v>0</v>
      </c>
      <c r="R3214" s="0" t="n">
        <v>0</v>
      </c>
      <c r="S3214" s="0" t="s">
        <v>4</v>
      </c>
    </row>
    <row r="3215" customFormat="false" ht="14.4" hidden="true" customHeight="false" outlineLevel="0" collapsed="false">
      <c r="A3215" s="0" t="s">
        <v>31</v>
      </c>
      <c r="B3215" s="0" t="n">
        <v>1</v>
      </c>
      <c r="C3215" s="0" t="s">
        <v>8572</v>
      </c>
      <c r="D3215" s="0" t="s">
        <v>66</v>
      </c>
      <c r="E3215" s="0" t="s">
        <v>8573</v>
      </c>
      <c r="F3215" s="0" t="s">
        <v>8562</v>
      </c>
      <c r="G3215" s="0" t="s">
        <v>8563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5.5</v>
      </c>
      <c r="Q3215" s="0" t="n">
        <v>0</v>
      </c>
      <c r="R3215" s="0" t="n">
        <v>0</v>
      </c>
      <c r="S3215" s="0" t="s">
        <v>4</v>
      </c>
    </row>
    <row r="3216" customFormat="false" ht="14.4" hidden="true" customHeight="false" outlineLevel="0" collapsed="false">
      <c r="A3216" s="0" t="s">
        <v>31</v>
      </c>
      <c r="B3216" s="0" t="n">
        <v>1</v>
      </c>
      <c r="C3216" s="0" t="s">
        <v>8574</v>
      </c>
      <c r="D3216" s="0" t="s">
        <v>61</v>
      </c>
      <c r="E3216" s="0" t="s">
        <v>8575</v>
      </c>
      <c r="F3216" s="0" t="s">
        <v>8576</v>
      </c>
      <c r="G3216" s="0" t="s">
        <v>8577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7.6</v>
      </c>
      <c r="Q3216" s="0" t="n">
        <v>0</v>
      </c>
      <c r="R3216" s="0" t="n">
        <v>0</v>
      </c>
      <c r="S3216" s="0" t="s">
        <v>4</v>
      </c>
    </row>
    <row r="3217" customFormat="false" ht="14.4" hidden="true" customHeight="false" outlineLevel="0" collapsed="false">
      <c r="A3217" s="0" t="s">
        <v>31</v>
      </c>
      <c r="B3217" s="0" t="n">
        <v>1</v>
      </c>
      <c r="C3217" s="0" t="s">
        <v>8578</v>
      </c>
      <c r="D3217" s="0" t="s">
        <v>48</v>
      </c>
      <c r="E3217" s="0" t="s">
        <v>8579</v>
      </c>
      <c r="F3217" s="0" t="s">
        <v>8576</v>
      </c>
      <c r="G3217" s="0" t="s">
        <v>8577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5.4</v>
      </c>
      <c r="Q3217" s="0" t="n">
        <v>0</v>
      </c>
      <c r="R3217" s="0" t="n">
        <v>0</v>
      </c>
      <c r="S3217" s="0" t="s">
        <v>4</v>
      </c>
    </row>
    <row r="3218" customFormat="false" ht="14.4" hidden="true" customHeight="false" outlineLevel="0" collapsed="false">
      <c r="A3218" s="0" t="s">
        <v>31</v>
      </c>
      <c r="B3218" s="0" t="n">
        <v>1</v>
      </c>
      <c r="C3218" s="0" t="s">
        <v>8580</v>
      </c>
      <c r="D3218" s="0" t="s">
        <v>48</v>
      </c>
      <c r="E3218" s="0" t="s">
        <v>8581</v>
      </c>
      <c r="F3218" s="0" t="s">
        <v>8576</v>
      </c>
      <c r="G3218" s="0" t="s">
        <v>8577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10.1</v>
      </c>
      <c r="Q3218" s="0" t="n">
        <v>0</v>
      </c>
      <c r="R3218" s="0" t="n">
        <v>0</v>
      </c>
      <c r="S3218" s="0" t="s">
        <v>4</v>
      </c>
    </row>
    <row r="3219" customFormat="false" ht="14.4" hidden="true" customHeight="false" outlineLevel="0" collapsed="false">
      <c r="A3219" s="0" t="s">
        <v>31</v>
      </c>
      <c r="B3219" s="0" t="n">
        <v>1</v>
      </c>
      <c r="C3219" s="0" t="s">
        <v>8582</v>
      </c>
      <c r="D3219" s="0" t="s">
        <v>61</v>
      </c>
      <c r="E3219" s="0" t="s">
        <v>8583</v>
      </c>
      <c r="F3219" s="0" t="s">
        <v>8576</v>
      </c>
      <c r="G3219" s="0" t="s">
        <v>8577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8.4</v>
      </c>
      <c r="Q3219" s="0" t="n">
        <v>0</v>
      </c>
      <c r="R3219" s="0" t="n">
        <v>0</v>
      </c>
      <c r="S3219" s="0" t="s">
        <v>4</v>
      </c>
    </row>
    <row r="3220" customFormat="false" ht="14.4" hidden="true" customHeight="false" outlineLevel="0" collapsed="false">
      <c r="A3220" s="0" t="s">
        <v>31</v>
      </c>
      <c r="B3220" s="0" t="n">
        <v>1</v>
      </c>
      <c r="C3220" s="0" t="s">
        <v>8584</v>
      </c>
      <c r="D3220" s="0" t="s">
        <v>33</v>
      </c>
      <c r="E3220" s="0" t="s">
        <v>8585</v>
      </c>
      <c r="F3220" s="0" t="s">
        <v>8586</v>
      </c>
      <c r="G3220" s="0" t="s">
        <v>1132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6.4</v>
      </c>
      <c r="Q3220" s="0" t="n">
        <v>0</v>
      </c>
      <c r="R3220" s="0" t="n">
        <v>0</v>
      </c>
      <c r="S3220" s="0" t="s">
        <v>4</v>
      </c>
    </row>
    <row r="3221" customFormat="false" ht="14.4" hidden="true" customHeight="false" outlineLevel="0" collapsed="false">
      <c r="A3221" s="0" t="s">
        <v>31</v>
      </c>
      <c r="B3221" s="0" t="n">
        <v>1</v>
      </c>
      <c r="C3221" s="0" t="s">
        <v>8587</v>
      </c>
      <c r="D3221" s="0" t="s">
        <v>61</v>
      </c>
      <c r="E3221" s="0" t="s">
        <v>8588</v>
      </c>
      <c r="F3221" s="0" t="s">
        <v>8589</v>
      </c>
      <c r="G3221" s="0" t="s">
        <v>8590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7.7</v>
      </c>
      <c r="Q3221" s="0" t="n">
        <v>0</v>
      </c>
      <c r="R3221" s="0" t="n">
        <v>0</v>
      </c>
      <c r="S3221" s="0" t="s">
        <v>4</v>
      </c>
    </row>
    <row r="3222" customFormat="false" ht="14.4" hidden="true" customHeight="false" outlineLevel="0" collapsed="false">
      <c r="A3222" s="0" t="s">
        <v>31</v>
      </c>
      <c r="B3222" s="0" t="n">
        <v>1</v>
      </c>
      <c r="C3222" s="0" t="s">
        <v>8591</v>
      </c>
      <c r="D3222" s="0" t="s">
        <v>33</v>
      </c>
      <c r="E3222" s="0" t="s">
        <v>8592</v>
      </c>
      <c r="F3222" s="0" t="s">
        <v>8589</v>
      </c>
      <c r="G3222" s="0" t="s">
        <v>8590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9.3</v>
      </c>
      <c r="Q3222" s="0" t="n">
        <v>0</v>
      </c>
      <c r="R3222" s="0" t="n">
        <v>0</v>
      </c>
      <c r="S3222" s="0" t="s">
        <v>4</v>
      </c>
    </row>
    <row r="3223" customFormat="false" ht="14.4" hidden="true" customHeight="false" outlineLevel="0" collapsed="false">
      <c r="A3223" s="0" t="s">
        <v>31</v>
      </c>
      <c r="B3223" s="0" t="n">
        <v>1</v>
      </c>
      <c r="C3223" s="0" t="s">
        <v>8593</v>
      </c>
      <c r="D3223" s="0" t="s">
        <v>33</v>
      </c>
      <c r="E3223" s="0" t="s">
        <v>8594</v>
      </c>
      <c r="F3223" s="0" t="s">
        <v>8589</v>
      </c>
      <c r="G3223" s="0" t="s">
        <v>8590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9.5</v>
      </c>
      <c r="Q3223" s="0" t="n">
        <v>0</v>
      </c>
      <c r="R3223" s="0" t="n">
        <v>0</v>
      </c>
      <c r="S3223" s="0" t="s">
        <v>4</v>
      </c>
    </row>
    <row r="3224" customFormat="false" ht="14.4" hidden="true" customHeight="false" outlineLevel="0" collapsed="false">
      <c r="A3224" s="0" t="s">
        <v>31</v>
      </c>
      <c r="B3224" s="0" t="n">
        <v>1</v>
      </c>
      <c r="C3224" s="0" t="s">
        <v>8595</v>
      </c>
      <c r="D3224" s="0" t="s">
        <v>38</v>
      </c>
      <c r="E3224" s="0" t="s">
        <v>8596</v>
      </c>
      <c r="F3224" s="0" t="s">
        <v>8589</v>
      </c>
      <c r="G3224" s="0" t="s">
        <v>8590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9.4</v>
      </c>
      <c r="Q3224" s="0" t="n">
        <v>0</v>
      </c>
      <c r="R3224" s="0" t="n">
        <v>0</v>
      </c>
      <c r="S3224" s="0" t="s">
        <v>4</v>
      </c>
    </row>
    <row r="3225" customFormat="false" ht="14.4" hidden="true" customHeight="false" outlineLevel="0" collapsed="false">
      <c r="A3225" s="0" t="s">
        <v>31</v>
      </c>
      <c r="B3225" s="0" t="n">
        <v>1</v>
      </c>
      <c r="C3225" s="0" t="s">
        <v>8597</v>
      </c>
      <c r="D3225" s="0" t="s">
        <v>38</v>
      </c>
      <c r="E3225" s="0" t="s">
        <v>8598</v>
      </c>
      <c r="F3225" s="0" t="s">
        <v>8589</v>
      </c>
      <c r="G3225" s="0" t="s">
        <v>8590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5.7</v>
      </c>
      <c r="Q3225" s="0" t="n">
        <v>0</v>
      </c>
      <c r="R3225" s="0" t="n">
        <v>0</v>
      </c>
      <c r="S3225" s="0" t="s">
        <v>4</v>
      </c>
    </row>
    <row r="3226" customFormat="false" ht="14.4" hidden="true" customHeight="false" outlineLevel="0" collapsed="false">
      <c r="A3226" s="0" t="s">
        <v>31</v>
      </c>
      <c r="B3226" s="0" t="n">
        <v>1</v>
      </c>
      <c r="C3226" s="0" t="s">
        <v>8599</v>
      </c>
      <c r="D3226" s="0" t="s">
        <v>38</v>
      </c>
      <c r="E3226" s="0" t="s">
        <v>8600</v>
      </c>
      <c r="F3226" s="0" t="s">
        <v>8589</v>
      </c>
      <c r="G3226" s="0" t="s">
        <v>8590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7.8</v>
      </c>
      <c r="Q3226" s="0" t="n">
        <v>0</v>
      </c>
      <c r="R3226" s="0" t="n">
        <v>0</v>
      </c>
      <c r="S3226" s="0" t="s">
        <v>4</v>
      </c>
    </row>
    <row r="3227" customFormat="false" ht="14.4" hidden="true" customHeight="false" outlineLevel="0" collapsed="false">
      <c r="A3227" s="0" t="s">
        <v>31</v>
      </c>
      <c r="B3227" s="0" t="n">
        <v>1</v>
      </c>
      <c r="C3227" s="0" t="s">
        <v>8601</v>
      </c>
      <c r="D3227" s="0" t="s">
        <v>41</v>
      </c>
      <c r="E3227" s="0" t="s">
        <v>8602</v>
      </c>
      <c r="F3227" s="0" t="s">
        <v>8603</v>
      </c>
      <c r="G3227" s="0" t="s">
        <v>8604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8.2</v>
      </c>
      <c r="Q3227" s="0" t="n">
        <v>0</v>
      </c>
      <c r="R3227" s="0" t="n">
        <v>0</v>
      </c>
      <c r="S3227" s="0" t="s">
        <v>4</v>
      </c>
    </row>
    <row r="3228" customFormat="false" ht="14.4" hidden="true" customHeight="false" outlineLevel="0" collapsed="false">
      <c r="A3228" s="0" t="s">
        <v>31</v>
      </c>
      <c r="B3228" s="0" t="n">
        <v>1</v>
      </c>
      <c r="C3228" s="0" t="s">
        <v>8605</v>
      </c>
      <c r="D3228" s="0" t="s">
        <v>103</v>
      </c>
      <c r="E3228" s="0" t="s">
        <v>8606</v>
      </c>
      <c r="F3228" s="0" t="s">
        <v>8603</v>
      </c>
      <c r="G3228" s="0" t="s">
        <v>8604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5.5</v>
      </c>
      <c r="Q3228" s="0" t="n">
        <v>0</v>
      </c>
      <c r="R3228" s="0" t="n">
        <v>0</v>
      </c>
      <c r="S3228" s="0" t="s">
        <v>4</v>
      </c>
    </row>
    <row r="3229" customFormat="false" ht="14.4" hidden="true" customHeight="false" outlineLevel="0" collapsed="false">
      <c r="A3229" s="0" t="s">
        <v>31</v>
      </c>
      <c r="B3229" s="0" t="n">
        <v>1</v>
      </c>
      <c r="C3229" s="0" t="s">
        <v>8607</v>
      </c>
      <c r="D3229" s="0" t="s">
        <v>61</v>
      </c>
      <c r="E3229" s="0" t="s">
        <v>8608</v>
      </c>
      <c r="F3229" s="0" t="s">
        <v>8609</v>
      </c>
      <c r="G3229" s="0" t="s">
        <v>8610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6.2</v>
      </c>
      <c r="Q3229" s="0" t="n">
        <v>0</v>
      </c>
      <c r="R3229" s="0" t="n">
        <v>0</v>
      </c>
      <c r="S3229" s="0" t="s">
        <v>4</v>
      </c>
    </row>
    <row r="3230" customFormat="false" ht="14.4" hidden="true" customHeight="false" outlineLevel="0" collapsed="false">
      <c r="A3230" s="0" t="s">
        <v>31</v>
      </c>
      <c r="B3230" s="0" t="n">
        <v>1</v>
      </c>
      <c r="C3230" s="0" t="s">
        <v>8611</v>
      </c>
      <c r="D3230" s="0" t="s">
        <v>38</v>
      </c>
      <c r="E3230" s="0" t="s">
        <v>8612</v>
      </c>
      <c r="F3230" s="0" t="s">
        <v>8609</v>
      </c>
      <c r="G3230" s="0" t="s">
        <v>8610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6.9</v>
      </c>
      <c r="Q3230" s="0" t="n">
        <v>0</v>
      </c>
      <c r="R3230" s="0" t="n">
        <v>0</v>
      </c>
      <c r="S3230" s="0" t="s">
        <v>4</v>
      </c>
    </row>
    <row r="3231" customFormat="false" ht="14.4" hidden="true" customHeight="false" outlineLevel="0" collapsed="false">
      <c r="A3231" s="0" t="s">
        <v>31</v>
      </c>
      <c r="B3231" s="0" t="n">
        <v>1</v>
      </c>
      <c r="C3231" s="0" t="s">
        <v>8613</v>
      </c>
      <c r="D3231" s="0" t="s">
        <v>307</v>
      </c>
      <c r="E3231" s="0" t="s">
        <v>8614</v>
      </c>
      <c r="F3231" s="0" t="s">
        <v>8609</v>
      </c>
      <c r="G3231" s="0" t="s">
        <v>8610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7.9</v>
      </c>
      <c r="Q3231" s="0" t="n">
        <v>0</v>
      </c>
      <c r="R3231" s="0" t="n">
        <v>0</v>
      </c>
      <c r="S3231" s="0" t="s">
        <v>4</v>
      </c>
    </row>
    <row r="3232" customFormat="false" ht="14.4" hidden="true" customHeight="false" outlineLevel="0" collapsed="false">
      <c r="A3232" s="0" t="s">
        <v>31</v>
      </c>
      <c r="B3232" s="0" t="n">
        <v>1</v>
      </c>
      <c r="C3232" s="0" t="s">
        <v>8615</v>
      </c>
      <c r="D3232" s="0" t="s">
        <v>163</v>
      </c>
      <c r="E3232" s="0" t="s">
        <v>8616</v>
      </c>
      <c r="F3232" s="0" t="s">
        <v>8609</v>
      </c>
      <c r="G3232" s="0" t="s">
        <v>8610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6.8</v>
      </c>
      <c r="Q3232" s="0" t="n">
        <v>0</v>
      </c>
      <c r="R3232" s="0" t="n">
        <v>0</v>
      </c>
      <c r="S3232" s="0" t="s">
        <v>4</v>
      </c>
    </row>
    <row r="3233" customFormat="false" ht="14.4" hidden="true" customHeight="false" outlineLevel="0" collapsed="false">
      <c r="A3233" s="0" t="s">
        <v>31</v>
      </c>
      <c r="B3233" s="0" t="n">
        <v>1</v>
      </c>
      <c r="C3233" s="0" t="s">
        <v>8617</v>
      </c>
      <c r="D3233" s="0" t="s">
        <v>139</v>
      </c>
      <c r="E3233" s="0" t="s">
        <v>8618</v>
      </c>
      <c r="F3233" s="0" t="s">
        <v>8609</v>
      </c>
      <c r="G3233" s="0" t="s">
        <v>8610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10.8</v>
      </c>
      <c r="Q3233" s="0" t="n">
        <v>0</v>
      </c>
      <c r="R3233" s="0" t="n">
        <v>0</v>
      </c>
      <c r="S3233" s="0" t="s">
        <v>4</v>
      </c>
    </row>
    <row r="3234" customFormat="false" ht="14.4" hidden="true" customHeight="false" outlineLevel="0" collapsed="false">
      <c r="A3234" s="0" t="s">
        <v>31</v>
      </c>
      <c r="B3234" s="0" t="n">
        <v>1</v>
      </c>
      <c r="C3234" s="0" t="s">
        <v>8619</v>
      </c>
      <c r="D3234" s="0" t="s">
        <v>307</v>
      </c>
      <c r="E3234" s="0" t="s">
        <v>8620</v>
      </c>
      <c r="F3234" s="0" t="s">
        <v>8609</v>
      </c>
      <c r="G3234" s="0" t="s">
        <v>8610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9.8</v>
      </c>
      <c r="Q3234" s="0" t="n">
        <v>0</v>
      </c>
      <c r="R3234" s="0" t="n">
        <v>0</v>
      </c>
      <c r="S3234" s="0" t="s">
        <v>4</v>
      </c>
    </row>
    <row r="3235" customFormat="false" ht="14.4" hidden="true" customHeight="false" outlineLevel="0" collapsed="false">
      <c r="A3235" s="0" t="s">
        <v>31</v>
      </c>
      <c r="B3235" s="0" t="n">
        <v>1</v>
      </c>
      <c r="C3235" s="0" t="s">
        <v>8621</v>
      </c>
      <c r="D3235" s="0" t="s">
        <v>154</v>
      </c>
      <c r="E3235" s="0" t="s">
        <v>8622</v>
      </c>
      <c r="F3235" s="0" t="s">
        <v>8609</v>
      </c>
      <c r="G3235" s="0" t="s">
        <v>8610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9.9</v>
      </c>
      <c r="Q3235" s="0" t="n">
        <v>0</v>
      </c>
      <c r="R3235" s="0" t="n">
        <v>0</v>
      </c>
      <c r="S3235" s="0" t="s">
        <v>4</v>
      </c>
    </row>
    <row r="3236" customFormat="false" ht="14.4" hidden="true" customHeight="false" outlineLevel="0" collapsed="false">
      <c r="A3236" s="0" t="s">
        <v>31</v>
      </c>
      <c r="B3236" s="0" t="n">
        <v>1</v>
      </c>
      <c r="C3236" s="0" t="s">
        <v>8623</v>
      </c>
      <c r="D3236" s="0" t="s">
        <v>61</v>
      </c>
      <c r="E3236" s="0" t="s">
        <v>8624</v>
      </c>
      <c r="F3236" s="0" t="s">
        <v>8625</v>
      </c>
      <c r="G3236" s="0" t="s">
        <v>8626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6.2</v>
      </c>
      <c r="Q3236" s="0" t="n">
        <v>0</v>
      </c>
      <c r="R3236" s="0" t="n">
        <v>0</v>
      </c>
      <c r="S3236" s="0" t="s">
        <v>4</v>
      </c>
    </row>
    <row r="3237" customFormat="false" ht="14.4" hidden="true" customHeight="false" outlineLevel="0" collapsed="false">
      <c r="A3237" s="0" t="s">
        <v>31</v>
      </c>
      <c r="B3237" s="0" t="n">
        <v>1</v>
      </c>
      <c r="C3237" s="0" t="s">
        <v>8627</v>
      </c>
      <c r="D3237" s="0" t="s">
        <v>66</v>
      </c>
      <c r="E3237" s="0" t="s">
        <v>8628</v>
      </c>
      <c r="F3237" s="0" t="s">
        <v>8625</v>
      </c>
      <c r="G3237" s="0" t="s">
        <v>8626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6.5</v>
      </c>
      <c r="Q3237" s="0" t="n">
        <v>0</v>
      </c>
      <c r="R3237" s="0" t="n">
        <v>0</v>
      </c>
      <c r="S3237" s="0" t="s">
        <v>4</v>
      </c>
    </row>
    <row r="3238" customFormat="false" ht="14.4" hidden="true" customHeight="false" outlineLevel="0" collapsed="false">
      <c r="A3238" s="0" t="s">
        <v>31</v>
      </c>
      <c r="B3238" s="0" t="n">
        <v>1</v>
      </c>
      <c r="C3238" s="0" t="s">
        <v>8629</v>
      </c>
      <c r="D3238" s="0" t="s">
        <v>163</v>
      </c>
      <c r="E3238" s="0" t="s">
        <v>8630</v>
      </c>
      <c r="F3238" s="0" t="s">
        <v>8625</v>
      </c>
      <c r="G3238" s="0" t="s">
        <v>8626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7</v>
      </c>
      <c r="Q3238" s="0" t="n">
        <v>0</v>
      </c>
      <c r="R3238" s="0" t="n">
        <v>0</v>
      </c>
      <c r="S3238" s="0" t="s">
        <v>4</v>
      </c>
    </row>
    <row r="3239" customFormat="false" ht="14.4" hidden="true" customHeight="false" outlineLevel="0" collapsed="false">
      <c r="A3239" s="0" t="s">
        <v>31</v>
      </c>
      <c r="B3239" s="0" t="n">
        <v>1</v>
      </c>
      <c r="C3239" s="0" t="s">
        <v>8631</v>
      </c>
      <c r="D3239" s="0" t="s">
        <v>66</v>
      </c>
      <c r="E3239" s="0" t="s">
        <v>8632</v>
      </c>
      <c r="F3239" s="0" t="s">
        <v>8625</v>
      </c>
      <c r="G3239" s="0" t="s">
        <v>8626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6.5</v>
      </c>
      <c r="Q3239" s="0" t="n">
        <v>0</v>
      </c>
      <c r="R3239" s="0" t="n">
        <v>0</v>
      </c>
      <c r="S3239" s="0" t="s">
        <v>4</v>
      </c>
    </row>
    <row r="3240" customFormat="false" ht="14.4" hidden="true" customHeight="false" outlineLevel="0" collapsed="false">
      <c r="A3240" s="0" t="s">
        <v>31</v>
      </c>
      <c r="B3240" s="0" t="n">
        <v>1</v>
      </c>
      <c r="C3240" s="0" t="s">
        <v>8633</v>
      </c>
      <c r="D3240" s="0" t="s">
        <v>103</v>
      </c>
      <c r="E3240" s="0" t="s">
        <v>8634</v>
      </c>
      <c r="F3240" s="0" t="s">
        <v>8635</v>
      </c>
      <c r="G3240" s="0" t="s">
        <v>8636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5</v>
      </c>
      <c r="Q3240" s="0" t="n">
        <v>0</v>
      </c>
      <c r="R3240" s="0" t="n">
        <v>0</v>
      </c>
      <c r="S3240" s="0" t="s">
        <v>4</v>
      </c>
    </row>
    <row r="3241" customFormat="false" ht="14.4" hidden="true" customHeight="false" outlineLevel="0" collapsed="false">
      <c r="A3241" s="0" t="s">
        <v>31</v>
      </c>
      <c r="B3241" s="0" t="n">
        <v>1</v>
      </c>
      <c r="C3241" s="0" t="s">
        <v>8637</v>
      </c>
      <c r="D3241" s="0" t="s">
        <v>61</v>
      </c>
      <c r="E3241" s="0" t="s">
        <v>8638</v>
      </c>
      <c r="F3241" s="0" t="s">
        <v>8635</v>
      </c>
      <c r="G3241" s="0" t="s">
        <v>8636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7.2</v>
      </c>
      <c r="Q3241" s="0" t="n">
        <v>0</v>
      </c>
      <c r="R3241" s="0" t="n">
        <v>0</v>
      </c>
      <c r="S3241" s="0" t="s">
        <v>4</v>
      </c>
    </row>
    <row r="3242" customFormat="false" ht="14.4" hidden="true" customHeight="false" outlineLevel="0" collapsed="false">
      <c r="A3242" s="0" t="s">
        <v>31</v>
      </c>
      <c r="B3242" s="0" t="n">
        <v>1</v>
      </c>
      <c r="C3242" s="0" t="s">
        <v>8639</v>
      </c>
      <c r="D3242" s="0" t="s">
        <v>38</v>
      </c>
      <c r="E3242" s="0" t="s">
        <v>8640</v>
      </c>
      <c r="F3242" s="0" t="s">
        <v>8635</v>
      </c>
      <c r="G3242" s="0" t="s">
        <v>8636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7.7</v>
      </c>
      <c r="Q3242" s="0" t="n">
        <v>0</v>
      </c>
      <c r="R3242" s="0" t="n">
        <v>0</v>
      </c>
      <c r="S3242" s="0" t="s">
        <v>4</v>
      </c>
    </row>
    <row r="3243" customFormat="false" ht="14.4" hidden="true" customHeight="false" outlineLevel="0" collapsed="false">
      <c r="A3243" s="0" t="s">
        <v>31</v>
      </c>
      <c r="B3243" s="0" t="n">
        <v>1</v>
      </c>
      <c r="C3243" s="0" t="s">
        <v>8641</v>
      </c>
      <c r="D3243" s="0" t="s">
        <v>41</v>
      </c>
      <c r="E3243" s="0" t="s">
        <v>8642</v>
      </c>
      <c r="F3243" s="0" t="s">
        <v>8635</v>
      </c>
      <c r="G3243" s="0" t="s">
        <v>8636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6.8</v>
      </c>
      <c r="Q3243" s="0" t="n">
        <v>0</v>
      </c>
      <c r="R3243" s="0" t="n">
        <v>0</v>
      </c>
      <c r="S3243" s="0" t="s">
        <v>4</v>
      </c>
    </row>
    <row r="3244" customFormat="false" ht="14.4" hidden="true" customHeight="false" outlineLevel="0" collapsed="false">
      <c r="A3244" s="0" t="s">
        <v>31</v>
      </c>
      <c r="B3244" s="0" t="n">
        <v>1</v>
      </c>
      <c r="C3244" s="0" t="s">
        <v>8643</v>
      </c>
      <c r="D3244" s="0" t="s">
        <v>33</v>
      </c>
      <c r="E3244" s="0" t="s">
        <v>8644</v>
      </c>
      <c r="F3244" s="0" t="s">
        <v>8635</v>
      </c>
      <c r="G3244" s="0" t="s">
        <v>8636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6.9</v>
      </c>
      <c r="Q3244" s="0" t="n">
        <v>0</v>
      </c>
      <c r="R3244" s="0" t="n">
        <v>0</v>
      </c>
      <c r="S3244" s="0" t="s">
        <v>4</v>
      </c>
    </row>
    <row r="3245" customFormat="false" ht="14.4" hidden="true" customHeight="false" outlineLevel="0" collapsed="false">
      <c r="A3245" s="0" t="s">
        <v>31</v>
      </c>
      <c r="B3245" s="0" t="n">
        <v>1</v>
      </c>
      <c r="C3245" s="0" t="s">
        <v>8645</v>
      </c>
      <c r="D3245" s="0" t="s">
        <v>33</v>
      </c>
      <c r="E3245" s="0" t="s">
        <v>8646</v>
      </c>
      <c r="F3245" s="0" t="s">
        <v>8635</v>
      </c>
      <c r="G3245" s="0" t="s">
        <v>8636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5.1</v>
      </c>
      <c r="Q3245" s="0" t="n">
        <v>0</v>
      </c>
      <c r="R3245" s="0" t="n">
        <v>0</v>
      </c>
      <c r="S3245" s="0" t="s">
        <v>4</v>
      </c>
    </row>
    <row r="3246" customFormat="false" ht="14.4" hidden="true" customHeight="false" outlineLevel="0" collapsed="false">
      <c r="A3246" s="0" t="s">
        <v>31</v>
      </c>
      <c r="B3246" s="0" t="n">
        <v>1</v>
      </c>
      <c r="C3246" s="0" t="s">
        <v>8647</v>
      </c>
      <c r="D3246" s="0" t="s">
        <v>66</v>
      </c>
      <c r="E3246" s="0" t="s">
        <v>8648</v>
      </c>
      <c r="F3246" s="0" t="s">
        <v>8635</v>
      </c>
      <c r="G3246" s="0" t="s">
        <v>8636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6.2</v>
      </c>
      <c r="Q3246" s="0" t="n">
        <v>0</v>
      </c>
      <c r="R3246" s="0" t="n">
        <v>0</v>
      </c>
      <c r="S3246" s="0" t="s">
        <v>4</v>
      </c>
    </row>
    <row r="3247" customFormat="false" ht="14.4" hidden="true" customHeight="false" outlineLevel="0" collapsed="false">
      <c r="A3247" s="0" t="s">
        <v>31</v>
      </c>
      <c r="B3247" s="0" t="n">
        <v>1</v>
      </c>
      <c r="C3247" s="0" t="s">
        <v>8649</v>
      </c>
      <c r="D3247" s="0" t="s">
        <v>66</v>
      </c>
      <c r="E3247" s="0" t="s">
        <v>8650</v>
      </c>
      <c r="F3247" s="0" t="s">
        <v>8651</v>
      </c>
      <c r="G3247" s="0" t="s">
        <v>8652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5.3</v>
      </c>
      <c r="Q3247" s="0" t="n">
        <v>0</v>
      </c>
      <c r="R3247" s="0" t="n">
        <v>0</v>
      </c>
      <c r="S3247" s="0" t="s">
        <v>4</v>
      </c>
    </row>
    <row r="3248" customFormat="false" ht="14.4" hidden="true" customHeight="false" outlineLevel="0" collapsed="false">
      <c r="A3248" s="0" t="s">
        <v>31</v>
      </c>
      <c r="B3248" s="0" t="n">
        <v>1</v>
      </c>
      <c r="C3248" s="0" t="s">
        <v>8653</v>
      </c>
      <c r="D3248" s="0" t="s">
        <v>66</v>
      </c>
      <c r="E3248" s="0" t="s">
        <v>8654</v>
      </c>
      <c r="F3248" s="0" t="s">
        <v>8651</v>
      </c>
      <c r="G3248" s="0" t="s">
        <v>8652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5.3</v>
      </c>
      <c r="Q3248" s="0" t="n">
        <v>0</v>
      </c>
      <c r="R3248" s="0" t="n">
        <v>0</v>
      </c>
      <c r="S3248" s="0" t="s">
        <v>4</v>
      </c>
    </row>
    <row r="3249" customFormat="false" ht="14.4" hidden="true" customHeight="false" outlineLevel="0" collapsed="false">
      <c r="A3249" s="0" t="s">
        <v>31</v>
      </c>
      <c r="B3249" s="0" t="n">
        <v>1</v>
      </c>
      <c r="C3249" s="0" t="s">
        <v>8655</v>
      </c>
      <c r="D3249" s="0" t="s">
        <v>61</v>
      </c>
      <c r="E3249" s="0" t="s">
        <v>2521</v>
      </c>
      <c r="F3249" s="0" t="s">
        <v>8656</v>
      </c>
      <c r="G3249" s="0" t="s">
        <v>8657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8.8</v>
      </c>
      <c r="Q3249" s="0" t="n">
        <v>0</v>
      </c>
      <c r="R3249" s="0" t="n">
        <v>0</v>
      </c>
      <c r="S3249" s="0" t="s">
        <v>4</v>
      </c>
    </row>
    <row r="3250" customFormat="false" ht="14.4" hidden="true" customHeight="false" outlineLevel="0" collapsed="false">
      <c r="A3250" s="0" t="s">
        <v>31</v>
      </c>
      <c r="B3250" s="0" t="n">
        <v>1</v>
      </c>
      <c r="C3250" s="0" t="s">
        <v>8658</v>
      </c>
      <c r="D3250" s="0" t="s">
        <v>33</v>
      </c>
      <c r="E3250" s="0" t="s">
        <v>8659</v>
      </c>
      <c r="F3250" s="0" t="s">
        <v>8656</v>
      </c>
      <c r="G3250" s="0" t="s">
        <v>8657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7.6</v>
      </c>
      <c r="Q3250" s="0" t="n">
        <v>0</v>
      </c>
      <c r="R3250" s="0" t="n">
        <v>0</v>
      </c>
      <c r="S3250" s="0" t="s">
        <v>4</v>
      </c>
    </row>
    <row r="3251" customFormat="false" ht="14.4" hidden="true" customHeight="false" outlineLevel="0" collapsed="false">
      <c r="A3251" s="0" t="s">
        <v>31</v>
      </c>
      <c r="B3251" s="0" t="n">
        <v>1</v>
      </c>
      <c r="C3251" s="0" t="s">
        <v>8660</v>
      </c>
      <c r="D3251" s="0" t="s">
        <v>41</v>
      </c>
      <c r="E3251" s="0" t="s">
        <v>8661</v>
      </c>
      <c r="F3251" s="0" t="s">
        <v>8656</v>
      </c>
      <c r="G3251" s="0" t="s">
        <v>8657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7.7</v>
      </c>
      <c r="Q3251" s="0" t="n">
        <v>0</v>
      </c>
      <c r="R3251" s="0" t="n">
        <v>0</v>
      </c>
      <c r="S3251" s="0" t="s">
        <v>4</v>
      </c>
    </row>
    <row r="3252" customFormat="false" ht="14.4" hidden="true" customHeight="false" outlineLevel="0" collapsed="false">
      <c r="A3252" s="0" t="s">
        <v>31</v>
      </c>
      <c r="B3252" s="0" t="n">
        <v>1</v>
      </c>
      <c r="C3252" s="0" t="s">
        <v>8662</v>
      </c>
      <c r="D3252" s="0" t="s">
        <v>163</v>
      </c>
      <c r="E3252" s="0" t="s">
        <v>8663</v>
      </c>
      <c r="F3252" s="0" t="s">
        <v>8664</v>
      </c>
      <c r="G3252" s="0" t="s">
        <v>8665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5.4</v>
      </c>
      <c r="Q3252" s="0" t="n">
        <v>0</v>
      </c>
      <c r="R3252" s="0" t="n">
        <v>0</v>
      </c>
      <c r="S3252" s="0" t="s">
        <v>4</v>
      </c>
    </row>
    <row r="3253" customFormat="false" ht="14.4" hidden="true" customHeight="false" outlineLevel="0" collapsed="false">
      <c r="A3253" s="0" t="s">
        <v>31</v>
      </c>
      <c r="B3253" s="0" t="n">
        <v>1</v>
      </c>
      <c r="C3253" s="0" t="s">
        <v>8666</v>
      </c>
      <c r="D3253" s="0" t="s">
        <v>61</v>
      </c>
      <c r="E3253" s="0" t="s">
        <v>8667</v>
      </c>
      <c r="F3253" s="0" t="s">
        <v>8668</v>
      </c>
      <c r="G3253" s="0" t="s">
        <v>745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11.3</v>
      </c>
      <c r="Q3253" s="0" t="n">
        <v>0</v>
      </c>
      <c r="R3253" s="0" t="n">
        <v>0</v>
      </c>
      <c r="S3253" s="0" t="s">
        <v>4</v>
      </c>
    </row>
    <row r="3254" customFormat="false" ht="14.4" hidden="true" customHeight="false" outlineLevel="0" collapsed="false">
      <c r="A3254" s="0" t="s">
        <v>31</v>
      </c>
      <c r="B3254" s="0" t="n">
        <v>1</v>
      </c>
      <c r="C3254" s="0" t="s">
        <v>8669</v>
      </c>
      <c r="D3254" s="0" t="s">
        <v>66</v>
      </c>
      <c r="E3254" s="0" t="s">
        <v>8670</v>
      </c>
      <c r="F3254" s="0" t="s">
        <v>8668</v>
      </c>
      <c r="G3254" s="0" t="s">
        <v>745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10.4</v>
      </c>
      <c r="Q3254" s="0" t="n">
        <v>0</v>
      </c>
      <c r="R3254" s="0" t="n">
        <v>0</v>
      </c>
      <c r="S3254" s="0" t="s">
        <v>4</v>
      </c>
    </row>
    <row r="3255" customFormat="false" ht="14.4" hidden="true" customHeight="false" outlineLevel="0" collapsed="false">
      <c r="A3255" s="0" t="s">
        <v>31</v>
      </c>
      <c r="B3255" s="0" t="n">
        <v>1</v>
      </c>
      <c r="C3255" s="0" t="s">
        <v>8671</v>
      </c>
      <c r="D3255" s="0" t="s">
        <v>66</v>
      </c>
      <c r="E3255" s="0" t="s">
        <v>8672</v>
      </c>
      <c r="F3255" s="0" t="s">
        <v>8668</v>
      </c>
      <c r="G3255" s="0" t="s">
        <v>745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7.6</v>
      </c>
      <c r="Q3255" s="0" t="n">
        <v>0</v>
      </c>
      <c r="R3255" s="0" t="n">
        <v>0</v>
      </c>
      <c r="S3255" s="0" t="s">
        <v>4</v>
      </c>
    </row>
    <row r="3256" customFormat="false" ht="14.4" hidden="true" customHeight="false" outlineLevel="0" collapsed="false">
      <c r="A3256" s="0" t="s">
        <v>31</v>
      </c>
      <c r="B3256" s="0" t="n">
        <v>1</v>
      </c>
      <c r="C3256" s="0" t="s">
        <v>8673</v>
      </c>
      <c r="D3256" s="0" t="s">
        <v>163</v>
      </c>
      <c r="E3256" s="0" t="s">
        <v>8674</v>
      </c>
      <c r="F3256" s="0" t="s">
        <v>8675</v>
      </c>
      <c r="G3256" s="0" t="s">
        <v>8676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5.9</v>
      </c>
      <c r="Q3256" s="0" t="n">
        <v>0</v>
      </c>
      <c r="R3256" s="0" t="n">
        <v>0</v>
      </c>
      <c r="S3256" s="0" t="s">
        <v>4</v>
      </c>
    </row>
    <row r="3257" customFormat="false" ht="14.4" hidden="true" customHeight="false" outlineLevel="0" collapsed="false">
      <c r="A3257" s="0" t="s">
        <v>31</v>
      </c>
      <c r="B3257" s="0" t="n">
        <v>1</v>
      </c>
      <c r="C3257" s="0" t="s">
        <v>8677</v>
      </c>
      <c r="D3257" s="0" t="s">
        <v>154</v>
      </c>
      <c r="E3257" s="0" t="s">
        <v>8678</v>
      </c>
      <c r="F3257" s="0" t="s">
        <v>490</v>
      </c>
      <c r="G3257" s="0" t="s">
        <v>491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5.3</v>
      </c>
      <c r="Q3257" s="0" t="n">
        <v>0</v>
      </c>
      <c r="R3257" s="0" t="n">
        <v>0</v>
      </c>
      <c r="S3257" s="0" t="s">
        <v>4</v>
      </c>
    </row>
    <row r="3258" customFormat="false" ht="14.4" hidden="true" customHeight="false" outlineLevel="0" collapsed="false">
      <c r="A3258" s="0" t="s">
        <v>31</v>
      </c>
      <c r="B3258" s="0" t="n">
        <v>1</v>
      </c>
      <c r="C3258" s="0" t="s">
        <v>8679</v>
      </c>
      <c r="D3258" s="0" t="s">
        <v>61</v>
      </c>
      <c r="E3258" s="0" t="s">
        <v>8680</v>
      </c>
      <c r="F3258" s="0" t="s">
        <v>490</v>
      </c>
      <c r="G3258" s="0" t="s">
        <v>491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6.8</v>
      </c>
      <c r="Q3258" s="0" t="n">
        <v>0</v>
      </c>
      <c r="R3258" s="0" t="n">
        <v>0</v>
      </c>
      <c r="S3258" s="0" t="s">
        <v>4</v>
      </c>
    </row>
    <row r="3259" customFormat="false" ht="14.4" hidden="true" customHeight="false" outlineLevel="0" collapsed="false">
      <c r="A3259" s="0" t="s">
        <v>31</v>
      </c>
      <c r="B3259" s="0" t="n">
        <v>1</v>
      </c>
      <c r="C3259" s="0" t="s">
        <v>8681</v>
      </c>
      <c r="D3259" s="0" t="s">
        <v>61</v>
      </c>
      <c r="E3259" s="0" t="s">
        <v>8682</v>
      </c>
      <c r="F3259" s="0" t="s">
        <v>490</v>
      </c>
      <c r="G3259" s="0" t="s">
        <v>491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7</v>
      </c>
      <c r="Q3259" s="0" t="n">
        <v>0</v>
      </c>
      <c r="R3259" s="0" t="n">
        <v>0</v>
      </c>
      <c r="S3259" s="0" t="s">
        <v>4</v>
      </c>
    </row>
    <row r="3260" customFormat="false" ht="14.4" hidden="true" customHeight="false" outlineLevel="0" collapsed="false">
      <c r="A3260" s="0" t="s">
        <v>31</v>
      </c>
      <c r="B3260" s="0" t="n">
        <v>1</v>
      </c>
      <c r="C3260" s="0" t="s">
        <v>8683</v>
      </c>
      <c r="D3260" s="0" t="s">
        <v>33</v>
      </c>
      <c r="E3260" s="0" t="s">
        <v>8684</v>
      </c>
      <c r="F3260" s="0" t="s">
        <v>490</v>
      </c>
      <c r="G3260" s="0" t="s">
        <v>491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7.6</v>
      </c>
      <c r="Q3260" s="0" t="n">
        <v>0</v>
      </c>
      <c r="R3260" s="0" t="n">
        <v>0</v>
      </c>
      <c r="S3260" s="0" t="s">
        <v>4</v>
      </c>
    </row>
    <row r="3261" customFormat="false" ht="14.4" hidden="true" customHeight="false" outlineLevel="0" collapsed="false">
      <c r="A3261" s="0" t="s">
        <v>31</v>
      </c>
      <c r="B3261" s="0" t="n">
        <v>1</v>
      </c>
      <c r="C3261" s="0" t="s">
        <v>8685</v>
      </c>
      <c r="D3261" s="0" t="s">
        <v>61</v>
      </c>
      <c r="E3261" s="0" t="s">
        <v>8686</v>
      </c>
      <c r="F3261" s="0" t="s">
        <v>490</v>
      </c>
      <c r="G3261" s="0" t="s">
        <v>491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7.9</v>
      </c>
      <c r="Q3261" s="0" t="n">
        <v>0</v>
      </c>
      <c r="R3261" s="0" t="n">
        <v>0</v>
      </c>
      <c r="S3261" s="0" t="s">
        <v>4</v>
      </c>
    </row>
    <row r="3262" customFormat="false" ht="14.4" hidden="true" customHeight="false" outlineLevel="0" collapsed="false">
      <c r="A3262" s="0" t="s">
        <v>31</v>
      </c>
      <c r="B3262" s="0" t="n">
        <v>1</v>
      </c>
      <c r="C3262" s="0" t="s">
        <v>8687</v>
      </c>
      <c r="D3262" s="0" t="s">
        <v>33</v>
      </c>
      <c r="E3262" s="0" t="s">
        <v>8688</v>
      </c>
      <c r="F3262" s="0" t="s">
        <v>490</v>
      </c>
      <c r="G3262" s="0" t="s">
        <v>491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5.6</v>
      </c>
      <c r="Q3262" s="0" t="n">
        <v>0</v>
      </c>
      <c r="R3262" s="0" t="n">
        <v>0</v>
      </c>
      <c r="S3262" s="0" t="s">
        <v>4</v>
      </c>
    </row>
    <row r="3263" customFormat="false" ht="14.4" hidden="true" customHeight="false" outlineLevel="0" collapsed="false">
      <c r="A3263" s="0" t="s">
        <v>31</v>
      </c>
      <c r="B3263" s="0" t="n">
        <v>1</v>
      </c>
      <c r="C3263" s="0" t="s">
        <v>8689</v>
      </c>
      <c r="D3263" s="0" t="s">
        <v>139</v>
      </c>
      <c r="E3263" s="0" t="s">
        <v>8690</v>
      </c>
      <c r="F3263" s="0" t="s">
        <v>490</v>
      </c>
      <c r="G3263" s="0" t="s">
        <v>491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6.1</v>
      </c>
      <c r="Q3263" s="0" t="n">
        <v>0</v>
      </c>
      <c r="R3263" s="0" t="n">
        <v>0</v>
      </c>
      <c r="S3263" s="0" t="s">
        <v>4</v>
      </c>
    </row>
    <row r="3264" customFormat="false" ht="14.4" hidden="true" customHeight="false" outlineLevel="0" collapsed="false">
      <c r="A3264" s="0" t="s">
        <v>31</v>
      </c>
      <c r="B3264" s="0" t="n">
        <v>1</v>
      </c>
      <c r="C3264" s="0" t="s">
        <v>8691</v>
      </c>
      <c r="D3264" s="0" t="s">
        <v>66</v>
      </c>
      <c r="E3264" s="0" t="s">
        <v>8692</v>
      </c>
      <c r="F3264" s="0" t="s">
        <v>490</v>
      </c>
      <c r="G3264" s="0" t="s">
        <v>491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8.8</v>
      </c>
      <c r="Q3264" s="0" t="n">
        <v>0</v>
      </c>
      <c r="R3264" s="0" t="n">
        <v>0</v>
      </c>
      <c r="S3264" s="0" t="s">
        <v>4</v>
      </c>
    </row>
    <row r="3265" customFormat="false" ht="14.4" hidden="true" customHeight="false" outlineLevel="0" collapsed="false">
      <c r="A3265" s="0" t="s">
        <v>31</v>
      </c>
      <c r="B3265" s="0" t="n">
        <v>1</v>
      </c>
      <c r="C3265" s="0" t="s">
        <v>8693</v>
      </c>
      <c r="D3265" s="0" t="s">
        <v>33</v>
      </c>
      <c r="E3265" s="0" t="s">
        <v>8694</v>
      </c>
      <c r="F3265" s="0" t="s">
        <v>490</v>
      </c>
      <c r="G3265" s="0" t="s">
        <v>491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6.1</v>
      </c>
      <c r="Q3265" s="0" t="n">
        <v>0</v>
      </c>
      <c r="R3265" s="0" t="n">
        <v>0</v>
      </c>
      <c r="S3265" s="0" t="s">
        <v>4</v>
      </c>
    </row>
    <row r="3266" customFormat="false" ht="14.4" hidden="true" customHeight="false" outlineLevel="0" collapsed="false">
      <c r="A3266" s="0" t="s">
        <v>31</v>
      </c>
      <c r="B3266" s="0" t="n">
        <v>1</v>
      </c>
      <c r="C3266" s="0" t="s">
        <v>8695</v>
      </c>
      <c r="D3266" s="0" t="s">
        <v>163</v>
      </c>
      <c r="E3266" s="0" t="s">
        <v>8696</v>
      </c>
      <c r="F3266" s="0" t="s">
        <v>490</v>
      </c>
      <c r="G3266" s="0" t="s">
        <v>491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13.7</v>
      </c>
      <c r="Q3266" s="0" t="n">
        <v>0</v>
      </c>
      <c r="R3266" s="0" t="n">
        <v>0</v>
      </c>
      <c r="S3266" s="0" t="s">
        <v>4</v>
      </c>
    </row>
    <row r="3267" customFormat="false" ht="14.4" hidden="true" customHeight="false" outlineLevel="0" collapsed="false">
      <c r="A3267" s="0" t="s">
        <v>31</v>
      </c>
      <c r="B3267" s="0" t="n">
        <v>1</v>
      </c>
      <c r="C3267" s="0" t="s">
        <v>8697</v>
      </c>
      <c r="D3267" s="0" t="s">
        <v>41</v>
      </c>
      <c r="E3267" s="0" t="s">
        <v>8698</v>
      </c>
      <c r="F3267" s="0" t="s">
        <v>490</v>
      </c>
      <c r="G3267" s="0" t="s">
        <v>491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8.1</v>
      </c>
      <c r="Q3267" s="0" t="n">
        <v>0</v>
      </c>
      <c r="R3267" s="0" t="n">
        <v>0</v>
      </c>
      <c r="S3267" s="0" t="s">
        <v>4</v>
      </c>
    </row>
    <row r="3268" customFormat="false" ht="14.4" hidden="true" customHeight="false" outlineLevel="0" collapsed="false">
      <c r="A3268" s="0" t="s">
        <v>31</v>
      </c>
      <c r="B3268" s="0" t="n">
        <v>1</v>
      </c>
      <c r="C3268" s="0" t="s">
        <v>8699</v>
      </c>
      <c r="D3268" s="0" t="s">
        <v>66</v>
      </c>
      <c r="E3268" s="0" t="s">
        <v>8700</v>
      </c>
      <c r="F3268" s="0" t="s">
        <v>8701</v>
      </c>
      <c r="G3268" s="0" t="s">
        <v>4212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7.7</v>
      </c>
      <c r="Q3268" s="0" t="n">
        <v>0</v>
      </c>
      <c r="R3268" s="0" t="n">
        <v>0</v>
      </c>
      <c r="S3268" s="0" t="s">
        <v>4</v>
      </c>
    </row>
    <row r="3269" customFormat="false" ht="14.4" hidden="true" customHeight="false" outlineLevel="0" collapsed="false">
      <c r="A3269" s="0" t="s">
        <v>31</v>
      </c>
      <c r="B3269" s="0" t="n">
        <v>1</v>
      </c>
      <c r="C3269" s="0" t="s">
        <v>8702</v>
      </c>
      <c r="D3269" s="0" t="s">
        <v>139</v>
      </c>
      <c r="E3269" s="0" t="s">
        <v>8703</v>
      </c>
      <c r="F3269" s="0" t="s">
        <v>8701</v>
      </c>
      <c r="G3269" s="0" t="s">
        <v>4212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8</v>
      </c>
      <c r="Q3269" s="0" t="n">
        <v>0</v>
      </c>
      <c r="R3269" s="0" t="n">
        <v>0</v>
      </c>
      <c r="S3269" s="0" t="s">
        <v>4</v>
      </c>
    </row>
    <row r="3270" customFormat="false" ht="14.4" hidden="true" customHeight="false" outlineLevel="0" collapsed="false">
      <c r="A3270" s="0" t="s">
        <v>31</v>
      </c>
      <c r="B3270" s="0" t="n">
        <v>1</v>
      </c>
      <c r="C3270" s="0" t="s">
        <v>8704</v>
      </c>
      <c r="D3270" s="0" t="s">
        <v>38</v>
      </c>
      <c r="E3270" s="0" t="s">
        <v>8705</v>
      </c>
      <c r="F3270" s="0" t="s">
        <v>8701</v>
      </c>
      <c r="G3270" s="0" t="s">
        <v>4212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5.9</v>
      </c>
      <c r="Q3270" s="0" t="n">
        <v>0</v>
      </c>
      <c r="R3270" s="0" t="n">
        <v>0</v>
      </c>
      <c r="S3270" s="0" t="s">
        <v>4</v>
      </c>
    </row>
    <row r="3271" customFormat="false" ht="14.4" hidden="true" customHeight="false" outlineLevel="0" collapsed="false">
      <c r="A3271" s="0" t="s">
        <v>31</v>
      </c>
      <c r="B3271" s="0" t="n">
        <v>1</v>
      </c>
      <c r="C3271" s="0" t="s">
        <v>8706</v>
      </c>
      <c r="D3271" s="0" t="s">
        <v>163</v>
      </c>
      <c r="E3271" s="0" t="s">
        <v>8707</v>
      </c>
      <c r="F3271" s="0" t="s">
        <v>8708</v>
      </c>
      <c r="G3271" s="0" t="s">
        <v>8709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7.5</v>
      </c>
      <c r="Q3271" s="0" t="n">
        <v>0</v>
      </c>
      <c r="R3271" s="0" t="n">
        <v>0</v>
      </c>
      <c r="S3271" s="0" t="s">
        <v>4</v>
      </c>
    </row>
    <row r="3272" customFormat="false" ht="14.4" hidden="true" customHeight="false" outlineLevel="0" collapsed="false">
      <c r="A3272" s="0" t="s">
        <v>31</v>
      </c>
      <c r="B3272" s="0" t="n">
        <v>1</v>
      </c>
      <c r="C3272" s="0" t="s">
        <v>8710</v>
      </c>
      <c r="D3272" s="0" t="s">
        <v>33</v>
      </c>
      <c r="E3272" s="0" t="s">
        <v>8711</v>
      </c>
      <c r="F3272" s="0" t="s">
        <v>8708</v>
      </c>
      <c r="G3272" s="0" t="s">
        <v>8709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7</v>
      </c>
      <c r="Q3272" s="0" t="n">
        <v>0</v>
      </c>
      <c r="R3272" s="0" t="n">
        <v>0</v>
      </c>
      <c r="S3272" s="0" t="s">
        <v>4</v>
      </c>
    </row>
    <row r="3273" customFormat="false" ht="14.4" hidden="true" customHeight="false" outlineLevel="0" collapsed="false">
      <c r="A3273" s="0" t="s">
        <v>31</v>
      </c>
      <c r="B3273" s="0" t="n">
        <v>1</v>
      </c>
      <c r="C3273" s="0" t="s">
        <v>8712</v>
      </c>
      <c r="D3273" s="0" t="s">
        <v>61</v>
      </c>
      <c r="E3273" s="0" t="s">
        <v>8713</v>
      </c>
      <c r="F3273" s="0" t="s">
        <v>8714</v>
      </c>
      <c r="G3273" s="0" t="s">
        <v>8715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7.2</v>
      </c>
      <c r="Q3273" s="0" t="n">
        <v>0</v>
      </c>
      <c r="R3273" s="0" t="n">
        <v>0</v>
      </c>
      <c r="S3273" s="0" t="s">
        <v>4</v>
      </c>
    </row>
    <row r="3274" customFormat="false" ht="14.4" hidden="true" customHeight="false" outlineLevel="0" collapsed="false">
      <c r="A3274" s="0" t="s">
        <v>31</v>
      </c>
      <c r="B3274" s="0" t="n">
        <v>1</v>
      </c>
      <c r="C3274" s="0" t="s">
        <v>8716</v>
      </c>
      <c r="D3274" s="0" t="s">
        <v>139</v>
      </c>
      <c r="E3274" s="0" t="s">
        <v>8717</v>
      </c>
      <c r="F3274" s="0" t="s">
        <v>8718</v>
      </c>
      <c r="G3274" s="0" t="s">
        <v>8719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7.3</v>
      </c>
      <c r="Q3274" s="0" t="n">
        <v>0</v>
      </c>
      <c r="R3274" s="0" t="n">
        <v>0</v>
      </c>
      <c r="S3274" s="0" t="s">
        <v>4</v>
      </c>
    </row>
    <row r="3275" customFormat="false" ht="14.4" hidden="true" customHeight="false" outlineLevel="0" collapsed="false">
      <c r="A3275" s="0" t="s">
        <v>31</v>
      </c>
      <c r="B3275" s="0" t="n">
        <v>1</v>
      </c>
      <c r="C3275" s="0" t="s">
        <v>8720</v>
      </c>
      <c r="D3275" s="0" t="s">
        <v>307</v>
      </c>
      <c r="E3275" s="0" t="s">
        <v>8721</v>
      </c>
      <c r="F3275" s="0" t="s">
        <v>8722</v>
      </c>
      <c r="G3275" s="0" t="s">
        <v>8723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6.5</v>
      </c>
      <c r="Q3275" s="0" t="n">
        <v>0</v>
      </c>
      <c r="R3275" s="0" t="n">
        <v>0</v>
      </c>
      <c r="S3275" s="0" t="s">
        <v>4</v>
      </c>
    </row>
    <row r="3276" customFormat="false" ht="14.4" hidden="true" customHeight="false" outlineLevel="0" collapsed="false">
      <c r="A3276" s="0" t="s">
        <v>31</v>
      </c>
      <c r="B3276" s="0" t="n">
        <v>1</v>
      </c>
      <c r="C3276" s="0" t="s">
        <v>8724</v>
      </c>
      <c r="D3276" s="0" t="s">
        <v>61</v>
      </c>
      <c r="E3276" s="0" t="s">
        <v>8725</v>
      </c>
      <c r="F3276" s="0" t="s">
        <v>8722</v>
      </c>
      <c r="G3276" s="0" t="s">
        <v>8723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7.3</v>
      </c>
      <c r="Q3276" s="0" t="n">
        <v>0</v>
      </c>
      <c r="R3276" s="0" t="n">
        <v>0</v>
      </c>
      <c r="S3276" s="0" t="s">
        <v>4</v>
      </c>
    </row>
    <row r="3277" customFormat="false" ht="14.4" hidden="true" customHeight="false" outlineLevel="0" collapsed="false">
      <c r="A3277" s="0" t="s">
        <v>31</v>
      </c>
      <c r="B3277" s="0" t="n">
        <v>1</v>
      </c>
      <c r="C3277" s="0" t="s">
        <v>8726</v>
      </c>
      <c r="D3277" s="0" t="s">
        <v>38</v>
      </c>
      <c r="E3277" s="0" t="s">
        <v>8727</v>
      </c>
      <c r="F3277" s="0" t="s">
        <v>8728</v>
      </c>
      <c r="G3277" s="0" t="s">
        <v>8729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6.2</v>
      </c>
      <c r="Q3277" s="0" t="n">
        <v>0</v>
      </c>
      <c r="R3277" s="0" t="n">
        <v>0</v>
      </c>
      <c r="S3277" s="0" t="s">
        <v>4</v>
      </c>
    </row>
    <row r="3278" customFormat="false" ht="14.4" hidden="true" customHeight="false" outlineLevel="0" collapsed="false">
      <c r="A3278" s="0" t="s">
        <v>31</v>
      </c>
      <c r="B3278" s="0" t="n">
        <v>1</v>
      </c>
      <c r="C3278" s="0" t="s">
        <v>8730</v>
      </c>
      <c r="D3278" s="0" t="s">
        <v>38</v>
      </c>
      <c r="E3278" s="0" t="s">
        <v>8731</v>
      </c>
      <c r="F3278" s="0" t="s">
        <v>8728</v>
      </c>
      <c r="G3278" s="0" t="s">
        <v>8729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5.6</v>
      </c>
      <c r="Q3278" s="0" t="n">
        <v>0</v>
      </c>
      <c r="R3278" s="0" t="n">
        <v>0</v>
      </c>
      <c r="S3278" s="0" t="s">
        <v>4</v>
      </c>
    </row>
    <row r="3279" customFormat="false" ht="14.4" hidden="true" customHeight="false" outlineLevel="0" collapsed="false">
      <c r="A3279" s="0" t="s">
        <v>31</v>
      </c>
      <c r="B3279" s="0" t="n">
        <v>1</v>
      </c>
      <c r="C3279" s="0" t="s">
        <v>8732</v>
      </c>
      <c r="D3279" s="0" t="s">
        <v>61</v>
      </c>
      <c r="E3279" s="0" t="s">
        <v>8733</v>
      </c>
      <c r="F3279" s="0" t="s">
        <v>8728</v>
      </c>
      <c r="G3279" s="0" t="s">
        <v>8729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10.1</v>
      </c>
      <c r="Q3279" s="0" t="n">
        <v>0</v>
      </c>
      <c r="R3279" s="0" t="n">
        <v>0</v>
      </c>
      <c r="S3279" s="0" t="s">
        <v>4</v>
      </c>
    </row>
    <row r="3280" customFormat="false" ht="14.4" hidden="true" customHeight="false" outlineLevel="0" collapsed="false">
      <c r="A3280" s="0" t="s">
        <v>31</v>
      </c>
      <c r="B3280" s="0" t="n">
        <v>1</v>
      </c>
      <c r="C3280" s="0" t="s">
        <v>8734</v>
      </c>
      <c r="D3280" s="0" t="s">
        <v>307</v>
      </c>
      <c r="E3280" s="0" t="s">
        <v>8735</v>
      </c>
      <c r="F3280" s="0" t="s">
        <v>8736</v>
      </c>
      <c r="G3280" s="0" t="s">
        <v>8737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7.7</v>
      </c>
      <c r="Q3280" s="0" t="n">
        <v>0</v>
      </c>
      <c r="R3280" s="0" t="n">
        <v>0</v>
      </c>
      <c r="S3280" s="0" t="s">
        <v>4</v>
      </c>
    </row>
    <row r="3281" customFormat="false" ht="14.4" hidden="true" customHeight="false" outlineLevel="0" collapsed="false">
      <c r="A3281" s="0" t="s">
        <v>31</v>
      </c>
      <c r="B3281" s="0" t="n">
        <v>1</v>
      </c>
      <c r="C3281" s="0" t="s">
        <v>8738</v>
      </c>
      <c r="D3281" s="0" t="s">
        <v>38</v>
      </c>
      <c r="E3281" s="0" t="s">
        <v>8739</v>
      </c>
      <c r="F3281" s="0" t="s">
        <v>8740</v>
      </c>
      <c r="G3281" s="0" t="s">
        <v>8741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5.3</v>
      </c>
      <c r="Q3281" s="0" t="n">
        <v>0</v>
      </c>
      <c r="R3281" s="0" t="n">
        <v>0</v>
      </c>
      <c r="S3281" s="0" t="s">
        <v>4</v>
      </c>
    </row>
    <row r="3282" customFormat="false" ht="14.4" hidden="true" customHeight="false" outlineLevel="0" collapsed="false">
      <c r="A3282" s="0" t="s">
        <v>31</v>
      </c>
      <c r="B3282" s="0" t="n">
        <v>1</v>
      </c>
      <c r="C3282" s="0" t="s">
        <v>8742</v>
      </c>
      <c r="D3282" s="0" t="s">
        <v>154</v>
      </c>
      <c r="E3282" s="0" t="s">
        <v>8743</v>
      </c>
      <c r="F3282" s="0" t="s">
        <v>8744</v>
      </c>
      <c r="G3282" s="0" t="s">
        <v>8745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5.5</v>
      </c>
      <c r="Q3282" s="0" t="n">
        <v>0</v>
      </c>
      <c r="R3282" s="0" t="n">
        <v>0</v>
      </c>
      <c r="S3282" s="0" t="s">
        <v>4</v>
      </c>
    </row>
    <row r="3283" customFormat="false" ht="14.4" hidden="true" customHeight="false" outlineLevel="0" collapsed="false">
      <c r="A3283" s="0" t="s">
        <v>31</v>
      </c>
      <c r="B3283" s="0" t="n">
        <v>1</v>
      </c>
      <c r="C3283" s="0" t="s">
        <v>8746</v>
      </c>
      <c r="D3283" s="0" t="s">
        <v>66</v>
      </c>
      <c r="E3283" s="0" t="s">
        <v>8747</v>
      </c>
      <c r="F3283" s="0" t="s">
        <v>8744</v>
      </c>
      <c r="G3283" s="0" t="s">
        <v>8745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5.4</v>
      </c>
      <c r="Q3283" s="0" t="n">
        <v>0</v>
      </c>
      <c r="R3283" s="0" t="n">
        <v>0</v>
      </c>
      <c r="S3283" s="0" t="s">
        <v>4</v>
      </c>
    </row>
    <row r="3284" customFormat="false" ht="14.4" hidden="true" customHeight="false" outlineLevel="0" collapsed="false">
      <c r="A3284" s="0" t="s">
        <v>31</v>
      </c>
      <c r="B3284" s="0" t="n">
        <v>1</v>
      </c>
      <c r="C3284" s="0" t="s">
        <v>8748</v>
      </c>
      <c r="D3284" s="0" t="s">
        <v>66</v>
      </c>
      <c r="E3284" s="0" t="s">
        <v>4135</v>
      </c>
      <c r="F3284" s="0" t="s">
        <v>8744</v>
      </c>
      <c r="G3284" s="0" t="s">
        <v>8745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8</v>
      </c>
      <c r="Q3284" s="0" t="n">
        <v>0</v>
      </c>
      <c r="R3284" s="0" t="n">
        <v>0</v>
      </c>
      <c r="S3284" s="0" t="s">
        <v>4</v>
      </c>
    </row>
    <row r="3285" customFormat="false" ht="14.4" hidden="true" customHeight="false" outlineLevel="0" collapsed="false">
      <c r="A3285" s="0" t="s">
        <v>31</v>
      </c>
      <c r="B3285" s="0" t="n">
        <v>1</v>
      </c>
      <c r="C3285" s="0" t="s">
        <v>8749</v>
      </c>
      <c r="D3285" s="0" t="s">
        <v>307</v>
      </c>
      <c r="E3285" s="0" t="s">
        <v>8750</v>
      </c>
      <c r="F3285" s="0" t="s">
        <v>8744</v>
      </c>
      <c r="G3285" s="0" t="s">
        <v>8745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7.6</v>
      </c>
      <c r="Q3285" s="0" t="n">
        <v>0</v>
      </c>
      <c r="R3285" s="0" t="n">
        <v>0</v>
      </c>
      <c r="S3285" s="0" t="s">
        <v>4</v>
      </c>
    </row>
    <row r="3286" customFormat="false" ht="14.4" hidden="true" customHeight="false" outlineLevel="0" collapsed="false">
      <c r="A3286" s="0" t="s">
        <v>31</v>
      </c>
      <c r="B3286" s="0" t="n">
        <v>1</v>
      </c>
      <c r="C3286" s="0" t="s">
        <v>8751</v>
      </c>
      <c r="D3286" s="0" t="s">
        <v>38</v>
      </c>
      <c r="E3286" s="0" t="s">
        <v>8752</v>
      </c>
      <c r="F3286" s="0" t="s">
        <v>8744</v>
      </c>
      <c r="G3286" s="0" t="s">
        <v>8745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8.5</v>
      </c>
      <c r="Q3286" s="0" t="n">
        <v>0</v>
      </c>
      <c r="R3286" s="0" t="n">
        <v>0</v>
      </c>
      <c r="S3286" s="0" t="s">
        <v>4</v>
      </c>
    </row>
    <row r="3287" customFormat="false" ht="14.4" hidden="true" customHeight="false" outlineLevel="0" collapsed="false">
      <c r="A3287" s="0" t="s">
        <v>31</v>
      </c>
      <c r="B3287" s="0" t="n">
        <v>1</v>
      </c>
      <c r="C3287" s="0" t="s">
        <v>8753</v>
      </c>
      <c r="D3287" s="0" t="s">
        <v>66</v>
      </c>
      <c r="E3287" s="0" t="s">
        <v>8754</v>
      </c>
      <c r="F3287" s="0" t="s">
        <v>8755</v>
      </c>
      <c r="G3287" s="0" t="s">
        <v>8756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8.9</v>
      </c>
      <c r="Q3287" s="0" t="n">
        <v>0</v>
      </c>
      <c r="R3287" s="0" t="n">
        <v>0</v>
      </c>
      <c r="S3287" s="0" t="s">
        <v>4</v>
      </c>
    </row>
    <row r="3288" customFormat="false" ht="14.4" hidden="true" customHeight="false" outlineLevel="0" collapsed="false">
      <c r="A3288" s="0" t="s">
        <v>31</v>
      </c>
      <c r="B3288" s="0" t="n">
        <v>1</v>
      </c>
      <c r="C3288" s="0" t="s">
        <v>8757</v>
      </c>
      <c r="D3288" s="0" t="s">
        <v>66</v>
      </c>
      <c r="E3288" s="0" t="s">
        <v>8758</v>
      </c>
      <c r="F3288" s="0" t="s">
        <v>8755</v>
      </c>
      <c r="G3288" s="0" t="s">
        <v>8756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5.6</v>
      </c>
      <c r="Q3288" s="0" t="n">
        <v>0</v>
      </c>
      <c r="R3288" s="0" t="n">
        <v>0</v>
      </c>
      <c r="S3288" s="0" t="s">
        <v>4</v>
      </c>
    </row>
    <row r="3289" customFormat="false" ht="14.4" hidden="true" customHeight="false" outlineLevel="0" collapsed="false">
      <c r="A3289" s="0" t="s">
        <v>31</v>
      </c>
      <c r="B3289" s="0" t="n">
        <v>1</v>
      </c>
      <c r="C3289" s="0" t="s">
        <v>8759</v>
      </c>
      <c r="D3289" s="0" t="s">
        <v>33</v>
      </c>
      <c r="E3289" s="0" t="s">
        <v>8760</v>
      </c>
      <c r="F3289" s="0" t="s">
        <v>8761</v>
      </c>
      <c r="G3289" s="0" t="s">
        <v>8762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6.2</v>
      </c>
      <c r="Q3289" s="0" t="n">
        <v>0</v>
      </c>
      <c r="R3289" s="0" t="n">
        <v>0</v>
      </c>
      <c r="S3289" s="0" t="s">
        <v>4</v>
      </c>
    </row>
    <row r="3290" customFormat="false" ht="14.4" hidden="true" customHeight="false" outlineLevel="0" collapsed="false">
      <c r="A3290" s="0" t="s">
        <v>31</v>
      </c>
      <c r="B3290" s="0" t="n">
        <v>1</v>
      </c>
      <c r="C3290" s="0" t="s">
        <v>8763</v>
      </c>
      <c r="D3290" s="0" t="s">
        <v>38</v>
      </c>
      <c r="E3290" s="0" t="s">
        <v>8764</v>
      </c>
      <c r="F3290" s="0" t="s">
        <v>8761</v>
      </c>
      <c r="G3290" s="0" t="s">
        <v>8762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6.6</v>
      </c>
      <c r="Q3290" s="0" t="n">
        <v>0</v>
      </c>
      <c r="R3290" s="0" t="n">
        <v>0</v>
      </c>
      <c r="S3290" s="0" t="s">
        <v>4</v>
      </c>
    </row>
    <row r="3291" customFormat="false" ht="14.4" hidden="true" customHeight="false" outlineLevel="0" collapsed="false">
      <c r="A3291" s="0" t="s">
        <v>31</v>
      </c>
      <c r="B3291" s="0" t="n">
        <v>1</v>
      </c>
      <c r="C3291" s="0" t="s">
        <v>8765</v>
      </c>
      <c r="D3291" s="0" t="s">
        <v>38</v>
      </c>
      <c r="E3291" s="0" t="s">
        <v>8766</v>
      </c>
      <c r="F3291" s="0" t="s">
        <v>8761</v>
      </c>
      <c r="G3291" s="0" t="s">
        <v>8762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10.9</v>
      </c>
      <c r="Q3291" s="0" t="n">
        <v>0</v>
      </c>
      <c r="R3291" s="0" t="n">
        <v>0</v>
      </c>
      <c r="S3291" s="0" t="s">
        <v>4</v>
      </c>
    </row>
    <row r="3292" customFormat="false" ht="14.4" hidden="true" customHeight="false" outlineLevel="0" collapsed="false">
      <c r="A3292" s="0" t="s">
        <v>31</v>
      </c>
      <c r="B3292" s="0" t="n">
        <v>1</v>
      </c>
      <c r="C3292" s="0" t="s">
        <v>8767</v>
      </c>
      <c r="D3292" s="0" t="s">
        <v>66</v>
      </c>
      <c r="E3292" s="0" t="s">
        <v>8768</v>
      </c>
      <c r="F3292" s="0" t="s">
        <v>8761</v>
      </c>
      <c r="G3292" s="0" t="s">
        <v>8762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13.2</v>
      </c>
      <c r="Q3292" s="0" t="n">
        <v>0</v>
      </c>
      <c r="R3292" s="0" t="n">
        <v>0</v>
      </c>
      <c r="S3292" s="0" t="s">
        <v>4</v>
      </c>
    </row>
    <row r="3293" customFormat="false" ht="14.4" hidden="true" customHeight="false" outlineLevel="0" collapsed="false">
      <c r="A3293" s="0" t="s">
        <v>31</v>
      </c>
      <c r="B3293" s="0" t="n">
        <v>1</v>
      </c>
      <c r="C3293" s="0" t="s">
        <v>8769</v>
      </c>
      <c r="D3293" s="0" t="s">
        <v>33</v>
      </c>
      <c r="E3293" s="0" t="s">
        <v>8770</v>
      </c>
      <c r="F3293" s="0" t="s">
        <v>8761</v>
      </c>
      <c r="G3293" s="0" t="s">
        <v>8762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7.3</v>
      </c>
      <c r="Q3293" s="0" t="n">
        <v>0</v>
      </c>
      <c r="R3293" s="0" t="n">
        <v>0</v>
      </c>
      <c r="S3293" s="0" t="s">
        <v>4</v>
      </c>
    </row>
    <row r="3294" customFormat="false" ht="14.4" hidden="true" customHeight="false" outlineLevel="0" collapsed="false">
      <c r="A3294" s="0" t="s">
        <v>31</v>
      </c>
      <c r="B3294" s="0" t="n">
        <v>1</v>
      </c>
      <c r="C3294" s="0" t="s">
        <v>8771</v>
      </c>
      <c r="D3294" s="0" t="s">
        <v>38</v>
      </c>
      <c r="E3294" s="0" t="s">
        <v>8772</v>
      </c>
      <c r="F3294" s="0" t="s">
        <v>8761</v>
      </c>
      <c r="G3294" s="0" t="s">
        <v>8762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7.7</v>
      </c>
      <c r="Q3294" s="0" t="n">
        <v>0</v>
      </c>
      <c r="R3294" s="0" t="n">
        <v>0</v>
      </c>
      <c r="S3294" s="0" t="s">
        <v>4</v>
      </c>
    </row>
    <row r="3295" customFormat="false" ht="14.4" hidden="true" customHeight="false" outlineLevel="0" collapsed="false">
      <c r="A3295" s="0" t="s">
        <v>31</v>
      </c>
      <c r="B3295" s="0" t="n">
        <v>1</v>
      </c>
      <c r="C3295" s="0" t="s">
        <v>8773</v>
      </c>
      <c r="D3295" s="0" t="s">
        <v>307</v>
      </c>
      <c r="E3295" s="0" t="s">
        <v>8774</v>
      </c>
      <c r="F3295" s="0" t="s">
        <v>8761</v>
      </c>
      <c r="G3295" s="0" t="s">
        <v>8762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5.3</v>
      </c>
      <c r="Q3295" s="0" t="n">
        <v>0</v>
      </c>
      <c r="R3295" s="0" t="n">
        <v>0</v>
      </c>
      <c r="S3295" s="0" t="s">
        <v>4</v>
      </c>
    </row>
    <row r="3296" customFormat="false" ht="14.4" hidden="true" customHeight="false" outlineLevel="0" collapsed="false">
      <c r="A3296" s="0" t="s">
        <v>31</v>
      </c>
      <c r="B3296" s="0" t="n">
        <v>1</v>
      </c>
      <c r="C3296" s="0" t="s">
        <v>8775</v>
      </c>
      <c r="D3296" s="0" t="s">
        <v>103</v>
      </c>
      <c r="E3296" s="0" t="s">
        <v>8776</v>
      </c>
      <c r="F3296" s="0" t="s">
        <v>8761</v>
      </c>
      <c r="G3296" s="0" t="s">
        <v>8762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7.7</v>
      </c>
      <c r="Q3296" s="0" t="n">
        <v>0</v>
      </c>
      <c r="R3296" s="0" t="n">
        <v>0</v>
      </c>
      <c r="S3296" s="0" t="s">
        <v>4</v>
      </c>
    </row>
    <row r="3297" customFormat="false" ht="14.4" hidden="true" customHeight="false" outlineLevel="0" collapsed="false">
      <c r="A3297" s="0" t="s">
        <v>31</v>
      </c>
      <c r="B3297" s="0" t="n">
        <v>1</v>
      </c>
      <c r="C3297" s="0" t="s">
        <v>8777</v>
      </c>
      <c r="D3297" s="0" t="s">
        <v>61</v>
      </c>
      <c r="E3297" s="0" t="s">
        <v>8778</v>
      </c>
      <c r="F3297" s="0" t="s">
        <v>8779</v>
      </c>
      <c r="G3297" s="0" t="s">
        <v>8780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6.8</v>
      </c>
      <c r="Q3297" s="0" t="n">
        <v>0</v>
      </c>
      <c r="R3297" s="0" t="n">
        <v>0</v>
      </c>
      <c r="S3297" s="0" t="s">
        <v>4</v>
      </c>
    </row>
    <row r="3298" customFormat="false" ht="14.4" hidden="true" customHeight="false" outlineLevel="0" collapsed="false">
      <c r="A3298" s="0" t="s">
        <v>31</v>
      </c>
      <c r="B3298" s="0" t="n">
        <v>1</v>
      </c>
      <c r="C3298" s="0" t="s">
        <v>8781</v>
      </c>
      <c r="D3298" s="0" t="s">
        <v>66</v>
      </c>
      <c r="E3298" s="0" t="s">
        <v>8782</v>
      </c>
      <c r="F3298" s="0" t="s">
        <v>8779</v>
      </c>
      <c r="G3298" s="0" t="s">
        <v>8780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8.2</v>
      </c>
      <c r="Q3298" s="0" t="n">
        <v>0</v>
      </c>
      <c r="R3298" s="0" t="n">
        <v>0</v>
      </c>
      <c r="S3298" s="0" t="s">
        <v>4</v>
      </c>
    </row>
    <row r="3299" customFormat="false" ht="14.4" hidden="true" customHeight="false" outlineLevel="0" collapsed="false">
      <c r="A3299" s="0" t="s">
        <v>31</v>
      </c>
      <c r="B3299" s="0" t="n">
        <v>1</v>
      </c>
      <c r="C3299" s="0" t="s">
        <v>8783</v>
      </c>
      <c r="D3299" s="0" t="s">
        <v>48</v>
      </c>
      <c r="E3299" s="0" t="s">
        <v>8784</v>
      </c>
      <c r="F3299" s="0" t="s">
        <v>8779</v>
      </c>
      <c r="G3299" s="0" t="s">
        <v>8780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8.5</v>
      </c>
      <c r="Q3299" s="0" t="n">
        <v>0</v>
      </c>
      <c r="R3299" s="0" t="n">
        <v>0</v>
      </c>
      <c r="S3299" s="0" t="s">
        <v>4</v>
      </c>
    </row>
    <row r="3300" customFormat="false" ht="14.4" hidden="true" customHeight="false" outlineLevel="0" collapsed="false">
      <c r="A3300" s="0" t="s">
        <v>31</v>
      </c>
      <c r="B3300" s="0" t="n">
        <v>1</v>
      </c>
      <c r="C3300" s="0" t="s">
        <v>8785</v>
      </c>
      <c r="D3300" s="0" t="s">
        <v>38</v>
      </c>
      <c r="E3300" s="0" t="s">
        <v>8786</v>
      </c>
      <c r="F3300" s="0" t="s">
        <v>8787</v>
      </c>
      <c r="G3300" s="0" t="s">
        <v>8788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8.1</v>
      </c>
      <c r="Q3300" s="0" t="n">
        <v>0</v>
      </c>
      <c r="R3300" s="0" t="n">
        <v>0</v>
      </c>
      <c r="S3300" s="0" t="s">
        <v>4</v>
      </c>
    </row>
    <row r="3301" customFormat="false" ht="14.4" hidden="true" customHeight="false" outlineLevel="0" collapsed="false">
      <c r="A3301" s="0" t="s">
        <v>31</v>
      </c>
      <c r="B3301" s="0" t="n">
        <v>1</v>
      </c>
      <c r="C3301" s="0" t="s">
        <v>8789</v>
      </c>
      <c r="D3301" s="0" t="s">
        <v>61</v>
      </c>
      <c r="E3301" s="0" t="s">
        <v>6654</v>
      </c>
      <c r="F3301" s="0" t="s">
        <v>8787</v>
      </c>
      <c r="G3301" s="0" t="s">
        <v>8788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8.1</v>
      </c>
      <c r="Q3301" s="0" t="n">
        <v>0</v>
      </c>
      <c r="R3301" s="0" t="n">
        <v>0</v>
      </c>
      <c r="S3301" s="0" t="s">
        <v>4</v>
      </c>
    </row>
    <row r="3302" customFormat="false" ht="14.4" hidden="true" customHeight="false" outlineLevel="0" collapsed="false">
      <c r="A3302" s="0" t="s">
        <v>31</v>
      </c>
      <c r="B3302" s="0" t="n">
        <v>1</v>
      </c>
      <c r="C3302" s="0" t="s">
        <v>8790</v>
      </c>
      <c r="D3302" s="0" t="s">
        <v>66</v>
      </c>
      <c r="E3302" s="0" t="s">
        <v>8791</v>
      </c>
      <c r="F3302" s="0" t="s">
        <v>8787</v>
      </c>
      <c r="G3302" s="0" t="s">
        <v>8788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5.3</v>
      </c>
      <c r="Q3302" s="0" t="n">
        <v>0</v>
      </c>
      <c r="R3302" s="0" t="n">
        <v>0</v>
      </c>
      <c r="S3302" s="0" t="s">
        <v>4</v>
      </c>
    </row>
    <row r="3303" customFormat="false" ht="14.4" hidden="true" customHeight="false" outlineLevel="0" collapsed="false">
      <c r="A3303" s="0" t="s">
        <v>31</v>
      </c>
      <c r="B3303" s="0" t="n">
        <v>1</v>
      </c>
      <c r="C3303" s="0" t="s">
        <v>8792</v>
      </c>
      <c r="D3303" s="0" t="s">
        <v>61</v>
      </c>
      <c r="E3303" s="0" t="s">
        <v>8793</v>
      </c>
      <c r="F3303" s="0" t="s">
        <v>8794</v>
      </c>
      <c r="G3303" s="0" t="s">
        <v>8795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8.5</v>
      </c>
      <c r="Q3303" s="0" t="n">
        <v>0</v>
      </c>
      <c r="R3303" s="0" t="n">
        <v>0</v>
      </c>
      <c r="S3303" s="0" t="s">
        <v>4</v>
      </c>
    </row>
    <row r="3304" customFormat="false" ht="14.4" hidden="true" customHeight="false" outlineLevel="0" collapsed="false">
      <c r="A3304" s="0" t="s">
        <v>31</v>
      </c>
      <c r="B3304" s="0" t="n">
        <v>1</v>
      </c>
      <c r="C3304" s="0" t="s">
        <v>8796</v>
      </c>
      <c r="D3304" s="0" t="s">
        <v>33</v>
      </c>
      <c r="E3304" s="0" t="s">
        <v>8797</v>
      </c>
      <c r="F3304" s="0" t="s">
        <v>8794</v>
      </c>
      <c r="G3304" s="0" t="s">
        <v>8795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7.1</v>
      </c>
      <c r="Q3304" s="0" t="n">
        <v>0</v>
      </c>
      <c r="R3304" s="0" t="n">
        <v>0</v>
      </c>
      <c r="S3304" s="0" t="s">
        <v>4</v>
      </c>
    </row>
    <row r="3305" customFormat="false" ht="14.4" hidden="true" customHeight="false" outlineLevel="0" collapsed="false">
      <c r="A3305" s="0" t="s">
        <v>31</v>
      </c>
      <c r="B3305" s="0" t="n">
        <v>1</v>
      </c>
      <c r="C3305" s="0" t="s">
        <v>8798</v>
      </c>
      <c r="D3305" s="0" t="s">
        <v>2325</v>
      </c>
      <c r="E3305" s="0" t="s">
        <v>8799</v>
      </c>
      <c r="F3305" s="0" t="s">
        <v>8794</v>
      </c>
      <c r="G3305" s="0" t="s">
        <v>8795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7.5</v>
      </c>
      <c r="Q3305" s="0" t="n">
        <v>0</v>
      </c>
      <c r="R3305" s="0" t="n">
        <v>0</v>
      </c>
      <c r="S3305" s="0" t="s">
        <v>4</v>
      </c>
    </row>
    <row r="3306" customFormat="false" ht="14.4" hidden="true" customHeight="false" outlineLevel="0" collapsed="false">
      <c r="A3306" s="0" t="s">
        <v>31</v>
      </c>
      <c r="B3306" s="0" t="n">
        <v>1</v>
      </c>
      <c r="C3306" s="0" t="s">
        <v>8800</v>
      </c>
      <c r="D3306" s="0" t="s">
        <v>2325</v>
      </c>
      <c r="E3306" s="0" t="s">
        <v>8799</v>
      </c>
      <c r="F3306" s="0" t="s">
        <v>8794</v>
      </c>
      <c r="G3306" s="0" t="s">
        <v>8795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7.5</v>
      </c>
      <c r="Q3306" s="0" t="n">
        <v>0</v>
      </c>
      <c r="R3306" s="0" t="n">
        <v>0</v>
      </c>
      <c r="S3306" s="0" t="s">
        <v>4</v>
      </c>
    </row>
    <row r="3307" customFormat="false" ht="14.4" hidden="true" customHeight="false" outlineLevel="0" collapsed="false">
      <c r="A3307" s="0" t="s">
        <v>31</v>
      </c>
      <c r="B3307" s="0" t="n">
        <v>1</v>
      </c>
      <c r="C3307" s="0" t="s">
        <v>8801</v>
      </c>
      <c r="D3307" s="0" t="s">
        <v>307</v>
      </c>
      <c r="E3307" s="0" t="s">
        <v>8802</v>
      </c>
      <c r="F3307" s="0" t="s">
        <v>8803</v>
      </c>
      <c r="G3307" s="0" t="s">
        <v>8804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6.2</v>
      </c>
      <c r="Q3307" s="0" t="n">
        <v>0</v>
      </c>
      <c r="R3307" s="0" t="n">
        <v>0</v>
      </c>
      <c r="S3307" s="0" t="s">
        <v>4</v>
      </c>
    </row>
    <row r="3308" customFormat="false" ht="14.4" hidden="true" customHeight="false" outlineLevel="0" collapsed="false">
      <c r="A3308" s="0" t="s">
        <v>31</v>
      </c>
      <c r="B3308" s="0" t="n">
        <v>1</v>
      </c>
      <c r="C3308" s="0" t="s">
        <v>8805</v>
      </c>
      <c r="D3308" s="0" t="s">
        <v>33</v>
      </c>
      <c r="E3308" s="0" t="s">
        <v>8806</v>
      </c>
      <c r="F3308" s="0" t="s">
        <v>8803</v>
      </c>
      <c r="G3308" s="0" t="s">
        <v>8804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6.3</v>
      </c>
      <c r="Q3308" s="0" t="n">
        <v>0</v>
      </c>
      <c r="R3308" s="0" t="n">
        <v>0</v>
      </c>
      <c r="S3308" s="0" t="s">
        <v>4</v>
      </c>
    </row>
    <row r="3309" customFormat="false" ht="14.4" hidden="true" customHeight="false" outlineLevel="0" collapsed="false">
      <c r="A3309" s="0" t="s">
        <v>31</v>
      </c>
      <c r="B3309" s="0" t="n">
        <v>1</v>
      </c>
      <c r="C3309" s="0" t="s">
        <v>8807</v>
      </c>
      <c r="D3309" s="0" t="s">
        <v>154</v>
      </c>
      <c r="E3309" s="0" t="s">
        <v>8808</v>
      </c>
      <c r="F3309" s="0" t="s">
        <v>8809</v>
      </c>
      <c r="G3309" s="0" t="s">
        <v>8810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9.7</v>
      </c>
      <c r="Q3309" s="0" t="n">
        <v>0</v>
      </c>
      <c r="R3309" s="0" t="n">
        <v>0</v>
      </c>
      <c r="S3309" s="0" t="s">
        <v>4</v>
      </c>
    </row>
    <row r="3310" customFormat="false" ht="14.4" hidden="true" customHeight="false" outlineLevel="0" collapsed="false">
      <c r="A3310" s="0" t="s">
        <v>31</v>
      </c>
      <c r="B3310" s="0" t="n">
        <v>1</v>
      </c>
      <c r="C3310" s="0" t="s">
        <v>8811</v>
      </c>
      <c r="D3310" s="0" t="s">
        <v>38</v>
      </c>
      <c r="E3310" s="0" t="s">
        <v>8812</v>
      </c>
      <c r="F3310" s="0" t="s">
        <v>8809</v>
      </c>
      <c r="G3310" s="0" t="s">
        <v>8810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5.8</v>
      </c>
      <c r="Q3310" s="0" t="n">
        <v>0</v>
      </c>
      <c r="R3310" s="0" t="n">
        <v>0</v>
      </c>
      <c r="S3310" s="0" t="s">
        <v>4</v>
      </c>
    </row>
    <row r="3311" customFormat="false" ht="14.4" hidden="true" customHeight="false" outlineLevel="0" collapsed="false">
      <c r="A3311" s="0" t="s">
        <v>31</v>
      </c>
      <c r="B3311" s="0" t="n">
        <v>1</v>
      </c>
      <c r="C3311" s="0" t="s">
        <v>8813</v>
      </c>
      <c r="D3311" s="0" t="s">
        <v>48</v>
      </c>
      <c r="E3311" s="0" t="s">
        <v>8814</v>
      </c>
      <c r="F3311" s="0" t="s">
        <v>941</v>
      </c>
      <c r="G3311" s="0" t="s">
        <v>942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6.2</v>
      </c>
      <c r="Q3311" s="0" t="n">
        <v>0</v>
      </c>
      <c r="R3311" s="0" t="n">
        <v>0</v>
      </c>
      <c r="S3311" s="0" t="s">
        <v>4</v>
      </c>
    </row>
    <row r="3312" customFormat="false" ht="14.4" hidden="true" customHeight="false" outlineLevel="0" collapsed="false">
      <c r="A3312" s="0" t="s">
        <v>31</v>
      </c>
      <c r="B3312" s="0" t="n">
        <v>1</v>
      </c>
      <c r="C3312" s="0" t="s">
        <v>8815</v>
      </c>
      <c r="D3312" s="0" t="s">
        <v>163</v>
      </c>
      <c r="E3312" s="0" t="s">
        <v>8816</v>
      </c>
      <c r="F3312" s="0" t="s">
        <v>941</v>
      </c>
      <c r="G3312" s="0" t="s">
        <v>942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6</v>
      </c>
      <c r="Q3312" s="0" t="n">
        <v>0</v>
      </c>
      <c r="R3312" s="0" t="n">
        <v>0</v>
      </c>
      <c r="S3312" s="0" t="s">
        <v>4</v>
      </c>
    </row>
    <row r="3313" customFormat="false" ht="14.4" hidden="true" customHeight="false" outlineLevel="0" collapsed="false">
      <c r="A3313" s="0" t="s">
        <v>31</v>
      </c>
      <c r="B3313" s="0" t="n">
        <v>1</v>
      </c>
      <c r="C3313" s="0" t="s">
        <v>8817</v>
      </c>
      <c r="D3313" s="0" t="s">
        <v>307</v>
      </c>
      <c r="E3313" s="0" t="s">
        <v>8818</v>
      </c>
      <c r="F3313" s="0" t="s">
        <v>8819</v>
      </c>
      <c r="G3313" s="0" t="s">
        <v>8820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6.9</v>
      </c>
      <c r="Q3313" s="0" t="n">
        <v>0</v>
      </c>
      <c r="R3313" s="0" t="n">
        <v>0</v>
      </c>
      <c r="S3313" s="0" t="s">
        <v>4</v>
      </c>
    </row>
    <row r="3314" customFormat="false" ht="14.4" hidden="true" customHeight="false" outlineLevel="0" collapsed="false">
      <c r="A3314" s="0" t="s">
        <v>31</v>
      </c>
      <c r="B3314" s="0" t="n">
        <v>1</v>
      </c>
      <c r="C3314" s="0" t="s">
        <v>8821</v>
      </c>
      <c r="D3314" s="0" t="s">
        <v>41</v>
      </c>
      <c r="E3314" s="0" t="s">
        <v>8822</v>
      </c>
      <c r="F3314" s="0" t="s">
        <v>8819</v>
      </c>
      <c r="G3314" s="0" t="s">
        <v>8820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6</v>
      </c>
      <c r="Q3314" s="0" t="n">
        <v>0</v>
      </c>
      <c r="R3314" s="0" t="n">
        <v>0</v>
      </c>
      <c r="S3314" s="0" t="s">
        <v>4</v>
      </c>
    </row>
    <row r="3315" customFormat="false" ht="14.4" hidden="true" customHeight="false" outlineLevel="0" collapsed="false">
      <c r="A3315" s="0" t="s">
        <v>31</v>
      </c>
      <c r="B3315" s="0" t="n">
        <v>1</v>
      </c>
      <c r="C3315" s="0" t="s">
        <v>8823</v>
      </c>
      <c r="D3315" s="0" t="s">
        <v>38</v>
      </c>
      <c r="E3315" s="0" t="s">
        <v>8824</v>
      </c>
      <c r="F3315" s="0" t="s">
        <v>8825</v>
      </c>
      <c r="G3315" s="0" t="s">
        <v>8826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6</v>
      </c>
      <c r="Q3315" s="0" t="n">
        <v>0</v>
      </c>
      <c r="R3315" s="0" t="n">
        <v>0</v>
      </c>
      <c r="S3315" s="0" t="s">
        <v>4</v>
      </c>
    </row>
    <row r="3316" customFormat="false" ht="14.4" hidden="true" customHeight="false" outlineLevel="0" collapsed="false">
      <c r="A3316" s="0" t="s">
        <v>31</v>
      </c>
      <c r="B3316" s="0" t="n">
        <v>1</v>
      </c>
      <c r="C3316" s="0" t="s">
        <v>8827</v>
      </c>
      <c r="D3316" s="0" t="s">
        <v>33</v>
      </c>
      <c r="E3316" s="0" t="s">
        <v>8828</v>
      </c>
      <c r="F3316" s="0" t="s">
        <v>8825</v>
      </c>
      <c r="G3316" s="0" t="s">
        <v>8826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6.2</v>
      </c>
      <c r="Q3316" s="0" t="n">
        <v>0</v>
      </c>
      <c r="R3316" s="0" t="n">
        <v>0</v>
      </c>
      <c r="S3316" s="0" t="s">
        <v>4</v>
      </c>
    </row>
    <row r="3317" customFormat="false" ht="14.4" hidden="true" customHeight="false" outlineLevel="0" collapsed="false">
      <c r="A3317" s="0" t="s">
        <v>31</v>
      </c>
      <c r="B3317" s="0" t="n">
        <v>1</v>
      </c>
      <c r="C3317" s="0" t="s">
        <v>8829</v>
      </c>
      <c r="D3317" s="0" t="s">
        <v>48</v>
      </c>
      <c r="E3317" s="0" t="s">
        <v>8830</v>
      </c>
      <c r="F3317" s="0" t="s">
        <v>8825</v>
      </c>
      <c r="G3317" s="0" t="s">
        <v>8826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5.9</v>
      </c>
      <c r="Q3317" s="0" t="n">
        <v>0</v>
      </c>
      <c r="R3317" s="0" t="n">
        <v>0</v>
      </c>
      <c r="S3317" s="0" t="s">
        <v>4</v>
      </c>
    </row>
    <row r="3318" customFormat="false" ht="14.4" hidden="true" customHeight="false" outlineLevel="0" collapsed="false">
      <c r="A3318" s="0" t="s">
        <v>31</v>
      </c>
      <c r="B3318" s="0" t="n">
        <v>1</v>
      </c>
      <c r="C3318" s="0" t="s">
        <v>8831</v>
      </c>
      <c r="D3318" s="0" t="s">
        <v>154</v>
      </c>
      <c r="E3318" s="0" t="s">
        <v>8832</v>
      </c>
      <c r="F3318" s="0" t="s">
        <v>8825</v>
      </c>
      <c r="G3318" s="0" t="s">
        <v>8826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8.4</v>
      </c>
      <c r="Q3318" s="0" t="n">
        <v>0</v>
      </c>
      <c r="R3318" s="0" t="n">
        <v>0</v>
      </c>
      <c r="S3318" s="0" t="s">
        <v>4</v>
      </c>
    </row>
    <row r="3319" customFormat="false" ht="14.4" hidden="true" customHeight="false" outlineLevel="0" collapsed="false">
      <c r="A3319" s="0" t="s">
        <v>31</v>
      </c>
      <c r="B3319" s="0" t="n">
        <v>1</v>
      </c>
      <c r="C3319" s="0" t="s">
        <v>8833</v>
      </c>
      <c r="D3319" s="0" t="s">
        <v>41</v>
      </c>
      <c r="E3319" s="0" t="s">
        <v>8834</v>
      </c>
      <c r="F3319" s="0" t="s">
        <v>8835</v>
      </c>
      <c r="G3319" s="0" t="s">
        <v>8836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8.3</v>
      </c>
      <c r="Q3319" s="0" t="n">
        <v>0</v>
      </c>
      <c r="R3319" s="0" t="n">
        <v>0</v>
      </c>
      <c r="S3319" s="0" t="s">
        <v>4</v>
      </c>
    </row>
    <row r="3320" customFormat="false" ht="14.4" hidden="true" customHeight="false" outlineLevel="0" collapsed="false">
      <c r="A3320" s="0" t="s">
        <v>31</v>
      </c>
      <c r="B3320" s="0" t="n">
        <v>1</v>
      </c>
      <c r="C3320" s="0" t="s">
        <v>8837</v>
      </c>
      <c r="D3320" s="0" t="s">
        <v>33</v>
      </c>
      <c r="E3320" s="0" t="s">
        <v>8838</v>
      </c>
      <c r="F3320" s="0" t="s">
        <v>8835</v>
      </c>
      <c r="G3320" s="0" t="s">
        <v>8836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8.3</v>
      </c>
      <c r="Q3320" s="0" t="n">
        <v>0</v>
      </c>
      <c r="R3320" s="0" t="n">
        <v>0</v>
      </c>
      <c r="S3320" s="0" t="s">
        <v>4</v>
      </c>
    </row>
    <row r="3321" customFormat="false" ht="14.4" hidden="true" customHeight="false" outlineLevel="0" collapsed="false">
      <c r="A3321" s="0" t="s">
        <v>31</v>
      </c>
      <c r="B3321" s="0" t="n">
        <v>1</v>
      </c>
      <c r="C3321" s="0" t="s">
        <v>8839</v>
      </c>
      <c r="D3321" s="0" t="s">
        <v>66</v>
      </c>
      <c r="E3321" s="0" t="s">
        <v>8840</v>
      </c>
      <c r="F3321" s="0" t="s">
        <v>8835</v>
      </c>
      <c r="G3321" s="0" t="s">
        <v>8836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9.2</v>
      </c>
      <c r="Q3321" s="0" t="n">
        <v>0</v>
      </c>
      <c r="R3321" s="0" t="n">
        <v>0</v>
      </c>
      <c r="S3321" s="0" t="s">
        <v>4</v>
      </c>
    </row>
    <row r="3322" customFormat="false" ht="14.4" hidden="true" customHeight="false" outlineLevel="0" collapsed="false">
      <c r="A3322" s="0" t="s">
        <v>31</v>
      </c>
      <c r="B3322" s="0" t="n">
        <v>1</v>
      </c>
      <c r="C3322" s="0" t="s">
        <v>8841</v>
      </c>
      <c r="D3322" s="0" t="s">
        <v>66</v>
      </c>
      <c r="E3322" s="0" t="s">
        <v>8842</v>
      </c>
      <c r="F3322" s="0" t="s">
        <v>8835</v>
      </c>
      <c r="G3322" s="0" t="s">
        <v>8836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7.8</v>
      </c>
      <c r="Q3322" s="0" t="n">
        <v>0</v>
      </c>
      <c r="R3322" s="0" t="n">
        <v>0</v>
      </c>
      <c r="S3322" s="0" t="s">
        <v>4</v>
      </c>
    </row>
    <row r="3323" customFormat="false" ht="14.4" hidden="true" customHeight="false" outlineLevel="0" collapsed="false">
      <c r="A3323" s="0" t="s">
        <v>31</v>
      </c>
      <c r="B3323" s="0" t="n">
        <v>1</v>
      </c>
      <c r="C3323" s="0" t="s">
        <v>8843</v>
      </c>
      <c r="D3323" s="0" t="s">
        <v>61</v>
      </c>
      <c r="E3323" s="0" t="s">
        <v>8844</v>
      </c>
      <c r="F3323" s="0" t="s">
        <v>8835</v>
      </c>
      <c r="G3323" s="0" t="s">
        <v>8836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7.8</v>
      </c>
      <c r="Q3323" s="0" t="n">
        <v>0</v>
      </c>
      <c r="R3323" s="0" t="n">
        <v>0</v>
      </c>
      <c r="S3323" s="0" t="s">
        <v>4</v>
      </c>
    </row>
    <row r="3324" customFormat="false" ht="14.4" hidden="true" customHeight="false" outlineLevel="0" collapsed="false">
      <c r="A3324" s="0" t="s">
        <v>31</v>
      </c>
      <c r="B3324" s="0" t="n">
        <v>1</v>
      </c>
      <c r="C3324" s="0" t="s">
        <v>8845</v>
      </c>
      <c r="D3324" s="0" t="s">
        <v>33</v>
      </c>
      <c r="E3324" s="0" t="s">
        <v>8846</v>
      </c>
      <c r="F3324" s="0" t="s">
        <v>8835</v>
      </c>
      <c r="G3324" s="0" t="s">
        <v>8836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7.5</v>
      </c>
      <c r="Q3324" s="0" t="n">
        <v>0</v>
      </c>
      <c r="R3324" s="0" t="n">
        <v>0</v>
      </c>
      <c r="S3324" s="0" t="s">
        <v>4</v>
      </c>
    </row>
    <row r="3325" customFormat="false" ht="14.4" hidden="true" customHeight="false" outlineLevel="0" collapsed="false">
      <c r="A3325" s="0" t="s">
        <v>31</v>
      </c>
      <c r="B3325" s="0" t="n">
        <v>1</v>
      </c>
      <c r="C3325" s="0" t="s">
        <v>8847</v>
      </c>
      <c r="D3325" s="0" t="s">
        <v>163</v>
      </c>
      <c r="E3325" s="0" t="s">
        <v>8848</v>
      </c>
      <c r="F3325" s="0" t="s">
        <v>8849</v>
      </c>
      <c r="G3325" s="0" t="s">
        <v>8850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9.8</v>
      </c>
      <c r="Q3325" s="0" t="n">
        <v>0</v>
      </c>
      <c r="R3325" s="0" t="n">
        <v>0</v>
      </c>
      <c r="S3325" s="0" t="s">
        <v>4</v>
      </c>
    </row>
    <row r="3326" customFormat="false" ht="14.4" hidden="true" customHeight="false" outlineLevel="0" collapsed="false">
      <c r="A3326" s="0" t="s">
        <v>31</v>
      </c>
      <c r="B3326" s="0" t="n">
        <v>1</v>
      </c>
      <c r="C3326" s="0" t="s">
        <v>8851</v>
      </c>
      <c r="D3326" s="0" t="s">
        <v>163</v>
      </c>
      <c r="E3326" s="0" t="s">
        <v>8852</v>
      </c>
      <c r="F3326" s="0" t="s">
        <v>8849</v>
      </c>
      <c r="G3326" s="0" t="s">
        <v>8850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6.7</v>
      </c>
      <c r="Q3326" s="0" t="n">
        <v>0</v>
      </c>
      <c r="R3326" s="0" t="n">
        <v>0</v>
      </c>
      <c r="S3326" s="0" t="s">
        <v>4</v>
      </c>
    </row>
    <row r="3327" customFormat="false" ht="14.4" hidden="true" customHeight="false" outlineLevel="0" collapsed="false">
      <c r="A3327" s="0" t="s">
        <v>31</v>
      </c>
      <c r="B3327" s="0" t="n">
        <v>1</v>
      </c>
      <c r="C3327" s="0" t="s">
        <v>8853</v>
      </c>
      <c r="D3327" s="0" t="s">
        <v>61</v>
      </c>
      <c r="E3327" s="0" t="s">
        <v>8854</v>
      </c>
      <c r="F3327" s="0" t="s">
        <v>8849</v>
      </c>
      <c r="G3327" s="0" t="s">
        <v>8850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6.3</v>
      </c>
      <c r="Q3327" s="0" t="n">
        <v>0</v>
      </c>
      <c r="R3327" s="0" t="n">
        <v>0</v>
      </c>
      <c r="S3327" s="0" t="s">
        <v>4</v>
      </c>
    </row>
    <row r="3328" customFormat="false" ht="14.4" hidden="true" customHeight="false" outlineLevel="0" collapsed="false">
      <c r="A3328" s="0" t="s">
        <v>31</v>
      </c>
      <c r="B3328" s="0" t="n">
        <v>1</v>
      </c>
      <c r="C3328" s="0" t="s">
        <v>8855</v>
      </c>
      <c r="D3328" s="0" t="s">
        <v>38</v>
      </c>
      <c r="E3328" s="0" t="s">
        <v>8856</v>
      </c>
      <c r="F3328" s="0" t="s">
        <v>8849</v>
      </c>
      <c r="G3328" s="0" t="s">
        <v>8850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5.8</v>
      </c>
      <c r="Q3328" s="0" t="n">
        <v>0</v>
      </c>
      <c r="R3328" s="0" t="n">
        <v>0</v>
      </c>
      <c r="S3328" s="0" t="s">
        <v>4</v>
      </c>
    </row>
    <row r="3329" customFormat="false" ht="14.4" hidden="true" customHeight="false" outlineLevel="0" collapsed="false">
      <c r="A3329" s="0" t="s">
        <v>31</v>
      </c>
      <c r="B3329" s="0" t="n">
        <v>1</v>
      </c>
      <c r="C3329" s="0" t="s">
        <v>8857</v>
      </c>
      <c r="D3329" s="0" t="s">
        <v>66</v>
      </c>
      <c r="E3329" s="0" t="s">
        <v>8858</v>
      </c>
      <c r="F3329" s="0" t="s">
        <v>801</v>
      </c>
      <c r="G3329" s="0" t="s">
        <v>802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8.7</v>
      </c>
      <c r="Q3329" s="0" t="n">
        <v>0</v>
      </c>
      <c r="R3329" s="0" t="n">
        <v>0</v>
      </c>
      <c r="S3329" s="0" t="s">
        <v>4</v>
      </c>
    </row>
    <row r="3330" customFormat="false" ht="14.4" hidden="true" customHeight="false" outlineLevel="0" collapsed="false">
      <c r="A3330" s="0" t="s">
        <v>31</v>
      </c>
      <c r="B3330" s="0" t="n">
        <v>1</v>
      </c>
      <c r="C3330" s="0" t="s">
        <v>8859</v>
      </c>
      <c r="D3330" s="0" t="s">
        <v>38</v>
      </c>
      <c r="E3330" s="0" t="s">
        <v>8860</v>
      </c>
      <c r="F3330" s="0" t="s">
        <v>801</v>
      </c>
      <c r="G3330" s="0" t="s">
        <v>802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6.2</v>
      </c>
      <c r="Q3330" s="0" t="n">
        <v>0</v>
      </c>
      <c r="R3330" s="0" t="n">
        <v>0</v>
      </c>
      <c r="S3330" s="0" t="s">
        <v>4</v>
      </c>
    </row>
    <row r="3331" customFormat="false" ht="14.4" hidden="true" customHeight="false" outlineLevel="0" collapsed="false">
      <c r="A3331" s="0" t="s">
        <v>31</v>
      </c>
      <c r="B3331" s="0" t="n">
        <v>1</v>
      </c>
      <c r="C3331" s="0" t="s">
        <v>8861</v>
      </c>
      <c r="D3331" s="0" t="s">
        <v>33</v>
      </c>
      <c r="E3331" s="0" t="s">
        <v>8862</v>
      </c>
      <c r="F3331" s="0" t="s">
        <v>801</v>
      </c>
      <c r="G3331" s="0" t="s">
        <v>802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6.3</v>
      </c>
      <c r="Q3331" s="0" t="n">
        <v>0</v>
      </c>
      <c r="R3331" s="0" t="n">
        <v>0</v>
      </c>
      <c r="S3331" s="0" t="s">
        <v>4</v>
      </c>
    </row>
    <row r="3332" customFormat="false" ht="14.4" hidden="true" customHeight="false" outlineLevel="0" collapsed="false">
      <c r="A3332" s="0" t="s">
        <v>31</v>
      </c>
      <c r="B3332" s="0" t="n">
        <v>1</v>
      </c>
      <c r="C3332" s="0" t="s">
        <v>8863</v>
      </c>
      <c r="D3332" s="0" t="s">
        <v>61</v>
      </c>
      <c r="E3332" s="0" t="s">
        <v>8864</v>
      </c>
      <c r="F3332" s="0" t="s">
        <v>801</v>
      </c>
      <c r="G3332" s="0" t="s">
        <v>802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6.4</v>
      </c>
      <c r="Q3332" s="0" t="n">
        <v>0</v>
      </c>
      <c r="R3332" s="0" t="n">
        <v>0</v>
      </c>
      <c r="S3332" s="0" t="s">
        <v>4</v>
      </c>
    </row>
    <row r="3333" customFormat="false" ht="14.4" hidden="true" customHeight="false" outlineLevel="0" collapsed="false">
      <c r="A3333" s="0" t="s">
        <v>31</v>
      </c>
      <c r="B3333" s="0" t="n">
        <v>1</v>
      </c>
      <c r="C3333" s="0" t="s">
        <v>8865</v>
      </c>
      <c r="D3333" s="0" t="s">
        <v>66</v>
      </c>
      <c r="E3333" s="0" t="s">
        <v>8866</v>
      </c>
      <c r="F3333" s="0" t="s">
        <v>801</v>
      </c>
      <c r="G3333" s="0" t="s">
        <v>802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6.3</v>
      </c>
      <c r="Q3333" s="0" t="n">
        <v>0</v>
      </c>
      <c r="R3333" s="0" t="n">
        <v>0</v>
      </c>
      <c r="S3333" s="0" t="s">
        <v>4</v>
      </c>
    </row>
    <row r="3334" customFormat="false" ht="14.4" hidden="true" customHeight="false" outlineLevel="0" collapsed="false">
      <c r="A3334" s="0" t="s">
        <v>31</v>
      </c>
      <c r="B3334" s="0" t="n">
        <v>1</v>
      </c>
      <c r="C3334" s="0" t="s">
        <v>8867</v>
      </c>
      <c r="D3334" s="0" t="s">
        <v>38</v>
      </c>
      <c r="E3334" s="0" t="s">
        <v>8868</v>
      </c>
      <c r="F3334" s="0" t="s">
        <v>801</v>
      </c>
      <c r="G3334" s="0" t="s">
        <v>802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5.8</v>
      </c>
      <c r="Q3334" s="0" t="n">
        <v>0</v>
      </c>
      <c r="R3334" s="0" t="n">
        <v>0</v>
      </c>
      <c r="S3334" s="0" t="s">
        <v>4</v>
      </c>
    </row>
    <row r="3335" customFormat="false" ht="14.4" hidden="true" customHeight="false" outlineLevel="0" collapsed="false">
      <c r="A3335" s="0" t="s">
        <v>31</v>
      </c>
      <c r="B3335" s="0" t="n">
        <v>1</v>
      </c>
      <c r="C3335" s="0" t="s">
        <v>8869</v>
      </c>
      <c r="D3335" s="0" t="s">
        <v>66</v>
      </c>
      <c r="E3335" s="0" t="s">
        <v>8870</v>
      </c>
      <c r="F3335" s="0" t="s">
        <v>801</v>
      </c>
      <c r="G3335" s="0" t="s">
        <v>802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5.4</v>
      </c>
      <c r="Q3335" s="0" t="n">
        <v>0</v>
      </c>
      <c r="R3335" s="0" t="n">
        <v>0</v>
      </c>
      <c r="S3335" s="0" t="s">
        <v>4</v>
      </c>
    </row>
    <row r="3336" customFormat="false" ht="14.4" hidden="true" customHeight="false" outlineLevel="0" collapsed="false">
      <c r="A3336" s="0" t="s">
        <v>31</v>
      </c>
      <c r="B3336" s="0" t="n">
        <v>1</v>
      </c>
      <c r="C3336" s="0" t="s">
        <v>8871</v>
      </c>
      <c r="D3336" s="0" t="s">
        <v>33</v>
      </c>
      <c r="E3336" s="0" t="s">
        <v>8872</v>
      </c>
      <c r="F3336" s="0" t="s">
        <v>801</v>
      </c>
      <c r="G3336" s="0" t="s">
        <v>802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5.3</v>
      </c>
      <c r="Q3336" s="0" t="n">
        <v>0</v>
      </c>
      <c r="R3336" s="0" t="n">
        <v>0</v>
      </c>
      <c r="S3336" s="0" t="s">
        <v>4</v>
      </c>
    </row>
    <row r="3337" customFormat="false" ht="14.4" hidden="true" customHeight="false" outlineLevel="0" collapsed="false">
      <c r="A3337" s="0" t="s">
        <v>31</v>
      </c>
      <c r="B3337" s="0" t="n">
        <v>1</v>
      </c>
      <c r="C3337" s="0" t="s">
        <v>8873</v>
      </c>
      <c r="D3337" s="0" t="s">
        <v>33</v>
      </c>
      <c r="E3337" s="0" t="s">
        <v>8874</v>
      </c>
      <c r="F3337" s="0" t="s">
        <v>801</v>
      </c>
      <c r="G3337" s="0" t="s">
        <v>802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5.7</v>
      </c>
      <c r="Q3337" s="0" t="n">
        <v>0</v>
      </c>
      <c r="R3337" s="0" t="n">
        <v>0</v>
      </c>
      <c r="S3337" s="0" t="s">
        <v>4</v>
      </c>
    </row>
    <row r="3338" customFormat="false" ht="14.4" hidden="true" customHeight="false" outlineLevel="0" collapsed="false">
      <c r="A3338" s="0" t="s">
        <v>31</v>
      </c>
      <c r="B3338" s="0" t="n">
        <v>1</v>
      </c>
      <c r="C3338" s="0" t="s">
        <v>8875</v>
      </c>
      <c r="D3338" s="0" t="s">
        <v>66</v>
      </c>
      <c r="E3338" s="0" t="s">
        <v>8876</v>
      </c>
      <c r="F3338" s="0" t="s">
        <v>801</v>
      </c>
      <c r="G3338" s="0" t="s">
        <v>802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5.3</v>
      </c>
      <c r="Q3338" s="0" t="n">
        <v>0</v>
      </c>
      <c r="R3338" s="0" t="n">
        <v>0</v>
      </c>
      <c r="S3338" s="0" t="s">
        <v>4</v>
      </c>
    </row>
    <row r="3339" customFormat="false" ht="14.4" hidden="true" customHeight="false" outlineLevel="0" collapsed="false">
      <c r="A3339" s="0" t="s">
        <v>31</v>
      </c>
      <c r="B3339" s="0" t="n">
        <v>1</v>
      </c>
      <c r="C3339" s="0" t="s">
        <v>8877</v>
      </c>
      <c r="D3339" s="0" t="s">
        <v>38</v>
      </c>
      <c r="E3339" s="0" t="s">
        <v>8878</v>
      </c>
      <c r="F3339" s="0" t="s">
        <v>253</v>
      </c>
      <c r="G3339" s="0" t="s">
        <v>254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5.3</v>
      </c>
      <c r="Q3339" s="0" t="n">
        <v>0</v>
      </c>
      <c r="R3339" s="0" t="n">
        <v>0</v>
      </c>
      <c r="S3339" s="0" t="s">
        <v>4</v>
      </c>
    </row>
    <row r="3340" customFormat="false" ht="14.4" hidden="true" customHeight="false" outlineLevel="0" collapsed="false">
      <c r="A3340" s="0" t="s">
        <v>31</v>
      </c>
      <c r="B3340" s="0" t="n">
        <v>1</v>
      </c>
      <c r="C3340" s="0" t="s">
        <v>8879</v>
      </c>
      <c r="D3340" s="0" t="s">
        <v>33</v>
      </c>
      <c r="E3340" s="0" t="s">
        <v>8880</v>
      </c>
      <c r="F3340" s="0" t="s">
        <v>253</v>
      </c>
      <c r="G3340" s="0" t="s">
        <v>254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6.3</v>
      </c>
      <c r="Q3340" s="0" t="n">
        <v>0</v>
      </c>
      <c r="R3340" s="0" t="n">
        <v>0</v>
      </c>
      <c r="S3340" s="0" t="s">
        <v>4</v>
      </c>
    </row>
    <row r="3341" customFormat="false" ht="14.4" hidden="true" customHeight="false" outlineLevel="0" collapsed="false">
      <c r="A3341" s="0" t="s">
        <v>31</v>
      </c>
      <c r="B3341" s="0" t="n">
        <v>1</v>
      </c>
      <c r="C3341" s="0" t="s">
        <v>8881</v>
      </c>
      <c r="D3341" s="0" t="s">
        <v>139</v>
      </c>
      <c r="E3341" s="0" t="s">
        <v>8882</v>
      </c>
      <c r="F3341" s="0" t="s">
        <v>253</v>
      </c>
      <c r="G3341" s="0" t="s">
        <v>254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5.4</v>
      </c>
      <c r="Q3341" s="0" t="n">
        <v>0</v>
      </c>
      <c r="R3341" s="0" t="n">
        <v>0</v>
      </c>
      <c r="S3341" s="0" t="s">
        <v>4</v>
      </c>
    </row>
    <row r="3342" customFormat="false" ht="14.4" hidden="true" customHeight="false" outlineLevel="0" collapsed="false">
      <c r="A3342" s="0" t="s">
        <v>31</v>
      </c>
      <c r="B3342" s="0" t="n">
        <v>1</v>
      </c>
      <c r="C3342" s="0" t="s">
        <v>8883</v>
      </c>
      <c r="D3342" s="0" t="s">
        <v>41</v>
      </c>
      <c r="E3342" s="0" t="s">
        <v>8884</v>
      </c>
      <c r="F3342" s="0" t="s">
        <v>253</v>
      </c>
      <c r="G3342" s="0" t="s">
        <v>254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6.9</v>
      </c>
      <c r="Q3342" s="0" t="n">
        <v>0</v>
      </c>
      <c r="R3342" s="0" t="n">
        <v>0</v>
      </c>
      <c r="S3342" s="0" t="s">
        <v>4</v>
      </c>
    </row>
    <row r="3343" customFormat="false" ht="14.4" hidden="true" customHeight="false" outlineLevel="0" collapsed="false">
      <c r="A3343" s="0" t="s">
        <v>31</v>
      </c>
      <c r="B3343" s="0" t="n">
        <v>1</v>
      </c>
      <c r="C3343" s="0" t="s">
        <v>8885</v>
      </c>
      <c r="D3343" s="0" t="s">
        <v>41</v>
      </c>
      <c r="E3343" s="0" t="s">
        <v>8886</v>
      </c>
      <c r="F3343" s="0" t="s">
        <v>8887</v>
      </c>
      <c r="G3343" s="0" t="s">
        <v>8888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5.7</v>
      </c>
      <c r="Q3343" s="0" t="n">
        <v>0</v>
      </c>
      <c r="R3343" s="0" t="n">
        <v>0</v>
      </c>
      <c r="S3343" s="0" t="s">
        <v>4</v>
      </c>
    </row>
    <row r="3344" customFormat="false" ht="14.4" hidden="true" customHeight="false" outlineLevel="0" collapsed="false">
      <c r="A3344" s="0" t="s">
        <v>31</v>
      </c>
      <c r="B3344" s="0" t="n">
        <v>1</v>
      </c>
      <c r="C3344" s="0" t="s">
        <v>8889</v>
      </c>
      <c r="D3344" s="0" t="s">
        <v>139</v>
      </c>
      <c r="E3344" s="0" t="s">
        <v>8890</v>
      </c>
      <c r="F3344" s="0" t="s">
        <v>8887</v>
      </c>
      <c r="G3344" s="0" t="s">
        <v>8888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5.4</v>
      </c>
      <c r="Q3344" s="0" t="n">
        <v>0</v>
      </c>
      <c r="R3344" s="0" t="n">
        <v>0</v>
      </c>
      <c r="S3344" s="0" t="s">
        <v>4</v>
      </c>
    </row>
    <row r="3345" customFormat="false" ht="14.4" hidden="true" customHeight="false" outlineLevel="0" collapsed="false">
      <c r="A3345" s="0" t="s">
        <v>31</v>
      </c>
      <c r="B3345" s="0" t="n">
        <v>1</v>
      </c>
      <c r="C3345" s="0" t="s">
        <v>8891</v>
      </c>
      <c r="D3345" s="0" t="s">
        <v>66</v>
      </c>
      <c r="E3345" s="0" t="s">
        <v>8892</v>
      </c>
      <c r="F3345" s="0" t="s">
        <v>8893</v>
      </c>
      <c r="G3345" s="0" t="s">
        <v>8894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6.3</v>
      </c>
      <c r="Q3345" s="0" t="n">
        <v>0</v>
      </c>
      <c r="R3345" s="0" t="n">
        <v>0</v>
      </c>
      <c r="S3345" s="0" t="s">
        <v>4</v>
      </c>
    </row>
    <row r="3346" customFormat="false" ht="14.4" hidden="true" customHeight="false" outlineLevel="0" collapsed="false">
      <c r="A3346" s="0" t="s">
        <v>31</v>
      </c>
      <c r="B3346" s="0" t="n">
        <v>1</v>
      </c>
      <c r="C3346" s="0" t="s">
        <v>8895</v>
      </c>
      <c r="D3346" s="0" t="s">
        <v>61</v>
      </c>
      <c r="E3346" s="0" t="s">
        <v>8896</v>
      </c>
      <c r="F3346" s="0" t="s">
        <v>8893</v>
      </c>
      <c r="G3346" s="0" t="s">
        <v>8894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8.6</v>
      </c>
      <c r="Q3346" s="0" t="n">
        <v>0</v>
      </c>
      <c r="R3346" s="0" t="n">
        <v>0</v>
      </c>
      <c r="S3346" s="0" t="s">
        <v>4</v>
      </c>
    </row>
    <row r="3347" customFormat="false" ht="14.4" hidden="true" customHeight="false" outlineLevel="0" collapsed="false">
      <c r="A3347" s="0" t="s">
        <v>31</v>
      </c>
      <c r="B3347" s="0" t="n">
        <v>1</v>
      </c>
      <c r="C3347" s="0" t="s">
        <v>8897</v>
      </c>
      <c r="D3347" s="0" t="s">
        <v>66</v>
      </c>
      <c r="E3347" s="0" t="s">
        <v>8898</v>
      </c>
      <c r="F3347" s="0" t="s">
        <v>8893</v>
      </c>
      <c r="G3347" s="0" t="s">
        <v>8894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5.5</v>
      </c>
      <c r="Q3347" s="0" t="n">
        <v>0</v>
      </c>
      <c r="R3347" s="0" t="n">
        <v>0</v>
      </c>
      <c r="S3347" s="0" t="s">
        <v>4</v>
      </c>
    </row>
    <row r="3348" customFormat="false" ht="14.4" hidden="true" customHeight="false" outlineLevel="0" collapsed="false">
      <c r="A3348" s="0" t="s">
        <v>31</v>
      </c>
      <c r="B3348" s="0" t="n">
        <v>1</v>
      </c>
      <c r="C3348" s="0" t="s">
        <v>8899</v>
      </c>
      <c r="D3348" s="0" t="s">
        <v>41</v>
      </c>
      <c r="E3348" s="0" t="s">
        <v>8900</v>
      </c>
      <c r="F3348" s="0" t="s">
        <v>8893</v>
      </c>
      <c r="G3348" s="0" t="s">
        <v>8894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7.7</v>
      </c>
      <c r="Q3348" s="0" t="n">
        <v>0</v>
      </c>
      <c r="R3348" s="0" t="n">
        <v>0</v>
      </c>
      <c r="S3348" s="0" t="s">
        <v>4</v>
      </c>
    </row>
    <row r="3349" customFormat="false" ht="14.4" hidden="true" customHeight="false" outlineLevel="0" collapsed="false">
      <c r="A3349" s="0" t="s">
        <v>31</v>
      </c>
      <c r="B3349" s="0" t="n">
        <v>1</v>
      </c>
      <c r="C3349" s="0" t="s">
        <v>8901</v>
      </c>
      <c r="D3349" s="0" t="s">
        <v>38</v>
      </c>
      <c r="E3349" s="0" t="s">
        <v>8902</v>
      </c>
      <c r="F3349" s="0" t="s">
        <v>8893</v>
      </c>
      <c r="G3349" s="0" t="s">
        <v>8894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11.8</v>
      </c>
      <c r="Q3349" s="0" t="n">
        <v>0</v>
      </c>
      <c r="R3349" s="0" t="n">
        <v>0</v>
      </c>
      <c r="S3349" s="0" t="s">
        <v>4</v>
      </c>
    </row>
    <row r="3350" customFormat="false" ht="14.4" hidden="true" customHeight="false" outlineLevel="0" collapsed="false">
      <c r="A3350" s="0" t="s">
        <v>31</v>
      </c>
      <c r="B3350" s="0" t="n">
        <v>1</v>
      </c>
      <c r="C3350" s="0" t="s">
        <v>8903</v>
      </c>
      <c r="D3350" s="0" t="s">
        <v>61</v>
      </c>
      <c r="E3350" s="0" t="s">
        <v>8904</v>
      </c>
      <c r="F3350" s="0" t="s">
        <v>8905</v>
      </c>
      <c r="G3350" s="0" t="s">
        <v>8906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9.1</v>
      </c>
      <c r="Q3350" s="0" t="n">
        <v>0</v>
      </c>
      <c r="R3350" s="0" t="n">
        <v>0</v>
      </c>
      <c r="S3350" s="0" t="s">
        <v>4</v>
      </c>
    </row>
    <row r="3351" customFormat="false" ht="14.4" hidden="true" customHeight="false" outlineLevel="0" collapsed="false">
      <c r="A3351" s="0" t="s">
        <v>31</v>
      </c>
      <c r="B3351" s="0" t="n">
        <v>1</v>
      </c>
      <c r="C3351" s="0" t="s">
        <v>8907</v>
      </c>
      <c r="D3351" s="0" t="s">
        <v>38</v>
      </c>
      <c r="E3351" s="0" t="s">
        <v>8908</v>
      </c>
      <c r="F3351" s="0" t="s">
        <v>8905</v>
      </c>
      <c r="G3351" s="0" t="s">
        <v>8906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8.3</v>
      </c>
      <c r="Q3351" s="0" t="n">
        <v>0</v>
      </c>
      <c r="R3351" s="0" t="n">
        <v>0</v>
      </c>
      <c r="S3351" s="0" t="s">
        <v>4</v>
      </c>
    </row>
    <row r="3352" customFormat="false" ht="14.4" hidden="true" customHeight="false" outlineLevel="0" collapsed="false">
      <c r="A3352" s="0" t="s">
        <v>31</v>
      </c>
      <c r="B3352" s="0" t="n">
        <v>1</v>
      </c>
      <c r="C3352" s="0" t="s">
        <v>8909</v>
      </c>
      <c r="D3352" s="0" t="s">
        <v>48</v>
      </c>
      <c r="E3352" s="0" t="s">
        <v>8910</v>
      </c>
      <c r="F3352" s="0" t="s">
        <v>8911</v>
      </c>
      <c r="G3352" s="0" t="s">
        <v>8912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9.1</v>
      </c>
      <c r="Q3352" s="0" t="n">
        <v>0</v>
      </c>
      <c r="R3352" s="0" t="n">
        <v>0</v>
      </c>
      <c r="S3352" s="0" t="s">
        <v>4</v>
      </c>
    </row>
    <row r="3353" customFormat="false" ht="14.4" hidden="true" customHeight="false" outlineLevel="0" collapsed="false">
      <c r="A3353" s="0" t="s">
        <v>31</v>
      </c>
      <c r="B3353" s="0" t="n">
        <v>1</v>
      </c>
      <c r="C3353" s="0" t="s">
        <v>8913</v>
      </c>
      <c r="D3353" s="0" t="s">
        <v>33</v>
      </c>
      <c r="E3353" s="0" t="s">
        <v>8914</v>
      </c>
      <c r="F3353" s="0" t="s">
        <v>8915</v>
      </c>
      <c r="G3353" s="0" t="s">
        <v>8916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6.7</v>
      </c>
      <c r="Q3353" s="0" t="n">
        <v>0</v>
      </c>
      <c r="R3353" s="0" t="n">
        <v>0</v>
      </c>
      <c r="S3353" s="0" t="s">
        <v>4</v>
      </c>
    </row>
    <row r="3354" customFormat="false" ht="14.4" hidden="true" customHeight="false" outlineLevel="0" collapsed="false">
      <c r="A3354" s="0" t="s">
        <v>31</v>
      </c>
      <c r="B3354" s="0" t="n">
        <v>1</v>
      </c>
      <c r="C3354" s="0" t="s">
        <v>8917</v>
      </c>
      <c r="D3354" s="0" t="s">
        <v>66</v>
      </c>
      <c r="E3354" s="0" t="s">
        <v>8918</v>
      </c>
      <c r="F3354" s="0" t="s">
        <v>8919</v>
      </c>
      <c r="G3354" s="0" t="s">
        <v>157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8.3</v>
      </c>
      <c r="Q3354" s="0" t="n">
        <v>0</v>
      </c>
      <c r="R3354" s="0" t="n">
        <v>0</v>
      </c>
      <c r="S3354" s="0" t="s">
        <v>4</v>
      </c>
    </row>
    <row r="3355" customFormat="false" ht="14.4" hidden="true" customHeight="false" outlineLevel="0" collapsed="false">
      <c r="A3355" s="0" t="s">
        <v>31</v>
      </c>
      <c r="B3355" s="0" t="n">
        <v>1</v>
      </c>
      <c r="C3355" s="0" t="s">
        <v>8920</v>
      </c>
      <c r="D3355" s="0" t="s">
        <v>33</v>
      </c>
      <c r="E3355" s="0" t="s">
        <v>8921</v>
      </c>
      <c r="F3355" s="0" t="s">
        <v>8919</v>
      </c>
      <c r="G3355" s="0" t="s">
        <v>157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8.3</v>
      </c>
      <c r="Q3355" s="0" t="n">
        <v>0</v>
      </c>
      <c r="R3355" s="0" t="n">
        <v>0</v>
      </c>
      <c r="S3355" s="0" t="s">
        <v>4</v>
      </c>
    </row>
    <row r="3356" customFormat="false" ht="14.4" hidden="true" customHeight="false" outlineLevel="0" collapsed="false">
      <c r="A3356" s="0" t="s">
        <v>31</v>
      </c>
      <c r="B3356" s="0" t="n">
        <v>1</v>
      </c>
      <c r="C3356" s="0" t="s">
        <v>8922</v>
      </c>
      <c r="D3356" s="0" t="s">
        <v>122</v>
      </c>
      <c r="E3356" s="0" t="s">
        <v>8923</v>
      </c>
      <c r="F3356" s="0" t="s">
        <v>8924</v>
      </c>
      <c r="G3356" s="0" t="s">
        <v>8925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10.2</v>
      </c>
      <c r="Q3356" s="0" t="n">
        <v>0</v>
      </c>
      <c r="R3356" s="0" t="n">
        <v>0</v>
      </c>
      <c r="S3356" s="0" t="s">
        <v>4</v>
      </c>
    </row>
    <row r="3357" customFormat="false" ht="14.4" hidden="true" customHeight="false" outlineLevel="0" collapsed="false">
      <c r="A3357" s="0" t="s">
        <v>31</v>
      </c>
      <c r="B3357" s="0" t="n">
        <v>1</v>
      </c>
      <c r="C3357" s="0" t="s">
        <v>8926</v>
      </c>
      <c r="D3357" s="0" t="s">
        <v>163</v>
      </c>
      <c r="E3357" s="0" t="s">
        <v>8927</v>
      </c>
      <c r="F3357" s="0" t="s">
        <v>8924</v>
      </c>
      <c r="G3357" s="0" t="s">
        <v>8925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6.8</v>
      </c>
      <c r="Q3357" s="0" t="n">
        <v>0</v>
      </c>
      <c r="R3357" s="0" t="n">
        <v>0</v>
      </c>
      <c r="S3357" s="0" t="s">
        <v>4</v>
      </c>
    </row>
    <row r="3358" customFormat="false" ht="14.4" hidden="true" customHeight="false" outlineLevel="0" collapsed="false">
      <c r="A3358" s="0" t="s">
        <v>31</v>
      </c>
      <c r="B3358" s="0" t="n">
        <v>1</v>
      </c>
      <c r="C3358" s="0" t="s">
        <v>8928</v>
      </c>
      <c r="D3358" s="0" t="s">
        <v>33</v>
      </c>
      <c r="E3358" s="0" t="s">
        <v>8929</v>
      </c>
      <c r="F3358" s="0" t="s">
        <v>8924</v>
      </c>
      <c r="G3358" s="0" t="s">
        <v>8925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6.4</v>
      </c>
      <c r="Q3358" s="0" t="n">
        <v>0</v>
      </c>
      <c r="R3358" s="0" t="n">
        <v>0</v>
      </c>
      <c r="S3358" s="0" t="s">
        <v>4</v>
      </c>
    </row>
    <row r="3359" customFormat="false" ht="14.4" hidden="true" customHeight="false" outlineLevel="0" collapsed="false">
      <c r="A3359" s="0" t="s">
        <v>31</v>
      </c>
      <c r="B3359" s="0" t="n">
        <v>1</v>
      </c>
      <c r="C3359" s="0" t="s">
        <v>8930</v>
      </c>
      <c r="D3359" s="0" t="s">
        <v>33</v>
      </c>
      <c r="E3359" s="0" t="s">
        <v>8931</v>
      </c>
      <c r="F3359" s="0" t="s">
        <v>8924</v>
      </c>
      <c r="G3359" s="0" t="s">
        <v>8925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6.4</v>
      </c>
      <c r="Q3359" s="0" t="n">
        <v>0</v>
      </c>
      <c r="R3359" s="0" t="n">
        <v>0</v>
      </c>
      <c r="S3359" s="0" t="s">
        <v>4</v>
      </c>
    </row>
    <row r="3360" customFormat="false" ht="14.4" hidden="true" customHeight="false" outlineLevel="0" collapsed="false">
      <c r="A3360" s="0" t="s">
        <v>31</v>
      </c>
      <c r="B3360" s="0" t="n">
        <v>1</v>
      </c>
      <c r="C3360" s="0" t="s">
        <v>8932</v>
      </c>
      <c r="D3360" s="0" t="s">
        <v>66</v>
      </c>
      <c r="E3360" s="0" t="s">
        <v>8933</v>
      </c>
      <c r="F3360" s="0" t="s">
        <v>257</v>
      </c>
      <c r="G3360" s="0" t="s">
        <v>258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6.3</v>
      </c>
      <c r="Q3360" s="0" t="n">
        <v>0</v>
      </c>
      <c r="R3360" s="0" t="n">
        <v>0</v>
      </c>
      <c r="S3360" s="0" t="s">
        <v>4</v>
      </c>
    </row>
    <row r="3361" customFormat="false" ht="14.4" hidden="true" customHeight="false" outlineLevel="0" collapsed="false">
      <c r="A3361" s="0" t="s">
        <v>31</v>
      </c>
      <c r="B3361" s="0" t="n">
        <v>1</v>
      </c>
      <c r="C3361" s="0" t="s">
        <v>8934</v>
      </c>
      <c r="D3361" s="0" t="s">
        <v>163</v>
      </c>
      <c r="E3361" s="0" t="s">
        <v>8935</v>
      </c>
      <c r="F3361" s="0" t="s">
        <v>257</v>
      </c>
      <c r="G3361" s="0" t="s">
        <v>258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6.5</v>
      </c>
      <c r="Q3361" s="0" t="n">
        <v>0</v>
      </c>
      <c r="R3361" s="0" t="n">
        <v>0</v>
      </c>
      <c r="S3361" s="0" t="s">
        <v>4</v>
      </c>
    </row>
    <row r="3362" customFormat="false" ht="14.4" hidden="true" customHeight="false" outlineLevel="0" collapsed="false">
      <c r="A3362" s="0" t="s">
        <v>31</v>
      </c>
      <c r="B3362" s="0" t="n">
        <v>1</v>
      </c>
      <c r="C3362" s="0" t="s">
        <v>8936</v>
      </c>
      <c r="D3362" s="0" t="s">
        <v>139</v>
      </c>
      <c r="E3362" s="0" t="s">
        <v>8937</v>
      </c>
      <c r="F3362" s="0" t="s">
        <v>8938</v>
      </c>
      <c r="G3362" s="0" t="s">
        <v>8939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9.4</v>
      </c>
      <c r="Q3362" s="0" t="n">
        <v>0</v>
      </c>
      <c r="R3362" s="0" t="n">
        <v>0</v>
      </c>
      <c r="S3362" s="0" t="s">
        <v>4</v>
      </c>
    </row>
    <row r="3363" customFormat="false" ht="14.4" hidden="true" customHeight="false" outlineLevel="0" collapsed="false">
      <c r="A3363" s="0" t="s">
        <v>31</v>
      </c>
      <c r="B3363" s="0" t="n">
        <v>1</v>
      </c>
      <c r="C3363" s="0" t="s">
        <v>8940</v>
      </c>
      <c r="D3363" s="0" t="s">
        <v>33</v>
      </c>
      <c r="E3363" s="0" t="s">
        <v>8941</v>
      </c>
      <c r="F3363" s="0" t="s">
        <v>8942</v>
      </c>
      <c r="G3363" s="0" t="s">
        <v>8943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6.7</v>
      </c>
      <c r="Q3363" s="0" t="n">
        <v>0</v>
      </c>
      <c r="R3363" s="0" t="n">
        <v>0</v>
      </c>
      <c r="S3363" s="0" t="s">
        <v>4</v>
      </c>
    </row>
    <row r="3364" customFormat="false" ht="14.4" hidden="true" customHeight="false" outlineLevel="0" collapsed="false">
      <c r="A3364" s="0" t="s">
        <v>31</v>
      </c>
      <c r="B3364" s="0" t="n">
        <v>1</v>
      </c>
      <c r="C3364" s="0" t="s">
        <v>8944</v>
      </c>
      <c r="D3364" s="0" t="s">
        <v>66</v>
      </c>
      <c r="E3364" s="0" t="s">
        <v>8945</v>
      </c>
      <c r="F3364" s="0" t="s">
        <v>8946</v>
      </c>
      <c r="G3364" s="0" t="s">
        <v>8947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7.3</v>
      </c>
      <c r="Q3364" s="0" t="n">
        <v>0</v>
      </c>
      <c r="R3364" s="0" t="n">
        <v>0</v>
      </c>
      <c r="S3364" s="0" t="s">
        <v>4</v>
      </c>
    </row>
    <row r="3365" customFormat="false" ht="14.4" hidden="true" customHeight="false" outlineLevel="0" collapsed="false">
      <c r="A3365" s="0" t="s">
        <v>31</v>
      </c>
      <c r="B3365" s="0" t="n">
        <v>1</v>
      </c>
      <c r="C3365" s="0" t="s">
        <v>8948</v>
      </c>
      <c r="D3365" s="0" t="s">
        <v>103</v>
      </c>
      <c r="E3365" s="0" t="s">
        <v>8949</v>
      </c>
      <c r="F3365" s="0" t="s">
        <v>8950</v>
      </c>
      <c r="G3365" s="0" t="s">
        <v>8951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10.8</v>
      </c>
      <c r="Q3365" s="0" t="n">
        <v>0</v>
      </c>
      <c r="R3365" s="0" t="n">
        <v>0</v>
      </c>
      <c r="S3365" s="0" t="s">
        <v>4</v>
      </c>
    </row>
    <row r="3366" customFormat="false" ht="14.4" hidden="true" customHeight="false" outlineLevel="0" collapsed="false">
      <c r="A3366" s="0" t="s">
        <v>31</v>
      </c>
      <c r="B3366" s="0" t="n">
        <v>1</v>
      </c>
      <c r="C3366" s="0" t="s">
        <v>8952</v>
      </c>
      <c r="D3366" s="0" t="s">
        <v>66</v>
      </c>
      <c r="E3366" s="0" t="s">
        <v>8953</v>
      </c>
      <c r="F3366" s="0" t="s">
        <v>8954</v>
      </c>
      <c r="G3366" s="0" t="s">
        <v>8955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7.7</v>
      </c>
      <c r="Q3366" s="0" t="n">
        <v>0</v>
      </c>
      <c r="R3366" s="0" t="n">
        <v>0</v>
      </c>
      <c r="S3366" s="0" t="s">
        <v>4</v>
      </c>
    </row>
    <row r="3367" customFormat="false" ht="14.4" hidden="true" customHeight="false" outlineLevel="0" collapsed="false">
      <c r="A3367" s="0" t="s">
        <v>31</v>
      </c>
      <c r="B3367" s="0" t="n">
        <v>1</v>
      </c>
      <c r="C3367" s="0" t="s">
        <v>8956</v>
      </c>
      <c r="D3367" s="0" t="s">
        <v>33</v>
      </c>
      <c r="E3367" s="0" t="s">
        <v>8957</v>
      </c>
      <c r="F3367" s="0" t="s">
        <v>8954</v>
      </c>
      <c r="G3367" s="0" t="s">
        <v>8955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7.1</v>
      </c>
      <c r="Q3367" s="0" t="n">
        <v>0</v>
      </c>
      <c r="R3367" s="0" t="n">
        <v>0</v>
      </c>
      <c r="S3367" s="0" t="s">
        <v>4</v>
      </c>
    </row>
    <row r="3368" customFormat="false" ht="14.4" hidden="true" customHeight="false" outlineLevel="0" collapsed="false">
      <c r="A3368" s="0" t="s">
        <v>31</v>
      </c>
      <c r="B3368" s="0" t="n">
        <v>1</v>
      </c>
      <c r="C3368" s="0" t="s">
        <v>8958</v>
      </c>
      <c r="D3368" s="0" t="s">
        <v>307</v>
      </c>
      <c r="E3368" s="0" t="s">
        <v>8959</v>
      </c>
      <c r="F3368" s="0" t="s">
        <v>8954</v>
      </c>
      <c r="G3368" s="0" t="s">
        <v>8955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6.3</v>
      </c>
      <c r="Q3368" s="0" t="n">
        <v>0</v>
      </c>
      <c r="R3368" s="0" t="n">
        <v>0</v>
      </c>
      <c r="S3368" s="0" t="s">
        <v>4</v>
      </c>
    </row>
    <row r="3369" customFormat="false" ht="14.4" hidden="true" customHeight="false" outlineLevel="0" collapsed="false">
      <c r="A3369" s="0" t="s">
        <v>31</v>
      </c>
      <c r="B3369" s="0" t="n">
        <v>1</v>
      </c>
      <c r="C3369" s="0" t="s">
        <v>8960</v>
      </c>
      <c r="D3369" s="0" t="s">
        <v>154</v>
      </c>
      <c r="E3369" s="0" t="s">
        <v>8961</v>
      </c>
      <c r="F3369" s="0" t="s">
        <v>8954</v>
      </c>
      <c r="G3369" s="0" t="s">
        <v>8955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6.8</v>
      </c>
      <c r="Q3369" s="0" t="n">
        <v>0</v>
      </c>
      <c r="R3369" s="0" t="n">
        <v>0</v>
      </c>
      <c r="S3369" s="0" t="s">
        <v>4</v>
      </c>
    </row>
    <row r="3370" customFormat="false" ht="14.4" hidden="true" customHeight="false" outlineLevel="0" collapsed="false">
      <c r="A3370" s="0" t="s">
        <v>31</v>
      </c>
      <c r="B3370" s="0" t="n">
        <v>1</v>
      </c>
      <c r="C3370" s="0" t="s">
        <v>8962</v>
      </c>
      <c r="D3370" s="0" t="s">
        <v>66</v>
      </c>
      <c r="E3370" s="0" t="s">
        <v>8963</v>
      </c>
      <c r="F3370" s="0" t="s">
        <v>8964</v>
      </c>
      <c r="G3370" s="0" t="s">
        <v>8965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6.2</v>
      </c>
      <c r="Q3370" s="0" t="n">
        <v>0</v>
      </c>
      <c r="R3370" s="0" t="n">
        <v>0</v>
      </c>
      <c r="S3370" s="0" t="s">
        <v>4</v>
      </c>
    </row>
    <row r="3371" customFormat="false" ht="14.4" hidden="true" customHeight="false" outlineLevel="0" collapsed="false">
      <c r="A3371" s="0" t="s">
        <v>31</v>
      </c>
      <c r="B3371" s="0" t="n">
        <v>1</v>
      </c>
      <c r="C3371" s="0" t="s">
        <v>8966</v>
      </c>
      <c r="D3371" s="0" t="s">
        <v>41</v>
      </c>
      <c r="E3371" s="0" t="s">
        <v>8967</v>
      </c>
      <c r="F3371" s="0" t="s">
        <v>8968</v>
      </c>
      <c r="G3371" s="0" t="s">
        <v>5038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5.9</v>
      </c>
      <c r="Q3371" s="0" t="n">
        <v>0</v>
      </c>
      <c r="R3371" s="0" t="n">
        <v>0</v>
      </c>
      <c r="S3371" s="0" t="s">
        <v>4</v>
      </c>
    </row>
    <row r="3372" customFormat="false" ht="14.4" hidden="true" customHeight="false" outlineLevel="0" collapsed="false">
      <c r="A3372" s="0" t="s">
        <v>31</v>
      </c>
      <c r="B3372" s="0" t="n">
        <v>1</v>
      </c>
      <c r="C3372" s="0" t="s">
        <v>8969</v>
      </c>
      <c r="D3372" s="0" t="s">
        <v>66</v>
      </c>
      <c r="E3372" s="0" t="s">
        <v>8970</v>
      </c>
      <c r="F3372" s="0" t="s">
        <v>8968</v>
      </c>
      <c r="G3372" s="0" t="s">
        <v>5038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6.1</v>
      </c>
      <c r="Q3372" s="0" t="n">
        <v>0</v>
      </c>
      <c r="R3372" s="0" t="n">
        <v>0</v>
      </c>
      <c r="S3372" s="0" t="s">
        <v>4</v>
      </c>
    </row>
    <row r="3373" customFormat="false" ht="14.4" hidden="true" customHeight="false" outlineLevel="0" collapsed="false">
      <c r="A3373" s="0" t="s">
        <v>31</v>
      </c>
      <c r="B3373" s="0" t="n">
        <v>1</v>
      </c>
      <c r="C3373" s="0" t="s">
        <v>8971</v>
      </c>
      <c r="D3373" s="0" t="s">
        <v>41</v>
      </c>
      <c r="E3373" s="0" t="s">
        <v>8972</v>
      </c>
      <c r="F3373" s="0" t="s">
        <v>8968</v>
      </c>
      <c r="G3373" s="0" t="s">
        <v>5038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5.2</v>
      </c>
      <c r="Q3373" s="0" t="n">
        <v>0</v>
      </c>
      <c r="R3373" s="0" t="n">
        <v>0</v>
      </c>
      <c r="S3373" s="0" t="s">
        <v>4</v>
      </c>
    </row>
    <row r="3374" customFormat="false" ht="14.4" hidden="true" customHeight="false" outlineLevel="0" collapsed="false">
      <c r="A3374" s="0" t="s">
        <v>31</v>
      </c>
      <c r="B3374" s="0" t="n">
        <v>1</v>
      </c>
      <c r="C3374" s="0" t="s">
        <v>8973</v>
      </c>
      <c r="D3374" s="0" t="s">
        <v>66</v>
      </c>
      <c r="E3374" s="0" t="s">
        <v>8974</v>
      </c>
      <c r="F3374" s="0" t="s">
        <v>8968</v>
      </c>
      <c r="G3374" s="0" t="s">
        <v>5038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5.4</v>
      </c>
      <c r="Q3374" s="0" t="n">
        <v>0</v>
      </c>
      <c r="R3374" s="0" t="n">
        <v>0</v>
      </c>
      <c r="S3374" s="0" t="s">
        <v>4</v>
      </c>
    </row>
    <row r="3375" customFormat="false" ht="14.4" hidden="true" customHeight="false" outlineLevel="0" collapsed="false">
      <c r="A3375" s="0" t="s">
        <v>31</v>
      </c>
      <c r="B3375" s="0" t="n">
        <v>1</v>
      </c>
      <c r="C3375" s="0" t="s">
        <v>8975</v>
      </c>
      <c r="D3375" s="0" t="s">
        <v>66</v>
      </c>
      <c r="E3375" s="0" t="s">
        <v>8976</v>
      </c>
      <c r="F3375" s="0" t="s">
        <v>8968</v>
      </c>
      <c r="G3375" s="0" t="s">
        <v>5038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5.2</v>
      </c>
      <c r="Q3375" s="0" t="n">
        <v>0</v>
      </c>
      <c r="R3375" s="0" t="n">
        <v>0</v>
      </c>
      <c r="S3375" s="0" t="s">
        <v>4</v>
      </c>
    </row>
    <row r="3376" customFormat="false" ht="14.4" hidden="true" customHeight="false" outlineLevel="0" collapsed="false">
      <c r="A3376" s="0" t="s">
        <v>31</v>
      </c>
      <c r="B3376" s="0" t="n">
        <v>1</v>
      </c>
      <c r="C3376" s="0" t="s">
        <v>8977</v>
      </c>
      <c r="D3376" s="0" t="s">
        <v>61</v>
      </c>
      <c r="E3376" s="0" t="s">
        <v>8978</v>
      </c>
      <c r="F3376" s="0" t="s">
        <v>8979</v>
      </c>
      <c r="G3376" s="0" t="s">
        <v>8980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9.4</v>
      </c>
      <c r="Q3376" s="0" t="n">
        <v>0</v>
      </c>
      <c r="R3376" s="0" t="n">
        <v>0</v>
      </c>
      <c r="S3376" s="0" t="s">
        <v>4</v>
      </c>
    </row>
    <row r="3377" customFormat="false" ht="14.4" hidden="true" customHeight="false" outlineLevel="0" collapsed="false">
      <c r="A3377" s="0" t="s">
        <v>31</v>
      </c>
      <c r="B3377" s="0" t="n">
        <v>1</v>
      </c>
      <c r="C3377" s="0" t="s">
        <v>8981</v>
      </c>
      <c r="D3377" s="0" t="s">
        <v>307</v>
      </c>
      <c r="E3377" s="0" t="s">
        <v>8982</v>
      </c>
      <c r="F3377" s="0" t="s">
        <v>8979</v>
      </c>
      <c r="G3377" s="0" t="s">
        <v>8980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9</v>
      </c>
      <c r="Q3377" s="0" t="n">
        <v>0</v>
      </c>
      <c r="R3377" s="0" t="n">
        <v>0</v>
      </c>
      <c r="S3377" s="0" t="s">
        <v>4</v>
      </c>
    </row>
    <row r="3378" customFormat="false" ht="14.4" hidden="true" customHeight="false" outlineLevel="0" collapsed="false">
      <c r="A3378" s="0" t="s">
        <v>31</v>
      </c>
      <c r="B3378" s="0" t="n">
        <v>1</v>
      </c>
      <c r="C3378" s="0" t="s">
        <v>8983</v>
      </c>
      <c r="D3378" s="0" t="s">
        <v>163</v>
      </c>
      <c r="E3378" s="0" t="s">
        <v>8984</v>
      </c>
      <c r="F3378" s="0" t="s">
        <v>8979</v>
      </c>
      <c r="G3378" s="0" t="s">
        <v>8980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9</v>
      </c>
      <c r="Q3378" s="0" t="n">
        <v>0</v>
      </c>
      <c r="R3378" s="0" t="n">
        <v>0</v>
      </c>
      <c r="S3378" s="0" t="s">
        <v>4</v>
      </c>
    </row>
    <row r="3379" customFormat="false" ht="14.4" hidden="true" customHeight="false" outlineLevel="0" collapsed="false">
      <c r="A3379" s="0" t="s">
        <v>31</v>
      </c>
      <c r="B3379" s="0" t="n">
        <v>1</v>
      </c>
      <c r="C3379" s="0" t="s">
        <v>8985</v>
      </c>
      <c r="D3379" s="0" t="s">
        <v>66</v>
      </c>
      <c r="E3379" s="0" t="s">
        <v>8986</v>
      </c>
      <c r="F3379" s="0" t="s">
        <v>8979</v>
      </c>
      <c r="G3379" s="0" t="s">
        <v>8980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9.3</v>
      </c>
      <c r="Q3379" s="0" t="n">
        <v>0</v>
      </c>
      <c r="R3379" s="0" t="n">
        <v>0</v>
      </c>
      <c r="S3379" s="0" t="s">
        <v>4</v>
      </c>
    </row>
    <row r="3380" customFormat="false" ht="14.4" hidden="true" customHeight="false" outlineLevel="0" collapsed="false">
      <c r="A3380" s="0" t="s">
        <v>31</v>
      </c>
      <c r="B3380" s="0" t="n">
        <v>1</v>
      </c>
      <c r="C3380" s="0" t="s">
        <v>8987</v>
      </c>
      <c r="D3380" s="0" t="s">
        <v>33</v>
      </c>
      <c r="E3380" s="0" t="s">
        <v>8988</v>
      </c>
      <c r="F3380" s="0" t="s">
        <v>8979</v>
      </c>
      <c r="G3380" s="0" t="s">
        <v>8980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10</v>
      </c>
      <c r="Q3380" s="0" t="n">
        <v>0</v>
      </c>
      <c r="R3380" s="0" t="n">
        <v>0</v>
      </c>
      <c r="S3380" s="0" t="s">
        <v>4</v>
      </c>
    </row>
    <row r="3381" customFormat="false" ht="14.4" hidden="true" customHeight="false" outlineLevel="0" collapsed="false">
      <c r="A3381" s="0" t="s">
        <v>31</v>
      </c>
      <c r="B3381" s="0" t="n">
        <v>1</v>
      </c>
      <c r="C3381" s="0" t="s">
        <v>8989</v>
      </c>
      <c r="D3381" s="0" t="s">
        <v>38</v>
      </c>
      <c r="E3381" s="0" t="s">
        <v>8990</v>
      </c>
      <c r="F3381" s="0" t="s">
        <v>8979</v>
      </c>
      <c r="G3381" s="0" t="s">
        <v>8980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11.1</v>
      </c>
      <c r="Q3381" s="0" t="n">
        <v>0</v>
      </c>
      <c r="R3381" s="0" t="n">
        <v>0</v>
      </c>
      <c r="S3381" s="0" t="s">
        <v>4</v>
      </c>
    </row>
    <row r="3382" customFormat="false" ht="14.4" hidden="true" customHeight="false" outlineLevel="0" collapsed="false">
      <c r="A3382" s="0" t="s">
        <v>31</v>
      </c>
      <c r="B3382" s="0" t="n">
        <v>1</v>
      </c>
      <c r="C3382" s="0" t="s">
        <v>8991</v>
      </c>
      <c r="D3382" s="0" t="s">
        <v>41</v>
      </c>
      <c r="E3382" s="0" t="s">
        <v>8992</v>
      </c>
      <c r="F3382" s="0" t="s">
        <v>8979</v>
      </c>
      <c r="G3382" s="0" t="s">
        <v>8980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11.8</v>
      </c>
      <c r="Q3382" s="0" t="n">
        <v>0</v>
      </c>
      <c r="R3382" s="0" t="n">
        <v>0</v>
      </c>
      <c r="S3382" s="0" t="s">
        <v>4</v>
      </c>
    </row>
    <row r="3383" customFormat="false" ht="14.4" hidden="true" customHeight="false" outlineLevel="0" collapsed="false">
      <c r="A3383" s="0" t="s">
        <v>31</v>
      </c>
      <c r="B3383" s="0" t="n">
        <v>1</v>
      </c>
      <c r="C3383" s="0" t="s">
        <v>8993</v>
      </c>
      <c r="D3383" s="0" t="s">
        <v>66</v>
      </c>
      <c r="E3383" s="0" t="s">
        <v>8994</v>
      </c>
      <c r="F3383" s="0" t="s">
        <v>8979</v>
      </c>
      <c r="G3383" s="0" t="s">
        <v>8980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5.3</v>
      </c>
      <c r="Q3383" s="0" t="n">
        <v>0</v>
      </c>
      <c r="R3383" s="0" t="n">
        <v>0</v>
      </c>
      <c r="S3383" s="0" t="s">
        <v>4</v>
      </c>
    </row>
    <row r="3384" customFormat="false" ht="14.4" hidden="true" customHeight="false" outlineLevel="0" collapsed="false">
      <c r="A3384" s="0" t="s">
        <v>31</v>
      </c>
      <c r="B3384" s="0" t="n">
        <v>1</v>
      </c>
      <c r="C3384" s="0" t="s">
        <v>8995</v>
      </c>
      <c r="D3384" s="0" t="s">
        <v>38</v>
      </c>
      <c r="E3384" s="0" t="s">
        <v>8996</v>
      </c>
      <c r="F3384" s="0" t="s">
        <v>8979</v>
      </c>
      <c r="G3384" s="0" t="s">
        <v>8980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6</v>
      </c>
      <c r="Q3384" s="0" t="n">
        <v>0</v>
      </c>
      <c r="R3384" s="0" t="n">
        <v>0</v>
      </c>
      <c r="S3384" s="0" t="s">
        <v>4</v>
      </c>
    </row>
    <row r="3385" customFormat="false" ht="14.4" hidden="true" customHeight="false" outlineLevel="0" collapsed="false">
      <c r="A3385" s="0" t="s">
        <v>31</v>
      </c>
      <c r="B3385" s="0" t="n">
        <v>1</v>
      </c>
      <c r="C3385" s="0" t="s">
        <v>8997</v>
      </c>
      <c r="D3385" s="0" t="s">
        <v>61</v>
      </c>
      <c r="E3385" s="0" t="s">
        <v>8998</v>
      </c>
      <c r="F3385" s="0" t="s">
        <v>8979</v>
      </c>
      <c r="G3385" s="0" t="s">
        <v>8980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6.5</v>
      </c>
      <c r="Q3385" s="0" t="n">
        <v>0</v>
      </c>
      <c r="R3385" s="0" t="n">
        <v>0</v>
      </c>
      <c r="S3385" s="0" t="s">
        <v>4</v>
      </c>
    </row>
    <row r="3386" customFormat="false" ht="14.4" hidden="true" customHeight="false" outlineLevel="0" collapsed="false">
      <c r="A3386" s="0" t="s">
        <v>31</v>
      </c>
      <c r="B3386" s="0" t="n">
        <v>1</v>
      </c>
      <c r="C3386" s="0" t="s">
        <v>8999</v>
      </c>
      <c r="D3386" s="0" t="s">
        <v>66</v>
      </c>
      <c r="E3386" s="0" t="s">
        <v>9000</v>
      </c>
      <c r="F3386" s="0" t="s">
        <v>8979</v>
      </c>
      <c r="G3386" s="0" t="s">
        <v>8980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10.7</v>
      </c>
      <c r="Q3386" s="0" t="n">
        <v>0</v>
      </c>
      <c r="R3386" s="0" t="n">
        <v>0</v>
      </c>
      <c r="S3386" s="0" t="s">
        <v>4</v>
      </c>
    </row>
    <row r="3387" customFormat="false" ht="14.4" hidden="true" customHeight="false" outlineLevel="0" collapsed="false">
      <c r="A3387" s="0" t="s">
        <v>31</v>
      </c>
      <c r="B3387" s="0" t="n">
        <v>1</v>
      </c>
      <c r="C3387" s="0" t="s">
        <v>9001</v>
      </c>
      <c r="D3387" s="0" t="s">
        <v>66</v>
      </c>
      <c r="E3387" s="0" t="s">
        <v>9002</v>
      </c>
      <c r="F3387" s="0" t="s">
        <v>8979</v>
      </c>
      <c r="G3387" s="0" t="s">
        <v>8980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9.6</v>
      </c>
      <c r="Q3387" s="0" t="n">
        <v>0</v>
      </c>
      <c r="R3387" s="0" t="n">
        <v>0</v>
      </c>
      <c r="S3387" s="0" t="s">
        <v>4</v>
      </c>
    </row>
    <row r="3388" customFormat="false" ht="14.4" hidden="true" customHeight="false" outlineLevel="0" collapsed="false">
      <c r="A3388" s="0" t="s">
        <v>31</v>
      </c>
      <c r="B3388" s="0" t="n">
        <v>1</v>
      </c>
      <c r="C3388" s="0" t="s">
        <v>9003</v>
      </c>
      <c r="D3388" s="0" t="s">
        <v>139</v>
      </c>
      <c r="E3388" s="0" t="s">
        <v>9004</v>
      </c>
      <c r="F3388" s="0" t="s">
        <v>8979</v>
      </c>
      <c r="G3388" s="0" t="s">
        <v>8980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9</v>
      </c>
      <c r="Q3388" s="0" t="n">
        <v>0</v>
      </c>
      <c r="R3388" s="0" t="n">
        <v>0</v>
      </c>
      <c r="S3388" s="0" t="s">
        <v>4</v>
      </c>
    </row>
    <row r="3389" customFormat="false" ht="14.4" hidden="true" customHeight="false" outlineLevel="0" collapsed="false">
      <c r="A3389" s="0" t="s">
        <v>31</v>
      </c>
      <c r="B3389" s="0" t="n">
        <v>1</v>
      </c>
      <c r="C3389" s="0" t="s">
        <v>9005</v>
      </c>
      <c r="D3389" s="0" t="s">
        <v>61</v>
      </c>
      <c r="E3389" s="0" t="s">
        <v>9006</v>
      </c>
      <c r="F3389" s="0" t="s">
        <v>8979</v>
      </c>
      <c r="G3389" s="0" t="s">
        <v>8980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8.2</v>
      </c>
      <c r="Q3389" s="0" t="n">
        <v>0</v>
      </c>
      <c r="R3389" s="0" t="n">
        <v>0</v>
      </c>
      <c r="S3389" s="0" t="s">
        <v>4</v>
      </c>
    </row>
    <row r="3390" customFormat="false" ht="14.4" hidden="true" customHeight="false" outlineLevel="0" collapsed="false">
      <c r="A3390" s="0" t="s">
        <v>31</v>
      </c>
      <c r="B3390" s="0" t="n">
        <v>1</v>
      </c>
      <c r="C3390" s="0" t="s">
        <v>9007</v>
      </c>
      <c r="D3390" s="0" t="s">
        <v>163</v>
      </c>
      <c r="E3390" s="0" t="s">
        <v>9008</v>
      </c>
      <c r="F3390" s="0" t="s">
        <v>8979</v>
      </c>
      <c r="G3390" s="0" t="s">
        <v>8980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8</v>
      </c>
      <c r="Q3390" s="0" t="n">
        <v>0</v>
      </c>
      <c r="R3390" s="0" t="n">
        <v>0</v>
      </c>
      <c r="S3390" s="0" t="s">
        <v>4</v>
      </c>
    </row>
    <row r="3391" customFormat="false" ht="14.4" hidden="true" customHeight="false" outlineLevel="0" collapsed="false">
      <c r="A3391" s="0" t="s">
        <v>31</v>
      </c>
      <c r="B3391" s="0" t="n">
        <v>1</v>
      </c>
      <c r="C3391" s="0" t="s">
        <v>9009</v>
      </c>
      <c r="D3391" s="0" t="s">
        <v>41</v>
      </c>
      <c r="E3391" s="0" t="s">
        <v>9010</v>
      </c>
      <c r="F3391" s="0" t="s">
        <v>8979</v>
      </c>
      <c r="G3391" s="0" t="s">
        <v>8980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8</v>
      </c>
      <c r="Q3391" s="0" t="n">
        <v>0</v>
      </c>
      <c r="R3391" s="0" t="n">
        <v>0</v>
      </c>
      <c r="S3391" s="0" t="s">
        <v>4</v>
      </c>
    </row>
    <row r="3392" customFormat="false" ht="14.4" hidden="true" customHeight="false" outlineLevel="0" collapsed="false">
      <c r="A3392" s="0" t="s">
        <v>31</v>
      </c>
      <c r="B3392" s="0" t="n">
        <v>1</v>
      </c>
      <c r="C3392" s="0" t="s">
        <v>9011</v>
      </c>
      <c r="D3392" s="0" t="s">
        <v>38</v>
      </c>
      <c r="E3392" s="0" t="s">
        <v>9012</v>
      </c>
      <c r="F3392" s="0" t="s">
        <v>8979</v>
      </c>
      <c r="G3392" s="0" t="s">
        <v>8980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8.5</v>
      </c>
      <c r="Q3392" s="0" t="n">
        <v>0</v>
      </c>
      <c r="R3392" s="0" t="n">
        <v>0</v>
      </c>
      <c r="S3392" s="0" t="s">
        <v>4</v>
      </c>
    </row>
    <row r="3393" customFormat="false" ht="14.4" hidden="true" customHeight="false" outlineLevel="0" collapsed="false">
      <c r="A3393" s="0" t="s">
        <v>31</v>
      </c>
      <c r="B3393" s="0" t="n">
        <v>1</v>
      </c>
      <c r="C3393" s="0" t="s">
        <v>9013</v>
      </c>
      <c r="D3393" s="0" t="s">
        <v>66</v>
      </c>
      <c r="E3393" s="0" t="s">
        <v>9014</v>
      </c>
      <c r="F3393" s="0" t="s">
        <v>8979</v>
      </c>
      <c r="G3393" s="0" t="s">
        <v>8980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7.3</v>
      </c>
      <c r="Q3393" s="0" t="n">
        <v>0</v>
      </c>
      <c r="R3393" s="0" t="n">
        <v>0</v>
      </c>
      <c r="S3393" s="0" t="s">
        <v>4</v>
      </c>
    </row>
    <row r="3394" customFormat="false" ht="14.4" hidden="true" customHeight="false" outlineLevel="0" collapsed="false">
      <c r="A3394" s="0" t="s">
        <v>31</v>
      </c>
      <c r="B3394" s="0" t="n">
        <v>1</v>
      </c>
      <c r="C3394" s="0" t="s">
        <v>9015</v>
      </c>
      <c r="D3394" s="0" t="s">
        <v>33</v>
      </c>
      <c r="E3394" s="0" t="s">
        <v>9016</v>
      </c>
      <c r="F3394" s="0" t="s">
        <v>8979</v>
      </c>
      <c r="G3394" s="0" t="s">
        <v>8980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7</v>
      </c>
      <c r="Q3394" s="0" t="n">
        <v>0</v>
      </c>
      <c r="R3394" s="0" t="n">
        <v>0</v>
      </c>
      <c r="S3394" s="0" t="s">
        <v>4</v>
      </c>
    </row>
    <row r="3395" customFormat="false" ht="14.4" hidden="true" customHeight="false" outlineLevel="0" collapsed="false">
      <c r="A3395" s="0" t="s">
        <v>31</v>
      </c>
      <c r="B3395" s="0" t="n">
        <v>1</v>
      </c>
      <c r="C3395" s="0" t="s">
        <v>9017</v>
      </c>
      <c r="D3395" s="0" t="s">
        <v>48</v>
      </c>
      <c r="E3395" s="0" t="s">
        <v>9018</v>
      </c>
      <c r="F3395" s="0" t="s">
        <v>8979</v>
      </c>
      <c r="G3395" s="0" t="s">
        <v>8980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6.1</v>
      </c>
      <c r="Q3395" s="0" t="n">
        <v>0</v>
      </c>
      <c r="R3395" s="0" t="n">
        <v>0</v>
      </c>
      <c r="S3395" s="0" t="s">
        <v>4</v>
      </c>
    </row>
    <row r="3396" customFormat="false" ht="14.4" hidden="true" customHeight="false" outlineLevel="0" collapsed="false">
      <c r="A3396" s="0" t="s">
        <v>31</v>
      </c>
      <c r="B3396" s="0" t="n">
        <v>1</v>
      </c>
      <c r="C3396" s="0" t="s">
        <v>9019</v>
      </c>
      <c r="D3396" s="0" t="s">
        <v>33</v>
      </c>
      <c r="E3396" s="0" t="s">
        <v>9020</v>
      </c>
      <c r="F3396" s="0" t="s">
        <v>8979</v>
      </c>
      <c r="G3396" s="0" t="s">
        <v>8980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6.7</v>
      </c>
      <c r="Q3396" s="0" t="n">
        <v>0</v>
      </c>
      <c r="R3396" s="0" t="n">
        <v>0</v>
      </c>
      <c r="S3396" s="0" t="s">
        <v>4</v>
      </c>
    </row>
    <row r="3397" customFormat="false" ht="14.4" hidden="true" customHeight="false" outlineLevel="0" collapsed="false">
      <c r="A3397" s="0" t="s">
        <v>31</v>
      </c>
      <c r="B3397" s="0" t="n">
        <v>1</v>
      </c>
      <c r="C3397" s="0" t="s">
        <v>9021</v>
      </c>
      <c r="D3397" s="0" t="s">
        <v>33</v>
      </c>
      <c r="E3397" s="0" t="s">
        <v>9022</v>
      </c>
      <c r="F3397" s="0" t="s">
        <v>8979</v>
      </c>
      <c r="G3397" s="0" t="s">
        <v>8980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6.2</v>
      </c>
      <c r="Q3397" s="0" t="n">
        <v>0</v>
      </c>
      <c r="R3397" s="0" t="n">
        <v>0</v>
      </c>
      <c r="S3397" s="0" t="s">
        <v>4</v>
      </c>
    </row>
    <row r="3398" customFormat="false" ht="14.4" hidden="true" customHeight="false" outlineLevel="0" collapsed="false">
      <c r="A3398" s="0" t="s">
        <v>31</v>
      </c>
      <c r="B3398" s="0" t="n">
        <v>1</v>
      </c>
      <c r="C3398" s="0" t="s">
        <v>9023</v>
      </c>
      <c r="D3398" s="0" t="s">
        <v>38</v>
      </c>
      <c r="E3398" s="0" t="s">
        <v>9024</v>
      </c>
      <c r="F3398" s="0" t="s">
        <v>8979</v>
      </c>
      <c r="G3398" s="0" t="s">
        <v>8980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7.7</v>
      </c>
      <c r="Q3398" s="0" t="n">
        <v>0</v>
      </c>
      <c r="R3398" s="0" t="n">
        <v>0</v>
      </c>
      <c r="S3398" s="0" t="s">
        <v>4</v>
      </c>
    </row>
    <row r="3399" customFormat="false" ht="14.4" hidden="true" customHeight="false" outlineLevel="0" collapsed="false">
      <c r="A3399" s="0" t="s">
        <v>31</v>
      </c>
      <c r="B3399" s="0" t="n">
        <v>1</v>
      </c>
      <c r="C3399" s="0" t="s">
        <v>9025</v>
      </c>
      <c r="D3399" s="0" t="s">
        <v>61</v>
      </c>
      <c r="E3399" s="0" t="s">
        <v>9026</v>
      </c>
      <c r="F3399" s="0" t="s">
        <v>8979</v>
      </c>
      <c r="G3399" s="0" t="s">
        <v>8980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7.2</v>
      </c>
      <c r="Q3399" s="0" t="n">
        <v>0</v>
      </c>
      <c r="R3399" s="0" t="n">
        <v>0</v>
      </c>
      <c r="S3399" s="0" t="s">
        <v>4</v>
      </c>
    </row>
    <row r="3400" customFormat="false" ht="14.4" hidden="true" customHeight="false" outlineLevel="0" collapsed="false">
      <c r="A3400" s="0" t="s">
        <v>31</v>
      </c>
      <c r="B3400" s="0" t="n">
        <v>1</v>
      </c>
      <c r="C3400" s="0" t="s">
        <v>9027</v>
      </c>
      <c r="D3400" s="0" t="s">
        <v>33</v>
      </c>
      <c r="E3400" s="0" t="s">
        <v>9028</v>
      </c>
      <c r="F3400" s="0" t="s">
        <v>8979</v>
      </c>
      <c r="G3400" s="0" t="s">
        <v>8980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8.1</v>
      </c>
      <c r="Q3400" s="0" t="n">
        <v>0</v>
      </c>
      <c r="R3400" s="0" t="n">
        <v>0</v>
      </c>
      <c r="S3400" s="0" t="s">
        <v>4</v>
      </c>
    </row>
    <row r="3401" customFormat="false" ht="14.4" hidden="true" customHeight="false" outlineLevel="0" collapsed="false">
      <c r="A3401" s="0" t="s">
        <v>31</v>
      </c>
      <c r="B3401" s="0" t="n">
        <v>1</v>
      </c>
      <c r="C3401" s="0" t="s">
        <v>9029</v>
      </c>
      <c r="D3401" s="0" t="s">
        <v>41</v>
      </c>
      <c r="E3401" s="0" t="s">
        <v>9030</v>
      </c>
      <c r="F3401" s="0" t="s">
        <v>8979</v>
      </c>
      <c r="G3401" s="0" t="s">
        <v>8980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7.4</v>
      </c>
      <c r="Q3401" s="0" t="n">
        <v>0</v>
      </c>
      <c r="R3401" s="0" t="n">
        <v>0</v>
      </c>
      <c r="S3401" s="0" t="s">
        <v>4</v>
      </c>
    </row>
    <row r="3402" customFormat="false" ht="14.4" hidden="true" customHeight="false" outlineLevel="0" collapsed="false">
      <c r="A3402" s="0" t="s">
        <v>31</v>
      </c>
      <c r="B3402" s="0" t="n">
        <v>1</v>
      </c>
      <c r="C3402" s="0" t="s">
        <v>9031</v>
      </c>
      <c r="D3402" s="0" t="s">
        <v>38</v>
      </c>
      <c r="E3402" s="0" t="s">
        <v>9032</v>
      </c>
      <c r="F3402" s="0" t="s">
        <v>9033</v>
      </c>
      <c r="G3402" s="0" t="s">
        <v>9034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10.5</v>
      </c>
      <c r="Q3402" s="0" t="n">
        <v>0</v>
      </c>
      <c r="R3402" s="0" t="n">
        <v>0</v>
      </c>
      <c r="S3402" s="0" t="s">
        <v>4</v>
      </c>
    </row>
    <row r="3403" customFormat="false" ht="14.4" hidden="true" customHeight="false" outlineLevel="0" collapsed="false">
      <c r="A3403" s="0" t="s">
        <v>31</v>
      </c>
      <c r="B3403" s="0" t="n">
        <v>1</v>
      </c>
      <c r="C3403" s="0" t="s">
        <v>9035</v>
      </c>
      <c r="D3403" s="0" t="s">
        <v>33</v>
      </c>
      <c r="E3403" s="0" t="s">
        <v>9036</v>
      </c>
      <c r="F3403" s="0" t="s">
        <v>9033</v>
      </c>
      <c r="G3403" s="0" t="s">
        <v>9034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10.6</v>
      </c>
      <c r="Q3403" s="0" t="n">
        <v>0</v>
      </c>
      <c r="R3403" s="0" t="n">
        <v>0</v>
      </c>
      <c r="S3403" s="0" t="s">
        <v>4</v>
      </c>
    </row>
    <row r="3404" customFormat="false" ht="14.4" hidden="true" customHeight="false" outlineLevel="0" collapsed="false">
      <c r="A3404" s="0" t="s">
        <v>31</v>
      </c>
      <c r="B3404" s="0" t="n">
        <v>1</v>
      </c>
      <c r="C3404" s="0" t="s">
        <v>9037</v>
      </c>
      <c r="D3404" s="0" t="s">
        <v>163</v>
      </c>
      <c r="E3404" s="0" t="s">
        <v>9038</v>
      </c>
      <c r="F3404" s="0" t="s">
        <v>9033</v>
      </c>
      <c r="G3404" s="0" t="s">
        <v>9034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10.8</v>
      </c>
      <c r="Q3404" s="0" t="n">
        <v>0</v>
      </c>
      <c r="R3404" s="0" t="n">
        <v>0</v>
      </c>
      <c r="S3404" s="0" t="s">
        <v>4</v>
      </c>
    </row>
    <row r="3405" customFormat="false" ht="14.4" hidden="true" customHeight="false" outlineLevel="0" collapsed="false">
      <c r="A3405" s="0" t="s">
        <v>31</v>
      </c>
      <c r="B3405" s="0" t="n">
        <v>1</v>
      </c>
      <c r="C3405" s="0" t="s">
        <v>9039</v>
      </c>
      <c r="D3405" s="0" t="s">
        <v>33</v>
      </c>
      <c r="E3405" s="0" t="s">
        <v>9040</v>
      </c>
      <c r="F3405" s="0" t="s">
        <v>9033</v>
      </c>
      <c r="G3405" s="0" t="s">
        <v>9034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10.5</v>
      </c>
      <c r="Q3405" s="0" t="n">
        <v>0</v>
      </c>
      <c r="R3405" s="0" t="n">
        <v>0</v>
      </c>
      <c r="S3405" s="0" t="s">
        <v>4</v>
      </c>
    </row>
    <row r="3406" customFormat="false" ht="14.4" hidden="true" customHeight="false" outlineLevel="0" collapsed="false">
      <c r="A3406" s="0" t="s">
        <v>31</v>
      </c>
      <c r="B3406" s="0" t="n">
        <v>1</v>
      </c>
      <c r="C3406" s="0" t="s">
        <v>9041</v>
      </c>
      <c r="D3406" s="0" t="s">
        <v>41</v>
      </c>
      <c r="E3406" s="0" t="s">
        <v>9042</v>
      </c>
      <c r="F3406" s="0" t="s">
        <v>9033</v>
      </c>
      <c r="G3406" s="0" t="s">
        <v>9034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7.2</v>
      </c>
      <c r="Q3406" s="0" t="n">
        <v>0</v>
      </c>
      <c r="R3406" s="0" t="n">
        <v>0</v>
      </c>
      <c r="S3406" s="0" t="s">
        <v>4</v>
      </c>
    </row>
    <row r="3407" customFormat="false" ht="14.4" hidden="true" customHeight="false" outlineLevel="0" collapsed="false">
      <c r="A3407" s="0" t="s">
        <v>31</v>
      </c>
      <c r="B3407" s="0" t="n">
        <v>1</v>
      </c>
      <c r="C3407" s="0" t="s">
        <v>9043</v>
      </c>
      <c r="D3407" s="0" t="s">
        <v>38</v>
      </c>
      <c r="E3407" s="0" t="s">
        <v>9044</v>
      </c>
      <c r="F3407" s="0" t="s">
        <v>9033</v>
      </c>
      <c r="G3407" s="0" t="s">
        <v>9034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5.3</v>
      </c>
      <c r="Q3407" s="0" t="n">
        <v>0</v>
      </c>
      <c r="R3407" s="0" t="n">
        <v>0</v>
      </c>
      <c r="S3407" s="0" t="s">
        <v>4</v>
      </c>
    </row>
    <row r="3408" customFormat="false" ht="14.4" hidden="true" customHeight="false" outlineLevel="0" collapsed="false">
      <c r="A3408" s="0" t="s">
        <v>31</v>
      </c>
      <c r="B3408" s="0" t="n">
        <v>1</v>
      </c>
      <c r="C3408" s="0" t="s">
        <v>9045</v>
      </c>
      <c r="D3408" s="0" t="s">
        <v>41</v>
      </c>
      <c r="E3408" s="0" t="s">
        <v>9046</v>
      </c>
      <c r="F3408" s="0" t="s">
        <v>9047</v>
      </c>
      <c r="G3408" s="0" t="s">
        <v>1291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7.8</v>
      </c>
      <c r="Q3408" s="0" t="n">
        <v>0</v>
      </c>
      <c r="R3408" s="0" t="n">
        <v>0</v>
      </c>
      <c r="S3408" s="0" t="s">
        <v>4</v>
      </c>
    </row>
    <row r="3409" customFormat="false" ht="14.4" hidden="true" customHeight="false" outlineLevel="0" collapsed="false">
      <c r="A3409" s="0" t="s">
        <v>31</v>
      </c>
      <c r="B3409" s="0" t="n">
        <v>1</v>
      </c>
      <c r="C3409" s="0" t="s">
        <v>9048</v>
      </c>
      <c r="D3409" s="0" t="s">
        <v>307</v>
      </c>
      <c r="E3409" s="0" t="s">
        <v>9049</v>
      </c>
      <c r="F3409" s="0" t="s">
        <v>9047</v>
      </c>
      <c r="G3409" s="0" t="s">
        <v>1291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7.5</v>
      </c>
      <c r="Q3409" s="0" t="n">
        <v>0</v>
      </c>
      <c r="R3409" s="0" t="n">
        <v>0</v>
      </c>
      <c r="S3409" s="0" t="s">
        <v>4</v>
      </c>
    </row>
    <row r="3410" customFormat="false" ht="14.4" hidden="true" customHeight="false" outlineLevel="0" collapsed="false">
      <c r="A3410" s="0" t="s">
        <v>548</v>
      </c>
      <c r="B3410" s="0" t="n">
        <v>1</v>
      </c>
      <c r="C3410" s="0" t="s">
        <v>9050</v>
      </c>
      <c r="D3410" s="0" t="s">
        <v>968</v>
      </c>
      <c r="E3410" s="0" t="s">
        <v>9051</v>
      </c>
      <c r="F3410" s="0" t="s">
        <v>9047</v>
      </c>
      <c r="G3410" s="0" t="s">
        <v>1291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7.5</v>
      </c>
      <c r="Q3410" s="0" t="n">
        <v>0</v>
      </c>
      <c r="R3410" s="0" t="n">
        <v>0</v>
      </c>
      <c r="S3410" s="0" t="s">
        <v>4</v>
      </c>
    </row>
    <row r="3411" customFormat="false" ht="14.4" hidden="true" customHeight="false" outlineLevel="0" collapsed="false">
      <c r="A3411" s="0" t="s">
        <v>31</v>
      </c>
      <c r="B3411" s="0" t="n">
        <v>1</v>
      </c>
      <c r="C3411" s="0" t="s">
        <v>9052</v>
      </c>
      <c r="D3411" s="0" t="s">
        <v>66</v>
      </c>
      <c r="E3411" s="0" t="s">
        <v>9053</v>
      </c>
      <c r="F3411" s="0" t="s">
        <v>9047</v>
      </c>
      <c r="G3411" s="0" t="s">
        <v>1291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5.4</v>
      </c>
      <c r="Q3411" s="0" t="n">
        <v>0</v>
      </c>
      <c r="R3411" s="0" t="n">
        <v>0</v>
      </c>
      <c r="S3411" s="0" t="s">
        <v>4</v>
      </c>
    </row>
    <row r="3412" customFormat="false" ht="14.4" hidden="true" customHeight="false" outlineLevel="0" collapsed="false">
      <c r="A3412" s="0" t="s">
        <v>31</v>
      </c>
      <c r="B3412" s="0" t="n">
        <v>1</v>
      </c>
      <c r="C3412" s="0" t="s">
        <v>9054</v>
      </c>
      <c r="D3412" s="0" t="s">
        <v>139</v>
      </c>
      <c r="E3412" s="0" t="s">
        <v>9055</v>
      </c>
      <c r="F3412" s="0" t="s">
        <v>9047</v>
      </c>
      <c r="G3412" s="0" t="s">
        <v>1291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5.8</v>
      </c>
      <c r="Q3412" s="0" t="n">
        <v>0</v>
      </c>
      <c r="R3412" s="0" t="n">
        <v>0</v>
      </c>
      <c r="S3412" s="0" t="s">
        <v>4</v>
      </c>
    </row>
    <row r="3413" customFormat="false" ht="14.4" hidden="true" customHeight="false" outlineLevel="0" collapsed="false">
      <c r="A3413" s="0" t="s">
        <v>31</v>
      </c>
      <c r="B3413" s="0" t="n">
        <v>1</v>
      </c>
      <c r="C3413" s="0" t="s">
        <v>9056</v>
      </c>
      <c r="D3413" s="0" t="s">
        <v>366</v>
      </c>
      <c r="E3413" s="0" t="s">
        <v>9057</v>
      </c>
      <c r="F3413" s="0" t="s">
        <v>9058</v>
      </c>
      <c r="G3413" s="0" t="s">
        <v>9059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9.8</v>
      </c>
      <c r="Q3413" s="0" t="n">
        <v>0</v>
      </c>
      <c r="R3413" s="0" t="n">
        <v>0</v>
      </c>
      <c r="S3413" s="0" t="s">
        <v>4</v>
      </c>
    </row>
    <row r="3414" customFormat="false" ht="14.4" hidden="true" customHeight="false" outlineLevel="0" collapsed="false">
      <c r="A3414" s="0" t="s">
        <v>31</v>
      </c>
      <c r="B3414" s="0" t="n">
        <v>1</v>
      </c>
      <c r="C3414" s="0" t="s">
        <v>9060</v>
      </c>
      <c r="D3414" s="0" t="s">
        <v>66</v>
      </c>
      <c r="E3414" s="0" t="s">
        <v>9061</v>
      </c>
      <c r="F3414" s="0" t="s">
        <v>9058</v>
      </c>
      <c r="G3414" s="0" t="s">
        <v>9059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9.7</v>
      </c>
      <c r="Q3414" s="0" t="n">
        <v>0</v>
      </c>
      <c r="R3414" s="0" t="n">
        <v>0</v>
      </c>
      <c r="S3414" s="0" t="s">
        <v>4</v>
      </c>
    </row>
    <row r="3415" customFormat="false" ht="14.4" hidden="true" customHeight="false" outlineLevel="0" collapsed="false">
      <c r="A3415" s="0" t="s">
        <v>31</v>
      </c>
      <c r="B3415" s="0" t="n">
        <v>1</v>
      </c>
      <c r="C3415" s="0" t="s">
        <v>9062</v>
      </c>
      <c r="D3415" s="0" t="s">
        <v>41</v>
      </c>
      <c r="E3415" s="0" t="s">
        <v>9063</v>
      </c>
      <c r="F3415" s="0" t="s">
        <v>9064</v>
      </c>
      <c r="G3415" s="0" t="s">
        <v>9065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5.8</v>
      </c>
      <c r="Q3415" s="0" t="n">
        <v>0</v>
      </c>
      <c r="R3415" s="0" t="n">
        <v>0</v>
      </c>
      <c r="S3415" s="0" t="s">
        <v>4</v>
      </c>
    </row>
    <row r="3416" customFormat="false" ht="14.4" hidden="true" customHeight="false" outlineLevel="0" collapsed="false">
      <c r="A3416" s="0" t="s">
        <v>31</v>
      </c>
      <c r="B3416" s="0" t="n">
        <v>1</v>
      </c>
      <c r="C3416" s="0" t="s">
        <v>9066</v>
      </c>
      <c r="D3416" s="0" t="s">
        <v>61</v>
      </c>
      <c r="E3416" s="0" t="s">
        <v>9067</v>
      </c>
      <c r="F3416" s="0" t="s">
        <v>9064</v>
      </c>
      <c r="G3416" s="0" t="s">
        <v>9065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6</v>
      </c>
      <c r="Q3416" s="0" t="n">
        <v>0</v>
      </c>
      <c r="R3416" s="0" t="n">
        <v>0</v>
      </c>
      <c r="S3416" s="0" t="s">
        <v>4</v>
      </c>
    </row>
    <row r="3417" customFormat="false" ht="14.4" hidden="true" customHeight="false" outlineLevel="0" collapsed="false">
      <c r="A3417" s="0" t="s">
        <v>31</v>
      </c>
      <c r="B3417" s="0" t="n">
        <v>1</v>
      </c>
      <c r="C3417" s="0" t="s">
        <v>9068</v>
      </c>
      <c r="D3417" s="0" t="s">
        <v>38</v>
      </c>
      <c r="E3417" s="0" t="s">
        <v>9069</v>
      </c>
      <c r="F3417" s="0" t="s">
        <v>9064</v>
      </c>
      <c r="G3417" s="0" t="s">
        <v>9065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6.6</v>
      </c>
      <c r="Q3417" s="0" t="n">
        <v>0</v>
      </c>
      <c r="R3417" s="0" t="n">
        <v>0</v>
      </c>
      <c r="S3417" s="0" t="s">
        <v>4</v>
      </c>
    </row>
    <row r="3418" customFormat="false" ht="14.4" hidden="true" customHeight="false" outlineLevel="0" collapsed="false">
      <c r="A3418" s="0" t="s">
        <v>31</v>
      </c>
      <c r="B3418" s="0" t="n">
        <v>1</v>
      </c>
      <c r="C3418" s="0" t="s">
        <v>9070</v>
      </c>
      <c r="D3418" s="0" t="s">
        <v>61</v>
      </c>
      <c r="E3418" s="0" t="s">
        <v>9071</v>
      </c>
      <c r="F3418" s="0" t="s">
        <v>9064</v>
      </c>
      <c r="G3418" s="0" t="s">
        <v>9065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6.5</v>
      </c>
      <c r="Q3418" s="0" t="n">
        <v>0</v>
      </c>
      <c r="R3418" s="0" t="n">
        <v>0</v>
      </c>
      <c r="S3418" s="0" t="s">
        <v>4</v>
      </c>
    </row>
    <row r="3419" customFormat="false" ht="14.4" hidden="true" customHeight="false" outlineLevel="0" collapsed="false">
      <c r="A3419" s="0" t="s">
        <v>31</v>
      </c>
      <c r="B3419" s="0" t="n">
        <v>1</v>
      </c>
      <c r="C3419" s="0" t="s">
        <v>9072</v>
      </c>
      <c r="D3419" s="0" t="s">
        <v>103</v>
      </c>
      <c r="E3419" s="0" t="s">
        <v>9073</v>
      </c>
      <c r="F3419" s="0" t="s">
        <v>9064</v>
      </c>
      <c r="G3419" s="0" t="s">
        <v>9065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7.6</v>
      </c>
      <c r="Q3419" s="0" t="n">
        <v>0</v>
      </c>
      <c r="R3419" s="0" t="n">
        <v>0</v>
      </c>
      <c r="S3419" s="0" t="s">
        <v>4</v>
      </c>
    </row>
    <row r="3420" customFormat="false" ht="14.4" hidden="true" customHeight="false" outlineLevel="0" collapsed="false">
      <c r="A3420" s="0" t="s">
        <v>31</v>
      </c>
      <c r="B3420" s="0" t="n">
        <v>1</v>
      </c>
      <c r="C3420" s="0" t="s">
        <v>9074</v>
      </c>
      <c r="D3420" s="0" t="s">
        <v>61</v>
      </c>
      <c r="E3420" s="0" t="s">
        <v>5049</v>
      </c>
      <c r="F3420" s="0" t="s">
        <v>9075</v>
      </c>
      <c r="G3420" s="0" t="s">
        <v>9076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6</v>
      </c>
      <c r="Q3420" s="0" t="n">
        <v>0</v>
      </c>
      <c r="R3420" s="0" t="n">
        <v>0</v>
      </c>
      <c r="S3420" s="0" t="s">
        <v>4</v>
      </c>
    </row>
    <row r="3421" customFormat="false" ht="14.4" hidden="true" customHeight="false" outlineLevel="0" collapsed="false">
      <c r="A3421" s="0" t="s">
        <v>31</v>
      </c>
      <c r="B3421" s="0" t="n">
        <v>1</v>
      </c>
      <c r="C3421" s="0" t="s">
        <v>9077</v>
      </c>
      <c r="D3421" s="0" t="s">
        <v>61</v>
      </c>
      <c r="E3421" s="0" t="s">
        <v>9078</v>
      </c>
      <c r="F3421" s="0" t="s">
        <v>9075</v>
      </c>
      <c r="G3421" s="0" t="s">
        <v>9076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6.3</v>
      </c>
      <c r="Q3421" s="0" t="n">
        <v>0</v>
      </c>
      <c r="R3421" s="0" t="n">
        <v>0</v>
      </c>
      <c r="S3421" s="0" t="s">
        <v>4</v>
      </c>
    </row>
    <row r="3422" customFormat="false" ht="14.4" hidden="true" customHeight="false" outlineLevel="0" collapsed="false">
      <c r="A3422" s="0" t="s">
        <v>31</v>
      </c>
      <c r="B3422" s="0" t="n">
        <v>1</v>
      </c>
      <c r="C3422" s="0" t="s">
        <v>9079</v>
      </c>
      <c r="D3422" s="0" t="s">
        <v>66</v>
      </c>
      <c r="E3422" s="0" t="s">
        <v>9080</v>
      </c>
      <c r="F3422" s="0" t="s">
        <v>9075</v>
      </c>
      <c r="G3422" s="0" t="s">
        <v>9076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9.8</v>
      </c>
      <c r="Q3422" s="0" t="n">
        <v>0</v>
      </c>
      <c r="R3422" s="0" t="n">
        <v>0</v>
      </c>
      <c r="S3422" s="0" t="s">
        <v>4</v>
      </c>
    </row>
    <row r="3423" customFormat="false" ht="14.4" hidden="true" customHeight="false" outlineLevel="0" collapsed="false">
      <c r="A3423" s="0" t="s">
        <v>31</v>
      </c>
      <c r="B3423" s="0" t="n">
        <v>1</v>
      </c>
      <c r="C3423" s="0" t="s">
        <v>9081</v>
      </c>
      <c r="D3423" s="0" t="s">
        <v>139</v>
      </c>
      <c r="E3423" s="0" t="s">
        <v>9082</v>
      </c>
      <c r="F3423" s="0" t="s">
        <v>9075</v>
      </c>
      <c r="G3423" s="0" t="s">
        <v>9076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10.1</v>
      </c>
      <c r="Q3423" s="0" t="n">
        <v>0</v>
      </c>
      <c r="R3423" s="0" t="n">
        <v>0</v>
      </c>
      <c r="S3423" s="0" t="s">
        <v>4</v>
      </c>
    </row>
    <row r="3424" customFormat="false" ht="14.4" hidden="true" customHeight="false" outlineLevel="0" collapsed="false">
      <c r="A3424" s="0" t="s">
        <v>31</v>
      </c>
      <c r="B3424" s="0" t="n">
        <v>1</v>
      </c>
      <c r="C3424" s="0" t="s">
        <v>9083</v>
      </c>
      <c r="D3424" s="0" t="s">
        <v>61</v>
      </c>
      <c r="E3424" s="0" t="s">
        <v>5003</v>
      </c>
      <c r="F3424" s="0" t="s">
        <v>9075</v>
      </c>
      <c r="G3424" s="0" t="s">
        <v>9076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5.8</v>
      </c>
      <c r="Q3424" s="0" t="n">
        <v>0</v>
      </c>
      <c r="R3424" s="0" t="n">
        <v>0</v>
      </c>
      <c r="S3424" s="0" t="s">
        <v>4</v>
      </c>
    </row>
    <row r="3425" customFormat="false" ht="14.4" hidden="true" customHeight="false" outlineLevel="0" collapsed="false">
      <c r="A3425" s="0" t="s">
        <v>31</v>
      </c>
      <c r="B3425" s="0" t="n">
        <v>1</v>
      </c>
      <c r="C3425" s="0" t="s">
        <v>9084</v>
      </c>
      <c r="D3425" s="0" t="s">
        <v>33</v>
      </c>
      <c r="E3425" s="0" t="s">
        <v>9085</v>
      </c>
      <c r="F3425" s="0" t="s">
        <v>9086</v>
      </c>
      <c r="G3425" s="0" t="s">
        <v>9087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8</v>
      </c>
      <c r="Q3425" s="0" t="n">
        <v>0</v>
      </c>
      <c r="R3425" s="0" t="n">
        <v>0</v>
      </c>
      <c r="S3425" s="0" t="s">
        <v>4</v>
      </c>
    </row>
    <row r="3426" customFormat="false" ht="14.4" hidden="true" customHeight="false" outlineLevel="0" collapsed="false">
      <c r="A3426" s="0" t="s">
        <v>31</v>
      </c>
      <c r="B3426" s="0" t="n">
        <v>1</v>
      </c>
      <c r="C3426" s="0" t="s">
        <v>9088</v>
      </c>
      <c r="D3426" s="0" t="s">
        <v>33</v>
      </c>
      <c r="E3426" s="0" t="s">
        <v>9089</v>
      </c>
      <c r="F3426" s="0" t="s">
        <v>9090</v>
      </c>
      <c r="G3426" s="0" t="s">
        <v>889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8.2</v>
      </c>
      <c r="Q3426" s="0" t="n">
        <v>0</v>
      </c>
      <c r="R3426" s="0" t="n">
        <v>0</v>
      </c>
      <c r="S3426" s="0" t="s">
        <v>4</v>
      </c>
    </row>
    <row r="3427" customFormat="false" ht="14.4" hidden="true" customHeight="false" outlineLevel="0" collapsed="false">
      <c r="A3427" s="0" t="s">
        <v>31</v>
      </c>
      <c r="B3427" s="0" t="n">
        <v>1</v>
      </c>
      <c r="C3427" s="0" t="s">
        <v>9091</v>
      </c>
      <c r="D3427" s="0" t="s">
        <v>163</v>
      </c>
      <c r="E3427" s="0" t="s">
        <v>9092</v>
      </c>
      <c r="F3427" s="0" t="s">
        <v>9093</v>
      </c>
      <c r="G3427" s="0" t="s">
        <v>9094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5.5</v>
      </c>
      <c r="Q3427" s="0" t="n">
        <v>0</v>
      </c>
      <c r="R3427" s="0" t="n">
        <v>0</v>
      </c>
      <c r="S3427" s="0" t="s">
        <v>4</v>
      </c>
    </row>
    <row r="3428" customFormat="false" ht="14.4" hidden="true" customHeight="false" outlineLevel="0" collapsed="false">
      <c r="A3428" s="0" t="s">
        <v>31</v>
      </c>
      <c r="B3428" s="0" t="n">
        <v>1</v>
      </c>
      <c r="C3428" s="0" t="s">
        <v>9095</v>
      </c>
      <c r="D3428" s="0" t="s">
        <v>61</v>
      </c>
      <c r="E3428" s="0" t="s">
        <v>9096</v>
      </c>
      <c r="F3428" s="0" t="s">
        <v>9093</v>
      </c>
      <c r="G3428" s="0" t="s">
        <v>9094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5.8</v>
      </c>
      <c r="Q3428" s="0" t="n">
        <v>0</v>
      </c>
      <c r="R3428" s="0" t="n">
        <v>0</v>
      </c>
      <c r="S3428" s="0" t="s">
        <v>4</v>
      </c>
    </row>
    <row r="3429" customFormat="false" ht="14.4" hidden="true" customHeight="false" outlineLevel="0" collapsed="false">
      <c r="A3429" s="0" t="s">
        <v>31</v>
      </c>
      <c r="B3429" s="0" t="n">
        <v>1</v>
      </c>
      <c r="C3429" s="0" t="s">
        <v>9097</v>
      </c>
      <c r="D3429" s="0" t="s">
        <v>33</v>
      </c>
      <c r="E3429" s="0" t="s">
        <v>9098</v>
      </c>
      <c r="F3429" s="0" t="s">
        <v>9099</v>
      </c>
      <c r="G3429" s="0" t="s">
        <v>6843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5.3</v>
      </c>
      <c r="Q3429" s="0" t="n">
        <v>0</v>
      </c>
      <c r="R3429" s="0" t="n">
        <v>0</v>
      </c>
      <c r="S3429" s="0" t="s">
        <v>4</v>
      </c>
    </row>
    <row r="3430" customFormat="false" ht="14.4" hidden="true" customHeight="false" outlineLevel="0" collapsed="false">
      <c r="A3430" s="0" t="s">
        <v>31</v>
      </c>
      <c r="B3430" s="0" t="n">
        <v>1</v>
      </c>
      <c r="C3430" s="0" t="s">
        <v>9100</v>
      </c>
      <c r="D3430" s="0" t="s">
        <v>66</v>
      </c>
      <c r="E3430" s="0" t="s">
        <v>9101</v>
      </c>
      <c r="F3430" s="0" t="s">
        <v>9099</v>
      </c>
      <c r="G3430" s="0" t="s">
        <v>6843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5.3</v>
      </c>
      <c r="Q3430" s="0" t="n">
        <v>0</v>
      </c>
      <c r="R3430" s="0" t="n">
        <v>0</v>
      </c>
      <c r="S3430" s="0" t="s">
        <v>4</v>
      </c>
    </row>
    <row r="3431" customFormat="false" ht="14.4" hidden="true" customHeight="false" outlineLevel="0" collapsed="false">
      <c r="A3431" s="0" t="s">
        <v>31</v>
      </c>
      <c r="B3431" s="0" t="n">
        <v>1</v>
      </c>
      <c r="C3431" s="0" t="s">
        <v>9102</v>
      </c>
      <c r="D3431" s="0" t="s">
        <v>307</v>
      </c>
      <c r="E3431" s="0" t="s">
        <v>9103</v>
      </c>
      <c r="F3431" s="0" t="s">
        <v>9099</v>
      </c>
      <c r="G3431" s="0" t="s">
        <v>6843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9.8</v>
      </c>
      <c r="Q3431" s="0" t="n">
        <v>0</v>
      </c>
      <c r="R3431" s="0" t="n">
        <v>0</v>
      </c>
      <c r="S3431" s="0" t="s">
        <v>4</v>
      </c>
    </row>
    <row r="3432" customFormat="false" ht="14.4" hidden="true" customHeight="false" outlineLevel="0" collapsed="false">
      <c r="A3432" s="0" t="s">
        <v>31</v>
      </c>
      <c r="B3432" s="0" t="n">
        <v>1</v>
      </c>
      <c r="C3432" s="0" t="s">
        <v>9104</v>
      </c>
      <c r="D3432" s="0" t="s">
        <v>61</v>
      </c>
      <c r="E3432" s="0" t="s">
        <v>9105</v>
      </c>
      <c r="F3432" s="0" t="s">
        <v>9106</v>
      </c>
      <c r="G3432" s="0" t="s">
        <v>64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6.2</v>
      </c>
      <c r="Q3432" s="0" t="n">
        <v>0</v>
      </c>
      <c r="R3432" s="0" t="n">
        <v>0</v>
      </c>
      <c r="S3432" s="0" t="s">
        <v>4</v>
      </c>
    </row>
    <row r="3433" customFormat="false" ht="14.4" hidden="true" customHeight="false" outlineLevel="0" collapsed="false">
      <c r="A3433" s="0" t="s">
        <v>31</v>
      </c>
      <c r="B3433" s="0" t="n">
        <v>1</v>
      </c>
      <c r="C3433" s="0" t="s">
        <v>9107</v>
      </c>
      <c r="D3433" s="0" t="s">
        <v>61</v>
      </c>
      <c r="E3433" s="0" t="s">
        <v>9108</v>
      </c>
      <c r="F3433" s="0" t="s">
        <v>9106</v>
      </c>
      <c r="G3433" s="0" t="s">
        <v>64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5.7</v>
      </c>
      <c r="Q3433" s="0" t="n">
        <v>0</v>
      </c>
      <c r="R3433" s="0" t="n">
        <v>0</v>
      </c>
      <c r="S3433" s="0" t="s">
        <v>4</v>
      </c>
    </row>
    <row r="3434" customFormat="false" ht="14.4" hidden="true" customHeight="false" outlineLevel="0" collapsed="false">
      <c r="A3434" s="0" t="s">
        <v>31</v>
      </c>
      <c r="B3434" s="0" t="n">
        <v>1</v>
      </c>
      <c r="C3434" s="0" t="s">
        <v>9109</v>
      </c>
      <c r="D3434" s="0" t="s">
        <v>33</v>
      </c>
      <c r="E3434" s="0" t="s">
        <v>9110</v>
      </c>
      <c r="F3434" s="0" t="s">
        <v>9106</v>
      </c>
      <c r="G3434" s="0" t="s">
        <v>64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6.1</v>
      </c>
      <c r="Q3434" s="0" t="n">
        <v>0</v>
      </c>
      <c r="R3434" s="0" t="n">
        <v>0</v>
      </c>
      <c r="S3434" s="0" t="s">
        <v>4</v>
      </c>
    </row>
    <row r="3435" customFormat="false" ht="14.4" hidden="true" customHeight="false" outlineLevel="0" collapsed="false">
      <c r="A3435" s="0" t="s">
        <v>31</v>
      </c>
      <c r="B3435" s="0" t="n">
        <v>1</v>
      </c>
      <c r="C3435" s="0" t="s">
        <v>9111</v>
      </c>
      <c r="D3435" s="0" t="s">
        <v>33</v>
      </c>
      <c r="E3435" s="0" t="s">
        <v>9112</v>
      </c>
      <c r="F3435" s="0" t="s">
        <v>9106</v>
      </c>
      <c r="G3435" s="0" t="s">
        <v>64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7</v>
      </c>
      <c r="Q3435" s="0" t="n">
        <v>0</v>
      </c>
      <c r="R3435" s="0" t="n">
        <v>0</v>
      </c>
      <c r="S3435" s="0" t="s">
        <v>4</v>
      </c>
    </row>
    <row r="3436" customFormat="false" ht="14.4" hidden="true" customHeight="false" outlineLevel="0" collapsed="false">
      <c r="A3436" s="0" t="s">
        <v>31</v>
      </c>
      <c r="B3436" s="0" t="n">
        <v>1</v>
      </c>
      <c r="C3436" s="0" t="s">
        <v>9113</v>
      </c>
      <c r="D3436" s="0" t="s">
        <v>66</v>
      </c>
      <c r="E3436" s="0" t="s">
        <v>9114</v>
      </c>
      <c r="F3436" s="0" t="s">
        <v>9106</v>
      </c>
      <c r="G3436" s="0" t="s">
        <v>64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6.2</v>
      </c>
      <c r="Q3436" s="0" t="n">
        <v>0</v>
      </c>
      <c r="R3436" s="0" t="n">
        <v>0</v>
      </c>
      <c r="S3436" s="0" t="s">
        <v>4</v>
      </c>
    </row>
    <row r="3437" customFormat="false" ht="14.4" hidden="true" customHeight="false" outlineLevel="0" collapsed="false">
      <c r="A3437" s="0" t="s">
        <v>31</v>
      </c>
      <c r="B3437" s="0" t="n">
        <v>1</v>
      </c>
      <c r="C3437" s="0" t="s">
        <v>9115</v>
      </c>
      <c r="D3437" s="0" t="s">
        <v>103</v>
      </c>
      <c r="E3437" s="0" t="s">
        <v>9116</v>
      </c>
      <c r="F3437" s="0" t="s">
        <v>261</v>
      </c>
      <c r="G3437" s="0" t="s">
        <v>262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6.6</v>
      </c>
      <c r="Q3437" s="0" t="n">
        <v>0</v>
      </c>
      <c r="R3437" s="0" t="n">
        <v>0</v>
      </c>
      <c r="S3437" s="0" t="s">
        <v>4</v>
      </c>
    </row>
    <row r="3438" customFormat="false" ht="14.4" hidden="true" customHeight="false" outlineLevel="0" collapsed="false">
      <c r="A3438" s="0" t="s">
        <v>31</v>
      </c>
      <c r="B3438" s="0" t="n">
        <v>1</v>
      </c>
      <c r="C3438" s="0" t="s">
        <v>9117</v>
      </c>
      <c r="D3438" s="0" t="s">
        <v>61</v>
      </c>
      <c r="E3438" s="0" t="s">
        <v>9118</v>
      </c>
      <c r="F3438" s="0" t="s">
        <v>261</v>
      </c>
      <c r="G3438" s="0" t="s">
        <v>262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6</v>
      </c>
      <c r="Q3438" s="0" t="n">
        <v>0</v>
      </c>
      <c r="R3438" s="0" t="n">
        <v>0</v>
      </c>
      <c r="S3438" s="0" t="s">
        <v>4</v>
      </c>
    </row>
    <row r="3439" customFormat="false" ht="14.4" hidden="true" customHeight="false" outlineLevel="0" collapsed="false">
      <c r="A3439" s="0" t="s">
        <v>31</v>
      </c>
      <c r="B3439" s="0" t="n">
        <v>1</v>
      </c>
      <c r="C3439" s="0" t="s">
        <v>9119</v>
      </c>
      <c r="D3439" s="0" t="s">
        <v>38</v>
      </c>
      <c r="E3439" s="0" t="s">
        <v>9120</v>
      </c>
      <c r="F3439" s="0" t="s">
        <v>9121</v>
      </c>
      <c r="G3439" s="0" t="s">
        <v>1217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6.5</v>
      </c>
      <c r="Q3439" s="0" t="n">
        <v>0</v>
      </c>
      <c r="R3439" s="0" t="n">
        <v>0</v>
      </c>
      <c r="S3439" s="0" t="s">
        <v>4</v>
      </c>
    </row>
    <row r="3440" customFormat="false" ht="14.4" hidden="true" customHeight="false" outlineLevel="0" collapsed="false">
      <c r="A3440" s="0" t="s">
        <v>31</v>
      </c>
      <c r="B3440" s="0" t="n">
        <v>1</v>
      </c>
      <c r="C3440" s="0" t="s">
        <v>9122</v>
      </c>
      <c r="D3440" s="0" t="s">
        <v>33</v>
      </c>
      <c r="E3440" s="0" t="s">
        <v>9123</v>
      </c>
      <c r="F3440" s="0" t="s">
        <v>9121</v>
      </c>
      <c r="G3440" s="0" t="s">
        <v>1217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7.4</v>
      </c>
      <c r="Q3440" s="0" t="n">
        <v>0</v>
      </c>
      <c r="R3440" s="0" t="n">
        <v>0</v>
      </c>
      <c r="S3440" s="0" t="s">
        <v>4</v>
      </c>
    </row>
    <row r="3441" customFormat="false" ht="14.4" hidden="true" customHeight="false" outlineLevel="0" collapsed="false">
      <c r="A3441" s="0" t="s">
        <v>31</v>
      </c>
      <c r="B3441" s="0" t="n">
        <v>1</v>
      </c>
      <c r="C3441" s="0" t="s">
        <v>9124</v>
      </c>
      <c r="D3441" s="0" t="s">
        <v>66</v>
      </c>
      <c r="E3441" s="0" t="s">
        <v>6939</v>
      </c>
      <c r="F3441" s="0" t="s">
        <v>9121</v>
      </c>
      <c r="G3441" s="0" t="s">
        <v>1217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5</v>
      </c>
      <c r="Q3441" s="0" t="n">
        <v>0</v>
      </c>
      <c r="R3441" s="0" t="n">
        <v>0</v>
      </c>
      <c r="S3441" s="0" t="s">
        <v>4</v>
      </c>
    </row>
    <row r="3442" customFormat="false" ht="14.4" hidden="true" customHeight="false" outlineLevel="0" collapsed="false">
      <c r="A3442" s="0" t="s">
        <v>31</v>
      </c>
      <c r="B3442" s="0" t="n">
        <v>1</v>
      </c>
      <c r="C3442" s="0" t="s">
        <v>9125</v>
      </c>
      <c r="D3442" s="0" t="s">
        <v>66</v>
      </c>
      <c r="E3442" s="0" t="s">
        <v>9126</v>
      </c>
      <c r="F3442" s="0" t="s">
        <v>9121</v>
      </c>
      <c r="G3442" s="0" t="s">
        <v>1217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5.8</v>
      </c>
      <c r="Q3442" s="0" t="n">
        <v>0</v>
      </c>
      <c r="R3442" s="0" t="n">
        <v>0</v>
      </c>
      <c r="S3442" s="0" t="s">
        <v>4</v>
      </c>
    </row>
    <row r="3443" customFormat="false" ht="14.4" hidden="true" customHeight="false" outlineLevel="0" collapsed="false">
      <c r="A3443" s="0" t="s">
        <v>31</v>
      </c>
      <c r="B3443" s="0" t="n">
        <v>1</v>
      </c>
      <c r="C3443" s="0" t="s">
        <v>9127</v>
      </c>
      <c r="D3443" s="0" t="s">
        <v>61</v>
      </c>
      <c r="E3443" s="0" t="s">
        <v>9128</v>
      </c>
      <c r="F3443" s="0" t="s">
        <v>9121</v>
      </c>
      <c r="G3443" s="0" t="s">
        <v>1217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5.8</v>
      </c>
      <c r="Q3443" s="0" t="n">
        <v>0</v>
      </c>
      <c r="R3443" s="0" t="n">
        <v>0</v>
      </c>
      <c r="S3443" s="0" t="s">
        <v>4</v>
      </c>
    </row>
    <row r="3444" customFormat="false" ht="14.4" hidden="true" customHeight="false" outlineLevel="0" collapsed="false">
      <c r="A3444" s="0" t="s">
        <v>31</v>
      </c>
      <c r="B3444" s="0" t="n">
        <v>1</v>
      </c>
      <c r="C3444" s="0" t="s">
        <v>9129</v>
      </c>
      <c r="D3444" s="0" t="s">
        <v>66</v>
      </c>
      <c r="E3444" s="0" t="s">
        <v>9130</v>
      </c>
      <c r="F3444" s="0" t="s">
        <v>9121</v>
      </c>
      <c r="G3444" s="0" t="s">
        <v>1217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8.2</v>
      </c>
      <c r="Q3444" s="0" t="n">
        <v>0</v>
      </c>
      <c r="R3444" s="0" t="n">
        <v>0</v>
      </c>
      <c r="S3444" s="0" t="s">
        <v>4</v>
      </c>
    </row>
    <row r="3445" customFormat="false" ht="14.4" hidden="true" customHeight="false" outlineLevel="0" collapsed="false">
      <c r="A3445" s="0" t="s">
        <v>31</v>
      </c>
      <c r="B3445" s="0" t="n">
        <v>1</v>
      </c>
      <c r="C3445" s="0" t="s">
        <v>9131</v>
      </c>
      <c r="D3445" s="0" t="s">
        <v>38</v>
      </c>
      <c r="E3445" s="0" t="s">
        <v>9132</v>
      </c>
      <c r="F3445" s="0" t="s">
        <v>9133</v>
      </c>
      <c r="G3445" s="0" t="s">
        <v>9134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8.5</v>
      </c>
      <c r="Q3445" s="0" t="n">
        <v>0</v>
      </c>
      <c r="R3445" s="0" t="n">
        <v>0</v>
      </c>
      <c r="S3445" s="0" t="s">
        <v>4</v>
      </c>
    </row>
    <row r="3446" customFormat="false" ht="14.4" hidden="true" customHeight="false" outlineLevel="0" collapsed="false">
      <c r="A3446" s="0" t="s">
        <v>31</v>
      </c>
      <c r="B3446" s="0" t="n">
        <v>1</v>
      </c>
      <c r="C3446" s="0" t="s">
        <v>9135</v>
      </c>
      <c r="D3446" s="0" t="s">
        <v>38</v>
      </c>
      <c r="E3446" s="0" t="s">
        <v>3761</v>
      </c>
      <c r="F3446" s="0" t="s">
        <v>9133</v>
      </c>
      <c r="G3446" s="0" t="s">
        <v>9134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6.5</v>
      </c>
      <c r="Q3446" s="0" t="n">
        <v>0</v>
      </c>
      <c r="R3446" s="0" t="n">
        <v>0</v>
      </c>
      <c r="S3446" s="0" t="s">
        <v>4</v>
      </c>
    </row>
    <row r="3447" customFormat="false" ht="14.4" hidden="true" customHeight="false" outlineLevel="0" collapsed="false">
      <c r="A3447" s="0" t="s">
        <v>31</v>
      </c>
      <c r="B3447" s="0" t="n">
        <v>1</v>
      </c>
      <c r="C3447" s="0" t="s">
        <v>9136</v>
      </c>
      <c r="D3447" s="0" t="s">
        <v>33</v>
      </c>
      <c r="E3447" s="0" t="s">
        <v>9137</v>
      </c>
      <c r="F3447" s="0" t="s">
        <v>9133</v>
      </c>
      <c r="G3447" s="0" t="s">
        <v>9134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5.7</v>
      </c>
      <c r="Q3447" s="0" t="n">
        <v>0</v>
      </c>
      <c r="R3447" s="0" t="n">
        <v>0</v>
      </c>
      <c r="S3447" s="0" t="s">
        <v>4</v>
      </c>
    </row>
    <row r="3448" customFormat="false" ht="14.4" hidden="true" customHeight="false" outlineLevel="0" collapsed="false">
      <c r="A3448" s="0" t="s">
        <v>31</v>
      </c>
      <c r="B3448" s="0" t="n">
        <v>1</v>
      </c>
      <c r="C3448" s="0" t="s">
        <v>9138</v>
      </c>
      <c r="D3448" s="0" t="s">
        <v>66</v>
      </c>
      <c r="E3448" s="0" t="s">
        <v>9139</v>
      </c>
      <c r="F3448" s="0" t="s">
        <v>9140</v>
      </c>
      <c r="G3448" s="0" t="s">
        <v>9141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9</v>
      </c>
      <c r="Q3448" s="0" t="n">
        <v>0</v>
      </c>
      <c r="R3448" s="0" t="n">
        <v>0</v>
      </c>
      <c r="S3448" s="0" t="s">
        <v>4</v>
      </c>
    </row>
    <row r="3449" customFormat="false" ht="14.4" hidden="true" customHeight="false" outlineLevel="0" collapsed="false">
      <c r="A3449" s="0" t="s">
        <v>31</v>
      </c>
      <c r="B3449" s="0" t="n">
        <v>1</v>
      </c>
      <c r="C3449" s="0" t="s">
        <v>9142</v>
      </c>
      <c r="D3449" s="0" t="s">
        <v>66</v>
      </c>
      <c r="E3449" s="0" t="s">
        <v>9143</v>
      </c>
      <c r="F3449" s="0" t="s">
        <v>9140</v>
      </c>
      <c r="G3449" s="0" t="s">
        <v>9141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5.9</v>
      </c>
      <c r="Q3449" s="0" t="n">
        <v>0</v>
      </c>
      <c r="R3449" s="0" t="n">
        <v>0</v>
      </c>
      <c r="S3449" s="0" t="s">
        <v>4</v>
      </c>
    </row>
    <row r="3450" customFormat="false" ht="14.4" hidden="true" customHeight="false" outlineLevel="0" collapsed="false">
      <c r="A3450" s="0" t="s">
        <v>31</v>
      </c>
      <c r="B3450" s="0" t="n">
        <v>1</v>
      </c>
      <c r="C3450" s="0" t="s">
        <v>9144</v>
      </c>
      <c r="D3450" s="0" t="s">
        <v>33</v>
      </c>
      <c r="E3450" s="0" t="s">
        <v>9145</v>
      </c>
      <c r="F3450" s="0" t="s">
        <v>9140</v>
      </c>
      <c r="G3450" s="0" t="s">
        <v>9141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5.1</v>
      </c>
      <c r="Q3450" s="0" t="n">
        <v>0</v>
      </c>
      <c r="R3450" s="0" t="n">
        <v>0</v>
      </c>
      <c r="S3450" s="0" t="s">
        <v>4</v>
      </c>
    </row>
    <row r="3451" customFormat="false" ht="14.4" hidden="true" customHeight="false" outlineLevel="0" collapsed="false">
      <c r="A3451" s="0" t="s">
        <v>31</v>
      </c>
      <c r="B3451" s="0" t="n">
        <v>1</v>
      </c>
      <c r="C3451" s="0" t="s">
        <v>9146</v>
      </c>
      <c r="D3451" s="0" t="s">
        <v>38</v>
      </c>
      <c r="E3451" s="0" t="s">
        <v>9147</v>
      </c>
      <c r="F3451" s="0" t="s">
        <v>9148</v>
      </c>
      <c r="G3451" s="0" t="s">
        <v>9149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7.3</v>
      </c>
      <c r="Q3451" s="0" t="n">
        <v>0</v>
      </c>
      <c r="R3451" s="0" t="n">
        <v>0</v>
      </c>
      <c r="S3451" s="0" t="s">
        <v>4</v>
      </c>
    </row>
    <row r="3452" customFormat="false" ht="14.4" hidden="true" customHeight="false" outlineLevel="0" collapsed="false">
      <c r="A3452" s="0" t="s">
        <v>31</v>
      </c>
      <c r="B3452" s="0" t="n">
        <v>1</v>
      </c>
      <c r="C3452" s="0" t="s">
        <v>9150</v>
      </c>
      <c r="D3452" s="0" t="s">
        <v>66</v>
      </c>
      <c r="E3452" s="0" t="s">
        <v>9151</v>
      </c>
      <c r="F3452" s="0" t="s">
        <v>9148</v>
      </c>
      <c r="G3452" s="0" t="s">
        <v>9149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5.9</v>
      </c>
      <c r="Q3452" s="0" t="n">
        <v>0</v>
      </c>
      <c r="R3452" s="0" t="n">
        <v>0</v>
      </c>
      <c r="S3452" s="0" t="s">
        <v>4</v>
      </c>
    </row>
    <row r="3453" customFormat="false" ht="14.4" hidden="true" customHeight="false" outlineLevel="0" collapsed="false">
      <c r="A3453" s="0" t="s">
        <v>31</v>
      </c>
      <c r="B3453" s="0" t="n">
        <v>1</v>
      </c>
      <c r="C3453" s="0" t="s">
        <v>9152</v>
      </c>
      <c r="D3453" s="0" t="s">
        <v>41</v>
      </c>
      <c r="E3453" s="0" t="s">
        <v>9153</v>
      </c>
      <c r="F3453" s="0" t="s">
        <v>9148</v>
      </c>
      <c r="G3453" s="0" t="s">
        <v>9149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6.1</v>
      </c>
      <c r="Q3453" s="0" t="n">
        <v>0</v>
      </c>
      <c r="R3453" s="0" t="n">
        <v>0</v>
      </c>
      <c r="S3453" s="0" t="s">
        <v>4</v>
      </c>
    </row>
    <row r="3454" customFormat="false" ht="14.4" hidden="true" customHeight="false" outlineLevel="0" collapsed="false">
      <c r="A3454" s="0" t="s">
        <v>31</v>
      </c>
      <c r="B3454" s="0" t="n">
        <v>1</v>
      </c>
      <c r="C3454" s="0" t="s">
        <v>9154</v>
      </c>
      <c r="D3454" s="0" t="s">
        <v>66</v>
      </c>
      <c r="E3454" s="0" t="s">
        <v>9155</v>
      </c>
      <c r="F3454" s="0" t="s">
        <v>9148</v>
      </c>
      <c r="G3454" s="0" t="s">
        <v>9149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6.4</v>
      </c>
      <c r="Q3454" s="0" t="n">
        <v>0</v>
      </c>
      <c r="R3454" s="0" t="n">
        <v>0</v>
      </c>
      <c r="S3454" s="0" t="s">
        <v>4</v>
      </c>
    </row>
    <row r="3455" customFormat="false" ht="14.4" hidden="true" customHeight="false" outlineLevel="0" collapsed="false">
      <c r="A3455" s="0" t="s">
        <v>31</v>
      </c>
      <c r="B3455" s="0" t="n">
        <v>1</v>
      </c>
      <c r="C3455" s="0" t="s">
        <v>9156</v>
      </c>
      <c r="D3455" s="0" t="s">
        <v>33</v>
      </c>
      <c r="E3455" s="0" t="s">
        <v>9157</v>
      </c>
      <c r="F3455" s="0" t="s">
        <v>9148</v>
      </c>
      <c r="G3455" s="0" t="s">
        <v>9149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5.7</v>
      </c>
      <c r="Q3455" s="0" t="n">
        <v>0</v>
      </c>
      <c r="R3455" s="0" t="n">
        <v>0</v>
      </c>
      <c r="S3455" s="0" t="s">
        <v>4</v>
      </c>
    </row>
    <row r="3456" customFormat="false" ht="14.4" hidden="true" customHeight="false" outlineLevel="0" collapsed="false">
      <c r="A3456" s="0" t="s">
        <v>31</v>
      </c>
      <c r="B3456" s="0" t="n">
        <v>1</v>
      </c>
      <c r="C3456" s="0" t="s">
        <v>9158</v>
      </c>
      <c r="D3456" s="0" t="s">
        <v>38</v>
      </c>
      <c r="E3456" s="0" t="s">
        <v>9159</v>
      </c>
      <c r="F3456" s="0" t="s">
        <v>9148</v>
      </c>
      <c r="G3456" s="0" t="s">
        <v>9149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5.3</v>
      </c>
      <c r="Q3456" s="0" t="n">
        <v>0</v>
      </c>
      <c r="R3456" s="0" t="n">
        <v>0</v>
      </c>
      <c r="S3456" s="0" t="s">
        <v>4</v>
      </c>
    </row>
    <row r="3457" customFormat="false" ht="14.4" hidden="true" customHeight="false" outlineLevel="0" collapsed="false">
      <c r="A3457" s="0" t="s">
        <v>31</v>
      </c>
      <c r="B3457" s="0" t="n">
        <v>1</v>
      </c>
      <c r="C3457" s="0" t="s">
        <v>9160</v>
      </c>
      <c r="D3457" s="0" t="s">
        <v>61</v>
      </c>
      <c r="E3457" s="0" t="s">
        <v>9161</v>
      </c>
      <c r="F3457" s="0" t="s">
        <v>9148</v>
      </c>
      <c r="G3457" s="0" t="s">
        <v>9149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5.7</v>
      </c>
      <c r="Q3457" s="0" t="n">
        <v>0</v>
      </c>
      <c r="R3457" s="0" t="n">
        <v>0</v>
      </c>
      <c r="S3457" s="0" t="s">
        <v>4</v>
      </c>
    </row>
    <row r="3458" customFormat="false" ht="14.4" hidden="true" customHeight="false" outlineLevel="0" collapsed="false">
      <c r="A3458" s="0" t="s">
        <v>31</v>
      </c>
      <c r="B3458" s="0" t="n">
        <v>1</v>
      </c>
      <c r="C3458" s="0" t="s">
        <v>9162</v>
      </c>
      <c r="D3458" s="0" t="s">
        <v>139</v>
      </c>
      <c r="E3458" s="0" t="s">
        <v>9163</v>
      </c>
      <c r="F3458" s="0" t="s">
        <v>9148</v>
      </c>
      <c r="G3458" s="0" t="s">
        <v>9149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5.4</v>
      </c>
      <c r="Q3458" s="0" t="n">
        <v>0</v>
      </c>
      <c r="R3458" s="0" t="n">
        <v>0</v>
      </c>
      <c r="S3458" s="0" t="s">
        <v>4</v>
      </c>
    </row>
    <row r="3459" customFormat="false" ht="14.4" hidden="true" customHeight="false" outlineLevel="0" collapsed="false">
      <c r="A3459" s="0" t="s">
        <v>31</v>
      </c>
      <c r="B3459" s="0" t="n">
        <v>1</v>
      </c>
      <c r="C3459" s="0" t="s">
        <v>9164</v>
      </c>
      <c r="D3459" s="0" t="s">
        <v>33</v>
      </c>
      <c r="E3459" s="0" t="s">
        <v>9165</v>
      </c>
      <c r="F3459" s="0" t="s">
        <v>9148</v>
      </c>
      <c r="G3459" s="0" t="s">
        <v>9149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5</v>
      </c>
      <c r="Q3459" s="0" t="n">
        <v>0</v>
      </c>
      <c r="R3459" s="0" t="n">
        <v>0</v>
      </c>
      <c r="S3459" s="0" t="s">
        <v>4</v>
      </c>
    </row>
    <row r="3460" customFormat="false" ht="14.4" hidden="true" customHeight="false" outlineLevel="0" collapsed="false">
      <c r="A3460" s="0" t="s">
        <v>31</v>
      </c>
      <c r="B3460" s="0" t="n">
        <v>1</v>
      </c>
      <c r="C3460" s="0" t="s">
        <v>9166</v>
      </c>
      <c r="D3460" s="0" t="s">
        <v>66</v>
      </c>
      <c r="E3460" s="0" t="s">
        <v>9167</v>
      </c>
      <c r="F3460" s="0" t="s">
        <v>9148</v>
      </c>
      <c r="G3460" s="0" t="s">
        <v>9149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5.1</v>
      </c>
      <c r="Q3460" s="0" t="n">
        <v>0</v>
      </c>
      <c r="R3460" s="0" t="n">
        <v>0</v>
      </c>
      <c r="S3460" s="0" t="s">
        <v>4</v>
      </c>
    </row>
    <row r="3461" customFormat="false" ht="14.4" hidden="true" customHeight="false" outlineLevel="0" collapsed="false">
      <c r="A3461" s="0" t="s">
        <v>31</v>
      </c>
      <c r="B3461" s="0" t="n">
        <v>1</v>
      </c>
      <c r="C3461" s="0" t="s">
        <v>9168</v>
      </c>
      <c r="D3461" s="0" t="s">
        <v>139</v>
      </c>
      <c r="E3461" s="0" t="s">
        <v>9169</v>
      </c>
      <c r="F3461" s="0" t="s">
        <v>9148</v>
      </c>
      <c r="G3461" s="0" t="s">
        <v>9149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5.6</v>
      </c>
      <c r="Q3461" s="0" t="n">
        <v>0</v>
      </c>
      <c r="R3461" s="0" t="n">
        <v>0</v>
      </c>
      <c r="S3461" s="0" t="s">
        <v>4</v>
      </c>
    </row>
    <row r="3462" customFormat="false" ht="14.4" hidden="true" customHeight="false" outlineLevel="0" collapsed="false">
      <c r="A3462" s="0" t="s">
        <v>31</v>
      </c>
      <c r="B3462" s="0" t="n">
        <v>1</v>
      </c>
      <c r="C3462" s="0" t="s">
        <v>9170</v>
      </c>
      <c r="D3462" s="0" t="s">
        <v>66</v>
      </c>
      <c r="E3462" s="0" t="s">
        <v>9171</v>
      </c>
      <c r="F3462" s="0" t="s">
        <v>9148</v>
      </c>
      <c r="G3462" s="0" t="s">
        <v>9149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5.4</v>
      </c>
      <c r="Q3462" s="0" t="n">
        <v>0</v>
      </c>
      <c r="R3462" s="0" t="n">
        <v>0</v>
      </c>
      <c r="S3462" s="0" t="s">
        <v>4</v>
      </c>
    </row>
    <row r="3463" customFormat="false" ht="14.4" hidden="true" customHeight="false" outlineLevel="0" collapsed="false">
      <c r="A3463" s="0" t="s">
        <v>31</v>
      </c>
      <c r="B3463" s="0" t="n">
        <v>1</v>
      </c>
      <c r="C3463" s="0" t="s">
        <v>9172</v>
      </c>
      <c r="D3463" s="0" t="s">
        <v>61</v>
      </c>
      <c r="E3463" s="0" t="s">
        <v>9173</v>
      </c>
      <c r="F3463" s="0" t="s">
        <v>9148</v>
      </c>
      <c r="G3463" s="0" t="s">
        <v>9149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5.5</v>
      </c>
      <c r="Q3463" s="0" t="n">
        <v>0</v>
      </c>
      <c r="R3463" s="0" t="n">
        <v>0</v>
      </c>
      <c r="S3463" s="0" t="s">
        <v>4</v>
      </c>
    </row>
    <row r="3464" customFormat="false" ht="14.4" hidden="true" customHeight="false" outlineLevel="0" collapsed="false">
      <c r="A3464" s="0" t="s">
        <v>31</v>
      </c>
      <c r="B3464" s="0" t="n">
        <v>1</v>
      </c>
      <c r="C3464" s="0" t="s">
        <v>9174</v>
      </c>
      <c r="D3464" s="0" t="s">
        <v>38</v>
      </c>
      <c r="E3464" s="0" t="s">
        <v>9175</v>
      </c>
      <c r="F3464" s="0" t="s">
        <v>9148</v>
      </c>
      <c r="G3464" s="0" t="s">
        <v>9149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6</v>
      </c>
      <c r="Q3464" s="0" t="n">
        <v>0</v>
      </c>
      <c r="R3464" s="0" t="n">
        <v>0</v>
      </c>
      <c r="S3464" s="0" t="s">
        <v>4</v>
      </c>
    </row>
    <row r="3465" customFormat="false" ht="14.4" hidden="true" customHeight="false" outlineLevel="0" collapsed="false">
      <c r="A3465" s="0" t="s">
        <v>31</v>
      </c>
      <c r="B3465" s="0" t="n">
        <v>1</v>
      </c>
      <c r="C3465" s="0" t="s">
        <v>9176</v>
      </c>
      <c r="D3465" s="0" t="s">
        <v>38</v>
      </c>
      <c r="E3465" s="0" t="s">
        <v>9177</v>
      </c>
      <c r="F3465" s="0" t="s">
        <v>9148</v>
      </c>
      <c r="G3465" s="0" t="s">
        <v>9149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5.3</v>
      </c>
      <c r="Q3465" s="0" t="n">
        <v>0</v>
      </c>
      <c r="R3465" s="0" t="n">
        <v>0</v>
      </c>
      <c r="S3465" s="0" t="s">
        <v>4</v>
      </c>
    </row>
    <row r="3466" customFormat="false" ht="14.4" hidden="true" customHeight="false" outlineLevel="0" collapsed="false">
      <c r="A3466" s="0" t="s">
        <v>31</v>
      </c>
      <c r="B3466" s="0" t="n">
        <v>1</v>
      </c>
      <c r="C3466" s="0" t="s">
        <v>9178</v>
      </c>
      <c r="D3466" s="0" t="s">
        <v>61</v>
      </c>
      <c r="E3466" s="0" t="s">
        <v>9179</v>
      </c>
      <c r="F3466" s="0" t="s">
        <v>9148</v>
      </c>
      <c r="G3466" s="0" t="s">
        <v>9149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5.1</v>
      </c>
      <c r="Q3466" s="0" t="n">
        <v>0</v>
      </c>
      <c r="R3466" s="0" t="n">
        <v>0</v>
      </c>
      <c r="S3466" s="0" t="s">
        <v>4</v>
      </c>
    </row>
    <row r="3467" customFormat="false" ht="14.4" hidden="true" customHeight="false" outlineLevel="0" collapsed="false">
      <c r="A3467" s="0" t="s">
        <v>31</v>
      </c>
      <c r="B3467" s="0" t="n">
        <v>1</v>
      </c>
      <c r="C3467" s="0" t="s">
        <v>9180</v>
      </c>
      <c r="D3467" s="0" t="s">
        <v>41</v>
      </c>
      <c r="E3467" s="0" t="s">
        <v>9181</v>
      </c>
      <c r="F3467" s="0" t="s">
        <v>9148</v>
      </c>
      <c r="G3467" s="0" t="s">
        <v>9149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5.5</v>
      </c>
      <c r="Q3467" s="0" t="n">
        <v>0</v>
      </c>
      <c r="R3467" s="0" t="n">
        <v>0</v>
      </c>
      <c r="S3467" s="0" t="s">
        <v>4</v>
      </c>
    </row>
    <row r="3468" customFormat="false" ht="14.4" hidden="true" customHeight="false" outlineLevel="0" collapsed="false">
      <c r="A3468" s="0" t="s">
        <v>31</v>
      </c>
      <c r="B3468" s="0" t="n">
        <v>1</v>
      </c>
      <c r="C3468" s="0" t="s">
        <v>9182</v>
      </c>
      <c r="D3468" s="0" t="s">
        <v>61</v>
      </c>
      <c r="E3468" s="0" t="s">
        <v>9183</v>
      </c>
      <c r="F3468" s="0" t="s">
        <v>9148</v>
      </c>
      <c r="G3468" s="0" t="s">
        <v>9149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5.7</v>
      </c>
      <c r="Q3468" s="0" t="n">
        <v>0</v>
      </c>
      <c r="R3468" s="0" t="n">
        <v>0</v>
      </c>
      <c r="S3468" s="0" t="s">
        <v>4</v>
      </c>
    </row>
    <row r="3469" customFormat="false" ht="14.4" hidden="true" customHeight="false" outlineLevel="0" collapsed="false">
      <c r="A3469" s="0" t="s">
        <v>31</v>
      </c>
      <c r="B3469" s="0" t="n">
        <v>1</v>
      </c>
      <c r="C3469" s="0" t="s">
        <v>9184</v>
      </c>
      <c r="D3469" s="0" t="s">
        <v>41</v>
      </c>
      <c r="E3469" s="0" t="s">
        <v>9185</v>
      </c>
      <c r="F3469" s="0" t="s">
        <v>9148</v>
      </c>
      <c r="G3469" s="0" t="s">
        <v>9149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6</v>
      </c>
      <c r="Q3469" s="0" t="n">
        <v>0</v>
      </c>
      <c r="R3469" s="0" t="n">
        <v>0</v>
      </c>
      <c r="S3469" s="0" t="s">
        <v>4</v>
      </c>
    </row>
    <row r="3470" customFormat="false" ht="14.4" hidden="true" customHeight="false" outlineLevel="0" collapsed="false">
      <c r="A3470" s="0" t="s">
        <v>31</v>
      </c>
      <c r="B3470" s="0" t="n">
        <v>1</v>
      </c>
      <c r="C3470" s="0" t="s">
        <v>9186</v>
      </c>
      <c r="D3470" s="0" t="s">
        <v>66</v>
      </c>
      <c r="E3470" s="0" t="s">
        <v>9187</v>
      </c>
      <c r="F3470" s="0" t="s">
        <v>9148</v>
      </c>
      <c r="G3470" s="0" t="s">
        <v>9149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5.6</v>
      </c>
      <c r="Q3470" s="0" t="n">
        <v>0</v>
      </c>
      <c r="R3470" s="0" t="n">
        <v>0</v>
      </c>
      <c r="S3470" s="0" t="s">
        <v>4</v>
      </c>
    </row>
    <row r="3471" customFormat="false" ht="14.4" hidden="true" customHeight="false" outlineLevel="0" collapsed="false">
      <c r="A3471" s="0" t="s">
        <v>31</v>
      </c>
      <c r="B3471" s="0" t="n">
        <v>1</v>
      </c>
      <c r="C3471" s="0" t="s">
        <v>9188</v>
      </c>
      <c r="D3471" s="0" t="s">
        <v>33</v>
      </c>
      <c r="E3471" s="0" t="s">
        <v>9189</v>
      </c>
      <c r="F3471" s="0" t="s">
        <v>9148</v>
      </c>
      <c r="G3471" s="0" t="s">
        <v>9149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5</v>
      </c>
      <c r="Q3471" s="0" t="n">
        <v>0</v>
      </c>
      <c r="R3471" s="0" t="n">
        <v>0</v>
      </c>
      <c r="S3471" s="0" t="s">
        <v>4</v>
      </c>
    </row>
    <row r="3472" customFormat="false" ht="14.4" hidden="true" customHeight="false" outlineLevel="0" collapsed="false">
      <c r="A3472" s="0" t="s">
        <v>31</v>
      </c>
      <c r="B3472" s="0" t="n">
        <v>1</v>
      </c>
      <c r="C3472" s="0" t="s">
        <v>9190</v>
      </c>
      <c r="D3472" s="0" t="s">
        <v>66</v>
      </c>
      <c r="E3472" s="0" t="s">
        <v>9191</v>
      </c>
      <c r="F3472" s="0" t="s">
        <v>9148</v>
      </c>
      <c r="G3472" s="0" t="s">
        <v>9149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6.8</v>
      </c>
      <c r="Q3472" s="0" t="n">
        <v>0</v>
      </c>
      <c r="R3472" s="0" t="n">
        <v>0</v>
      </c>
      <c r="S3472" s="0" t="s">
        <v>4</v>
      </c>
    </row>
    <row r="3473" customFormat="false" ht="14.4" hidden="true" customHeight="false" outlineLevel="0" collapsed="false">
      <c r="A3473" s="0" t="s">
        <v>31</v>
      </c>
      <c r="B3473" s="0" t="n">
        <v>1</v>
      </c>
      <c r="C3473" s="0" t="s">
        <v>9192</v>
      </c>
      <c r="D3473" s="0" t="s">
        <v>139</v>
      </c>
      <c r="E3473" s="0" t="s">
        <v>9193</v>
      </c>
      <c r="F3473" s="0" t="s">
        <v>9148</v>
      </c>
      <c r="G3473" s="0" t="s">
        <v>9149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7</v>
      </c>
      <c r="Q3473" s="0" t="n">
        <v>0</v>
      </c>
      <c r="R3473" s="0" t="n">
        <v>0</v>
      </c>
      <c r="S3473" s="0" t="s">
        <v>4</v>
      </c>
    </row>
    <row r="3474" customFormat="false" ht="14.4" hidden="true" customHeight="false" outlineLevel="0" collapsed="false">
      <c r="A3474" s="0" t="s">
        <v>31</v>
      </c>
      <c r="B3474" s="0" t="n">
        <v>1</v>
      </c>
      <c r="C3474" s="0" t="s">
        <v>9194</v>
      </c>
      <c r="D3474" s="0" t="s">
        <v>103</v>
      </c>
      <c r="E3474" s="0" t="s">
        <v>9195</v>
      </c>
      <c r="F3474" s="0" t="s">
        <v>9148</v>
      </c>
      <c r="G3474" s="0" t="s">
        <v>9149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6.9</v>
      </c>
      <c r="Q3474" s="0" t="n">
        <v>0</v>
      </c>
      <c r="R3474" s="0" t="n">
        <v>0</v>
      </c>
      <c r="S3474" s="0" t="s">
        <v>4</v>
      </c>
    </row>
    <row r="3475" customFormat="false" ht="14.4" hidden="true" customHeight="false" outlineLevel="0" collapsed="false">
      <c r="A3475" s="0" t="s">
        <v>31</v>
      </c>
      <c r="B3475" s="0" t="n">
        <v>1</v>
      </c>
      <c r="C3475" s="0" t="s">
        <v>9196</v>
      </c>
      <c r="D3475" s="0" t="s">
        <v>163</v>
      </c>
      <c r="E3475" s="0" t="s">
        <v>9197</v>
      </c>
      <c r="F3475" s="0" t="s">
        <v>9148</v>
      </c>
      <c r="G3475" s="0" t="s">
        <v>9149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7.7</v>
      </c>
      <c r="Q3475" s="0" t="n">
        <v>0</v>
      </c>
      <c r="R3475" s="0" t="n">
        <v>0</v>
      </c>
      <c r="S3475" s="0" t="s">
        <v>4</v>
      </c>
    </row>
    <row r="3476" customFormat="false" ht="14.4" hidden="true" customHeight="false" outlineLevel="0" collapsed="false">
      <c r="A3476" s="0" t="s">
        <v>31</v>
      </c>
      <c r="B3476" s="0" t="n">
        <v>1</v>
      </c>
      <c r="C3476" s="0" t="s">
        <v>9198</v>
      </c>
      <c r="D3476" s="0" t="s">
        <v>61</v>
      </c>
      <c r="E3476" s="0" t="s">
        <v>9199</v>
      </c>
      <c r="F3476" s="0" t="s">
        <v>9148</v>
      </c>
      <c r="G3476" s="0" t="s">
        <v>9149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7.1</v>
      </c>
      <c r="Q3476" s="0" t="n">
        <v>0</v>
      </c>
      <c r="R3476" s="0" t="n">
        <v>0</v>
      </c>
      <c r="S3476" s="0" t="s">
        <v>4</v>
      </c>
    </row>
    <row r="3477" customFormat="false" ht="14.4" hidden="true" customHeight="false" outlineLevel="0" collapsed="false">
      <c r="A3477" s="0" t="s">
        <v>31</v>
      </c>
      <c r="B3477" s="0" t="n">
        <v>1</v>
      </c>
      <c r="C3477" s="0" t="s">
        <v>9200</v>
      </c>
      <c r="D3477" s="0" t="s">
        <v>33</v>
      </c>
      <c r="E3477" s="0" t="s">
        <v>9201</v>
      </c>
      <c r="F3477" s="0" t="s">
        <v>9148</v>
      </c>
      <c r="G3477" s="0" t="s">
        <v>9149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10.5</v>
      </c>
      <c r="Q3477" s="0" t="n">
        <v>0</v>
      </c>
      <c r="R3477" s="0" t="n">
        <v>0</v>
      </c>
      <c r="S3477" s="0" t="s">
        <v>4</v>
      </c>
    </row>
    <row r="3478" customFormat="false" ht="14.4" hidden="true" customHeight="false" outlineLevel="0" collapsed="false">
      <c r="A3478" s="0" t="s">
        <v>31</v>
      </c>
      <c r="B3478" s="0" t="n">
        <v>1</v>
      </c>
      <c r="C3478" s="0" t="s">
        <v>9202</v>
      </c>
      <c r="D3478" s="0" t="s">
        <v>33</v>
      </c>
      <c r="E3478" s="0" t="s">
        <v>9203</v>
      </c>
      <c r="F3478" s="0" t="s">
        <v>9148</v>
      </c>
      <c r="G3478" s="0" t="s">
        <v>9149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6.8</v>
      </c>
      <c r="Q3478" s="0" t="n">
        <v>0</v>
      </c>
      <c r="R3478" s="0" t="n">
        <v>0</v>
      </c>
      <c r="S3478" s="0" t="s">
        <v>4</v>
      </c>
    </row>
    <row r="3479" customFormat="false" ht="14.4" hidden="true" customHeight="false" outlineLevel="0" collapsed="false">
      <c r="A3479" s="0" t="s">
        <v>31</v>
      </c>
      <c r="B3479" s="0" t="n">
        <v>1</v>
      </c>
      <c r="C3479" s="0" t="s">
        <v>9204</v>
      </c>
      <c r="D3479" s="0" t="s">
        <v>38</v>
      </c>
      <c r="E3479" s="0" t="s">
        <v>9205</v>
      </c>
      <c r="F3479" s="0" t="s">
        <v>9206</v>
      </c>
      <c r="G3479" s="0" t="s">
        <v>9207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7.1</v>
      </c>
      <c r="Q3479" s="0" t="n">
        <v>0</v>
      </c>
      <c r="R3479" s="0" t="n">
        <v>0</v>
      </c>
      <c r="S3479" s="0" t="s">
        <v>4</v>
      </c>
    </row>
    <row r="3480" customFormat="false" ht="14.4" hidden="true" customHeight="false" outlineLevel="0" collapsed="false">
      <c r="A3480" s="0" t="s">
        <v>31</v>
      </c>
      <c r="B3480" s="0" t="n">
        <v>1</v>
      </c>
      <c r="C3480" s="0" t="s">
        <v>9208</v>
      </c>
      <c r="D3480" s="0" t="s">
        <v>103</v>
      </c>
      <c r="E3480" s="0" t="s">
        <v>9209</v>
      </c>
      <c r="F3480" s="0" t="s">
        <v>9210</v>
      </c>
      <c r="G3480" s="0" t="s">
        <v>9211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7.3</v>
      </c>
      <c r="Q3480" s="0" t="n">
        <v>0</v>
      </c>
      <c r="R3480" s="0" t="n">
        <v>0</v>
      </c>
      <c r="S3480" s="0" t="s">
        <v>4</v>
      </c>
    </row>
    <row r="3481" customFormat="false" ht="14.4" hidden="true" customHeight="false" outlineLevel="0" collapsed="false">
      <c r="A3481" s="0" t="s">
        <v>31</v>
      </c>
      <c r="B3481" s="0" t="n">
        <v>1</v>
      </c>
      <c r="C3481" s="0" t="s">
        <v>9212</v>
      </c>
      <c r="D3481" s="0" t="s">
        <v>48</v>
      </c>
      <c r="E3481" s="0" t="s">
        <v>9213</v>
      </c>
      <c r="F3481" s="0" t="s">
        <v>9210</v>
      </c>
      <c r="G3481" s="0" t="s">
        <v>9211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6.5</v>
      </c>
      <c r="Q3481" s="0" t="n">
        <v>0</v>
      </c>
      <c r="R3481" s="0" t="n">
        <v>0</v>
      </c>
      <c r="S3481" s="0" t="s">
        <v>4</v>
      </c>
    </row>
    <row r="3482" customFormat="false" ht="14.4" hidden="true" customHeight="false" outlineLevel="0" collapsed="false">
      <c r="A3482" s="0" t="s">
        <v>31</v>
      </c>
      <c r="B3482" s="0" t="n">
        <v>1</v>
      </c>
      <c r="C3482" s="0" t="s">
        <v>9214</v>
      </c>
      <c r="D3482" s="0" t="s">
        <v>38</v>
      </c>
      <c r="E3482" s="0" t="s">
        <v>9215</v>
      </c>
      <c r="F3482" s="0" t="s">
        <v>9210</v>
      </c>
      <c r="G3482" s="0" t="s">
        <v>9211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8</v>
      </c>
      <c r="Q3482" s="0" t="n">
        <v>0</v>
      </c>
      <c r="R3482" s="0" t="n">
        <v>0</v>
      </c>
      <c r="S3482" s="0" t="s">
        <v>4</v>
      </c>
    </row>
    <row r="3483" customFormat="false" ht="14.4" hidden="true" customHeight="false" outlineLevel="0" collapsed="false">
      <c r="A3483" s="0" t="s">
        <v>31</v>
      </c>
      <c r="B3483" s="0" t="n">
        <v>1</v>
      </c>
      <c r="C3483" s="0" t="s">
        <v>9216</v>
      </c>
      <c r="D3483" s="0" t="s">
        <v>41</v>
      </c>
      <c r="E3483" s="0" t="s">
        <v>9217</v>
      </c>
      <c r="F3483" s="0" t="s">
        <v>9210</v>
      </c>
      <c r="G3483" s="0" t="s">
        <v>9211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6.9</v>
      </c>
      <c r="Q3483" s="0" t="n">
        <v>0</v>
      </c>
      <c r="R3483" s="0" t="n">
        <v>0</v>
      </c>
      <c r="S3483" s="0" t="s">
        <v>4</v>
      </c>
    </row>
    <row r="3484" customFormat="false" ht="14.4" hidden="true" customHeight="false" outlineLevel="0" collapsed="false">
      <c r="A3484" s="0" t="s">
        <v>31</v>
      </c>
      <c r="B3484" s="0" t="n">
        <v>1</v>
      </c>
      <c r="C3484" s="0" t="s">
        <v>9218</v>
      </c>
      <c r="D3484" s="0" t="s">
        <v>61</v>
      </c>
      <c r="E3484" s="0" t="s">
        <v>9219</v>
      </c>
      <c r="F3484" s="0" t="s">
        <v>9220</v>
      </c>
      <c r="G3484" s="0" t="s">
        <v>9221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6.9</v>
      </c>
      <c r="Q3484" s="0" t="n">
        <v>0</v>
      </c>
      <c r="R3484" s="0" t="n">
        <v>0</v>
      </c>
      <c r="S3484" s="0" t="s">
        <v>4</v>
      </c>
    </row>
    <row r="3485" customFormat="false" ht="14.4" hidden="true" customHeight="false" outlineLevel="0" collapsed="false">
      <c r="A3485" s="0" t="s">
        <v>31</v>
      </c>
      <c r="B3485" s="0" t="n">
        <v>1</v>
      </c>
      <c r="C3485" s="0" t="s">
        <v>9222</v>
      </c>
      <c r="D3485" s="0" t="s">
        <v>66</v>
      </c>
      <c r="E3485" s="0" t="s">
        <v>9223</v>
      </c>
      <c r="F3485" s="0" t="s">
        <v>9224</v>
      </c>
      <c r="G3485" s="0" t="s">
        <v>9225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6.8</v>
      </c>
      <c r="Q3485" s="0" t="n">
        <v>0</v>
      </c>
      <c r="R3485" s="0" t="n">
        <v>0</v>
      </c>
      <c r="S3485" s="0" t="s">
        <v>4</v>
      </c>
    </row>
    <row r="3486" customFormat="false" ht="14.4" hidden="true" customHeight="false" outlineLevel="0" collapsed="false">
      <c r="A3486" s="0" t="s">
        <v>31</v>
      </c>
      <c r="B3486" s="0" t="n">
        <v>1</v>
      </c>
      <c r="C3486" s="0" t="s">
        <v>9226</v>
      </c>
      <c r="D3486" s="0" t="s">
        <v>48</v>
      </c>
      <c r="E3486" s="0" t="s">
        <v>9227</v>
      </c>
      <c r="F3486" s="0" t="s">
        <v>9228</v>
      </c>
      <c r="G3486" s="0" t="s">
        <v>9229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6.6</v>
      </c>
      <c r="Q3486" s="0" t="n">
        <v>0</v>
      </c>
      <c r="R3486" s="0" t="n">
        <v>0</v>
      </c>
      <c r="S3486" s="0" t="s">
        <v>4</v>
      </c>
    </row>
    <row r="3487" customFormat="false" ht="14.4" hidden="true" customHeight="false" outlineLevel="0" collapsed="false">
      <c r="A3487" s="0" t="s">
        <v>31</v>
      </c>
      <c r="B3487" s="0" t="n">
        <v>1</v>
      </c>
      <c r="C3487" s="0" t="s">
        <v>9230</v>
      </c>
      <c r="D3487" s="0" t="s">
        <v>41</v>
      </c>
      <c r="E3487" s="0" t="s">
        <v>9231</v>
      </c>
      <c r="F3487" s="0" t="s">
        <v>9228</v>
      </c>
      <c r="G3487" s="0" t="s">
        <v>9229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6.6</v>
      </c>
      <c r="Q3487" s="0" t="n">
        <v>0</v>
      </c>
      <c r="R3487" s="0" t="n">
        <v>0</v>
      </c>
      <c r="S3487" s="0" t="s">
        <v>4</v>
      </c>
    </row>
    <row r="3488" customFormat="false" ht="14.4" hidden="true" customHeight="false" outlineLevel="0" collapsed="false">
      <c r="A3488" s="0" t="s">
        <v>31</v>
      </c>
      <c r="B3488" s="0" t="n">
        <v>1</v>
      </c>
      <c r="C3488" s="0" t="s">
        <v>9232</v>
      </c>
      <c r="D3488" s="0" t="s">
        <v>154</v>
      </c>
      <c r="E3488" s="0" t="s">
        <v>9233</v>
      </c>
      <c r="F3488" s="0" t="s">
        <v>9228</v>
      </c>
      <c r="G3488" s="0" t="s">
        <v>9229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5.7</v>
      </c>
      <c r="Q3488" s="0" t="n">
        <v>0</v>
      </c>
      <c r="R3488" s="0" t="n">
        <v>0</v>
      </c>
      <c r="S3488" s="0" t="s">
        <v>4</v>
      </c>
    </row>
    <row r="3489" customFormat="false" ht="14.4" hidden="true" customHeight="false" outlineLevel="0" collapsed="false">
      <c r="A3489" s="0" t="s">
        <v>31</v>
      </c>
      <c r="B3489" s="0" t="n">
        <v>1</v>
      </c>
      <c r="C3489" s="0" t="s">
        <v>9234</v>
      </c>
      <c r="D3489" s="0" t="s">
        <v>66</v>
      </c>
      <c r="E3489" s="0" t="s">
        <v>9235</v>
      </c>
      <c r="F3489" s="0" t="s">
        <v>9228</v>
      </c>
      <c r="G3489" s="0" t="s">
        <v>9229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6</v>
      </c>
      <c r="Q3489" s="0" t="n">
        <v>0</v>
      </c>
      <c r="R3489" s="0" t="n">
        <v>0</v>
      </c>
      <c r="S3489" s="0" t="s">
        <v>4</v>
      </c>
    </row>
    <row r="3490" customFormat="false" ht="14.4" hidden="true" customHeight="false" outlineLevel="0" collapsed="false">
      <c r="A3490" s="0" t="s">
        <v>31</v>
      </c>
      <c r="B3490" s="0" t="n">
        <v>1</v>
      </c>
      <c r="C3490" s="0" t="s">
        <v>9236</v>
      </c>
      <c r="D3490" s="0" t="s">
        <v>163</v>
      </c>
      <c r="E3490" s="0" t="s">
        <v>9237</v>
      </c>
      <c r="F3490" s="0" t="s">
        <v>9228</v>
      </c>
      <c r="G3490" s="0" t="s">
        <v>9229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6.2</v>
      </c>
      <c r="Q3490" s="0" t="n">
        <v>0</v>
      </c>
      <c r="R3490" s="0" t="n">
        <v>0</v>
      </c>
      <c r="S3490" s="0" t="s">
        <v>4</v>
      </c>
    </row>
    <row r="3491" customFormat="false" ht="14.4" hidden="true" customHeight="false" outlineLevel="0" collapsed="false">
      <c r="A3491" s="0" t="s">
        <v>31</v>
      </c>
      <c r="B3491" s="0" t="n">
        <v>1</v>
      </c>
      <c r="C3491" s="0" t="s">
        <v>9238</v>
      </c>
      <c r="D3491" s="0" t="s">
        <v>139</v>
      </c>
      <c r="E3491" s="0" t="s">
        <v>9239</v>
      </c>
      <c r="F3491" s="0" t="s">
        <v>9228</v>
      </c>
      <c r="G3491" s="0" t="s">
        <v>9229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5.2</v>
      </c>
      <c r="Q3491" s="0" t="n">
        <v>0</v>
      </c>
      <c r="R3491" s="0" t="n">
        <v>0</v>
      </c>
      <c r="S3491" s="0" t="s">
        <v>4</v>
      </c>
    </row>
    <row r="3492" customFormat="false" ht="14.4" hidden="true" customHeight="false" outlineLevel="0" collapsed="false">
      <c r="A3492" s="0" t="s">
        <v>31</v>
      </c>
      <c r="B3492" s="0" t="n">
        <v>1</v>
      </c>
      <c r="C3492" s="0" t="s">
        <v>9240</v>
      </c>
      <c r="D3492" s="0" t="s">
        <v>41</v>
      </c>
      <c r="E3492" s="0" t="s">
        <v>9241</v>
      </c>
      <c r="F3492" s="0" t="s">
        <v>9228</v>
      </c>
      <c r="G3492" s="0" t="s">
        <v>9229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5.7</v>
      </c>
      <c r="Q3492" s="0" t="n">
        <v>0</v>
      </c>
      <c r="R3492" s="0" t="n">
        <v>0</v>
      </c>
      <c r="S3492" s="0" t="s">
        <v>4</v>
      </c>
    </row>
    <row r="3493" customFormat="false" ht="14.4" hidden="true" customHeight="false" outlineLevel="0" collapsed="false">
      <c r="A3493" s="0" t="s">
        <v>31</v>
      </c>
      <c r="B3493" s="0" t="n">
        <v>1</v>
      </c>
      <c r="C3493" s="0" t="s">
        <v>9242</v>
      </c>
      <c r="D3493" s="0" t="s">
        <v>163</v>
      </c>
      <c r="E3493" s="0" t="s">
        <v>9243</v>
      </c>
      <c r="F3493" s="0" t="s">
        <v>9228</v>
      </c>
      <c r="G3493" s="0" t="s">
        <v>9229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6.4</v>
      </c>
      <c r="Q3493" s="0" t="n">
        <v>0</v>
      </c>
      <c r="R3493" s="0" t="n">
        <v>0</v>
      </c>
      <c r="S3493" s="0" t="s">
        <v>4</v>
      </c>
    </row>
    <row r="3494" customFormat="false" ht="14.4" hidden="true" customHeight="false" outlineLevel="0" collapsed="false">
      <c r="A3494" s="0" t="s">
        <v>31</v>
      </c>
      <c r="B3494" s="0" t="n">
        <v>1</v>
      </c>
      <c r="C3494" s="0" t="s">
        <v>9244</v>
      </c>
      <c r="D3494" s="0" t="s">
        <v>163</v>
      </c>
      <c r="E3494" s="0" t="s">
        <v>9245</v>
      </c>
      <c r="F3494" s="0" t="s">
        <v>9246</v>
      </c>
      <c r="G3494" s="0" t="s">
        <v>9247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6.3</v>
      </c>
      <c r="Q3494" s="0" t="n">
        <v>0</v>
      </c>
      <c r="R3494" s="0" t="n">
        <v>0</v>
      </c>
      <c r="S3494" s="0" t="s">
        <v>4</v>
      </c>
    </row>
    <row r="3495" customFormat="false" ht="14.4" hidden="true" customHeight="false" outlineLevel="0" collapsed="false">
      <c r="A3495" s="0" t="s">
        <v>31</v>
      </c>
      <c r="B3495" s="0" t="n">
        <v>1</v>
      </c>
      <c r="C3495" s="0" t="s">
        <v>9248</v>
      </c>
      <c r="D3495" s="0" t="s">
        <v>154</v>
      </c>
      <c r="E3495" s="0" t="s">
        <v>9249</v>
      </c>
      <c r="F3495" s="0" t="s">
        <v>9246</v>
      </c>
      <c r="G3495" s="0" t="s">
        <v>9247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8.3</v>
      </c>
      <c r="Q3495" s="0" t="n">
        <v>0</v>
      </c>
      <c r="R3495" s="0" t="n">
        <v>0</v>
      </c>
      <c r="S3495" s="0" t="s">
        <v>4</v>
      </c>
    </row>
    <row r="3496" customFormat="false" ht="14.4" hidden="true" customHeight="false" outlineLevel="0" collapsed="false">
      <c r="A3496" s="0" t="s">
        <v>31</v>
      </c>
      <c r="B3496" s="0" t="n">
        <v>1</v>
      </c>
      <c r="C3496" s="0" t="s">
        <v>9250</v>
      </c>
      <c r="D3496" s="0" t="s">
        <v>61</v>
      </c>
      <c r="E3496" s="0" t="s">
        <v>9251</v>
      </c>
      <c r="F3496" s="0" t="s">
        <v>9246</v>
      </c>
      <c r="G3496" s="0" t="s">
        <v>9247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8.5</v>
      </c>
      <c r="Q3496" s="0" t="n">
        <v>0</v>
      </c>
      <c r="R3496" s="0" t="n">
        <v>0</v>
      </c>
      <c r="S3496" s="0" t="s">
        <v>4</v>
      </c>
    </row>
    <row r="3497" customFormat="false" ht="14.4" hidden="true" customHeight="false" outlineLevel="0" collapsed="false">
      <c r="A3497" s="0" t="s">
        <v>31</v>
      </c>
      <c r="B3497" s="0" t="n">
        <v>1</v>
      </c>
      <c r="C3497" s="0" t="s">
        <v>9252</v>
      </c>
      <c r="D3497" s="0" t="s">
        <v>33</v>
      </c>
      <c r="E3497" s="0" t="s">
        <v>9253</v>
      </c>
      <c r="F3497" s="0" t="s">
        <v>9246</v>
      </c>
      <c r="G3497" s="0" t="s">
        <v>9247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6</v>
      </c>
      <c r="Q3497" s="0" t="n">
        <v>0</v>
      </c>
      <c r="R3497" s="0" t="n">
        <v>0</v>
      </c>
      <c r="S3497" s="0" t="s">
        <v>4</v>
      </c>
    </row>
    <row r="3498" customFormat="false" ht="14.4" hidden="true" customHeight="false" outlineLevel="0" collapsed="false">
      <c r="A3498" s="0" t="s">
        <v>31</v>
      </c>
      <c r="B3498" s="0" t="n">
        <v>1</v>
      </c>
      <c r="C3498" s="0" t="s">
        <v>9254</v>
      </c>
      <c r="D3498" s="0" t="s">
        <v>66</v>
      </c>
      <c r="E3498" s="0" t="s">
        <v>9255</v>
      </c>
      <c r="F3498" s="0" t="s">
        <v>9246</v>
      </c>
      <c r="G3498" s="0" t="s">
        <v>9247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5.1</v>
      </c>
      <c r="Q3498" s="0" t="n">
        <v>0</v>
      </c>
      <c r="R3498" s="0" t="n">
        <v>0</v>
      </c>
      <c r="S3498" s="0" t="s">
        <v>4</v>
      </c>
    </row>
    <row r="3499" customFormat="false" ht="14.4" hidden="true" customHeight="false" outlineLevel="0" collapsed="false">
      <c r="A3499" s="0" t="s">
        <v>31</v>
      </c>
      <c r="B3499" s="0" t="n">
        <v>1</v>
      </c>
      <c r="C3499" s="0" t="s">
        <v>9256</v>
      </c>
      <c r="D3499" s="0" t="s">
        <v>163</v>
      </c>
      <c r="E3499" s="0" t="s">
        <v>9257</v>
      </c>
      <c r="F3499" s="0" t="s">
        <v>8651</v>
      </c>
      <c r="G3499" s="0" t="s">
        <v>8652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7.6</v>
      </c>
      <c r="Q3499" s="0" t="n">
        <v>0</v>
      </c>
      <c r="R3499" s="0" t="n">
        <v>0</v>
      </c>
      <c r="S3499" s="0" t="s">
        <v>4</v>
      </c>
    </row>
    <row r="3500" customFormat="false" ht="14.4" hidden="true" customHeight="false" outlineLevel="0" collapsed="false">
      <c r="A3500" s="0" t="s">
        <v>31</v>
      </c>
      <c r="B3500" s="0" t="n">
        <v>1</v>
      </c>
      <c r="C3500" s="0" t="s">
        <v>9258</v>
      </c>
      <c r="D3500" s="0" t="s">
        <v>38</v>
      </c>
      <c r="E3500" s="0" t="s">
        <v>9259</v>
      </c>
      <c r="F3500" s="0" t="s">
        <v>8651</v>
      </c>
      <c r="G3500" s="0" t="s">
        <v>8652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7.6</v>
      </c>
      <c r="Q3500" s="0" t="n">
        <v>0</v>
      </c>
      <c r="R3500" s="0" t="n">
        <v>0</v>
      </c>
      <c r="S3500" s="0" t="s">
        <v>4</v>
      </c>
    </row>
    <row r="3501" customFormat="false" ht="14.4" hidden="true" customHeight="false" outlineLevel="0" collapsed="false">
      <c r="A3501" s="0" t="s">
        <v>31</v>
      </c>
      <c r="B3501" s="0" t="n">
        <v>1</v>
      </c>
      <c r="C3501" s="0" t="s">
        <v>9260</v>
      </c>
      <c r="D3501" s="0" t="s">
        <v>66</v>
      </c>
      <c r="E3501" s="0" t="s">
        <v>9261</v>
      </c>
      <c r="F3501" s="0" t="s">
        <v>9262</v>
      </c>
      <c r="G3501" s="0" t="s">
        <v>9263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6.1</v>
      </c>
      <c r="Q3501" s="0" t="n">
        <v>0</v>
      </c>
      <c r="R3501" s="0" t="n">
        <v>0</v>
      </c>
      <c r="S3501" s="0" t="s">
        <v>4</v>
      </c>
    </row>
    <row r="3502" customFormat="false" ht="14.4" hidden="true" customHeight="false" outlineLevel="0" collapsed="false">
      <c r="A3502" s="0" t="s">
        <v>31</v>
      </c>
      <c r="B3502" s="0" t="n">
        <v>1</v>
      </c>
      <c r="C3502" s="0" t="s">
        <v>9264</v>
      </c>
      <c r="D3502" s="0" t="s">
        <v>38</v>
      </c>
      <c r="E3502" s="0" t="s">
        <v>9265</v>
      </c>
      <c r="F3502" s="0" t="s">
        <v>642</v>
      </c>
      <c r="G3502" s="0" t="s">
        <v>643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11</v>
      </c>
      <c r="Q3502" s="0" t="n">
        <v>0</v>
      </c>
      <c r="R3502" s="0" t="n">
        <v>0</v>
      </c>
      <c r="S3502" s="0" t="s">
        <v>4</v>
      </c>
    </row>
    <row r="3503" customFormat="false" ht="14.4" hidden="true" customHeight="false" outlineLevel="0" collapsed="false">
      <c r="A3503" s="0" t="s">
        <v>31</v>
      </c>
      <c r="B3503" s="0" t="n">
        <v>1</v>
      </c>
      <c r="C3503" s="0" t="s">
        <v>9266</v>
      </c>
      <c r="D3503" s="0" t="s">
        <v>61</v>
      </c>
      <c r="E3503" s="0" t="s">
        <v>9267</v>
      </c>
      <c r="F3503" s="0" t="s">
        <v>642</v>
      </c>
      <c r="G3503" s="0" t="s">
        <v>643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10</v>
      </c>
      <c r="Q3503" s="0" t="n">
        <v>0</v>
      </c>
      <c r="R3503" s="0" t="n">
        <v>0</v>
      </c>
      <c r="S3503" s="0" t="s">
        <v>4</v>
      </c>
    </row>
    <row r="3504" customFormat="false" ht="14.4" hidden="true" customHeight="false" outlineLevel="0" collapsed="false">
      <c r="A3504" s="0" t="s">
        <v>31</v>
      </c>
      <c r="B3504" s="0" t="n">
        <v>1</v>
      </c>
      <c r="C3504" s="0" t="s">
        <v>9268</v>
      </c>
      <c r="D3504" s="0" t="s">
        <v>122</v>
      </c>
      <c r="E3504" s="0" t="s">
        <v>9269</v>
      </c>
      <c r="F3504" s="0" t="s">
        <v>642</v>
      </c>
      <c r="G3504" s="0" t="s">
        <v>643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10.2</v>
      </c>
      <c r="Q3504" s="0" t="n">
        <v>0</v>
      </c>
      <c r="R3504" s="0" t="n">
        <v>0</v>
      </c>
      <c r="S3504" s="0" t="s">
        <v>4</v>
      </c>
    </row>
    <row r="3505" customFormat="false" ht="14.4" hidden="true" customHeight="false" outlineLevel="0" collapsed="false">
      <c r="A3505" s="0" t="s">
        <v>31</v>
      </c>
      <c r="B3505" s="0" t="n">
        <v>1</v>
      </c>
      <c r="C3505" s="0" t="s">
        <v>9270</v>
      </c>
      <c r="D3505" s="0" t="s">
        <v>61</v>
      </c>
      <c r="E3505" s="0" t="s">
        <v>9271</v>
      </c>
      <c r="F3505" s="0" t="s">
        <v>642</v>
      </c>
      <c r="G3505" s="0" t="s">
        <v>643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9.5</v>
      </c>
      <c r="Q3505" s="0" t="n">
        <v>0</v>
      </c>
      <c r="R3505" s="0" t="n">
        <v>0</v>
      </c>
      <c r="S3505" s="0" t="s">
        <v>4</v>
      </c>
    </row>
    <row r="3506" customFormat="false" ht="14.4" hidden="true" customHeight="false" outlineLevel="0" collapsed="false">
      <c r="A3506" s="0" t="s">
        <v>31</v>
      </c>
      <c r="B3506" s="0" t="n">
        <v>1</v>
      </c>
      <c r="C3506" s="0" t="s">
        <v>9272</v>
      </c>
      <c r="D3506" s="0" t="s">
        <v>66</v>
      </c>
      <c r="E3506" s="0" t="s">
        <v>9273</v>
      </c>
      <c r="F3506" s="0" t="s">
        <v>642</v>
      </c>
      <c r="G3506" s="0" t="s">
        <v>643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5.4</v>
      </c>
      <c r="Q3506" s="0" t="n">
        <v>0</v>
      </c>
      <c r="R3506" s="0" t="n">
        <v>0</v>
      </c>
      <c r="S3506" s="0" t="s">
        <v>4</v>
      </c>
    </row>
    <row r="3507" customFormat="false" ht="14.4" hidden="true" customHeight="false" outlineLevel="0" collapsed="false">
      <c r="A3507" s="0" t="s">
        <v>31</v>
      </c>
      <c r="B3507" s="0" t="n">
        <v>1</v>
      </c>
      <c r="C3507" s="0" t="s">
        <v>9274</v>
      </c>
      <c r="D3507" s="0" t="s">
        <v>38</v>
      </c>
      <c r="E3507" s="0" t="s">
        <v>9275</v>
      </c>
      <c r="F3507" s="0" t="s">
        <v>642</v>
      </c>
      <c r="G3507" s="0" t="s">
        <v>643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5.1</v>
      </c>
      <c r="Q3507" s="0" t="n">
        <v>0</v>
      </c>
      <c r="R3507" s="0" t="n">
        <v>0</v>
      </c>
      <c r="S3507" s="0" t="s">
        <v>4</v>
      </c>
    </row>
    <row r="3508" customFormat="false" ht="14.4" hidden="true" customHeight="false" outlineLevel="0" collapsed="false">
      <c r="A3508" s="0" t="s">
        <v>31</v>
      </c>
      <c r="B3508" s="0" t="n">
        <v>1</v>
      </c>
      <c r="C3508" s="0" t="s">
        <v>9276</v>
      </c>
      <c r="D3508" s="0" t="s">
        <v>66</v>
      </c>
      <c r="E3508" s="0" t="s">
        <v>9277</v>
      </c>
      <c r="F3508" s="0" t="s">
        <v>642</v>
      </c>
      <c r="G3508" s="0" t="s">
        <v>643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5.8</v>
      </c>
      <c r="Q3508" s="0" t="n">
        <v>0</v>
      </c>
      <c r="R3508" s="0" t="n">
        <v>0</v>
      </c>
      <c r="S3508" s="0" t="s">
        <v>4</v>
      </c>
    </row>
    <row r="3509" customFormat="false" ht="14.4" hidden="true" customHeight="false" outlineLevel="0" collapsed="false">
      <c r="A3509" s="0" t="s">
        <v>31</v>
      </c>
      <c r="B3509" s="0" t="n">
        <v>1</v>
      </c>
      <c r="C3509" s="0" t="s">
        <v>9278</v>
      </c>
      <c r="D3509" s="0" t="s">
        <v>38</v>
      </c>
      <c r="E3509" s="0" t="s">
        <v>9279</v>
      </c>
      <c r="F3509" s="0" t="s">
        <v>642</v>
      </c>
      <c r="G3509" s="0" t="s">
        <v>643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5.9</v>
      </c>
      <c r="Q3509" s="0" t="n">
        <v>0</v>
      </c>
      <c r="R3509" s="0" t="n">
        <v>0</v>
      </c>
      <c r="S3509" s="0" t="s">
        <v>4</v>
      </c>
    </row>
    <row r="3510" customFormat="false" ht="14.4" hidden="true" customHeight="false" outlineLevel="0" collapsed="false">
      <c r="A3510" s="0" t="s">
        <v>31</v>
      </c>
      <c r="B3510" s="0" t="n">
        <v>1</v>
      </c>
      <c r="C3510" s="0" t="s">
        <v>9280</v>
      </c>
      <c r="D3510" s="0" t="s">
        <v>103</v>
      </c>
      <c r="E3510" s="0" t="s">
        <v>9281</v>
      </c>
      <c r="F3510" s="0" t="s">
        <v>642</v>
      </c>
      <c r="G3510" s="0" t="s">
        <v>643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8.2</v>
      </c>
      <c r="Q3510" s="0" t="n">
        <v>0</v>
      </c>
      <c r="R3510" s="0" t="n">
        <v>0</v>
      </c>
      <c r="S3510" s="0" t="s">
        <v>4</v>
      </c>
    </row>
    <row r="3511" customFormat="false" ht="14.4" hidden="true" customHeight="false" outlineLevel="0" collapsed="false">
      <c r="A3511" s="0" t="s">
        <v>31</v>
      </c>
      <c r="B3511" s="0" t="n">
        <v>1</v>
      </c>
      <c r="C3511" s="0" t="s">
        <v>9282</v>
      </c>
      <c r="D3511" s="0" t="s">
        <v>66</v>
      </c>
      <c r="E3511" s="0" t="s">
        <v>9283</v>
      </c>
      <c r="F3511" s="0" t="s">
        <v>642</v>
      </c>
      <c r="G3511" s="0" t="s">
        <v>643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5.5</v>
      </c>
      <c r="Q3511" s="0" t="n">
        <v>0</v>
      </c>
      <c r="R3511" s="0" t="n">
        <v>0</v>
      </c>
      <c r="S3511" s="0" t="s">
        <v>4</v>
      </c>
    </row>
    <row r="3512" customFormat="false" ht="14.4" hidden="true" customHeight="false" outlineLevel="0" collapsed="false">
      <c r="A3512" s="0" t="s">
        <v>31</v>
      </c>
      <c r="B3512" s="0" t="n">
        <v>1</v>
      </c>
      <c r="C3512" s="0" t="s">
        <v>9284</v>
      </c>
      <c r="D3512" s="0" t="s">
        <v>38</v>
      </c>
      <c r="E3512" s="0" t="s">
        <v>9285</v>
      </c>
      <c r="F3512" s="0" t="s">
        <v>642</v>
      </c>
      <c r="G3512" s="0" t="s">
        <v>643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5.6</v>
      </c>
      <c r="Q3512" s="0" t="n">
        <v>0</v>
      </c>
      <c r="R3512" s="0" t="n">
        <v>0</v>
      </c>
      <c r="S3512" s="0" t="s">
        <v>4</v>
      </c>
    </row>
    <row r="3513" customFormat="false" ht="14.4" hidden="true" customHeight="false" outlineLevel="0" collapsed="false">
      <c r="A3513" s="0" t="s">
        <v>31</v>
      </c>
      <c r="B3513" s="0" t="n">
        <v>1</v>
      </c>
      <c r="C3513" s="0" t="s">
        <v>9286</v>
      </c>
      <c r="D3513" s="0" t="s">
        <v>61</v>
      </c>
      <c r="E3513" s="0" t="s">
        <v>9287</v>
      </c>
      <c r="F3513" s="0" t="s">
        <v>642</v>
      </c>
      <c r="G3513" s="0" t="s">
        <v>643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6.3</v>
      </c>
      <c r="Q3513" s="0" t="n">
        <v>0</v>
      </c>
      <c r="R3513" s="0" t="n">
        <v>0</v>
      </c>
      <c r="S3513" s="0" t="s">
        <v>4</v>
      </c>
    </row>
    <row r="3514" customFormat="false" ht="14.4" hidden="true" customHeight="false" outlineLevel="0" collapsed="false">
      <c r="A3514" s="0" t="s">
        <v>31</v>
      </c>
      <c r="B3514" s="0" t="n">
        <v>1</v>
      </c>
      <c r="C3514" s="0" t="s">
        <v>9288</v>
      </c>
      <c r="D3514" s="0" t="s">
        <v>66</v>
      </c>
      <c r="E3514" s="0" t="s">
        <v>9289</v>
      </c>
      <c r="F3514" s="0" t="s">
        <v>9290</v>
      </c>
      <c r="G3514" s="0" t="s">
        <v>9291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6.8</v>
      </c>
      <c r="Q3514" s="0" t="n">
        <v>0</v>
      </c>
      <c r="R3514" s="0" t="n">
        <v>0</v>
      </c>
      <c r="S3514" s="0" t="s">
        <v>4</v>
      </c>
    </row>
    <row r="3515" customFormat="false" ht="14.4" hidden="true" customHeight="false" outlineLevel="0" collapsed="false">
      <c r="A3515" s="0" t="s">
        <v>31</v>
      </c>
      <c r="B3515" s="0" t="n">
        <v>1</v>
      </c>
      <c r="C3515" s="0" t="s">
        <v>9292</v>
      </c>
      <c r="D3515" s="0" t="s">
        <v>33</v>
      </c>
      <c r="E3515" s="0" t="s">
        <v>9293</v>
      </c>
      <c r="F3515" s="0" t="s">
        <v>9294</v>
      </c>
      <c r="G3515" s="0" t="s">
        <v>9295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5</v>
      </c>
      <c r="Q3515" s="0" t="n">
        <v>0</v>
      </c>
      <c r="R3515" s="0" t="n">
        <v>0</v>
      </c>
      <c r="S3515" s="0" t="s">
        <v>4</v>
      </c>
    </row>
    <row r="3516" customFormat="false" ht="14.4" hidden="true" customHeight="false" outlineLevel="0" collapsed="false">
      <c r="A3516" s="0" t="s">
        <v>31</v>
      </c>
      <c r="B3516" s="0" t="n">
        <v>1</v>
      </c>
      <c r="C3516" s="0" t="s">
        <v>9296</v>
      </c>
      <c r="D3516" s="0" t="s">
        <v>61</v>
      </c>
      <c r="E3516" s="0" t="s">
        <v>9297</v>
      </c>
      <c r="F3516" s="0" t="s">
        <v>9294</v>
      </c>
      <c r="G3516" s="0" t="s">
        <v>9295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5.6</v>
      </c>
      <c r="Q3516" s="0" t="n">
        <v>0</v>
      </c>
      <c r="R3516" s="0" t="n">
        <v>0</v>
      </c>
      <c r="S3516" s="0" t="s">
        <v>4</v>
      </c>
    </row>
    <row r="3517" customFormat="false" ht="14.4" hidden="true" customHeight="false" outlineLevel="0" collapsed="false">
      <c r="A3517" s="0" t="s">
        <v>31</v>
      </c>
      <c r="B3517" s="0" t="n">
        <v>1</v>
      </c>
      <c r="C3517" s="0" t="s">
        <v>9298</v>
      </c>
      <c r="D3517" s="0" t="s">
        <v>66</v>
      </c>
      <c r="E3517" s="0" t="s">
        <v>9299</v>
      </c>
      <c r="F3517" s="0" t="s">
        <v>9294</v>
      </c>
      <c r="G3517" s="0" t="s">
        <v>9295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5.4</v>
      </c>
      <c r="Q3517" s="0" t="n">
        <v>0</v>
      </c>
      <c r="R3517" s="0" t="n">
        <v>0</v>
      </c>
      <c r="S3517" s="0" t="s">
        <v>4</v>
      </c>
    </row>
    <row r="3518" customFormat="false" ht="14.4" hidden="true" customHeight="false" outlineLevel="0" collapsed="false">
      <c r="A3518" s="0" t="s">
        <v>31</v>
      </c>
      <c r="B3518" s="0" t="n">
        <v>1</v>
      </c>
      <c r="C3518" s="0" t="s">
        <v>9300</v>
      </c>
      <c r="D3518" s="0" t="s">
        <v>163</v>
      </c>
      <c r="E3518" s="0" t="s">
        <v>9301</v>
      </c>
      <c r="F3518" s="0" t="s">
        <v>9294</v>
      </c>
      <c r="G3518" s="0" t="s">
        <v>9295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7</v>
      </c>
      <c r="Q3518" s="0" t="n">
        <v>0</v>
      </c>
      <c r="R3518" s="0" t="n">
        <v>0</v>
      </c>
      <c r="S3518" s="0" t="s">
        <v>4</v>
      </c>
    </row>
    <row r="3519" customFormat="false" ht="14.4" hidden="true" customHeight="false" outlineLevel="0" collapsed="false">
      <c r="A3519" s="0" t="s">
        <v>31</v>
      </c>
      <c r="B3519" s="0" t="n">
        <v>1</v>
      </c>
      <c r="C3519" s="0" t="s">
        <v>9302</v>
      </c>
      <c r="D3519" s="0" t="s">
        <v>66</v>
      </c>
      <c r="E3519" s="0" t="s">
        <v>9303</v>
      </c>
      <c r="F3519" s="0" t="s">
        <v>9294</v>
      </c>
      <c r="G3519" s="0" t="s">
        <v>9295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6.9</v>
      </c>
      <c r="Q3519" s="0" t="n">
        <v>0</v>
      </c>
      <c r="R3519" s="0" t="n">
        <v>0</v>
      </c>
      <c r="S3519" s="0" t="s">
        <v>4</v>
      </c>
    </row>
    <row r="3520" customFormat="false" ht="14.4" hidden="true" customHeight="false" outlineLevel="0" collapsed="false">
      <c r="A3520" s="0" t="s">
        <v>31</v>
      </c>
      <c r="B3520" s="0" t="n">
        <v>1</v>
      </c>
      <c r="C3520" s="0" t="s">
        <v>9304</v>
      </c>
      <c r="D3520" s="0" t="s">
        <v>66</v>
      </c>
      <c r="E3520" s="0" t="s">
        <v>9305</v>
      </c>
      <c r="F3520" s="0" t="s">
        <v>9306</v>
      </c>
      <c r="G3520" s="0" t="s">
        <v>9307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6.8</v>
      </c>
      <c r="Q3520" s="0" t="n">
        <v>0</v>
      </c>
      <c r="R3520" s="0" t="n">
        <v>0</v>
      </c>
      <c r="S3520" s="0" t="s">
        <v>4</v>
      </c>
    </row>
    <row r="3521" customFormat="false" ht="14.4" hidden="true" customHeight="false" outlineLevel="0" collapsed="false">
      <c r="A3521" s="0" t="s">
        <v>31</v>
      </c>
      <c r="B3521" s="0" t="n">
        <v>1</v>
      </c>
      <c r="C3521" s="0" t="s">
        <v>9308</v>
      </c>
      <c r="D3521" s="0" t="s">
        <v>33</v>
      </c>
      <c r="E3521" s="0" t="s">
        <v>7103</v>
      </c>
      <c r="F3521" s="0" t="s">
        <v>9309</v>
      </c>
      <c r="G3521" s="0" t="s">
        <v>9310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7.9</v>
      </c>
      <c r="Q3521" s="0" t="n">
        <v>0</v>
      </c>
      <c r="R3521" s="0" t="n">
        <v>0</v>
      </c>
      <c r="S3521" s="0" t="s">
        <v>4</v>
      </c>
    </row>
    <row r="3522" customFormat="false" ht="14.4" hidden="true" customHeight="false" outlineLevel="0" collapsed="false">
      <c r="A3522" s="0" t="s">
        <v>31</v>
      </c>
      <c r="B3522" s="0" t="n">
        <v>1</v>
      </c>
      <c r="C3522" s="0" t="s">
        <v>9311</v>
      </c>
      <c r="D3522" s="0" t="s">
        <v>66</v>
      </c>
      <c r="E3522" s="0" t="s">
        <v>9312</v>
      </c>
      <c r="F3522" s="0" t="s">
        <v>9309</v>
      </c>
      <c r="G3522" s="0" t="s">
        <v>9310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8.7</v>
      </c>
      <c r="Q3522" s="0" t="n">
        <v>0</v>
      </c>
      <c r="R3522" s="0" t="n">
        <v>0</v>
      </c>
      <c r="S3522" s="0" t="s">
        <v>4</v>
      </c>
    </row>
    <row r="3523" customFormat="false" ht="14.4" hidden="true" customHeight="false" outlineLevel="0" collapsed="false">
      <c r="A3523" s="0" t="s">
        <v>31</v>
      </c>
      <c r="B3523" s="0" t="n">
        <v>1</v>
      </c>
      <c r="C3523" s="0" t="s">
        <v>9313</v>
      </c>
      <c r="D3523" s="0" t="s">
        <v>41</v>
      </c>
      <c r="E3523" s="0" t="s">
        <v>9314</v>
      </c>
      <c r="F3523" s="0" t="s">
        <v>9309</v>
      </c>
      <c r="G3523" s="0" t="s">
        <v>9310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7.7</v>
      </c>
      <c r="Q3523" s="0" t="n">
        <v>0</v>
      </c>
      <c r="R3523" s="0" t="n">
        <v>0</v>
      </c>
      <c r="S3523" s="0" t="s">
        <v>4</v>
      </c>
    </row>
    <row r="3524" customFormat="false" ht="14.4" hidden="true" customHeight="false" outlineLevel="0" collapsed="false">
      <c r="A3524" s="0" t="s">
        <v>31</v>
      </c>
      <c r="B3524" s="0" t="n">
        <v>1</v>
      </c>
      <c r="C3524" s="0" t="s">
        <v>9315</v>
      </c>
      <c r="D3524" s="0" t="s">
        <v>33</v>
      </c>
      <c r="E3524" s="0" t="s">
        <v>9316</v>
      </c>
      <c r="F3524" s="0" t="s">
        <v>9309</v>
      </c>
      <c r="G3524" s="0" t="s">
        <v>9310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6.7</v>
      </c>
      <c r="Q3524" s="0" t="n">
        <v>0</v>
      </c>
      <c r="R3524" s="0" t="n">
        <v>0</v>
      </c>
      <c r="S3524" s="0" t="s">
        <v>4</v>
      </c>
    </row>
    <row r="3525" customFormat="false" ht="14.4" hidden="true" customHeight="false" outlineLevel="0" collapsed="false">
      <c r="A3525" s="0" t="s">
        <v>31</v>
      </c>
      <c r="B3525" s="0" t="n">
        <v>1</v>
      </c>
      <c r="C3525" s="0" t="s">
        <v>9317</v>
      </c>
      <c r="D3525" s="0" t="s">
        <v>66</v>
      </c>
      <c r="E3525" s="0" t="s">
        <v>9318</v>
      </c>
      <c r="F3525" s="0" t="s">
        <v>9309</v>
      </c>
      <c r="G3525" s="0" t="s">
        <v>9310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6.3</v>
      </c>
      <c r="Q3525" s="0" t="n">
        <v>0</v>
      </c>
      <c r="R3525" s="0" t="n">
        <v>0</v>
      </c>
      <c r="S3525" s="0" t="s">
        <v>4</v>
      </c>
    </row>
    <row r="3526" customFormat="false" ht="14.4" hidden="true" customHeight="false" outlineLevel="0" collapsed="false">
      <c r="A3526" s="0" t="s">
        <v>31</v>
      </c>
      <c r="B3526" s="0" t="n">
        <v>1</v>
      </c>
      <c r="C3526" s="0" t="s">
        <v>9319</v>
      </c>
      <c r="D3526" s="0" t="s">
        <v>139</v>
      </c>
      <c r="E3526" s="0" t="s">
        <v>9320</v>
      </c>
      <c r="F3526" s="0" t="s">
        <v>642</v>
      </c>
      <c r="G3526" s="0" t="s">
        <v>9321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6</v>
      </c>
      <c r="Q3526" s="0" t="n">
        <v>0</v>
      </c>
      <c r="R3526" s="0" t="n">
        <v>0</v>
      </c>
      <c r="S3526" s="0" t="s">
        <v>4</v>
      </c>
    </row>
    <row r="3527" customFormat="false" ht="14.4" hidden="true" customHeight="false" outlineLevel="0" collapsed="false">
      <c r="A3527" s="0" t="s">
        <v>31</v>
      </c>
      <c r="B3527" s="0" t="n">
        <v>1</v>
      </c>
      <c r="C3527" s="0" t="s">
        <v>9322</v>
      </c>
      <c r="D3527" s="0" t="s">
        <v>61</v>
      </c>
      <c r="E3527" s="0" t="s">
        <v>9323</v>
      </c>
      <c r="F3527" s="0" t="s">
        <v>9324</v>
      </c>
      <c r="G3527" s="0" t="s">
        <v>9325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6.5</v>
      </c>
      <c r="Q3527" s="0" t="n">
        <v>0</v>
      </c>
      <c r="R3527" s="0" t="n">
        <v>0</v>
      </c>
      <c r="S3527" s="0" t="s">
        <v>4</v>
      </c>
    </row>
    <row r="3528" customFormat="false" ht="14.4" hidden="true" customHeight="false" outlineLevel="0" collapsed="false">
      <c r="A3528" s="0" t="s">
        <v>31</v>
      </c>
      <c r="B3528" s="0" t="n">
        <v>1</v>
      </c>
      <c r="C3528" s="0" t="s">
        <v>9326</v>
      </c>
      <c r="D3528" s="0" t="s">
        <v>61</v>
      </c>
      <c r="E3528" s="0" t="s">
        <v>9327</v>
      </c>
      <c r="F3528" s="0" t="s">
        <v>9324</v>
      </c>
      <c r="G3528" s="0" t="s">
        <v>9325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6.1</v>
      </c>
      <c r="Q3528" s="0" t="n">
        <v>0</v>
      </c>
      <c r="R3528" s="0" t="n">
        <v>0</v>
      </c>
      <c r="S3528" s="0" t="s">
        <v>4</v>
      </c>
    </row>
    <row r="3529" customFormat="false" ht="14.4" hidden="true" customHeight="false" outlineLevel="0" collapsed="false">
      <c r="A3529" s="0" t="s">
        <v>31</v>
      </c>
      <c r="B3529" s="0" t="n">
        <v>1</v>
      </c>
      <c r="C3529" s="0" t="s">
        <v>9328</v>
      </c>
      <c r="D3529" s="0" t="s">
        <v>66</v>
      </c>
      <c r="E3529" s="0" t="s">
        <v>7144</v>
      </c>
      <c r="F3529" s="0" t="s">
        <v>9324</v>
      </c>
      <c r="G3529" s="0" t="s">
        <v>9325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7.6</v>
      </c>
      <c r="Q3529" s="0" t="n">
        <v>0</v>
      </c>
      <c r="R3529" s="0" t="n">
        <v>0</v>
      </c>
      <c r="S3529" s="0" t="s">
        <v>4</v>
      </c>
    </row>
    <row r="3530" customFormat="false" ht="14.4" hidden="true" customHeight="false" outlineLevel="0" collapsed="false">
      <c r="A3530" s="0" t="s">
        <v>31</v>
      </c>
      <c r="B3530" s="0" t="n">
        <v>1</v>
      </c>
      <c r="C3530" s="0" t="s">
        <v>9329</v>
      </c>
      <c r="D3530" s="0" t="s">
        <v>41</v>
      </c>
      <c r="E3530" s="0" t="s">
        <v>9330</v>
      </c>
      <c r="F3530" s="0" t="s">
        <v>9324</v>
      </c>
      <c r="G3530" s="0" t="s">
        <v>9325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7.6</v>
      </c>
      <c r="Q3530" s="0" t="n">
        <v>0</v>
      </c>
      <c r="R3530" s="0" t="n">
        <v>0</v>
      </c>
      <c r="S3530" s="0" t="s">
        <v>4</v>
      </c>
    </row>
    <row r="3531" customFormat="false" ht="14.4" hidden="true" customHeight="false" outlineLevel="0" collapsed="false">
      <c r="A3531" s="0" t="s">
        <v>31</v>
      </c>
      <c r="B3531" s="0" t="n">
        <v>1</v>
      </c>
      <c r="C3531" s="0" t="s">
        <v>9331</v>
      </c>
      <c r="D3531" s="0" t="s">
        <v>48</v>
      </c>
      <c r="E3531" s="0" t="s">
        <v>9332</v>
      </c>
      <c r="F3531" s="0" t="s">
        <v>9333</v>
      </c>
      <c r="G3531" s="0" t="s">
        <v>9334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5.5</v>
      </c>
      <c r="Q3531" s="0" t="n">
        <v>0</v>
      </c>
      <c r="R3531" s="0" t="n">
        <v>0</v>
      </c>
      <c r="S3531" s="0" t="s">
        <v>4</v>
      </c>
    </row>
    <row r="3532" customFormat="false" ht="14.4" hidden="true" customHeight="false" outlineLevel="0" collapsed="false">
      <c r="A3532" s="0" t="s">
        <v>31</v>
      </c>
      <c r="B3532" s="0" t="n">
        <v>1</v>
      </c>
      <c r="C3532" s="0" t="s">
        <v>9335</v>
      </c>
      <c r="D3532" s="0" t="s">
        <v>154</v>
      </c>
      <c r="E3532" s="0" t="s">
        <v>9336</v>
      </c>
      <c r="F3532" s="0" t="s">
        <v>9333</v>
      </c>
      <c r="G3532" s="0" t="s">
        <v>9334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6.6</v>
      </c>
      <c r="Q3532" s="0" t="n">
        <v>0</v>
      </c>
      <c r="R3532" s="0" t="n">
        <v>0</v>
      </c>
      <c r="S3532" s="0" t="s">
        <v>4</v>
      </c>
    </row>
    <row r="3533" customFormat="false" ht="14.4" hidden="true" customHeight="false" outlineLevel="0" collapsed="false">
      <c r="A3533" s="0" t="s">
        <v>31</v>
      </c>
      <c r="B3533" s="0" t="n">
        <v>1</v>
      </c>
      <c r="C3533" s="0" t="s">
        <v>9337</v>
      </c>
      <c r="D3533" s="0" t="s">
        <v>103</v>
      </c>
      <c r="E3533" s="0" t="s">
        <v>9338</v>
      </c>
      <c r="F3533" s="0" t="s">
        <v>9333</v>
      </c>
      <c r="G3533" s="0" t="s">
        <v>9334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5.7</v>
      </c>
      <c r="Q3533" s="0" t="n">
        <v>0</v>
      </c>
      <c r="R3533" s="0" t="n">
        <v>0</v>
      </c>
      <c r="S3533" s="0" t="s">
        <v>4</v>
      </c>
    </row>
    <row r="3534" customFormat="false" ht="14.4" hidden="true" customHeight="false" outlineLevel="0" collapsed="false">
      <c r="A3534" s="0" t="s">
        <v>31</v>
      </c>
      <c r="B3534" s="0" t="n">
        <v>1</v>
      </c>
      <c r="C3534" s="0" t="s">
        <v>9339</v>
      </c>
      <c r="D3534" s="0" t="s">
        <v>103</v>
      </c>
      <c r="E3534" s="0" t="s">
        <v>9340</v>
      </c>
      <c r="F3534" s="0" t="s">
        <v>9333</v>
      </c>
      <c r="G3534" s="0" t="s">
        <v>9334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5.7</v>
      </c>
      <c r="Q3534" s="0" t="n">
        <v>0</v>
      </c>
      <c r="R3534" s="0" t="n">
        <v>0</v>
      </c>
      <c r="S3534" s="0" t="s">
        <v>4</v>
      </c>
    </row>
    <row r="3535" customFormat="false" ht="14.4" hidden="true" customHeight="false" outlineLevel="0" collapsed="false">
      <c r="A3535" s="0" t="s">
        <v>31</v>
      </c>
      <c r="B3535" s="0" t="n">
        <v>1</v>
      </c>
      <c r="C3535" s="0" t="s">
        <v>9341</v>
      </c>
      <c r="D3535" s="0" t="s">
        <v>33</v>
      </c>
      <c r="E3535" s="0" t="s">
        <v>9342</v>
      </c>
      <c r="F3535" s="0" t="s">
        <v>9333</v>
      </c>
      <c r="G3535" s="0" t="s">
        <v>9334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5.8</v>
      </c>
      <c r="Q3535" s="0" t="n">
        <v>0</v>
      </c>
      <c r="R3535" s="0" t="n">
        <v>0</v>
      </c>
      <c r="S3535" s="0" t="s">
        <v>4</v>
      </c>
    </row>
    <row r="3536" customFormat="false" ht="14.4" hidden="true" customHeight="false" outlineLevel="0" collapsed="false">
      <c r="A3536" s="0" t="s">
        <v>31</v>
      </c>
      <c r="B3536" s="0" t="n">
        <v>1</v>
      </c>
      <c r="C3536" s="0" t="s">
        <v>9343</v>
      </c>
      <c r="D3536" s="0" t="s">
        <v>66</v>
      </c>
      <c r="E3536" s="0" t="s">
        <v>9344</v>
      </c>
      <c r="F3536" s="0" t="s">
        <v>9333</v>
      </c>
      <c r="G3536" s="0" t="s">
        <v>9334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8.5</v>
      </c>
      <c r="Q3536" s="0" t="n">
        <v>0</v>
      </c>
      <c r="R3536" s="0" t="n">
        <v>0</v>
      </c>
      <c r="S3536" s="0" t="s">
        <v>4</v>
      </c>
    </row>
    <row r="3537" customFormat="false" ht="14.4" hidden="true" customHeight="false" outlineLevel="0" collapsed="false">
      <c r="A3537" s="0" t="s">
        <v>31</v>
      </c>
      <c r="B3537" s="0" t="n">
        <v>1</v>
      </c>
      <c r="C3537" s="0" t="s">
        <v>9345</v>
      </c>
      <c r="D3537" s="0" t="s">
        <v>38</v>
      </c>
      <c r="E3537" s="0" t="s">
        <v>9346</v>
      </c>
      <c r="F3537" s="0" t="s">
        <v>9333</v>
      </c>
      <c r="G3537" s="0" t="s">
        <v>9334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8.5</v>
      </c>
      <c r="Q3537" s="0" t="n">
        <v>0</v>
      </c>
      <c r="R3537" s="0" t="n">
        <v>0</v>
      </c>
      <c r="S3537" s="0" t="s">
        <v>4</v>
      </c>
    </row>
    <row r="3538" customFormat="false" ht="14.4" hidden="true" customHeight="false" outlineLevel="0" collapsed="false">
      <c r="A3538" s="0" t="s">
        <v>31</v>
      </c>
      <c r="B3538" s="0" t="n">
        <v>1</v>
      </c>
      <c r="C3538" s="0" t="s">
        <v>9347</v>
      </c>
      <c r="D3538" s="0" t="s">
        <v>33</v>
      </c>
      <c r="E3538" s="0" t="s">
        <v>9348</v>
      </c>
      <c r="F3538" s="0" t="s">
        <v>9333</v>
      </c>
      <c r="G3538" s="0" t="s">
        <v>9334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8.8</v>
      </c>
      <c r="Q3538" s="0" t="n">
        <v>0</v>
      </c>
      <c r="R3538" s="0" t="n">
        <v>0</v>
      </c>
      <c r="S3538" s="0" t="s">
        <v>4</v>
      </c>
    </row>
    <row r="3539" customFormat="false" ht="14.4" hidden="true" customHeight="false" outlineLevel="0" collapsed="false">
      <c r="A3539" s="0" t="s">
        <v>31</v>
      </c>
      <c r="B3539" s="0" t="n">
        <v>1</v>
      </c>
      <c r="C3539" s="0" t="s">
        <v>9349</v>
      </c>
      <c r="D3539" s="0" t="s">
        <v>33</v>
      </c>
      <c r="E3539" s="0" t="s">
        <v>9350</v>
      </c>
      <c r="F3539" s="0" t="s">
        <v>9351</v>
      </c>
      <c r="G3539" s="0" t="s">
        <v>9352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10</v>
      </c>
      <c r="Q3539" s="0" t="n">
        <v>0</v>
      </c>
      <c r="R3539" s="0" t="n">
        <v>0</v>
      </c>
      <c r="S3539" s="0" t="s">
        <v>4</v>
      </c>
    </row>
    <row r="3540" customFormat="false" ht="14.4" hidden="true" customHeight="false" outlineLevel="0" collapsed="false">
      <c r="A3540" s="0" t="s">
        <v>31</v>
      </c>
      <c r="B3540" s="0" t="n">
        <v>1</v>
      </c>
      <c r="C3540" s="0" t="s">
        <v>9353</v>
      </c>
      <c r="D3540" s="0" t="s">
        <v>61</v>
      </c>
      <c r="E3540" s="0" t="s">
        <v>9354</v>
      </c>
      <c r="F3540" s="0" t="s">
        <v>9351</v>
      </c>
      <c r="G3540" s="0" t="s">
        <v>9352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10.6</v>
      </c>
      <c r="Q3540" s="0" t="n">
        <v>0</v>
      </c>
      <c r="R3540" s="0" t="n">
        <v>0</v>
      </c>
      <c r="S3540" s="0" t="s">
        <v>4</v>
      </c>
    </row>
    <row r="3541" customFormat="false" ht="14.4" hidden="true" customHeight="false" outlineLevel="0" collapsed="false">
      <c r="A3541" s="0" t="s">
        <v>31</v>
      </c>
      <c r="B3541" s="0" t="n">
        <v>1</v>
      </c>
      <c r="C3541" s="0" t="s">
        <v>9355</v>
      </c>
      <c r="D3541" s="0" t="s">
        <v>66</v>
      </c>
      <c r="E3541" s="0" t="s">
        <v>9356</v>
      </c>
      <c r="F3541" s="0" t="s">
        <v>9351</v>
      </c>
      <c r="G3541" s="0" t="s">
        <v>9352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11.3</v>
      </c>
      <c r="Q3541" s="0" t="n">
        <v>0</v>
      </c>
      <c r="R3541" s="0" t="n">
        <v>0</v>
      </c>
      <c r="S3541" s="0" t="s">
        <v>4</v>
      </c>
    </row>
    <row r="3542" customFormat="false" ht="14.4" hidden="true" customHeight="false" outlineLevel="0" collapsed="false">
      <c r="A3542" s="0" t="s">
        <v>31</v>
      </c>
      <c r="B3542" s="0" t="n">
        <v>1</v>
      </c>
      <c r="C3542" s="0" t="s">
        <v>9357</v>
      </c>
      <c r="D3542" s="0" t="s">
        <v>66</v>
      </c>
      <c r="E3542" s="0" t="s">
        <v>9358</v>
      </c>
      <c r="F3542" s="0" t="s">
        <v>9351</v>
      </c>
      <c r="G3542" s="0" t="s">
        <v>9352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11.5</v>
      </c>
      <c r="Q3542" s="0" t="n">
        <v>0</v>
      </c>
      <c r="R3542" s="0" t="n">
        <v>0</v>
      </c>
      <c r="S3542" s="0" t="s">
        <v>4</v>
      </c>
    </row>
    <row r="3543" customFormat="false" ht="14.4" hidden="true" customHeight="false" outlineLevel="0" collapsed="false">
      <c r="A3543" s="0" t="s">
        <v>31</v>
      </c>
      <c r="B3543" s="0" t="n">
        <v>1</v>
      </c>
      <c r="C3543" s="0" t="s">
        <v>9359</v>
      </c>
      <c r="D3543" s="0" t="s">
        <v>61</v>
      </c>
      <c r="E3543" s="0" t="s">
        <v>9360</v>
      </c>
      <c r="F3543" s="0" t="s">
        <v>9351</v>
      </c>
      <c r="G3543" s="0" t="s">
        <v>9352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10.6</v>
      </c>
      <c r="Q3543" s="0" t="n">
        <v>0</v>
      </c>
      <c r="R3543" s="0" t="n">
        <v>0</v>
      </c>
      <c r="S3543" s="0" t="s">
        <v>4</v>
      </c>
    </row>
    <row r="3544" customFormat="false" ht="14.4" hidden="true" customHeight="false" outlineLevel="0" collapsed="false">
      <c r="A3544" s="0" t="s">
        <v>31</v>
      </c>
      <c r="B3544" s="0" t="n">
        <v>1</v>
      </c>
      <c r="C3544" s="0" t="s">
        <v>9361</v>
      </c>
      <c r="D3544" s="0" t="s">
        <v>48</v>
      </c>
      <c r="E3544" s="0" t="s">
        <v>9362</v>
      </c>
      <c r="F3544" s="0" t="s">
        <v>9351</v>
      </c>
      <c r="G3544" s="0" t="s">
        <v>9352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11.1</v>
      </c>
      <c r="Q3544" s="0" t="n">
        <v>0</v>
      </c>
      <c r="R3544" s="0" t="n">
        <v>0</v>
      </c>
      <c r="S3544" s="0" t="s">
        <v>4</v>
      </c>
    </row>
    <row r="3545" customFormat="false" ht="14.4" hidden="true" customHeight="false" outlineLevel="0" collapsed="false">
      <c r="A3545" s="0" t="s">
        <v>31</v>
      </c>
      <c r="B3545" s="0" t="n">
        <v>1</v>
      </c>
      <c r="C3545" s="0" t="s">
        <v>9363</v>
      </c>
      <c r="D3545" s="0" t="s">
        <v>66</v>
      </c>
      <c r="E3545" s="0" t="s">
        <v>9364</v>
      </c>
      <c r="F3545" s="0" t="s">
        <v>9351</v>
      </c>
      <c r="G3545" s="0" t="s">
        <v>9352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11</v>
      </c>
      <c r="Q3545" s="0" t="n">
        <v>0</v>
      </c>
      <c r="R3545" s="0" t="n">
        <v>0</v>
      </c>
      <c r="S3545" s="0" t="s">
        <v>4</v>
      </c>
    </row>
    <row r="3546" customFormat="false" ht="14.4" hidden="true" customHeight="false" outlineLevel="0" collapsed="false">
      <c r="A3546" s="0" t="s">
        <v>31</v>
      </c>
      <c r="B3546" s="0" t="n">
        <v>1</v>
      </c>
      <c r="C3546" s="0" t="s">
        <v>9365</v>
      </c>
      <c r="D3546" s="0" t="s">
        <v>41</v>
      </c>
      <c r="E3546" s="0" t="s">
        <v>9366</v>
      </c>
      <c r="F3546" s="0" t="s">
        <v>9351</v>
      </c>
      <c r="G3546" s="0" t="s">
        <v>9352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10.3</v>
      </c>
      <c r="Q3546" s="0" t="n">
        <v>0</v>
      </c>
      <c r="R3546" s="0" t="n">
        <v>0</v>
      </c>
      <c r="S3546" s="0" t="s">
        <v>4</v>
      </c>
    </row>
    <row r="3547" customFormat="false" ht="14.4" hidden="true" customHeight="false" outlineLevel="0" collapsed="false">
      <c r="A3547" s="0" t="s">
        <v>31</v>
      </c>
      <c r="B3547" s="0" t="n">
        <v>1</v>
      </c>
      <c r="C3547" s="0" t="s">
        <v>9367</v>
      </c>
      <c r="D3547" s="0" t="s">
        <v>139</v>
      </c>
      <c r="E3547" s="0" t="s">
        <v>9368</v>
      </c>
      <c r="F3547" s="0" t="s">
        <v>9351</v>
      </c>
      <c r="G3547" s="0" t="s">
        <v>9352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9.4</v>
      </c>
      <c r="Q3547" s="0" t="n">
        <v>0</v>
      </c>
      <c r="R3547" s="0" t="n">
        <v>0</v>
      </c>
      <c r="S3547" s="0" t="s">
        <v>4</v>
      </c>
    </row>
    <row r="3548" customFormat="false" ht="14.4" hidden="true" customHeight="false" outlineLevel="0" collapsed="false">
      <c r="A3548" s="0" t="s">
        <v>31</v>
      </c>
      <c r="B3548" s="0" t="n">
        <v>1</v>
      </c>
      <c r="C3548" s="0" t="s">
        <v>9369</v>
      </c>
      <c r="D3548" s="0" t="s">
        <v>38</v>
      </c>
      <c r="E3548" s="0" t="s">
        <v>9370</v>
      </c>
      <c r="F3548" s="0" t="s">
        <v>9351</v>
      </c>
      <c r="G3548" s="0" t="s">
        <v>9352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12.5</v>
      </c>
      <c r="Q3548" s="0" t="n">
        <v>0</v>
      </c>
      <c r="R3548" s="0" t="n">
        <v>0</v>
      </c>
      <c r="S3548" s="0" t="s">
        <v>4</v>
      </c>
    </row>
    <row r="3549" customFormat="false" ht="14.4" hidden="true" customHeight="false" outlineLevel="0" collapsed="false">
      <c r="A3549" s="0" t="s">
        <v>31</v>
      </c>
      <c r="B3549" s="0" t="n">
        <v>1</v>
      </c>
      <c r="C3549" s="0" t="s">
        <v>9371</v>
      </c>
      <c r="D3549" s="0" t="s">
        <v>103</v>
      </c>
      <c r="E3549" s="0" t="s">
        <v>9372</v>
      </c>
      <c r="F3549" s="0" t="s">
        <v>9351</v>
      </c>
      <c r="G3549" s="0" t="s">
        <v>9352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11.9</v>
      </c>
      <c r="Q3549" s="0" t="n">
        <v>0</v>
      </c>
      <c r="R3549" s="0" t="n">
        <v>0</v>
      </c>
      <c r="S3549" s="0" t="s">
        <v>4</v>
      </c>
    </row>
    <row r="3550" customFormat="false" ht="14.4" hidden="true" customHeight="false" outlineLevel="0" collapsed="false">
      <c r="A3550" s="0" t="s">
        <v>31</v>
      </c>
      <c r="B3550" s="0" t="n">
        <v>1</v>
      </c>
      <c r="C3550" s="0" t="s">
        <v>9373</v>
      </c>
      <c r="D3550" s="0" t="s">
        <v>48</v>
      </c>
      <c r="E3550" s="0" t="s">
        <v>9374</v>
      </c>
      <c r="F3550" s="0" t="s">
        <v>9351</v>
      </c>
      <c r="G3550" s="0" t="s">
        <v>9352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7.8</v>
      </c>
      <c r="Q3550" s="0" t="n">
        <v>0</v>
      </c>
      <c r="R3550" s="0" t="n">
        <v>0</v>
      </c>
      <c r="S3550" s="0" t="s">
        <v>4</v>
      </c>
    </row>
    <row r="3551" customFormat="false" ht="14.4" hidden="true" customHeight="false" outlineLevel="0" collapsed="false">
      <c r="A3551" s="0" t="s">
        <v>31</v>
      </c>
      <c r="B3551" s="0" t="n">
        <v>1</v>
      </c>
      <c r="C3551" s="0" t="s">
        <v>9375</v>
      </c>
      <c r="D3551" s="0" t="s">
        <v>66</v>
      </c>
      <c r="E3551" s="0" t="s">
        <v>4678</v>
      </c>
      <c r="F3551" s="0" t="s">
        <v>9351</v>
      </c>
      <c r="G3551" s="0" t="s">
        <v>9352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9.4</v>
      </c>
      <c r="Q3551" s="0" t="n">
        <v>0</v>
      </c>
      <c r="R3551" s="0" t="n">
        <v>0</v>
      </c>
      <c r="S3551" s="0" t="s">
        <v>4</v>
      </c>
    </row>
    <row r="3552" customFormat="false" ht="14.4" hidden="true" customHeight="false" outlineLevel="0" collapsed="false">
      <c r="A3552" s="0" t="s">
        <v>31</v>
      </c>
      <c r="B3552" s="0" t="n">
        <v>1</v>
      </c>
      <c r="C3552" s="0" t="s">
        <v>9376</v>
      </c>
      <c r="D3552" s="0" t="s">
        <v>103</v>
      </c>
      <c r="E3552" s="0" t="s">
        <v>9377</v>
      </c>
      <c r="F3552" s="0" t="s">
        <v>9351</v>
      </c>
      <c r="G3552" s="0" t="s">
        <v>9352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7.9</v>
      </c>
      <c r="Q3552" s="0" t="n">
        <v>0</v>
      </c>
      <c r="R3552" s="0" t="n">
        <v>0</v>
      </c>
      <c r="S3552" s="0" t="s">
        <v>4</v>
      </c>
    </row>
    <row r="3553" customFormat="false" ht="14.4" hidden="true" customHeight="false" outlineLevel="0" collapsed="false">
      <c r="A3553" s="0" t="s">
        <v>31</v>
      </c>
      <c r="B3553" s="0" t="n">
        <v>1</v>
      </c>
      <c r="C3553" s="0" t="s">
        <v>9378</v>
      </c>
      <c r="D3553" s="0" t="s">
        <v>33</v>
      </c>
      <c r="E3553" s="0" t="s">
        <v>9379</v>
      </c>
      <c r="F3553" s="0" t="s">
        <v>9351</v>
      </c>
      <c r="G3553" s="0" t="s">
        <v>9352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5.5</v>
      </c>
      <c r="Q3553" s="0" t="n">
        <v>0</v>
      </c>
      <c r="R3553" s="0" t="n">
        <v>0</v>
      </c>
      <c r="S3553" s="0" t="s">
        <v>4</v>
      </c>
    </row>
    <row r="3554" customFormat="false" ht="14.4" hidden="true" customHeight="false" outlineLevel="0" collapsed="false">
      <c r="A3554" s="0" t="s">
        <v>31</v>
      </c>
      <c r="B3554" s="0" t="n">
        <v>1</v>
      </c>
      <c r="C3554" s="0" t="s">
        <v>9380</v>
      </c>
      <c r="D3554" s="0" t="s">
        <v>139</v>
      </c>
      <c r="E3554" s="0" t="s">
        <v>9381</v>
      </c>
      <c r="F3554" s="0" t="s">
        <v>9351</v>
      </c>
      <c r="G3554" s="0" t="s">
        <v>9352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8.3</v>
      </c>
      <c r="Q3554" s="0" t="n">
        <v>0</v>
      </c>
      <c r="R3554" s="0" t="n">
        <v>0</v>
      </c>
      <c r="S3554" s="0" t="s">
        <v>4</v>
      </c>
    </row>
    <row r="3555" customFormat="false" ht="14.4" hidden="true" customHeight="false" outlineLevel="0" collapsed="false">
      <c r="A3555" s="0" t="s">
        <v>31</v>
      </c>
      <c r="B3555" s="0" t="n">
        <v>1</v>
      </c>
      <c r="C3555" s="0" t="s">
        <v>9382</v>
      </c>
      <c r="D3555" s="0" t="s">
        <v>66</v>
      </c>
      <c r="E3555" s="0" t="s">
        <v>9383</v>
      </c>
      <c r="F3555" s="0" t="s">
        <v>9351</v>
      </c>
      <c r="G3555" s="0" t="s">
        <v>9352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10.7</v>
      </c>
      <c r="Q3555" s="0" t="n">
        <v>0</v>
      </c>
      <c r="R3555" s="0" t="n">
        <v>0</v>
      </c>
      <c r="S3555" s="0" t="s">
        <v>4</v>
      </c>
    </row>
    <row r="3556" customFormat="false" ht="14.4" hidden="true" customHeight="false" outlineLevel="0" collapsed="false">
      <c r="A3556" s="0" t="s">
        <v>31</v>
      </c>
      <c r="B3556" s="0" t="n">
        <v>1</v>
      </c>
      <c r="C3556" s="0" t="s">
        <v>9384</v>
      </c>
      <c r="D3556" s="0" t="s">
        <v>61</v>
      </c>
      <c r="E3556" s="0" t="s">
        <v>9385</v>
      </c>
      <c r="F3556" s="0" t="s">
        <v>9351</v>
      </c>
      <c r="G3556" s="0" t="s">
        <v>9352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10.4</v>
      </c>
      <c r="Q3556" s="0" t="n">
        <v>0</v>
      </c>
      <c r="R3556" s="0" t="n">
        <v>0</v>
      </c>
      <c r="S3556" s="0" t="s">
        <v>4</v>
      </c>
    </row>
    <row r="3557" customFormat="false" ht="14.4" hidden="true" customHeight="false" outlineLevel="0" collapsed="false">
      <c r="A3557" s="0" t="s">
        <v>31</v>
      </c>
      <c r="B3557" s="0" t="n">
        <v>1</v>
      </c>
      <c r="C3557" s="0" t="s">
        <v>9386</v>
      </c>
      <c r="D3557" s="0" t="s">
        <v>33</v>
      </c>
      <c r="E3557" s="0" t="s">
        <v>9387</v>
      </c>
      <c r="F3557" s="0" t="s">
        <v>9351</v>
      </c>
      <c r="G3557" s="0" t="s">
        <v>9352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8.9</v>
      </c>
      <c r="Q3557" s="0" t="n">
        <v>0</v>
      </c>
      <c r="R3557" s="0" t="n">
        <v>0</v>
      </c>
      <c r="S3557" s="0" t="s">
        <v>4</v>
      </c>
    </row>
    <row r="3558" customFormat="false" ht="14.4" hidden="true" customHeight="false" outlineLevel="0" collapsed="false">
      <c r="A3558" s="0" t="s">
        <v>31</v>
      </c>
      <c r="B3558" s="0" t="n">
        <v>1</v>
      </c>
      <c r="C3558" s="0" t="s">
        <v>9388</v>
      </c>
      <c r="D3558" s="0" t="s">
        <v>122</v>
      </c>
      <c r="E3558" s="0" t="s">
        <v>9389</v>
      </c>
      <c r="F3558" s="0" t="s">
        <v>9351</v>
      </c>
      <c r="G3558" s="0" t="s">
        <v>9352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8.2</v>
      </c>
      <c r="Q3558" s="0" t="n">
        <v>0</v>
      </c>
      <c r="R3558" s="0" t="n">
        <v>0</v>
      </c>
      <c r="S3558" s="0" t="s">
        <v>4</v>
      </c>
    </row>
    <row r="3559" customFormat="false" ht="14.4" hidden="true" customHeight="false" outlineLevel="0" collapsed="false">
      <c r="A3559" s="0" t="s">
        <v>31</v>
      </c>
      <c r="B3559" s="0" t="n">
        <v>1</v>
      </c>
      <c r="C3559" s="0" t="s">
        <v>9390</v>
      </c>
      <c r="D3559" s="0" t="s">
        <v>61</v>
      </c>
      <c r="E3559" s="0" t="s">
        <v>9391</v>
      </c>
      <c r="F3559" s="0" t="s">
        <v>9351</v>
      </c>
      <c r="G3559" s="0" t="s">
        <v>9352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7.9</v>
      </c>
      <c r="Q3559" s="0" t="n">
        <v>0</v>
      </c>
      <c r="R3559" s="0" t="n">
        <v>0</v>
      </c>
      <c r="S3559" s="0" t="s">
        <v>4</v>
      </c>
    </row>
    <row r="3560" customFormat="false" ht="14.4" hidden="true" customHeight="false" outlineLevel="0" collapsed="false">
      <c r="A3560" s="0" t="s">
        <v>31</v>
      </c>
      <c r="B3560" s="0" t="n">
        <v>1</v>
      </c>
      <c r="C3560" s="0" t="s">
        <v>9392</v>
      </c>
      <c r="D3560" s="0" t="s">
        <v>66</v>
      </c>
      <c r="E3560" s="0" t="s">
        <v>9393</v>
      </c>
      <c r="F3560" s="0" t="s">
        <v>9351</v>
      </c>
      <c r="G3560" s="0" t="s">
        <v>9352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7.5</v>
      </c>
      <c r="Q3560" s="0" t="n">
        <v>0</v>
      </c>
      <c r="R3560" s="0" t="n">
        <v>0</v>
      </c>
      <c r="S3560" s="0" t="s">
        <v>4</v>
      </c>
    </row>
    <row r="3561" customFormat="false" ht="14.4" hidden="true" customHeight="false" outlineLevel="0" collapsed="false">
      <c r="A3561" s="0" t="s">
        <v>31</v>
      </c>
      <c r="B3561" s="0" t="n">
        <v>1</v>
      </c>
      <c r="C3561" s="0" t="s">
        <v>9394</v>
      </c>
      <c r="D3561" s="0" t="s">
        <v>33</v>
      </c>
      <c r="E3561" s="0" t="s">
        <v>9395</v>
      </c>
      <c r="F3561" s="0" t="s">
        <v>9351</v>
      </c>
      <c r="G3561" s="0" t="s">
        <v>9352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7.4</v>
      </c>
      <c r="Q3561" s="0" t="n">
        <v>0</v>
      </c>
      <c r="R3561" s="0" t="n">
        <v>0</v>
      </c>
      <c r="S3561" s="0" t="s">
        <v>4</v>
      </c>
    </row>
    <row r="3562" customFormat="false" ht="14.4" hidden="true" customHeight="false" outlineLevel="0" collapsed="false">
      <c r="A3562" s="0" t="s">
        <v>31</v>
      </c>
      <c r="B3562" s="0" t="n">
        <v>1</v>
      </c>
      <c r="C3562" s="0" t="s">
        <v>9396</v>
      </c>
      <c r="D3562" s="0" t="s">
        <v>163</v>
      </c>
      <c r="E3562" s="0" t="s">
        <v>9397</v>
      </c>
      <c r="F3562" s="0" t="s">
        <v>9351</v>
      </c>
      <c r="G3562" s="0" t="s">
        <v>9352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8.8</v>
      </c>
      <c r="Q3562" s="0" t="n">
        <v>0</v>
      </c>
      <c r="R3562" s="0" t="n">
        <v>0</v>
      </c>
      <c r="S3562" s="0" t="s">
        <v>4</v>
      </c>
    </row>
    <row r="3563" customFormat="false" ht="14.4" hidden="true" customHeight="false" outlineLevel="0" collapsed="false">
      <c r="A3563" s="0" t="s">
        <v>31</v>
      </c>
      <c r="B3563" s="0" t="n">
        <v>1</v>
      </c>
      <c r="C3563" s="0" t="s">
        <v>9398</v>
      </c>
      <c r="D3563" s="0" t="s">
        <v>38</v>
      </c>
      <c r="E3563" s="0" t="s">
        <v>9399</v>
      </c>
      <c r="F3563" s="0" t="s">
        <v>9351</v>
      </c>
      <c r="G3563" s="0" t="s">
        <v>9352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10.3</v>
      </c>
      <c r="Q3563" s="0" t="n">
        <v>0</v>
      </c>
      <c r="R3563" s="0" t="n">
        <v>0</v>
      </c>
      <c r="S3563" s="0" t="s">
        <v>4</v>
      </c>
    </row>
    <row r="3564" customFormat="false" ht="14.4" hidden="true" customHeight="false" outlineLevel="0" collapsed="false">
      <c r="A3564" s="0" t="s">
        <v>31</v>
      </c>
      <c r="B3564" s="0" t="n">
        <v>1</v>
      </c>
      <c r="C3564" s="0" t="s">
        <v>9400</v>
      </c>
      <c r="D3564" s="0" t="s">
        <v>139</v>
      </c>
      <c r="E3564" s="0" t="s">
        <v>9401</v>
      </c>
      <c r="F3564" s="0" t="s">
        <v>9351</v>
      </c>
      <c r="G3564" s="0" t="s">
        <v>9352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6.2</v>
      </c>
      <c r="Q3564" s="0" t="n">
        <v>0</v>
      </c>
      <c r="R3564" s="0" t="n">
        <v>0</v>
      </c>
      <c r="S3564" s="0" t="s">
        <v>4</v>
      </c>
    </row>
    <row r="3565" customFormat="false" ht="14.4" hidden="true" customHeight="false" outlineLevel="0" collapsed="false">
      <c r="A3565" s="0" t="s">
        <v>31</v>
      </c>
      <c r="B3565" s="0" t="n">
        <v>1</v>
      </c>
      <c r="C3565" s="0" t="s">
        <v>9402</v>
      </c>
      <c r="D3565" s="0" t="s">
        <v>163</v>
      </c>
      <c r="E3565" s="0" t="s">
        <v>9403</v>
      </c>
      <c r="F3565" s="0" t="s">
        <v>9351</v>
      </c>
      <c r="G3565" s="0" t="s">
        <v>9352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8.1</v>
      </c>
      <c r="Q3565" s="0" t="n">
        <v>0</v>
      </c>
      <c r="R3565" s="0" t="n">
        <v>0</v>
      </c>
      <c r="S3565" s="0" t="s">
        <v>4</v>
      </c>
    </row>
    <row r="3566" customFormat="false" ht="14.4" hidden="true" customHeight="false" outlineLevel="0" collapsed="false">
      <c r="A3566" s="0" t="s">
        <v>31</v>
      </c>
      <c r="B3566" s="0" t="n">
        <v>1</v>
      </c>
      <c r="C3566" s="0" t="s">
        <v>9404</v>
      </c>
      <c r="D3566" s="0" t="s">
        <v>41</v>
      </c>
      <c r="E3566" s="0" t="s">
        <v>9405</v>
      </c>
      <c r="F3566" s="0" t="s">
        <v>9351</v>
      </c>
      <c r="G3566" s="0" t="s">
        <v>9352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5.2</v>
      </c>
      <c r="Q3566" s="0" t="n">
        <v>0</v>
      </c>
      <c r="R3566" s="0" t="n">
        <v>0</v>
      </c>
      <c r="S3566" s="0" t="s">
        <v>4</v>
      </c>
    </row>
    <row r="3567" customFormat="false" ht="14.4" hidden="true" customHeight="false" outlineLevel="0" collapsed="false">
      <c r="A3567" s="0" t="s">
        <v>31</v>
      </c>
      <c r="B3567" s="0" t="n">
        <v>1</v>
      </c>
      <c r="C3567" s="0" t="s">
        <v>9406</v>
      </c>
      <c r="D3567" s="0" t="s">
        <v>154</v>
      </c>
      <c r="E3567" s="0" t="s">
        <v>9407</v>
      </c>
      <c r="F3567" s="0" t="s">
        <v>9408</v>
      </c>
      <c r="G3567" s="0" t="s">
        <v>9409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7.1</v>
      </c>
      <c r="Q3567" s="0" t="n">
        <v>0</v>
      </c>
      <c r="R3567" s="0" t="n">
        <v>0</v>
      </c>
      <c r="S3567" s="0" t="s">
        <v>4</v>
      </c>
    </row>
    <row r="3568" customFormat="false" ht="14.4" hidden="true" customHeight="false" outlineLevel="0" collapsed="false">
      <c r="A3568" s="0" t="s">
        <v>31</v>
      </c>
      <c r="B3568" s="0" t="n">
        <v>1</v>
      </c>
      <c r="C3568" s="0" t="s">
        <v>9410</v>
      </c>
      <c r="D3568" s="0" t="s">
        <v>66</v>
      </c>
      <c r="E3568" s="0" t="s">
        <v>9411</v>
      </c>
      <c r="F3568" s="0" t="s">
        <v>9408</v>
      </c>
      <c r="G3568" s="0" t="s">
        <v>9409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8</v>
      </c>
      <c r="Q3568" s="0" t="n">
        <v>0</v>
      </c>
      <c r="R3568" s="0" t="n">
        <v>0</v>
      </c>
      <c r="S3568" s="0" t="s">
        <v>4</v>
      </c>
    </row>
    <row r="3569" customFormat="false" ht="14.4" hidden="true" customHeight="false" outlineLevel="0" collapsed="false">
      <c r="A3569" s="0" t="s">
        <v>31</v>
      </c>
      <c r="B3569" s="0" t="n">
        <v>1</v>
      </c>
      <c r="C3569" s="0" t="s">
        <v>9412</v>
      </c>
      <c r="D3569" s="0" t="s">
        <v>38</v>
      </c>
      <c r="E3569" s="0" t="s">
        <v>9413</v>
      </c>
      <c r="F3569" s="0" t="s">
        <v>9408</v>
      </c>
      <c r="G3569" s="0" t="s">
        <v>9409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10.2</v>
      </c>
      <c r="Q3569" s="0" t="n">
        <v>0</v>
      </c>
      <c r="R3569" s="0" t="n">
        <v>0</v>
      </c>
      <c r="S3569" s="0" t="s">
        <v>4</v>
      </c>
    </row>
    <row r="3570" customFormat="false" ht="14.4" hidden="true" customHeight="false" outlineLevel="0" collapsed="false">
      <c r="A3570" s="0" t="s">
        <v>31</v>
      </c>
      <c r="B3570" s="0" t="n">
        <v>1</v>
      </c>
      <c r="C3570" s="0" t="s">
        <v>9414</v>
      </c>
      <c r="D3570" s="0" t="s">
        <v>307</v>
      </c>
      <c r="E3570" s="0" t="s">
        <v>9415</v>
      </c>
      <c r="F3570" s="0" t="s">
        <v>9408</v>
      </c>
      <c r="G3570" s="0" t="s">
        <v>9409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10.8</v>
      </c>
      <c r="Q3570" s="0" t="n">
        <v>0</v>
      </c>
      <c r="R3570" s="0" t="n">
        <v>0</v>
      </c>
      <c r="S3570" s="0" t="s">
        <v>4</v>
      </c>
    </row>
    <row r="3571" customFormat="false" ht="14.4" hidden="true" customHeight="false" outlineLevel="0" collapsed="false">
      <c r="A3571" s="0" t="s">
        <v>31</v>
      </c>
      <c r="B3571" s="0" t="n">
        <v>1</v>
      </c>
      <c r="C3571" s="0" t="s">
        <v>9416</v>
      </c>
      <c r="D3571" s="0" t="s">
        <v>48</v>
      </c>
      <c r="E3571" s="0" t="s">
        <v>9417</v>
      </c>
      <c r="F3571" s="0" t="s">
        <v>9408</v>
      </c>
      <c r="G3571" s="0" t="s">
        <v>9409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10.6</v>
      </c>
      <c r="Q3571" s="0" t="n">
        <v>0</v>
      </c>
      <c r="R3571" s="0" t="n">
        <v>0</v>
      </c>
      <c r="S3571" s="0" t="s">
        <v>4</v>
      </c>
    </row>
    <row r="3572" customFormat="false" ht="14.4" hidden="true" customHeight="false" outlineLevel="0" collapsed="false">
      <c r="A3572" s="0" t="s">
        <v>31</v>
      </c>
      <c r="B3572" s="0" t="n">
        <v>1</v>
      </c>
      <c r="C3572" s="0" t="s">
        <v>9418</v>
      </c>
      <c r="D3572" s="0" t="s">
        <v>66</v>
      </c>
      <c r="E3572" s="0" t="s">
        <v>9419</v>
      </c>
      <c r="F3572" s="0" t="s">
        <v>9408</v>
      </c>
      <c r="G3572" s="0" t="s">
        <v>9409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10</v>
      </c>
      <c r="Q3572" s="0" t="n">
        <v>0</v>
      </c>
      <c r="R3572" s="0" t="n">
        <v>0</v>
      </c>
      <c r="S3572" s="0" t="s">
        <v>4</v>
      </c>
    </row>
    <row r="3573" customFormat="false" ht="14.4" hidden="true" customHeight="false" outlineLevel="0" collapsed="false">
      <c r="A3573" s="0" t="s">
        <v>31</v>
      </c>
      <c r="B3573" s="0" t="n">
        <v>1</v>
      </c>
      <c r="C3573" s="0" t="s">
        <v>9420</v>
      </c>
      <c r="D3573" s="0" t="s">
        <v>139</v>
      </c>
      <c r="E3573" s="0" t="s">
        <v>9421</v>
      </c>
      <c r="F3573" s="0" t="s">
        <v>9408</v>
      </c>
      <c r="G3573" s="0" t="s">
        <v>9409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10.1</v>
      </c>
      <c r="Q3573" s="0" t="n">
        <v>0</v>
      </c>
      <c r="R3573" s="0" t="n">
        <v>0</v>
      </c>
      <c r="S3573" s="0" t="s">
        <v>4</v>
      </c>
    </row>
    <row r="3574" customFormat="false" ht="14.4" hidden="true" customHeight="false" outlineLevel="0" collapsed="false">
      <c r="A3574" s="0" t="s">
        <v>31</v>
      </c>
      <c r="B3574" s="0" t="n">
        <v>1</v>
      </c>
      <c r="C3574" s="0" t="s">
        <v>9422</v>
      </c>
      <c r="D3574" s="0" t="s">
        <v>38</v>
      </c>
      <c r="E3574" s="0" t="s">
        <v>9423</v>
      </c>
      <c r="F3574" s="0" t="s">
        <v>9408</v>
      </c>
      <c r="G3574" s="0" t="s">
        <v>9409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10</v>
      </c>
      <c r="Q3574" s="0" t="n">
        <v>0</v>
      </c>
      <c r="R3574" s="0" t="n">
        <v>0</v>
      </c>
      <c r="S3574" s="0" t="s">
        <v>4</v>
      </c>
    </row>
    <row r="3575" customFormat="false" ht="14.4" hidden="true" customHeight="false" outlineLevel="0" collapsed="false">
      <c r="A3575" s="0" t="s">
        <v>31</v>
      </c>
      <c r="B3575" s="0" t="n">
        <v>1</v>
      </c>
      <c r="C3575" s="0" t="s">
        <v>9424</v>
      </c>
      <c r="D3575" s="0" t="s">
        <v>61</v>
      </c>
      <c r="E3575" s="0" t="s">
        <v>9425</v>
      </c>
      <c r="F3575" s="0" t="s">
        <v>9408</v>
      </c>
      <c r="G3575" s="0" t="s">
        <v>9409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11.8</v>
      </c>
      <c r="Q3575" s="0" t="n">
        <v>0</v>
      </c>
      <c r="R3575" s="0" t="n">
        <v>0</v>
      </c>
      <c r="S3575" s="0" t="s">
        <v>4</v>
      </c>
    </row>
    <row r="3576" customFormat="false" ht="14.4" hidden="true" customHeight="false" outlineLevel="0" collapsed="false">
      <c r="A3576" s="0" t="s">
        <v>31</v>
      </c>
      <c r="B3576" s="0" t="n">
        <v>1</v>
      </c>
      <c r="C3576" s="0" t="s">
        <v>9426</v>
      </c>
      <c r="D3576" s="0" t="s">
        <v>154</v>
      </c>
      <c r="E3576" s="0" t="s">
        <v>9427</v>
      </c>
      <c r="F3576" s="0" t="s">
        <v>9408</v>
      </c>
      <c r="G3576" s="0" t="s">
        <v>9409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11.8</v>
      </c>
      <c r="Q3576" s="0" t="n">
        <v>0</v>
      </c>
      <c r="R3576" s="0" t="n">
        <v>0</v>
      </c>
      <c r="S3576" s="0" t="s">
        <v>4</v>
      </c>
    </row>
    <row r="3577" customFormat="false" ht="14.4" hidden="true" customHeight="false" outlineLevel="0" collapsed="false">
      <c r="A3577" s="0" t="s">
        <v>31</v>
      </c>
      <c r="B3577" s="0" t="n">
        <v>1</v>
      </c>
      <c r="C3577" s="0" t="s">
        <v>9428</v>
      </c>
      <c r="D3577" s="0" t="s">
        <v>38</v>
      </c>
      <c r="E3577" s="0" t="s">
        <v>9429</v>
      </c>
      <c r="F3577" s="0" t="s">
        <v>9430</v>
      </c>
      <c r="G3577" s="0" t="s">
        <v>9431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7.1</v>
      </c>
      <c r="Q3577" s="0" t="n">
        <v>0</v>
      </c>
      <c r="R3577" s="0" t="n">
        <v>0</v>
      </c>
      <c r="S3577" s="0" t="s">
        <v>4</v>
      </c>
    </row>
    <row r="3578" customFormat="false" ht="14.4" hidden="true" customHeight="false" outlineLevel="0" collapsed="false">
      <c r="A3578" s="0" t="s">
        <v>31</v>
      </c>
      <c r="B3578" s="0" t="n">
        <v>1</v>
      </c>
      <c r="C3578" s="0" t="s">
        <v>9432</v>
      </c>
      <c r="D3578" s="0" t="s">
        <v>33</v>
      </c>
      <c r="E3578" s="0" t="s">
        <v>9433</v>
      </c>
      <c r="F3578" s="0" t="s">
        <v>9430</v>
      </c>
      <c r="G3578" s="0" t="s">
        <v>9431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6.4</v>
      </c>
      <c r="Q3578" s="0" t="n">
        <v>0</v>
      </c>
      <c r="R3578" s="0" t="n">
        <v>0</v>
      </c>
      <c r="S3578" s="0" t="s">
        <v>4</v>
      </c>
    </row>
    <row r="3579" customFormat="false" ht="14.4" hidden="true" customHeight="false" outlineLevel="0" collapsed="false">
      <c r="A3579" s="0" t="s">
        <v>31</v>
      </c>
      <c r="B3579" s="0" t="n">
        <v>1</v>
      </c>
      <c r="C3579" s="0" t="s">
        <v>9434</v>
      </c>
      <c r="D3579" s="0" t="s">
        <v>41</v>
      </c>
      <c r="E3579" s="0" t="s">
        <v>9435</v>
      </c>
      <c r="F3579" s="0" t="s">
        <v>9430</v>
      </c>
      <c r="G3579" s="0" t="s">
        <v>9431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6.6</v>
      </c>
      <c r="Q3579" s="0" t="n">
        <v>0</v>
      </c>
      <c r="R3579" s="0" t="n">
        <v>0</v>
      </c>
      <c r="S3579" s="0" t="s">
        <v>4</v>
      </c>
    </row>
    <row r="3580" customFormat="false" ht="14.4" hidden="true" customHeight="false" outlineLevel="0" collapsed="false">
      <c r="A3580" s="0" t="s">
        <v>31</v>
      </c>
      <c r="B3580" s="0" t="n">
        <v>1</v>
      </c>
      <c r="C3580" s="0" t="s">
        <v>9436</v>
      </c>
      <c r="D3580" s="0" t="s">
        <v>139</v>
      </c>
      <c r="E3580" s="0" t="s">
        <v>9437</v>
      </c>
      <c r="F3580" s="0" t="s">
        <v>9430</v>
      </c>
      <c r="G3580" s="0" t="s">
        <v>9431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5.8</v>
      </c>
      <c r="Q3580" s="0" t="n">
        <v>0</v>
      </c>
      <c r="R3580" s="0" t="n">
        <v>0</v>
      </c>
      <c r="S3580" s="0" t="s">
        <v>4</v>
      </c>
    </row>
    <row r="3581" customFormat="false" ht="14.4" hidden="true" customHeight="false" outlineLevel="0" collapsed="false">
      <c r="A3581" s="0" t="s">
        <v>31</v>
      </c>
      <c r="B3581" s="0" t="n">
        <v>1</v>
      </c>
      <c r="C3581" s="0" t="s">
        <v>9438</v>
      </c>
      <c r="D3581" s="0" t="s">
        <v>66</v>
      </c>
      <c r="E3581" s="0" t="s">
        <v>9439</v>
      </c>
      <c r="F3581" s="0" t="s">
        <v>9430</v>
      </c>
      <c r="G3581" s="0" t="s">
        <v>9431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6.2</v>
      </c>
      <c r="Q3581" s="0" t="n">
        <v>0</v>
      </c>
      <c r="R3581" s="0" t="n">
        <v>0</v>
      </c>
      <c r="S3581" s="0" t="s">
        <v>4</v>
      </c>
    </row>
    <row r="3582" customFormat="false" ht="14.4" hidden="true" customHeight="false" outlineLevel="0" collapsed="false">
      <c r="A3582" s="0" t="s">
        <v>31</v>
      </c>
      <c r="B3582" s="0" t="n">
        <v>1</v>
      </c>
      <c r="C3582" s="0" t="s">
        <v>9440</v>
      </c>
      <c r="D3582" s="0" t="s">
        <v>103</v>
      </c>
      <c r="E3582" s="0" t="s">
        <v>9441</v>
      </c>
      <c r="F3582" s="0" t="s">
        <v>9430</v>
      </c>
      <c r="G3582" s="0" t="s">
        <v>9431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5.8</v>
      </c>
      <c r="Q3582" s="0" t="n">
        <v>0</v>
      </c>
      <c r="R3582" s="0" t="n">
        <v>0</v>
      </c>
      <c r="S3582" s="0" t="s">
        <v>4</v>
      </c>
    </row>
    <row r="3583" customFormat="false" ht="14.4" hidden="true" customHeight="false" outlineLevel="0" collapsed="false">
      <c r="A3583" s="0" t="s">
        <v>31</v>
      </c>
      <c r="B3583" s="0" t="n">
        <v>1</v>
      </c>
      <c r="C3583" s="0" t="s">
        <v>9442</v>
      </c>
      <c r="D3583" s="0" t="s">
        <v>163</v>
      </c>
      <c r="E3583" s="0" t="s">
        <v>9443</v>
      </c>
      <c r="F3583" s="0" t="s">
        <v>9430</v>
      </c>
      <c r="G3583" s="0" t="s">
        <v>9431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5.1</v>
      </c>
      <c r="Q3583" s="0" t="n">
        <v>0</v>
      </c>
      <c r="R3583" s="0" t="n">
        <v>0</v>
      </c>
      <c r="S3583" s="0" t="s">
        <v>4</v>
      </c>
    </row>
    <row r="3584" customFormat="false" ht="14.4" hidden="true" customHeight="false" outlineLevel="0" collapsed="false">
      <c r="A3584" s="0" t="s">
        <v>31</v>
      </c>
      <c r="B3584" s="0" t="n">
        <v>1</v>
      </c>
      <c r="C3584" s="0" t="s">
        <v>9444</v>
      </c>
      <c r="D3584" s="0" t="s">
        <v>139</v>
      </c>
      <c r="E3584" s="0" t="s">
        <v>9445</v>
      </c>
      <c r="F3584" s="0" t="s">
        <v>9446</v>
      </c>
      <c r="G3584" s="0" t="s">
        <v>9447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6.4</v>
      </c>
      <c r="Q3584" s="0" t="n">
        <v>0</v>
      </c>
      <c r="R3584" s="0" t="n">
        <v>0</v>
      </c>
      <c r="S3584" s="0" t="s">
        <v>4</v>
      </c>
    </row>
    <row r="3585" customFormat="false" ht="14.4" hidden="true" customHeight="false" outlineLevel="0" collapsed="false">
      <c r="A3585" s="0" t="s">
        <v>31</v>
      </c>
      <c r="B3585" s="0" t="n">
        <v>1</v>
      </c>
      <c r="C3585" s="0" t="s">
        <v>9448</v>
      </c>
      <c r="D3585" s="0" t="s">
        <v>33</v>
      </c>
      <c r="E3585" s="0" t="s">
        <v>9449</v>
      </c>
      <c r="F3585" s="0" t="s">
        <v>9446</v>
      </c>
      <c r="G3585" s="0" t="s">
        <v>9447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9.9</v>
      </c>
      <c r="Q3585" s="0" t="n">
        <v>0</v>
      </c>
      <c r="R3585" s="0" t="n">
        <v>0</v>
      </c>
      <c r="S3585" s="0" t="s">
        <v>4</v>
      </c>
    </row>
    <row r="3586" customFormat="false" ht="14.4" hidden="true" customHeight="false" outlineLevel="0" collapsed="false">
      <c r="A3586" s="0" t="s">
        <v>31</v>
      </c>
      <c r="B3586" s="0" t="n">
        <v>1</v>
      </c>
      <c r="C3586" s="0" t="s">
        <v>9450</v>
      </c>
      <c r="D3586" s="0" t="s">
        <v>48</v>
      </c>
      <c r="E3586" s="0" t="s">
        <v>9451</v>
      </c>
      <c r="F3586" s="0" t="s">
        <v>9446</v>
      </c>
      <c r="G3586" s="0" t="s">
        <v>9447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5.9</v>
      </c>
      <c r="Q3586" s="0" t="n">
        <v>0</v>
      </c>
      <c r="R3586" s="0" t="n">
        <v>0</v>
      </c>
      <c r="S3586" s="0" t="s">
        <v>4</v>
      </c>
    </row>
    <row r="3587" customFormat="false" ht="14.4" hidden="true" customHeight="false" outlineLevel="0" collapsed="false">
      <c r="A3587" s="0" t="s">
        <v>31</v>
      </c>
      <c r="B3587" s="0" t="n">
        <v>1</v>
      </c>
      <c r="C3587" s="0" t="s">
        <v>9452</v>
      </c>
      <c r="D3587" s="0" t="s">
        <v>66</v>
      </c>
      <c r="E3587" s="0" t="s">
        <v>9453</v>
      </c>
      <c r="F3587" s="0" t="s">
        <v>9446</v>
      </c>
      <c r="G3587" s="0" t="s">
        <v>9447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6</v>
      </c>
      <c r="Q3587" s="0" t="n">
        <v>0</v>
      </c>
      <c r="R3587" s="0" t="n">
        <v>0</v>
      </c>
      <c r="S3587" s="0" t="s">
        <v>4</v>
      </c>
    </row>
    <row r="3588" customFormat="false" ht="14.4" hidden="true" customHeight="false" outlineLevel="0" collapsed="false">
      <c r="A3588" s="0" t="s">
        <v>31</v>
      </c>
      <c r="B3588" s="0" t="n">
        <v>1</v>
      </c>
      <c r="C3588" s="0" t="s">
        <v>9454</v>
      </c>
      <c r="D3588" s="0" t="s">
        <v>33</v>
      </c>
      <c r="E3588" s="0" t="s">
        <v>9455</v>
      </c>
      <c r="F3588" s="0" t="s">
        <v>9446</v>
      </c>
      <c r="G3588" s="0" t="s">
        <v>9447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6</v>
      </c>
      <c r="Q3588" s="0" t="n">
        <v>0</v>
      </c>
      <c r="R3588" s="0" t="n">
        <v>0</v>
      </c>
      <c r="S3588" s="0" t="s">
        <v>4</v>
      </c>
    </row>
    <row r="3589" customFormat="false" ht="14.4" hidden="true" customHeight="false" outlineLevel="0" collapsed="false">
      <c r="A3589" s="0" t="s">
        <v>31</v>
      </c>
      <c r="B3589" s="0" t="n">
        <v>1</v>
      </c>
      <c r="C3589" s="0" t="s">
        <v>9456</v>
      </c>
      <c r="D3589" s="0" t="s">
        <v>139</v>
      </c>
      <c r="E3589" s="0" t="s">
        <v>9457</v>
      </c>
      <c r="F3589" s="0" t="s">
        <v>9446</v>
      </c>
      <c r="G3589" s="0" t="s">
        <v>9447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5.5</v>
      </c>
      <c r="Q3589" s="0" t="n">
        <v>0</v>
      </c>
      <c r="R3589" s="0" t="n">
        <v>0</v>
      </c>
      <c r="S3589" s="0" t="s">
        <v>4</v>
      </c>
    </row>
    <row r="3590" customFormat="false" ht="14.4" hidden="true" customHeight="false" outlineLevel="0" collapsed="false">
      <c r="A3590" s="0" t="s">
        <v>31</v>
      </c>
      <c r="B3590" s="0" t="n">
        <v>1</v>
      </c>
      <c r="C3590" s="0" t="s">
        <v>9458</v>
      </c>
      <c r="D3590" s="0" t="s">
        <v>48</v>
      </c>
      <c r="E3590" s="0" t="s">
        <v>9459</v>
      </c>
      <c r="F3590" s="0" t="s">
        <v>9446</v>
      </c>
      <c r="G3590" s="0" t="s">
        <v>9447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5.3</v>
      </c>
      <c r="Q3590" s="0" t="n">
        <v>0</v>
      </c>
      <c r="R3590" s="0" t="n">
        <v>0</v>
      </c>
      <c r="S3590" s="0" t="s">
        <v>4</v>
      </c>
    </row>
    <row r="3591" customFormat="false" ht="14.4" hidden="true" customHeight="false" outlineLevel="0" collapsed="false">
      <c r="A3591" s="0" t="s">
        <v>31</v>
      </c>
      <c r="B3591" s="0" t="n">
        <v>1</v>
      </c>
      <c r="C3591" s="0" t="s">
        <v>9460</v>
      </c>
      <c r="D3591" s="0" t="s">
        <v>38</v>
      </c>
      <c r="E3591" s="0" t="s">
        <v>9461</v>
      </c>
      <c r="F3591" s="0" t="s">
        <v>9446</v>
      </c>
      <c r="G3591" s="0" t="s">
        <v>9447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5.4</v>
      </c>
      <c r="Q3591" s="0" t="n">
        <v>0</v>
      </c>
      <c r="R3591" s="0" t="n">
        <v>0</v>
      </c>
      <c r="S3591" s="0" t="s">
        <v>4</v>
      </c>
    </row>
    <row r="3592" customFormat="false" ht="14.4" hidden="true" customHeight="false" outlineLevel="0" collapsed="false">
      <c r="A3592" s="0" t="s">
        <v>31</v>
      </c>
      <c r="B3592" s="0" t="n">
        <v>1</v>
      </c>
      <c r="C3592" s="0" t="s">
        <v>9462</v>
      </c>
      <c r="D3592" s="0" t="s">
        <v>61</v>
      </c>
      <c r="E3592" s="0" t="s">
        <v>9463</v>
      </c>
      <c r="F3592" s="0" t="s">
        <v>9446</v>
      </c>
      <c r="G3592" s="0" t="s">
        <v>9447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5.3</v>
      </c>
      <c r="Q3592" s="0" t="n">
        <v>0</v>
      </c>
      <c r="R3592" s="0" t="n">
        <v>0</v>
      </c>
      <c r="S3592" s="0" t="s">
        <v>4</v>
      </c>
    </row>
    <row r="3593" customFormat="false" ht="14.4" hidden="true" customHeight="false" outlineLevel="0" collapsed="false">
      <c r="A3593" s="0" t="s">
        <v>31</v>
      </c>
      <c r="B3593" s="0" t="n">
        <v>1</v>
      </c>
      <c r="C3593" s="0" t="s">
        <v>9464</v>
      </c>
      <c r="D3593" s="0" t="s">
        <v>38</v>
      </c>
      <c r="E3593" s="0" t="s">
        <v>9465</v>
      </c>
      <c r="F3593" s="0" t="s">
        <v>9466</v>
      </c>
      <c r="G3593" s="0" t="s">
        <v>322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6</v>
      </c>
      <c r="Q3593" s="0" t="n">
        <v>0</v>
      </c>
      <c r="R3593" s="0" t="n">
        <v>0</v>
      </c>
      <c r="S3593" s="0" t="s">
        <v>4</v>
      </c>
    </row>
    <row r="3594" customFormat="false" ht="14.4" hidden="true" customHeight="false" outlineLevel="0" collapsed="false">
      <c r="A3594" s="0" t="s">
        <v>31</v>
      </c>
      <c r="B3594" s="0" t="n">
        <v>1</v>
      </c>
      <c r="C3594" s="0" t="s">
        <v>9467</v>
      </c>
      <c r="D3594" s="0" t="s">
        <v>66</v>
      </c>
      <c r="E3594" s="0" t="s">
        <v>9468</v>
      </c>
      <c r="F3594" s="0" t="s">
        <v>9466</v>
      </c>
      <c r="G3594" s="0" t="s">
        <v>322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5.9</v>
      </c>
      <c r="Q3594" s="0" t="n">
        <v>0</v>
      </c>
      <c r="R3594" s="0" t="n">
        <v>0</v>
      </c>
      <c r="S3594" s="0" t="s">
        <v>4</v>
      </c>
    </row>
    <row r="3595" customFormat="false" ht="14.4" hidden="true" customHeight="false" outlineLevel="0" collapsed="false">
      <c r="A3595" s="0" t="s">
        <v>31</v>
      </c>
      <c r="B3595" s="0" t="n">
        <v>1</v>
      </c>
      <c r="C3595" s="0" t="s">
        <v>9469</v>
      </c>
      <c r="D3595" s="0" t="s">
        <v>38</v>
      </c>
      <c r="E3595" s="0" t="s">
        <v>9470</v>
      </c>
      <c r="F3595" s="0" t="s">
        <v>9466</v>
      </c>
      <c r="G3595" s="0" t="s">
        <v>322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6.2</v>
      </c>
      <c r="Q3595" s="0" t="n">
        <v>0</v>
      </c>
      <c r="R3595" s="0" t="n">
        <v>0</v>
      </c>
      <c r="S3595" s="0" t="s">
        <v>4</v>
      </c>
    </row>
    <row r="3596" customFormat="false" ht="14.4" hidden="true" customHeight="false" outlineLevel="0" collapsed="false">
      <c r="A3596" s="0" t="s">
        <v>31</v>
      </c>
      <c r="B3596" s="0" t="n">
        <v>1</v>
      </c>
      <c r="C3596" s="0" t="s">
        <v>9471</v>
      </c>
      <c r="D3596" s="0" t="s">
        <v>61</v>
      </c>
      <c r="E3596" s="0" t="s">
        <v>9472</v>
      </c>
      <c r="F3596" s="0" t="s">
        <v>9473</v>
      </c>
      <c r="G3596" s="0" t="s">
        <v>9474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5.4</v>
      </c>
      <c r="Q3596" s="0" t="n">
        <v>0</v>
      </c>
      <c r="R3596" s="0" t="n">
        <v>0</v>
      </c>
      <c r="S3596" s="0" t="s">
        <v>4</v>
      </c>
    </row>
    <row r="3597" customFormat="false" ht="14.4" hidden="true" customHeight="false" outlineLevel="0" collapsed="false">
      <c r="A3597" s="0" t="s">
        <v>31</v>
      </c>
      <c r="B3597" s="0" t="n">
        <v>1</v>
      </c>
      <c r="C3597" s="0" t="s">
        <v>9475</v>
      </c>
      <c r="D3597" s="0" t="s">
        <v>38</v>
      </c>
      <c r="E3597" s="0" t="s">
        <v>9476</v>
      </c>
      <c r="F3597" s="0" t="s">
        <v>9473</v>
      </c>
      <c r="G3597" s="0" t="s">
        <v>9474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5.2</v>
      </c>
      <c r="Q3597" s="0" t="n">
        <v>0</v>
      </c>
      <c r="R3597" s="0" t="n">
        <v>0</v>
      </c>
      <c r="S3597" s="0" t="s">
        <v>4</v>
      </c>
    </row>
    <row r="3598" customFormat="false" ht="14.4" hidden="true" customHeight="false" outlineLevel="0" collapsed="false">
      <c r="A3598" s="0" t="s">
        <v>31</v>
      </c>
      <c r="B3598" s="0" t="n">
        <v>1</v>
      </c>
      <c r="C3598" s="0" t="s">
        <v>9477</v>
      </c>
      <c r="D3598" s="0" t="s">
        <v>307</v>
      </c>
      <c r="E3598" s="0" t="s">
        <v>9478</v>
      </c>
      <c r="F3598" s="0" t="s">
        <v>9473</v>
      </c>
      <c r="G3598" s="0" t="s">
        <v>9474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5.2</v>
      </c>
      <c r="Q3598" s="0" t="n">
        <v>0</v>
      </c>
      <c r="R3598" s="0" t="n">
        <v>0</v>
      </c>
      <c r="S3598" s="0" t="s">
        <v>4</v>
      </c>
    </row>
    <row r="3599" customFormat="false" ht="14.4" hidden="true" customHeight="false" outlineLevel="0" collapsed="false">
      <c r="A3599" s="0" t="s">
        <v>31</v>
      </c>
      <c r="B3599" s="0" t="n">
        <v>1</v>
      </c>
      <c r="C3599" s="0" t="s">
        <v>9479</v>
      </c>
      <c r="D3599" s="0" t="s">
        <v>33</v>
      </c>
      <c r="E3599" s="0" t="s">
        <v>9480</v>
      </c>
      <c r="F3599" s="0" t="s">
        <v>9473</v>
      </c>
      <c r="G3599" s="0" t="s">
        <v>9474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7.5</v>
      </c>
      <c r="Q3599" s="0" t="n">
        <v>0</v>
      </c>
      <c r="R3599" s="0" t="n">
        <v>0</v>
      </c>
      <c r="S3599" s="0" t="s">
        <v>4</v>
      </c>
    </row>
    <row r="3600" customFormat="false" ht="14.4" hidden="true" customHeight="false" outlineLevel="0" collapsed="false">
      <c r="A3600" s="0" t="s">
        <v>31</v>
      </c>
      <c r="B3600" s="0" t="n">
        <v>1</v>
      </c>
      <c r="C3600" s="0" t="s">
        <v>9481</v>
      </c>
      <c r="D3600" s="0" t="s">
        <v>61</v>
      </c>
      <c r="E3600" s="0" t="s">
        <v>9482</v>
      </c>
      <c r="F3600" s="0" t="s">
        <v>9473</v>
      </c>
      <c r="G3600" s="0" t="s">
        <v>9474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12.2</v>
      </c>
      <c r="Q3600" s="0" t="n">
        <v>0</v>
      </c>
      <c r="R3600" s="0" t="n">
        <v>0</v>
      </c>
      <c r="S3600" s="0" t="s">
        <v>4</v>
      </c>
    </row>
    <row r="3601" customFormat="false" ht="14.4" hidden="true" customHeight="false" outlineLevel="0" collapsed="false">
      <c r="A3601" s="0" t="s">
        <v>31</v>
      </c>
      <c r="B3601" s="0" t="n">
        <v>1</v>
      </c>
      <c r="C3601" s="0" t="s">
        <v>9483</v>
      </c>
      <c r="D3601" s="0" t="s">
        <v>38</v>
      </c>
      <c r="E3601" s="0" t="s">
        <v>1543</v>
      </c>
      <c r="F3601" s="0" t="s">
        <v>9473</v>
      </c>
      <c r="G3601" s="0" t="s">
        <v>9474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9.1</v>
      </c>
      <c r="Q3601" s="0" t="n">
        <v>0</v>
      </c>
      <c r="R3601" s="0" t="n">
        <v>0</v>
      </c>
      <c r="S3601" s="0" t="s">
        <v>4</v>
      </c>
    </row>
    <row r="3602" customFormat="false" ht="14.4" hidden="true" customHeight="false" outlineLevel="0" collapsed="false">
      <c r="A3602" s="0" t="s">
        <v>31</v>
      </c>
      <c r="B3602" s="0" t="n">
        <v>1</v>
      </c>
      <c r="C3602" s="0" t="s">
        <v>9484</v>
      </c>
      <c r="D3602" s="0" t="s">
        <v>307</v>
      </c>
      <c r="E3602" s="0" t="s">
        <v>9485</v>
      </c>
      <c r="F3602" s="0" t="s">
        <v>9473</v>
      </c>
      <c r="G3602" s="0" t="s">
        <v>9474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9</v>
      </c>
      <c r="Q3602" s="0" t="n">
        <v>0</v>
      </c>
      <c r="R3602" s="0" t="n">
        <v>0</v>
      </c>
      <c r="S3602" s="0" t="s">
        <v>4</v>
      </c>
    </row>
    <row r="3603" customFormat="false" ht="14.4" hidden="true" customHeight="false" outlineLevel="0" collapsed="false">
      <c r="A3603" s="0" t="s">
        <v>31</v>
      </c>
      <c r="B3603" s="0" t="n">
        <v>1</v>
      </c>
      <c r="C3603" s="0" t="s">
        <v>9486</v>
      </c>
      <c r="D3603" s="0" t="s">
        <v>122</v>
      </c>
      <c r="E3603" s="0" t="s">
        <v>9487</v>
      </c>
      <c r="F3603" s="0" t="s">
        <v>9488</v>
      </c>
      <c r="G3603" s="0" t="s">
        <v>9489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6.6</v>
      </c>
      <c r="Q3603" s="0" t="n">
        <v>0</v>
      </c>
      <c r="R3603" s="0" t="n">
        <v>0</v>
      </c>
      <c r="S3603" s="0" t="s">
        <v>4</v>
      </c>
    </row>
    <row r="3604" customFormat="false" ht="14.4" hidden="true" customHeight="false" outlineLevel="0" collapsed="false">
      <c r="A3604" s="0" t="s">
        <v>31</v>
      </c>
      <c r="B3604" s="0" t="n">
        <v>1</v>
      </c>
      <c r="C3604" s="0" t="s">
        <v>9490</v>
      </c>
      <c r="D3604" s="0" t="s">
        <v>41</v>
      </c>
      <c r="E3604" s="0" t="s">
        <v>9491</v>
      </c>
      <c r="F3604" s="0" t="s">
        <v>9492</v>
      </c>
      <c r="G3604" s="0" t="s">
        <v>9493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5.2</v>
      </c>
      <c r="Q3604" s="0" t="n">
        <v>0</v>
      </c>
      <c r="R3604" s="0" t="n">
        <v>0</v>
      </c>
      <c r="S3604" s="0" t="s">
        <v>4</v>
      </c>
    </row>
    <row r="3605" customFormat="false" ht="14.4" hidden="true" customHeight="false" outlineLevel="0" collapsed="false">
      <c r="A3605" s="0" t="s">
        <v>31</v>
      </c>
      <c r="B3605" s="0" t="n">
        <v>1</v>
      </c>
      <c r="C3605" s="0" t="s">
        <v>9494</v>
      </c>
      <c r="D3605" s="0" t="s">
        <v>66</v>
      </c>
      <c r="E3605" s="0" t="s">
        <v>9495</v>
      </c>
      <c r="F3605" s="0" t="s">
        <v>9492</v>
      </c>
      <c r="G3605" s="0" t="s">
        <v>9493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5.3</v>
      </c>
      <c r="Q3605" s="0" t="n">
        <v>0</v>
      </c>
      <c r="R3605" s="0" t="n">
        <v>0</v>
      </c>
      <c r="S3605" s="0" t="s">
        <v>4</v>
      </c>
    </row>
    <row r="3606" customFormat="false" ht="14.4" hidden="true" customHeight="false" outlineLevel="0" collapsed="false">
      <c r="A3606" s="0" t="s">
        <v>31</v>
      </c>
      <c r="B3606" s="0" t="n">
        <v>1</v>
      </c>
      <c r="C3606" s="0" t="s">
        <v>9496</v>
      </c>
      <c r="D3606" s="0" t="s">
        <v>48</v>
      </c>
      <c r="E3606" s="0" t="s">
        <v>9497</v>
      </c>
      <c r="F3606" s="0" t="s">
        <v>9492</v>
      </c>
      <c r="G3606" s="0" t="s">
        <v>9493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8.4</v>
      </c>
      <c r="Q3606" s="0" t="n">
        <v>0</v>
      </c>
      <c r="R3606" s="0" t="n">
        <v>0</v>
      </c>
      <c r="S3606" s="0" t="s">
        <v>4</v>
      </c>
    </row>
    <row r="3607" customFormat="false" ht="14.4" hidden="true" customHeight="false" outlineLevel="0" collapsed="false">
      <c r="A3607" s="0" t="s">
        <v>31</v>
      </c>
      <c r="B3607" s="0" t="n">
        <v>1</v>
      </c>
      <c r="C3607" s="0" t="s">
        <v>9498</v>
      </c>
      <c r="D3607" s="0" t="s">
        <v>38</v>
      </c>
      <c r="E3607" s="0" t="s">
        <v>9499</v>
      </c>
      <c r="F3607" s="0" t="s">
        <v>9492</v>
      </c>
      <c r="G3607" s="0" t="s">
        <v>9493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6.5</v>
      </c>
      <c r="Q3607" s="0" t="n">
        <v>0</v>
      </c>
      <c r="R3607" s="0" t="n">
        <v>0</v>
      </c>
      <c r="S3607" s="0" t="s">
        <v>4</v>
      </c>
    </row>
    <row r="3608" customFormat="false" ht="14.4" hidden="true" customHeight="false" outlineLevel="0" collapsed="false">
      <c r="A3608" s="0" t="s">
        <v>31</v>
      </c>
      <c r="B3608" s="0" t="n">
        <v>1</v>
      </c>
      <c r="C3608" s="0" t="s">
        <v>9500</v>
      </c>
      <c r="D3608" s="0" t="s">
        <v>38</v>
      </c>
      <c r="E3608" s="0" t="s">
        <v>9501</v>
      </c>
      <c r="F3608" s="0" t="s">
        <v>9492</v>
      </c>
      <c r="G3608" s="0" t="s">
        <v>9493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5.5</v>
      </c>
      <c r="Q3608" s="0" t="n">
        <v>0</v>
      </c>
      <c r="R3608" s="0" t="n">
        <v>0</v>
      </c>
      <c r="S3608" s="0" t="s">
        <v>4</v>
      </c>
    </row>
    <row r="3609" customFormat="false" ht="14.4" hidden="true" customHeight="false" outlineLevel="0" collapsed="false">
      <c r="A3609" s="0" t="s">
        <v>31</v>
      </c>
      <c r="B3609" s="0" t="n">
        <v>1</v>
      </c>
      <c r="C3609" s="0" t="s">
        <v>9502</v>
      </c>
      <c r="D3609" s="0" t="s">
        <v>38</v>
      </c>
      <c r="E3609" s="0" t="s">
        <v>9503</v>
      </c>
      <c r="F3609" s="0" t="s">
        <v>9492</v>
      </c>
      <c r="G3609" s="0" t="s">
        <v>9493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5.4</v>
      </c>
      <c r="Q3609" s="0" t="n">
        <v>0</v>
      </c>
      <c r="R3609" s="0" t="n">
        <v>0</v>
      </c>
      <c r="S3609" s="0" t="s">
        <v>4</v>
      </c>
    </row>
    <row r="3610" customFormat="false" ht="14.4" hidden="true" customHeight="false" outlineLevel="0" collapsed="false">
      <c r="A3610" s="0" t="s">
        <v>31</v>
      </c>
      <c r="B3610" s="0" t="n">
        <v>1</v>
      </c>
      <c r="C3610" s="0" t="s">
        <v>9504</v>
      </c>
      <c r="D3610" s="0" t="s">
        <v>307</v>
      </c>
      <c r="E3610" s="0" t="s">
        <v>9505</v>
      </c>
      <c r="F3610" s="0" t="s">
        <v>9492</v>
      </c>
      <c r="G3610" s="0" t="s">
        <v>9493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8.4</v>
      </c>
      <c r="Q3610" s="0" t="n">
        <v>0</v>
      </c>
      <c r="R3610" s="0" t="n">
        <v>0</v>
      </c>
      <c r="S3610" s="0" t="s">
        <v>4</v>
      </c>
    </row>
    <row r="3611" customFormat="false" ht="14.4" hidden="true" customHeight="false" outlineLevel="0" collapsed="false">
      <c r="A3611" s="0" t="s">
        <v>31</v>
      </c>
      <c r="B3611" s="0" t="n">
        <v>1</v>
      </c>
      <c r="C3611" s="0" t="s">
        <v>9506</v>
      </c>
      <c r="D3611" s="0" t="s">
        <v>66</v>
      </c>
      <c r="E3611" s="0" t="s">
        <v>9507</v>
      </c>
      <c r="F3611" s="0" t="s">
        <v>9508</v>
      </c>
      <c r="G3611" s="0" t="s">
        <v>9509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5.9</v>
      </c>
      <c r="Q3611" s="0" t="n">
        <v>0</v>
      </c>
      <c r="R3611" s="0" t="n">
        <v>0</v>
      </c>
      <c r="S3611" s="0" t="s">
        <v>4</v>
      </c>
    </row>
    <row r="3612" customFormat="false" ht="14.4" hidden="true" customHeight="false" outlineLevel="0" collapsed="false">
      <c r="A3612" s="0" t="s">
        <v>31</v>
      </c>
      <c r="B3612" s="0" t="n">
        <v>1</v>
      </c>
      <c r="C3612" s="0" t="s">
        <v>9510</v>
      </c>
      <c r="D3612" s="0" t="s">
        <v>66</v>
      </c>
      <c r="E3612" s="0" t="s">
        <v>9511</v>
      </c>
      <c r="F3612" s="0" t="s">
        <v>9508</v>
      </c>
      <c r="G3612" s="0" t="s">
        <v>9509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7.5</v>
      </c>
      <c r="Q3612" s="0" t="n">
        <v>0</v>
      </c>
      <c r="R3612" s="0" t="n">
        <v>0</v>
      </c>
      <c r="S3612" s="0" t="s">
        <v>4</v>
      </c>
    </row>
    <row r="3613" customFormat="false" ht="14.4" hidden="true" customHeight="false" outlineLevel="0" collapsed="false">
      <c r="A3613" s="0" t="s">
        <v>31</v>
      </c>
      <c r="B3613" s="0" t="n">
        <v>1</v>
      </c>
      <c r="C3613" s="0" t="s">
        <v>9512</v>
      </c>
      <c r="D3613" s="0" t="s">
        <v>38</v>
      </c>
      <c r="E3613" s="0" t="s">
        <v>9513</v>
      </c>
      <c r="F3613" s="0" t="s">
        <v>9508</v>
      </c>
      <c r="G3613" s="0" t="s">
        <v>9509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7.4</v>
      </c>
      <c r="Q3613" s="0" t="n">
        <v>0</v>
      </c>
      <c r="R3613" s="0" t="n">
        <v>0</v>
      </c>
      <c r="S3613" s="0" t="s">
        <v>4</v>
      </c>
    </row>
    <row r="3614" customFormat="false" ht="14.4" hidden="true" customHeight="false" outlineLevel="0" collapsed="false">
      <c r="A3614" s="0" t="s">
        <v>31</v>
      </c>
      <c r="B3614" s="0" t="n">
        <v>1</v>
      </c>
      <c r="C3614" s="0" t="s">
        <v>9514</v>
      </c>
      <c r="D3614" s="0" t="s">
        <v>33</v>
      </c>
      <c r="E3614" s="0" t="s">
        <v>9515</v>
      </c>
      <c r="F3614" s="0" t="s">
        <v>9508</v>
      </c>
      <c r="G3614" s="0" t="s">
        <v>9509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5.1</v>
      </c>
      <c r="Q3614" s="0" t="n">
        <v>0</v>
      </c>
      <c r="R3614" s="0" t="n">
        <v>0</v>
      </c>
      <c r="S3614" s="0" t="s">
        <v>4</v>
      </c>
    </row>
    <row r="3615" customFormat="false" ht="14.4" hidden="true" customHeight="false" outlineLevel="0" collapsed="false">
      <c r="A3615" s="0" t="s">
        <v>31</v>
      </c>
      <c r="B3615" s="0" t="n">
        <v>1</v>
      </c>
      <c r="C3615" s="0" t="s">
        <v>9516</v>
      </c>
      <c r="D3615" s="0" t="s">
        <v>61</v>
      </c>
      <c r="E3615" s="0" t="s">
        <v>9517</v>
      </c>
      <c r="F3615" s="0" t="s">
        <v>9508</v>
      </c>
      <c r="G3615" s="0" t="s">
        <v>9509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8.7</v>
      </c>
      <c r="Q3615" s="0" t="n">
        <v>0</v>
      </c>
      <c r="R3615" s="0" t="n">
        <v>0</v>
      </c>
      <c r="S3615" s="0" t="s">
        <v>4</v>
      </c>
    </row>
    <row r="3616" customFormat="false" ht="14.4" hidden="true" customHeight="false" outlineLevel="0" collapsed="false">
      <c r="A3616" s="0" t="s">
        <v>31</v>
      </c>
      <c r="B3616" s="0" t="n">
        <v>1</v>
      </c>
      <c r="C3616" s="0" t="s">
        <v>9518</v>
      </c>
      <c r="D3616" s="0" t="s">
        <v>61</v>
      </c>
      <c r="E3616" s="0" t="s">
        <v>9519</v>
      </c>
      <c r="F3616" s="0" t="s">
        <v>9508</v>
      </c>
      <c r="G3616" s="0" t="s">
        <v>9509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9.4</v>
      </c>
      <c r="Q3616" s="0" t="n">
        <v>0</v>
      </c>
      <c r="R3616" s="0" t="n">
        <v>0</v>
      </c>
      <c r="S3616" s="0" t="s">
        <v>4</v>
      </c>
    </row>
    <row r="3617" customFormat="false" ht="14.4" hidden="true" customHeight="false" outlineLevel="0" collapsed="false">
      <c r="A3617" s="0" t="s">
        <v>31</v>
      </c>
      <c r="B3617" s="0" t="n">
        <v>1</v>
      </c>
      <c r="C3617" s="0" t="s">
        <v>9520</v>
      </c>
      <c r="D3617" s="0" t="s">
        <v>122</v>
      </c>
      <c r="E3617" s="0" t="s">
        <v>9521</v>
      </c>
      <c r="F3617" s="0" t="s">
        <v>9508</v>
      </c>
      <c r="G3617" s="0" t="s">
        <v>9509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8.2</v>
      </c>
      <c r="Q3617" s="0" t="n">
        <v>0</v>
      </c>
      <c r="R3617" s="0" t="n">
        <v>0</v>
      </c>
      <c r="S3617" s="0" t="s">
        <v>4</v>
      </c>
    </row>
    <row r="3618" customFormat="false" ht="14.4" hidden="true" customHeight="false" outlineLevel="0" collapsed="false">
      <c r="A3618" s="0" t="s">
        <v>31</v>
      </c>
      <c r="B3618" s="0" t="n">
        <v>1</v>
      </c>
      <c r="C3618" s="0" t="s">
        <v>9522</v>
      </c>
      <c r="D3618" s="0" t="s">
        <v>61</v>
      </c>
      <c r="E3618" s="0" t="s">
        <v>9523</v>
      </c>
      <c r="F3618" s="0" t="s">
        <v>9508</v>
      </c>
      <c r="G3618" s="0" t="s">
        <v>9509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6.9</v>
      </c>
      <c r="Q3618" s="0" t="n">
        <v>0</v>
      </c>
      <c r="R3618" s="0" t="n">
        <v>0</v>
      </c>
      <c r="S3618" s="0" t="s">
        <v>4</v>
      </c>
    </row>
    <row r="3619" customFormat="false" ht="14.4" hidden="true" customHeight="false" outlineLevel="0" collapsed="false">
      <c r="A3619" s="0" t="s">
        <v>31</v>
      </c>
      <c r="B3619" s="0" t="n">
        <v>1</v>
      </c>
      <c r="C3619" s="0" t="s">
        <v>9524</v>
      </c>
      <c r="D3619" s="0" t="s">
        <v>61</v>
      </c>
      <c r="E3619" s="0" t="s">
        <v>9525</v>
      </c>
      <c r="F3619" s="0" t="s">
        <v>9508</v>
      </c>
      <c r="G3619" s="0" t="s">
        <v>9509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5.5</v>
      </c>
      <c r="Q3619" s="0" t="n">
        <v>0</v>
      </c>
      <c r="R3619" s="0" t="n">
        <v>0</v>
      </c>
      <c r="S3619" s="0" t="s">
        <v>4</v>
      </c>
    </row>
    <row r="3620" customFormat="false" ht="14.4" hidden="true" customHeight="false" outlineLevel="0" collapsed="false">
      <c r="A3620" s="0" t="s">
        <v>31</v>
      </c>
      <c r="B3620" s="0" t="n">
        <v>1</v>
      </c>
      <c r="C3620" s="0" t="s">
        <v>9526</v>
      </c>
      <c r="D3620" s="0" t="s">
        <v>66</v>
      </c>
      <c r="E3620" s="0" t="s">
        <v>9527</v>
      </c>
      <c r="F3620" s="0" t="s">
        <v>9508</v>
      </c>
      <c r="G3620" s="0" t="s">
        <v>9509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7</v>
      </c>
      <c r="Q3620" s="0" t="n">
        <v>0</v>
      </c>
      <c r="R3620" s="0" t="n">
        <v>0</v>
      </c>
      <c r="S3620" s="0" t="s">
        <v>4</v>
      </c>
    </row>
    <row r="3621" customFormat="false" ht="14.4" hidden="true" customHeight="false" outlineLevel="0" collapsed="false">
      <c r="A3621" s="0" t="s">
        <v>31</v>
      </c>
      <c r="B3621" s="0" t="n">
        <v>1</v>
      </c>
      <c r="C3621" s="0" t="s">
        <v>9528</v>
      </c>
      <c r="D3621" s="0" t="s">
        <v>33</v>
      </c>
      <c r="E3621" s="0" t="s">
        <v>9529</v>
      </c>
      <c r="F3621" s="0" t="s">
        <v>9508</v>
      </c>
      <c r="G3621" s="0" t="s">
        <v>9509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7.8</v>
      </c>
      <c r="Q3621" s="0" t="n">
        <v>0</v>
      </c>
      <c r="R3621" s="0" t="n">
        <v>0</v>
      </c>
      <c r="S3621" s="0" t="s">
        <v>4</v>
      </c>
    </row>
    <row r="3622" customFormat="false" ht="14.4" hidden="true" customHeight="false" outlineLevel="0" collapsed="false">
      <c r="A3622" s="0" t="s">
        <v>31</v>
      </c>
      <c r="B3622" s="0" t="n">
        <v>1</v>
      </c>
      <c r="C3622" s="0" t="s">
        <v>9530</v>
      </c>
      <c r="D3622" s="0" t="s">
        <v>33</v>
      </c>
      <c r="E3622" s="0" t="s">
        <v>9531</v>
      </c>
      <c r="F3622" s="0" t="s">
        <v>9508</v>
      </c>
      <c r="G3622" s="0" t="s">
        <v>9509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5</v>
      </c>
      <c r="Q3622" s="0" t="n">
        <v>0</v>
      </c>
      <c r="R3622" s="0" t="n">
        <v>0</v>
      </c>
      <c r="S3622" s="0" t="s">
        <v>4</v>
      </c>
    </row>
    <row r="3623" customFormat="false" ht="14.4" hidden="true" customHeight="false" outlineLevel="0" collapsed="false">
      <c r="A3623" s="0" t="s">
        <v>31</v>
      </c>
      <c r="B3623" s="0" t="n">
        <v>1</v>
      </c>
      <c r="C3623" s="0" t="s">
        <v>9532</v>
      </c>
      <c r="D3623" s="0" t="s">
        <v>66</v>
      </c>
      <c r="E3623" s="0" t="s">
        <v>9533</v>
      </c>
      <c r="F3623" s="0" t="s">
        <v>9534</v>
      </c>
      <c r="G3623" s="0" t="s">
        <v>2053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5.2</v>
      </c>
      <c r="Q3623" s="0" t="n">
        <v>0</v>
      </c>
      <c r="R3623" s="0" t="n">
        <v>0</v>
      </c>
      <c r="S3623" s="0" t="s">
        <v>4</v>
      </c>
    </row>
    <row r="3624" customFormat="false" ht="14.4" hidden="true" customHeight="false" outlineLevel="0" collapsed="false">
      <c r="A3624" s="0" t="s">
        <v>31</v>
      </c>
      <c r="B3624" s="0" t="n">
        <v>1</v>
      </c>
      <c r="C3624" s="0" t="s">
        <v>9535</v>
      </c>
      <c r="D3624" s="0" t="s">
        <v>154</v>
      </c>
      <c r="E3624" s="0" t="s">
        <v>9536</v>
      </c>
      <c r="F3624" s="0" t="s">
        <v>9537</v>
      </c>
      <c r="G3624" s="0" t="s">
        <v>9538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6.2</v>
      </c>
      <c r="Q3624" s="0" t="n">
        <v>0</v>
      </c>
      <c r="R3624" s="0" t="n">
        <v>0</v>
      </c>
      <c r="S3624" s="0" t="s">
        <v>4</v>
      </c>
    </row>
    <row r="3625" customFormat="false" ht="14.4" hidden="true" customHeight="false" outlineLevel="0" collapsed="false">
      <c r="A3625" s="0" t="s">
        <v>31</v>
      </c>
      <c r="B3625" s="0" t="n">
        <v>1</v>
      </c>
      <c r="C3625" s="0" t="s">
        <v>9539</v>
      </c>
      <c r="D3625" s="0" t="s">
        <v>163</v>
      </c>
      <c r="E3625" s="0" t="s">
        <v>9540</v>
      </c>
      <c r="F3625" s="0" t="s">
        <v>9541</v>
      </c>
      <c r="G3625" s="0" t="s">
        <v>9542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13.1</v>
      </c>
      <c r="Q3625" s="0" t="n">
        <v>0</v>
      </c>
      <c r="R3625" s="0" t="n">
        <v>0</v>
      </c>
      <c r="S3625" s="0" t="s">
        <v>4</v>
      </c>
    </row>
    <row r="3626" customFormat="false" ht="14.4" hidden="true" customHeight="false" outlineLevel="0" collapsed="false">
      <c r="A3626" s="0" t="s">
        <v>31</v>
      </c>
      <c r="B3626" s="0" t="n">
        <v>1</v>
      </c>
      <c r="C3626" s="0" t="s">
        <v>9543</v>
      </c>
      <c r="D3626" s="0" t="s">
        <v>38</v>
      </c>
      <c r="E3626" s="0" t="s">
        <v>9544</v>
      </c>
      <c r="F3626" s="0" t="s">
        <v>9541</v>
      </c>
      <c r="G3626" s="0" t="s">
        <v>9542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6.7</v>
      </c>
      <c r="Q3626" s="0" t="n">
        <v>0</v>
      </c>
      <c r="R3626" s="0" t="n">
        <v>0</v>
      </c>
      <c r="S3626" s="0" t="s">
        <v>4</v>
      </c>
    </row>
    <row r="3627" customFormat="false" ht="14.4" hidden="true" customHeight="false" outlineLevel="0" collapsed="false">
      <c r="A3627" s="0" t="s">
        <v>31</v>
      </c>
      <c r="B3627" s="0" t="n">
        <v>1</v>
      </c>
      <c r="C3627" s="0" t="s">
        <v>9545</v>
      </c>
      <c r="D3627" s="0" t="s">
        <v>61</v>
      </c>
      <c r="E3627" s="0" t="s">
        <v>9546</v>
      </c>
      <c r="F3627" s="0" t="s">
        <v>9541</v>
      </c>
      <c r="G3627" s="0" t="s">
        <v>9542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5.7</v>
      </c>
      <c r="Q3627" s="0" t="n">
        <v>0</v>
      </c>
      <c r="R3627" s="0" t="n">
        <v>0</v>
      </c>
      <c r="S3627" s="0" t="s">
        <v>4</v>
      </c>
    </row>
    <row r="3628" customFormat="false" ht="14.4" hidden="true" customHeight="false" outlineLevel="0" collapsed="false">
      <c r="A3628" s="0" t="s">
        <v>31</v>
      </c>
      <c r="B3628" s="0" t="n">
        <v>1</v>
      </c>
      <c r="C3628" s="0" t="s">
        <v>9547</v>
      </c>
      <c r="D3628" s="0" t="s">
        <v>163</v>
      </c>
      <c r="E3628" s="0" t="s">
        <v>9548</v>
      </c>
      <c r="F3628" s="0" t="s">
        <v>9541</v>
      </c>
      <c r="G3628" s="0" t="s">
        <v>9542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6.9</v>
      </c>
      <c r="Q3628" s="0" t="n">
        <v>0</v>
      </c>
      <c r="R3628" s="0" t="n">
        <v>0</v>
      </c>
      <c r="S3628" s="0" t="s">
        <v>4</v>
      </c>
    </row>
    <row r="3629" customFormat="false" ht="14.4" hidden="true" customHeight="false" outlineLevel="0" collapsed="false">
      <c r="A3629" s="0" t="s">
        <v>31</v>
      </c>
      <c r="B3629" s="0" t="n">
        <v>1</v>
      </c>
      <c r="C3629" s="0" t="s">
        <v>9549</v>
      </c>
      <c r="D3629" s="0" t="s">
        <v>61</v>
      </c>
      <c r="E3629" s="0" t="s">
        <v>9550</v>
      </c>
      <c r="F3629" s="0" t="s">
        <v>9541</v>
      </c>
      <c r="G3629" s="0" t="s">
        <v>9542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11.2</v>
      </c>
      <c r="Q3629" s="0" t="n">
        <v>0</v>
      </c>
      <c r="R3629" s="0" t="n">
        <v>0</v>
      </c>
      <c r="S3629" s="0" t="s">
        <v>4</v>
      </c>
    </row>
    <row r="3630" customFormat="false" ht="14.4" hidden="true" customHeight="false" outlineLevel="0" collapsed="false">
      <c r="A3630" s="0" t="s">
        <v>31</v>
      </c>
      <c r="B3630" s="0" t="n">
        <v>1</v>
      </c>
      <c r="C3630" s="0" t="s">
        <v>9551</v>
      </c>
      <c r="D3630" s="0" t="s">
        <v>66</v>
      </c>
      <c r="E3630" s="0" t="s">
        <v>9552</v>
      </c>
      <c r="F3630" s="0" t="s">
        <v>9541</v>
      </c>
      <c r="G3630" s="0" t="s">
        <v>9542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10.1</v>
      </c>
      <c r="Q3630" s="0" t="n">
        <v>0</v>
      </c>
      <c r="R3630" s="0" t="n">
        <v>0</v>
      </c>
      <c r="S3630" s="0" t="s">
        <v>4</v>
      </c>
    </row>
    <row r="3631" customFormat="false" ht="14.4" hidden="true" customHeight="false" outlineLevel="0" collapsed="false">
      <c r="A3631" s="0" t="s">
        <v>31</v>
      </c>
      <c r="B3631" s="0" t="n">
        <v>1</v>
      </c>
      <c r="C3631" s="0" t="s">
        <v>9553</v>
      </c>
      <c r="D3631" s="0" t="s">
        <v>33</v>
      </c>
      <c r="E3631" s="0" t="s">
        <v>9554</v>
      </c>
      <c r="F3631" s="0" t="s">
        <v>9555</v>
      </c>
      <c r="G3631" s="0" t="s">
        <v>9556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9.9</v>
      </c>
      <c r="Q3631" s="0" t="n">
        <v>0</v>
      </c>
      <c r="R3631" s="0" t="n">
        <v>0</v>
      </c>
      <c r="S3631" s="0" t="s">
        <v>4</v>
      </c>
    </row>
    <row r="3632" customFormat="false" ht="14.4" hidden="true" customHeight="false" outlineLevel="0" collapsed="false">
      <c r="A3632" s="0" t="s">
        <v>31</v>
      </c>
      <c r="B3632" s="0" t="n">
        <v>1</v>
      </c>
      <c r="C3632" s="0" t="s">
        <v>9557</v>
      </c>
      <c r="D3632" s="0" t="s">
        <v>38</v>
      </c>
      <c r="E3632" s="0" t="s">
        <v>9558</v>
      </c>
      <c r="F3632" s="0" t="s">
        <v>9555</v>
      </c>
      <c r="G3632" s="0" t="s">
        <v>9556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11.1</v>
      </c>
      <c r="Q3632" s="0" t="n">
        <v>0</v>
      </c>
      <c r="R3632" s="0" t="n">
        <v>0</v>
      </c>
      <c r="S3632" s="0" t="s">
        <v>4</v>
      </c>
    </row>
    <row r="3633" customFormat="false" ht="14.4" hidden="true" customHeight="false" outlineLevel="0" collapsed="false">
      <c r="A3633" s="0" t="s">
        <v>31</v>
      </c>
      <c r="B3633" s="0" t="n">
        <v>1</v>
      </c>
      <c r="C3633" s="0" t="s">
        <v>9559</v>
      </c>
      <c r="D3633" s="0" t="s">
        <v>38</v>
      </c>
      <c r="E3633" s="0" t="s">
        <v>9560</v>
      </c>
      <c r="F3633" s="0" t="s">
        <v>9555</v>
      </c>
      <c r="G3633" s="0" t="s">
        <v>9556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6.6</v>
      </c>
      <c r="Q3633" s="0" t="n">
        <v>0</v>
      </c>
      <c r="R3633" s="0" t="n">
        <v>0</v>
      </c>
      <c r="S3633" s="0" t="s">
        <v>4</v>
      </c>
    </row>
    <row r="3634" customFormat="false" ht="14.4" hidden="true" customHeight="false" outlineLevel="0" collapsed="false">
      <c r="A3634" s="0" t="s">
        <v>31</v>
      </c>
      <c r="B3634" s="0" t="n">
        <v>1</v>
      </c>
      <c r="C3634" s="0" t="s">
        <v>9561</v>
      </c>
      <c r="D3634" s="0" t="s">
        <v>66</v>
      </c>
      <c r="E3634" s="0" t="s">
        <v>9562</v>
      </c>
      <c r="F3634" s="0" t="s">
        <v>9563</v>
      </c>
      <c r="G3634" s="0" t="s">
        <v>9564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8.1</v>
      </c>
      <c r="Q3634" s="0" t="n">
        <v>0</v>
      </c>
      <c r="R3634" s="0" t="n">
        <v>0</v>
      </c>
      <c r="S3634" s="0" t="s">
        <v>4</v>
      </c>
    </row>
    <row r="3635" customFormat="false" ht="14.4" hidden="true" customHeight="false" outlineLevel="0" collapsed="false">
      <c r="A3635" s="0" t="s">
        <v>31</v>
      </c>
      <c r="B3635" s="0" t="n">
        <v>1</v>
      </c>
      <c r="C3635" s="0" t="s">
        <v>9565</v>
      </c>
      <c r="D3635" s="0" t="s">
        <v>33</v>
      </c>
      <c r="E3635" s="0" t="s">
        <v>9566</v>
      </c>
      <c r="F3635" s="0" t="s">
        <v>9563</v>
      </c>
      <c r="G3635" s="0" t="s">
        <v>9564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8.3</v>
      </c>
      <c r="Q3635" s="0" t="n">
        <v>0</v>
      </c>
      <c r="R3635" s="0" t="n">
        <v>0</v>
      </c>
      <c r="S3635" s="0" t="s">
        <v>4</v>
      </c>
    </row>
    <row r="3636" customFormat="false" ht="14.4" hidden="true" customHeight="false" outlineLevel="0" collapsed="false">
      <c r="A3636" s="0" t="s">
        <v>31</v>
      </c>
      <c r="B3636" s="0" t="n">
        <v>1</v>
      </c>
      <c r="C3636" s="0" t="s">
        <v>9567</v>
      </c>
      <c r="D3636" s="0" t="s">
        <v>307</v>
      </c>
      <c r="E3636" s="0" t="s">
        <v>9568</v>
      </c>
      <c r="F3636" s="0" t="s">
        <v>9563</v>
      </c>
      <c r="G3636" s="0" t="s">
        <v>9564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6.6</v>
      </c>
      <c r="Q3636" s="0" t="n">
        <v>0</v>
      </c>
      <c r="R3636" s="0" t="n">
        <v>0</v>
      </c>
      <c r="S3636" s="0" t="s">
        <v>4</v>
      </c>
    </row>
    <row r="3637" customFormat="false" ht="14.4" hidden="true" customHeight="false" outlineLevel="0" collapsed="false">
      <c r="A3637" s="0" t="s">
        <v>31</v>
      </c>
      <c r="B3637" s="0" t="n">
        <v>1</v>
      </c>
      <c r="C3637" s="0" t="s">
        <v>9569</v>
      </c>
      <c r="D3637" s="0" t="s">
        <v>38</v>
      </c>
      <c r="E3637" s="0" t="s">
        <v>9570</v>
      </c>
      <c r="F3637" s="0" t="s">
        <v>9563</v>
      </c>
      <c r="G3637" s="0" t="s">
        <v>9564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9.3</v>
      </c>
      <c r="Q3637" s="0" t="n">
        <v>0</v>
      </c>
      <c r="R3637" s="0" t="n">
        <v>0</v>
      </c>
      <c r="S3637" s="0" t="s">
        <v>4</v>
      </c>
    </row>
    <row r="3638" customFormat="false" ht="14.4" hidden="true" customHeight="false" outlineLevel="0" collapsed="false">
      <c r="A3638" s="0" t="s">
        <v>31</v>
      </c>
      <c r="B3638" s="0" t="n">
        <v>1</v>
      </c>
      <c r="C3638" s="0" t="s">
        <v>9571</v>
      </c>
      <c r="D3638" s="0" t="s">
        <v>61</v>
      </c>
      <c r="E3638" s="0" t="s">
        <v>9572</v>
      </c>
      <c r="F3638" s="0" t="s">
        <v>9563</v>
      </c>
      <c r="G3638" s="0" t="s">
        <v>9564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5.6</v>
      </c>
      <c r="Q3638" s="0" t="n">
        <v>0</v>
      </c>
      <c r="R3638" s="0" t="n">
        <v>0</v>
      </c>
      <c r="S3638" s="0" t="s">
        <v>4</v>
      </c>
    </row>
    <row r="3639" customFormat="false" ht="14.4" hidden="true" customHeight="false" outlineLevel="0" collapsed="false">
      <c r="A3639" s="0" t="s">
        <v>31</v>
      </c>
      <c r="B3639" s="0" t="n">
        <v>1</v>
      </c>
      <c r="C3639" s="0" t="s">
        <v>9573</v>
      </c>
      <c r="D3639" s="0" t="s">
        <v>163</v>
      </c>
      <c r="E3639" s="0" t="s">
        <v>9574</v>
      </c>
      <c r="F3639" s="0" t="s">
        <v>9575</v>
      </c>
      <c r="G3639" s="0" t="s">
        <v>9576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6.7</v>
      </c>
      <c r="Q3639" s="0" t="n">
        <v>0</v>
      </c>
      <c r="R3639" s="0" t="n">
        <v>0</v>
      </c>
      <c r="S3639" s="0" t="s">
        <v>4</v>
      </c>
    </row>
    <row r="3640" customFormat="false" ht="14.4" hidden="true" customHeight="false" outlineLevel="0" collapsed="false">
      <c r="A3640" s="0" t="s">
        <v>31</v>
      </c>
      <c r="B3640" s="0" t="n">
        <v>1</v>
      </c>
      <c r="C3640" s="0" t="s">
        <v>9577</v>
      </c>
      <c r="D3640" s="0" t="s">
        <v>61</v>
      </c>
      <c r="E3640" s="0" t="s">
        <v>4654</v>
      </c>
      <c r="F3640" s="0" t="s">
        <v>9578</v>
      </c>
      <c r="G3640" s="0" t="s">
        <v>9579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8.2</v>
      </c>
      <c r="Q3640" s="0" t="n">
        <v>0</v>
      </c>
      <c r="R3640" s="0" t="n">
        <v>0</v>
      </c>
      <c r="S3640" s="0" t="s">
        <v>4</v>
      </c>
    </row>
    <row r="3641" customFormat="false" ht="14.4" hidden="true" customHeight="false" outlineLevel="0" collapsed="false">
      <c r="A3641" s="0" t="s">
        <v>31</v>
      </c>
      <c r="B3641" s="0" t="n">
        <v>1</v>
      </c>
      <c r="C3641" s="0" t="s">
        <v>9580</v>
      </c>
      <c r="D3641" s="0" t="s">
        <v>139</v>
      </c>
      <c r="E3641" s="0" t="s">
        <v>9581</v>
      </c>
      <c r="F3641" s="0" t="s">
        <v>9578</v>
      </c>
      <c r="G3641" s="0" t="s">
        <v>9579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9</v>
      </c>
      <c r="Q3641" s="0" t="n">
        <v>0</v>
      </c>
      <c r="R3641" s="0" t="n">
        <v>0</v>
      </c>
      <c r="S3641" s="0" t="s">
        <v>4</v>
      </c>
    </row>
    <row r="3642" customFormat="false" ht="14.4" hidden="true" customHeight="false" outlineLevel="0" collapsed="false">
      <c r="A3642" s="0" t="s">
        <v>31</v>
      </c>
      <c r="B3642" s="0" t="n">
        <v>1</v>
      </c>
      <c r="C3642" s="0" t="s">
        <v>9582</v>
      </c>
      <c r="D3642" s="0" t="s">
        <v>163</v>
      </c>
      <c r="E3642" s="0" t="s">
        <v>9583</v>
      </c>
      <c r="F3642" s="0" t="s">
        <v>9578</v>
      </c>
      <c r="G3642" s="0" t="s">
        <v>9579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6</v>
      </c>
      <c r="Q3642" s="0" t="n">
        <v>0</v>
      </c>
      <c r="R3642" s="0" t="n">
        <v>0</v>
      </c>
      <c r="S3642" s="0" t="s">
        <v>4</v>
      </c>
    </row>
    <row r="3643" customFormat="false" ht="14.4" hidden="true" customHeight="false" outlineLevel="0" collapsed="false">
      <c r="A3643" s="0" t="s">
        <v>31</v>
      </c>
      <c r="B3643" s="0" t="n">
        <v>1</v>
      </c>
      <c r="C3643" s="0" t="s">
        <v>9584</v>
      </c>
      <c r="D3643" s="0" t="s">
        <v>33</v>
      </c>
      <c r="E3643" s="0" t="s">
        <v>9585</v>
      </c>
      <c r="F3643" s="0" t="s">
        <v>9578</v>
      </c>
      <c r="G3643" s="0" t="s">
        <v>9579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5.9</v>
      </c>
      <c r="Q3643" s="0" t="n">
        <v>0</v>
      </c>
      <c r="R3643" s="0" t="n">
        <v>0</v>
      </c>
      <c r="S3643" s="0" t="s">
        <v>4</v>
      </c>
    </row>
    <row r="3644" customFormat="false" ht="14.4" hidden="true" customHeight="false" outlineLevel="0" collapsed="false">
      <c r="A3644" s="0" t="s">
        <v>31</v>
      </c>
      <c r="B3644" s="0" t="n">
        <v>1</v>
      </c>
      <c r="C3644" s="0" t="s">
        <v>9586</v>
      </c>
      <c r="D3644" s="0" t="s">
        <v>61</v>
      </c>
      <c r="E3644" s="0" t="s">
        <v>9587</v>
      </c>
      <c r="F3644" s="0" t="s">
        <v>9578</v>
      </c>
      <c r="G3644" s="0" t="s">
        <v>9579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6.5</v>
      </c>
      <c r="Q3644" s="0" t="n">
        <v>0</v>
      </c>
      <c r="R3644" s="0" t="n">
        <v>0</v>
      </c>
      <c r="S3644" s="0" t="s">
        <v>4</v>
      </c>
    </row>
    <row r="3645" customFormat="false" ht="14.4" hidden="true" customHeight="false" outlineLevel="0" collapsed="false">
      <c r="A3645" s="0" t="s">
        <v>31</v>
      </c>
      <c r="B3645" s="0" t="n">
        <v>1</v>
      </c>
      <c r="C3645" s="0" t="s">
        <v>9588</v>
      </c>
      <c r="D3645" s="0" t="s">
        <v>38</v>
      </c>
      <c r="E3645" s="0" t="s">
        <v>9589</v>
      </c>
      <c r="F3645" s="0" t="s">
        <v>9578</v>
      </c>
      <c r="G3645" s="0" t="s">
        <v>9579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6.5</v>
      </c>
      <c r="Q3645" s="0" t="n">
        <v>0</v>
      </c>
      <c r="R3645" s="0" t="n">
        <v>0</v>
      </c>
      <c r="S3645" s="0" t="s">
        <v>4</v>
      </c>
    </row>
    <row r="3646" customFormat="false" ht="14.4" hidden="true" customHeight="false" outlineLevel="0" collapsed="false">
      <c r="A3646" s="0" t="s">
        <v>31</v>
      </c>
      <c r="B3646" s="0" t="n">
        <v>1</v>
      </c>
      <c r="C3646" s="0" t="s">
        <v>9590</v>
      </c>
      <c r="D3646" s="0" t="s">
        <v>38</v>
      </c>
      <c r="E3646" s="0" t="s">
        <v>9591</v>
      </c>
      <c r="F3646" s="0" t="s">
        <v>9578</v>
      </c>
      <c r="G3646" s="0" t="s">
        <v>9579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5.1</v>
      </c>
      <c r="Q3646" s="0" t="n">
        <v>0</v>
      </c>
      <c r="R3646" s="0" t="n">
        <v>0</v>
      </c>
      <c r="S3646" s="0" t="s">
        <v>4</v>
      </c>
    </row>
    <row r="3647" customFormat="false" ht="14.4" hidden="true" customHeight="false" outlineLevel="0" collapsed="false">
      <c r="A3647" s="0" t="s">
        <v>31</v>
      </c>
      <c r="B3647" s="0" t="n">
        <v>1</v>
      </c>
      <c r="C3647" s="0" t="s">
        <v>9592</v>
      </c>
      <c r="D3647" s="0" t="s">
        <v>61</v>
      </c>
      <c r="E3647" s="0" t="s">
        <v>9593</v>
      </c>
      <c r="F3647" s="0" t="s">
        <v>9578</v>
      </c>
      <c r="G3647" s="0" t="s">
        <v>9579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5.3</v>
      </c>
      <c r="Q3647" s="0" t="n">
        <v>0</v>
      </c>
      <c r="R3647" s="0" t="n">
        <v>0</v>
      </c>
      <c r="S3647" s="0" t="s">
        <v>4</v>
      </c>
    </row>
    <row r="3648" customFormat="false" ht="14.4" hidden="true" customHeight="false" outlineLevel="0" collapsed="false">
      <c r="A3648" s="0" t="s">
        <v>31</v>
      </c>
      <c r="B3648" s="0" t="n">
        <v>1</v>
      </c>
      <c r="C3648" s="0" t="s">
        <v>9594</v>
      </c>
      <c r="D3648" s="0" t="s">
        <v>66</v>
      </c>
      <c r="E3648" s="0" t="s">
        <v>9595</v>
      </c>
      <c r="F3648" s="0" t="s">
        <v>9578</v>
      </c>
      <c r="G3648" s="0" t="s">
        <v>9579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6.4</v>
      </c>
      <c r="Q3648" s="0" t="n">
        <v>0</v>
      </c>
      <c r="R3648" s="0" t="n">
        <v>0</v>
      </c>
      <c r="S3648" s="0" t="s">
        <v>4</v>
      </c>
    </row>
    <row r="3649" customFormat="false" ht="14.4" hidden="true" customHeight="false" outlineLevel="0" collapsed="false">
      <c r="A3649" s="0" t="s">
        <v>31</v>
      </c>
      <c r="B3649" s="0" t="n">
        <v>1</v>
      </c>
      <c r="C3649" s="0" t="s">
        <v>9596</v>
      </c>
      <c r="D3649" s="0" t="s">
        <v>38</v>
      </c>
      <c r="E3649" s="0" t="s">
        <v>9597</v>
      </c>
      <c r="F3649" s="0" t="s">
        <v>9578</v>
      </c>
      <c r="G3649" s="0" t="s">
        <v>9579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7.8</v>
      </c>
      <c r="Q3649" s="0" t="n">
        <v>0</v>
      </c>
      <c r="R3649" s="0" t="n">
        <v>0</v>
      </c>
      <c r="S3649" s="0" t="s">
        <v>4</v>
      </c>
    </row>
    <row r="3650" customFormat="false" ht="14.4" hidden="true" customHeight="false" outlineLevel="0" collapsed="false">
      <c r="A3650" s="0" t="s">
        <v>31</v>
      </c>
      <c r="B3650" s="0" t="n">
        <v>1</v>
      </c>
      <c r="C3650" s="0" t="s">
        <v>9598</v>
      </c>
      <c r="D3650" s="0" t="s">
        <v>33</v>
      </c>
      <c r="E3650" s="0" t="s">
        <v>9599</v>
      </c>
      <c r="F3650" s="0" t="s">
        <v>9578</v>
      </c>
      <c r="G3650" s="0" t="s">
        <v>9579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6.9</v>
      </c>
      <c r="Q3650" s="0" t="n">
        <v>0</v>
      </c>
      <c r="R3650" s="0" t="n">
        <v>0</v>
      </c>
      <c r="S3650" s="0" t="s">
        <v>4</v>
      </c>
    </row>
    <row r="3651" customFormat="false" ht="14.4" hidden="true" customHeight="false" outlineLevel="0" collapsed="false">
      <c r="A3651" s="0" t="s">
        <v>31</v>
      </c>
      <c r="B3651" s="0" t="n">
        <v>1</v>
      </c>
      <c r="C3651" s="0" t="s">
        <v>9600</v>
      </c>
      <c r="D3651" s="0" t="s">
        <v>66</v>
      </c>
      <c r="E3651" s="0" t="s">
        <v>9601</v>
      </c>
      <c r="F3651" s="0" t="s">
        <v>9578</v>
      </c>
      <c r="G3651" s="0" t="s">
        <v>9579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7.5</v>
      </c>
      <c r="Q3651" s="0" t="n">
        <v>0</v>
      </c>
      <c r="R3651" s="0" t="n">
        <v>0</v>
      </c>
      <c r="S3651" s="0" t="s">
        <v>4</v>
      </c>
    </row>
    <row r="3652" customFormat="false" ht="14.4" hidden="true" customHeight="false" outlineLevel="0" collapsed="false">
      <c r="A3652" s="0" t="s">
        <v>31</v>
      </c>
      <c r="B3652" s="0" t="n">
        <v>1</v>
      </c>
      <c r="C3652" s="0" t="s">
        <v>9602</v>
      </c>
      <c r="D3652" s="0" t="s">
        <v>38</v>
      </c>
      <c r="E3652" s="0" t="s">
        <v>9603</v>
      </c>
      <c r="F3652" s="0" t="s">
        <v>9578</v>
      </c>
      <c r="G3652" s="0" t="s">
        <v>9579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5.8</v>
      </c>
      <c r="Q3652" s="0" t="n">
        <v>0</v>
      </c>
      <c r="R3652" s="0" t="n">
        <v>0</v>
      </c>
      <c r="S3652" s="0" t="s">
        <v>4</v>
      </c>
    </row>
    <row r="3653" customFormat="false" ht="14.4" hidden="true" customHeight="false" outlineLevel="0" collapsed="false">
      <c r="A3653" s="0" t="s">
        <v>31</v>
      </c>
      <c r="B3653" s="0" t="n">
        <v>1</v>
      </c>
      <c r="C3653" s="0" t="s">
        <v>9604</v>
      </c>
      <c r="D3653" s="0" t="s">
        <v>38</v>
      </c>
      <c r="E3653" s="0" t="s">
        <v>9605</v>
      </c>
      <c r="F3653" s="0" t="s">
        <v>9578</v>
      </c>
      <c r="G3653" s="0" t="s">
        <v>9579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5</v>
      </c>
      <c r="Q3653" s="0" t="n">
        <v>0</v>
      </c>
      <c r="R3653" s="0" t="n">
        <v>0</v>
      </c>
      <c r="S3653" s="0" t="s">
        <v>4</v>
      </c>
    </row>
    <row r="3654" customFormat="false" ht="14.4" hidden="true" customHeight="false" outlineLevel="0" collapsed="false">
      <c r="A3654" s="0" t="s">
        <v>31</v>
      </c>
      <c r="B3654" s="0" t="n">
        <v>1</v>
      </c>
      <c r="C3654" s="0" t="s">
        <v>9606</v>
      </c>
      <c r="D3654" s="0" t="s">
        <v>33</v>
      </c>
      <c r="E3654" s="0" t="s">
        <v>9607</v>
      </c>
      <c r="F3654" s="0" t="s">
        <v>9578</v>
      </c>
      <c r="G3654" s="0" t="s">
        <v>9579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6.7</v>
      </c>
      <c r="Q3654" s="0" t="n">
        <v>0</v>
      </c>
      <c r="R3654" s="0" t="n">
        <v>0</v>
      </c>
      <c r="S3654" s="0" t="s">
        <v>4</v>
      </c>
    </row>
    <row r="3655" customFormat="false" ht="14.4" hidden="true" customHeight="false" outlineLevel="0" collapsed="false">
      <c r="A3655" s="0" t="s">
        <v>31</v>
      </c>
      <c r="B3655" s="0" t="n">
        <v>1</v>
      </c>
      <c r="C3655" s="0" t="s">
        <v>9608</v>
      </c>
      <c r="D3655" s="0" t="s">
        <v>38</v>
      </c>
      <c r="E3655" s="0" t="s">
        <v>9609</v>
      </c>
      <c r="F3655" s="0" t="s">
        <v>9578</v>
      </c>
      <c r="G3655" s="0" t="s">
        <v>9579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6.7</v>
      </c>
      <c r="Q3655" s="0" t="n">
        <v>0</v>
      </c>
      <c r="R3655" s="0" t="n">
        <v>0</v>
      </c>
      <c r="S3655" s="0" t="s">
        <v>4</v>
      </c>
    </row>
    <row r="3656" customFormat="false" ht="14.4" hidden="true" customHeight="false" outlineLevel="0" collapsed="false">
      <c r="A3656" s="0" t="s">
        <v>31</v>
      </c>
      <c r="B3656" s="0" t="n">
        <v>1</v>
      </c>
      <c r="C3656" s="0" t="s">
        <v>9610</v>
      </c>
      <c r="D3656" s="0" t="s">
        <v>38</v>
      </c>
      <c r="E3656" s="0" t="s">
        <v>9611</v>
      </c>
      <c r="F3656" s="0" t="s">
        <v>9578</v>
      </c>
      <c r="G3656" s="0" t="s">
        <v>9579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5.9</v>
      </c>
      <c r="Q3656" s="0" t="n">
        <v>0</v>
      </c>
      <c r="R3656" s="0" t="n">
        <v>0</v>
      </c>
      <c r="S3656" s="0" t="s">
        <v>4</v>
      </c>
    </row>
    <row r="3657" customFormat="false" ht="14.4" hidden="true" customHeight="false" outlineLevel="0" collapsed="false">
      <c r="A3657" s="0" t="s">
        <v>31</v>
      </c>
      <c r="B3657" s="0" t="n">
        <v>1</v>
      </c>
      <c r="C3657" s="0" t="s">
        <v>9612</v>
      </c>
      <c r="D3657" s="0" t="s">
        <v>66</v>
      </c>
      <c r="E3657" s="0" t="s">
        <v>9613</v>
      </c>
      <c r="F3657" s="0" t="s">
        <v>9578</v>
      </c>
      <c r="G3657" s="0" t="s">
        <v>9579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5.8</v>
      </c>
      <c r="Q3657" s="0" t="n">
        <v>0</v>
      </c>
      <c r="R3657" s="0" t="n">
        <v>0</v>
      </c>
      <c r="S3657" s="0" t="s">
        <v>4</v>
      </c>
    </row>
    <row r="3658" customFormat="false" ht="14.4" hidden="true" customHeight="false" outlineLevel="0" collapsed="false">
      <c r="A3658" s="0" t="s">
        <v>31</v>
      </c>
      <c r="B3658" s="0" t="n">
        <v>1</v>
      </c>
      <c r="C3658" s="0" t="s">
        <v>9614</v>
      </c>
      <c r="D3658" s="0" t="s">
        <v>66</v>
      </c>
      <c r="E3658" s="0" t="s">
        <v>9615</v>
      </c>
      <c r="F3658" s="0" t="s">
        <v>9578</v>
      </c>
      <c r="G3658" s="0" t="s">
        <v>9579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6.1</v>
      </c>
      <c r="Q3658" s="0" t="n">
        <v>0</v>
      </c>
      <c r="R3658" s="0" t="n">
        <v>0</v>
      </c>
      <c r="S3658" s="0" t="s">
        <v>4</v>
      </c>
    </row>
    <row r="3659" customFormat="false" ht="14.4" hidden="true" customHeight="false" outlineLevel="0" collapsed="false">
      <c r="A3659" s="0" t="s">
        <v>31</v>
      </c>
      <c r="B3659" s="0" t="n">
        <v>1</v>
      </c>
      <c r="C3659" s="0" t="s">
        <v>9616</v>
      </c>
      <c r="D3659" s="0" t="s">
        <v>38</v>
      </c>
      <c r="E3659" s="0" t="s">
        <v>9617</v>
      </c>
      <c r="F3659" s="0" t="s">
        <v>9578</v>
      </c>
      <c r="G3659" s="0" t="s">
        <v>9579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5</v>
      </c>
      <c r="Q3659" s="0" t="n">
        <v>0</v>
      </c>
      <c r="R3659" s="0" t="n">
        <v>0</v>
      </c>
      <c r="S3659" s="0" t="s">
        <v>4</v>
      </c>
    </row>
    <row r="3660" customFormat="false" ht="14.4" hidden="true" customHeight="false" outlineLevel="0" collapsed="false">
      <c r="A3660" s="0" t="s">
        <v>31</v>
      </c>
      <c r="B3660" s="0" t="n">
        <v>1</v>
      </c>
      <c r="C3660" s="0" t="s">
        <v>9618</v>
      </c>
      <c r="D3660" s="0" t="s">
        <v>38</v>
      </c>
      <c r="E3660" s="0" t="s">
        <v>9619</v>
      </c>
      <c r="F3660" s="0" t="s">
        <v>9578</v>
      </c>
      <c r="G3660" s="0" t="s">
        <v>9579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5.1</v>
      </c>
      <c r="Q3660" s="0" t="n">
        <v>0</v>
      </c>
      <c r="R3660" s="0" t="n">
        <v>0</v>
      </c>
      <c r="S3660" s="0" t="s">
        <v>4</v>
      </c>
    </row>
    <row r="3661" customFormat="false" ht="14.4" hidden="true" customHeight="false" outlineLevel="0" collapsed="false">
      <c r="A3661" s="0" t="s">
        <v>31</v>
      </c>
      <c r="B3661" s="0" t="n">
        <v>1</v>
      </c>
      <c r="C3661" s="0" t="s">
        <v>9620</v>
      </c>
      <c r="D3661" s="0" t="s">
        <v>38</v>
      </c>
      <c r="E3661" s="0" t="s">
        <v>9621</v>
      </c>
      <c r="F3661" s="0" t="s">
        <v>9578</v>
      </c>
      <c r="G3661" s="0" t="s">
        <v>9579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5.3</v>
      </c>
      <c r="Q3661" s="0" t="n">
        <v>0</v>
      </c>
      <c r="R3661" s="0" t="n">
        <v>0</v>
      </c>
      <c r="S3661" s="0" t="s">
        <v>4</v>
      </c>
    </row>
    <row r="3662" customFormat="false" ht="14.4" hidden="true" customHeight="false" outlineLevel="0" collapsed="false">
      <c r="A3662" s="0" t="s">
        <v>31</v>
      </c>
      <c r="B3662" s="0" t="n">
        <v>1</v>
      </c>
      <c r="C3662" s="0" t="s">
        <v>9622</v>
      </c>
      <c r="D3662" s="0" t="s">
        <v>61</v>
      </c>
      <c r="E3662" s="0" t="s">
        <v>9623</v>
      </c>
      <c r="F3662" s="0" t="s">
        <v>9578</v>
      </c>
      <c r="G3662" s="0" t="s">
        <v>9579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8.9</v>
      </c>
      <c r="Q3662" s="0" t="n">
        <v>0</v>
      </c>
      <c r="R3662" s="0" t="n">
        <v>0</v>
      </c>
      <c r="S3662" s="0" t="s">
        <v>4</v>
      </c>
    </row>
    <row r="3663" customFormat="false" ht="14.4" hidden="true" customHeight="false" outlineLevel="0" collapsed="false">
      <c r="A3663" s="0" t="s">
        <v>31</v>
      </c>
      <c r="B3663" s="0" t="n">
        <v>1</v>
      </c>
      <c r="C3663" s="0" t="s">
        <v>9624</v>
      </c>
      <c r="D3663" s="0" t="s">
        <v>38</v>
      </c>
      <c r="E3663" s="0" t="s">
        <v>9625</v>
      </c>
      <c r="F3663" s="0" t="s">
        <v>9578</v>
      </c>
      <c r="G3663" s="0" t="s">
        <v>9579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9.3</v>
      </c>
      <c r="Q3663" s="0" t="n">
        <v>0</v>
      </c>
      <c r="R3663" s="0" t="n">
        <v>0</v>
      </c>
      <c r="S3663" s="0" t="s">
        <v>4</v>
      </c>
    </row>
    <row r="3664" customFormat="false" ht="14.4" hidden="true" customHeight="false" outlineLevel="0" collapsed="false">
      <c r="A3664" s="0" t="s">
        <v>31</v>
      </c>
      <c r="B3664" s="0" t="n">
        <v>1</v>
      </c>
      <c r="C3664" s="0" t="s">
        <v>9626</v>
      </c>
      <c r="D3664" s="0" t="s">
        <v>38</v>
      </c>
      <c r="E3664" s="0" t="s">
        <v>9627</v>
      </c>
      <c r="F3664" s="0" t="s">
        <v>9628</v>
      </c>
      <c r="G3664" s="0" t="s">
        <v>9629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5.5</v>
      </c>
      <c r="Q3664" s="0" t="n">
        <v>0</v>
      </c>
      <c r="R3664" s="0" t="n">
        <v>0</v>
      </c>
      <c r="S3664" s="0" t="s">
        <v>4</v>
      </c>
    </row>
    <row r="3665" customFormat="false" ht="14.4" hidden="true" customHeight="false" outlineLevel="0" collapsed="false">
      <c r="A3665" s="0" t="s">
        <v>31</v>
      </c>
      <c r="B3665" s="0" t="n">
        <v>1</v>
      </c>
      <c r="C3665" s="0" t="s">
        <v>9630</v>
      </c>
      <c r="D3665" s="0" t="s">
        <v>33</v>
      </c>
      <c r="E3665" s="0" t="s">
        <v>9631</v>
      </c>
      <c r="F3665" s="0" t="s">
        <v>9632</v>
      </c>
      <c r="G3665" s="0" t="s">
        <v>9633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8.8</v>
      </c>
      <c r="Q3665" s="0" t="n">
        <v>0</v>
      </c>
      <c r="R3665" s="0" t="n">
        <v>0</v>
      </c>
      <c r="S3665" s="0" t="s">
        <v>4</v>
      </c>
    </row>
    <row r="3666" customFormat="false" ht="14.4" hidden="true" customHeight="false" outlineLevel="0" collapsed="false">
      <c r="A3666" s="0" t="s">
        <v>31</v>
      </c>
      <c r="B3666" s="0" t="n">
        <v>1</v>
      </c>
      <c r="C3666" s="0" t="s">
        <v>9634</v>
      </c>
      <c r="D3666" s="0" t="s">
        <v>38</v>
      </c>
      <c r="E3666" s="0" t="s">
        <v>9635</v>
      </c>
      <c r="F3666" s="0" t="s">
        <v>9632</v>
      </c>
      <c r="G3666" s="0" t="s">
        <v>9633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5.7</v>
      </c>
      <c r="Q3666" s="0" t="n">
        <v>0</v>
      </c>
      <c r="R3666" s="0" t="n">
        <v>0</v>
      </c>
      <c r="S3666" s="0" t="s">
        <v>4</v>
      </c>
    </row>
    <row r="3667" customFormat="false" ht="14.4" hidden="true" customHeight="false" outlineLevel="0" collapsed="false">
      <c r="A3667" s="0" t="s">
        <v>31</v>
      </c>
      <c r="B3667" s="0" t="n">
        <v>1</v>
      </c>
      <c r="C3667" s="0" t="s">
        <v>9636</v>
      </c>
      <c r="D3667" s="0" t="s">
        <v>33</v>
      </c>
      <c r="E3667" s="0" t="s">
        <v>9637</v>
      </c>
      <c r="F3667" s="0" t="s">
        <v>9638</v>
      </c>
      <c r="G3667" s="0" t="s">
        <v>9639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11.8</v>
      </c>
      <c r="Q3667" s="0" t="n">
        <v>0</v>
      </c>
      <c r="R3667" s="0" t="n">
        <v>0</v>
      </c>
      <c r="S3667" s="0" t="s">
        <v>4</v>
      </c>
    </row>
    <row r="3668" customFormat="false" ht="14.4" hidden="true" customHeight="false" outlineLevel="0" collapsed="false">
      <c r="A3668" s="0" t="s">
        <v>31</v>
      </c>
      <c r="B3668" s="0" t="n">
        <v>1</v>
      </c>
      <c r="C3668" s="0" t="s">
        <v>9640</v>
      </c>
      <c r="D3668" s="0" t="s">
        <v>154</v>
      </c>
      <c r="E3668" s="0" t="s">
        <v>9641</v>
      </c>
      <c r="F3668" s="0" t="s">
        <v>9638</v>
      </c>
      <c r="G3668" s="0" t="s">
        <v>9639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11.9</v>
      </c>
      <c r="Q3668" s="0" t="n">
        <v>0</v>
      </c>
      <c r="R3668" s="0" t="n">
        <v>0</v>
      </c>
      <c r="S3668" s="0" t="s">
        <v>4</v>
      </c>
    </row>
    <row r="3669" customFormat="false" ht="14.4" hidden="true" customHeight="false" outlineLevel="0" collapsed="false">
      <c r="A3669" s="0" t="s">
        <v>31</v>
      </c>
      <c r="B3669" s="0" t="n">
        <v>1</v>
      </c>
      <c r="C3669" s="0" t="s">
        <v>9642</v>
      </c>
      <c r="D3669" s="0" t="s">
        <v>122</v>
      </c>
      <c r="E3669" s="0" t="s">
        <v>9643</v>
      </c>
      <c r="F3669" s="0" t="s">
        <v>9644</v>
      </c>
      <c r="G3669" s="0" t="s">
        <v>9645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6.2</v>
      </c>
      <c r="Q3669" s="0" t="n">
        <v>0</v>
      </c>
      <c r="R3669" s="0" t="n">
        <v>0</v>
      </c>
      <c r="S3669" s="0" t="s">
        <v>4</v>
      </c>
    </row>
    <row r="3670" customFormat="false" ht="14.4" hidden="true" customHeight="false" outlineLevel="0" collapsed="false">
      <c r="A3670" s="0" t="s">
        <v>31</v>
      </c>
      <c r="B3670" s="0" t="n">
        <v>1</v>
      </c>
      <c r="C3670" s="0" t="s">
        <v>9646</v>
      </c>
      <c r="D3670" s="0" t="s">
        <v>33</v>
      </c>
      <c r="E3670" s="0" t="s">
        <v>9647</v>
      </c>
      <c r="F3670" s="0" t="s">
        <v>9648</v>
      </c>
      <c r="G3670" s="0" t="s">
        <v>9649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6.6</v>
      </c>
      <c r="Q3670" s="0" t="n">
        <v>0</v>
      </c>
      <c r="R3670" s="0" t="n">
        <v>0</v>
      </c>
      <c r="S3670" s="0" t="s">
        <v>4</v>
      </c>
    </row>
    <row r="3671" customFormat="false" ht="14.4" hidden="true" customHeight="false" outlineLevel="0" collapsed="false">
      <c r="A3671" s="0" t="s">
        <v>31</v>
      </c>
      <c r="B3671" s="0" t="n">
        <v>1</v>
      </c>
      <c r="C3671" s="0" t="s">
        <v>9650</v>
      </c>
      <c r="D3671" s="0" t="s">
        <v>33</v>
      </c>
      <c r="E3671" s="0" t="s">
        <v>7922</v>
      </c>
      <c r="F3671" s="0" t="s">
        <v>9651</v>
      </c>
      <c r="G3671" s="0" t="s">
        <v>9652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9.6</v>
      </c>
      <c r="Q3671" s="0" t="n">
        <v>0</v>
      </c>
      <c r="R3671" s="0" t="n">
        <v>0</v>
      </c>
      <c r="S3671" s="0" t="s">
        <v>4</v>
      </c>
    </row>
    <row r="3672" customFormat="false" ht="14.4" hidden="true" customHeight="false" outlineLevel="0" collapsed="false">
      <c r="A3672" s="0" t="s">
        <v>31</v>
      </c>
      <c r="B3672" s="0" t="n">
        <v>1</v>
      </c>
      <c r="C3672" s="0" t="s">
        <v>9653</v>
      </c>
      <c r="D3672" s="0" t="s">
        <v>33</v>
      </c>
      <c r="E3672" s="0" t="s">
        <v>9654</v>
      </c>
      <c r="F3672" s="0" t="s">
        <v>9651</v>
      </c>
      <c r="G3672" s="0" t="s">
        <v>9652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6.2</v>
      </c>
      <c r="Q3672" s="0" t="n">
        <v>0</v>
      </c>
      <c r="R3672" s="0" t="n">
        <v>0</v>
      </c>
      <c r="S3672" s="0" t="s">
        <v>4</v>
      </c>
    </row>
    <row r="3673" customFormat="false" ht="14.4" hidden="true" customHeight="false" outlineLevel="0" collapsed="false">
      <c r="A3673" s="0" t="s">
        <v>31</v>
      </c>
      <c r="B3673" s="0" t="n">
        <v>1</v>
      </c>
      <c r="C3673" s="0" t="s">
        <v>9655</v>
      </c>
      <c r="D3673" s="0" t="s">
        <v>61</v>
      </c>
      <c r="E3673" s="0" t="s">
        <v>9656</v>
      </c>
      <c r="F3673" s="0" t="s">
        <v>9651</v>
      </c>
      <c r="G3673" s="0" t="s">
        <v>9652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5.5</v>
      </c>
      <c r="Q3673" s="0" t="n">
        <v>0</v>
      </c>
      <c r="R3673" s="0" t="n">
        <v>0</v>
      </c>
      <c r="S3673" s="0" t="s">
        <v>4</v>
      </c>
    </row>
    <row r="3674" customFormat="false" ht="14.4" hidden="true" customHeight="false" outlineLevel="0" collapsed="false">
      <c r="A3674" s="0" t="s">
        <v>31</v>
      </c>
      <c r="B3674" s="0" t="n">
        <v>1</v>
      </c>
      <c r="C3674" s="0" t="s">
        <v>9657</v>
      </c>
      <c r="D3674" s="0" t="s">
        <v>48</v>
      </c>
      <c r="E3674" s="0" t="s">
        <v>9658</v>
      </c>
      <c r="F3674" s="0" t="s">
        <v>9651</v>
      </c>
      <c r="G3674" s="0" t="s">
        <v>9652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9.2</v>
      </c>
      <c r="Q3674" s="0" t="n">
        <v>0</v>
      </c>
      <c r="R3674" s="0" t="n">
        <v>0</v>
      </c>
      <c r="S3674" s="0" t="s">
        <v>4</v>
      </c>
    </row>
    <row r="3675" customFormat="false" ht="14.4" hidden="true" customHeight="false" outlineLevel="0" collapsed="false">
      <c r="A3675" s="0" t="s">
        <v>31</v>
      </c>
      <c r="B3675" s="0" t="n">
        <v>1</v>
      </c>
      <c r="C3675" s="0" t="s">
        <v>9659</v>
      </c>
      <c r="D3675" s="0" t="s">
        <v>103</v>
      </c>
      <c r="E3675" s="0" t="s">
        <v>9660</v>
      </c>
      <c r="F3675" s="0" t="s">
        <v>9661</v>
      </c>
      <c r="G3675" s="0" t="s">
        <v>9662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8.2</v>
      </c>
      <c r="Q3675" s="0" t="n">
        <v>0</v>
      </c>
      <c r="R3675" s="0" t="n">
        <v>0</v>
      </c>
      <c r="S3675" s="0" t="s">
        <v>4</v>
      </c>
    </row>
    <row r="3676" customFormat="false" ht="14.4" hidden="true" customHeight="false" outlineLevel="0" collapsed="false">
      <c r="A3676" s="0" t="s">
        <v>31</v>
      </c>
      <c r="B3676" s="0" t="n">
        <v>1</v>
      </c>
      <c r="C3676" s="0" t="s">
        <v>9663</v>
      </c>
      <c r="D3676" s="0" t="s">
        <v>66</v>
      </c>
      <c r="E3676" s="0" t="s">
        <v>9664</v>
      </c>
      <c r="F3676" s="0" t="s">
        <v>9661</v>
      </c>
      <c r="G3676" s="0" t="s">
        <v>9662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8.5</v>
      </c>
      <c r="Q3676" s="0" t="n">
        <v>0</v>
      </c>
      <c r="R3676" s="0" t="n">
        <v>0</v>
      </c>
      <c r="S3676" s="0" t="s">
        <v>4</v>
      </c>
    </row>
    <row r="3677" customFormat="false" ht="14.4" hidden="true" customHeight="false" outlineLevel="0" collapsed="false">
      <c r="A3677" s="0" t="s">
        <v>31</v>
      </c>
      <c r="B3677" s="0" t="n">
        <v>1</v>
      </c>
      <c r="C3677" s="0" t="s">
        <v>9665</v>
      </c>
      <c r="D3677" s="0" t="s">
        <v>122</v>
      </c>
      <c r="E3677" s="0" t="s">
        <v>9666</v>
      </c>
      <c r="F3677" s="0" t="s">
        <v>9667</v>
      </c>
      <c r="G3677" s="0" t="s">
        <v>9668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10.5</v>
      </c>
      <c r="Q3677" s="0" t="n">
        <v>0</v>
      </c>
      <c r="R3677" s="0" t="n">
        <v>0</v>
      </c>
      <c r="S3677" s="0" t="s">
        <v>4</v>
      </c>
    </row>
    <row r="3678" customFormat="false" ht="14.4" hidden="true" customHeight="false" outlineLevel="0" collapsed="false">
      <c r="A3678" s="0" t="s">
        <v>31</v>
      </c>
      <c r="B3678" s="0" t="n">
        <v>1</v>
      </c>
      <c r="C3678" s="0" t="s">
        <v>9669</v>
      </c>
      <c r="D3678" s="0" t="s">
        <v>61</v>
      </c>
      <c r="E3678" s="0" t="s">
        <v>9670</v>
      </c>
      <c r="F3678" s="0" t="s">
        <v>9671</v>
      </c>
      <c r="G3678" s="0" t="s">
        <v>9672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9.4</v>
      </c>
      <c r="Q3678" s="0" t="n">
        <v>0</v>
      </c>
      <c r="R3678" s="0" t="n">
        <v>0</v>
      </c>
      <c r="S3678" s="0" t="s">
        <v>4</v>
      </c>
    </row>
    <row r="3679" customFormat="false" ht="14.4" hidden="true" customHeight="false" outlineLevel="0" collapsed="false">
      <c r="A3679" s="0" t="s">
        <v>31</v>
      </c>
      <c r="B3679" s="0" t="n">
        <v>1</v>
      </c>
      <c r="C3679" s="0" t="s">
        <v>9673</v>
      </c>
      <c r="D3679" s="0" t="s">
        <v>154</v>
      </c>
      <c r="E3679" s="0" t="s">
        <v>9674</v>
      </c>
      <c r="F3679" s="0" t="s">
        <v>9675</v>
      </c>
      <c r="G3679" s="0" t="s">
        <v>4676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6.1</v>
      </c>
      <c r="Q3679" s="0" t="n">
        <v>0</v>
      </c>
      <c r="R3679" s="0" t="n">
        <v>0</v>
      </c>
      <c r="S3679" s="0" t="s">
        <v>4</v>
      </c>
    </row>
    <row r="3680" customFormat="false" ht="14.4" hidden="true" customHeight="false" outlineLevel="0" collapsed="false">
      <c r="A3680" s="0" t="s">
        <v>31</v>
      </c>
      <c r="B3680" s="0" t="n">
        <v>1</v>
      </c>
      <c r="C3680" s="0" t="s">
        <v>9676</v>
      </c>
      <c r="D3680" s="0" t="s">
        <v>66</v>
      </c>
      <c r="E3680" s="0" t="s">
        <v>9677</v>
      </c>
      <c r="F3680" s="0" t="s">
        <v>9675</v>
      </c>
      <c r="G3680" s="0" t="s">
        <v>4676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7.1</v>
      </c>
      <c r="Q3680" s="0" t="n">
        <v>0</v>
      </c>
      <c r="R3680" s="0" t="n">
        <v>0</v>
      </c>
      <c r="S3680" s="0" t="s">
        <v>4</v>
      </c>
    </row>
    <row r="3681" customFormat="false" ht="14.4" hidden="true" customHeight="false" outlineLevel="0" collapsed="false">
      <c r="A3681" s="0" t="s">
        <v>31</v>
      </c>
      <c r="B3681" s="0" t="n">
        <v>1</v>
      </c>
      <c r="C3681" s="0" t="s">
        <v>9678</v>
      </c>
      <c r="D3681" s="0" t="s">
        <v>163</v>
      </c>
      <c r="E3681" s="0" t="s">
        <v>9679</v>
      </c>
      <c r="F3681" s="0" t="s">
        <v>9675</v>
      </c>
      <c r="G3681" s="0" t="s">
        <v>4676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7.3</v>
      </c>
      <c r="Q3681" s="0" t="n">
        <v>0</v>
      </c>
      <c r="R3681" s="0" t="n">
        <v>0</v>
      </c>
      <c r="S3681" s="0" t="s">
        <v>4</v>
      </c>
    </row>
    <row r="3682" customFormat="false" ht="14.4" hidden="true" customHeight="false" outlineLevel="0" collapsed="false">
      <c r="A3682" s="0" t="s">
        <v>31</v>
      </c>
      <c r="B3682" s="0" t="n">
        <v>1</v>
      </c>
      <c r="C3682" s="0" t="s">
        <v>9680</v>
      </c>
      <c r="D3682" s="0" t="s">
        <v>61</v>
      </c>
      <c r="E3682" s="0" t="s">
        <v>9681</v>
      </c>
      <c r="F3682" s="0" t="s">
        <v>9675</v>
      </c>
      <c r="G3682" s="0" t="s">
        <v>4676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7.9</v>
      </c>
      <c r="Q3682" s="0" t="n">
        <v>0</v>
      </c>
      <c r="R3682" s="0" t="n">
        <v>0</v>
      </c>
      <c r="S3682" s="0" t="s">
        <v>4</v>
      </c>
    </row>
    <row r="3683" customFormat="false" ht="14.4" hidden="true" customHeight="false" outlineLevel="0" collapsed="false">
      <c r="A3683" s="0" t="s">
        <v>31</v>
      </c>
      <c r="B3683" s="0" t="n">
        <v>1</v>
      </c>
      <c r="C3683" s="0" t="s">
        <v>9682</v>
      </c>
      <c r="D3683" s="0" t="s">
        <v>66</v>
      </c>
      <c r="E3683" s="0" t="s">
        <v>9683</v>
      </c>
      <c r="F3683" s="0" t="s">
        <v>9675</v>
      </c>
      <c r="G3683" s="0" t="s">
        <v>4676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9.4</v>
      </c>
      <c r="Q3683" s="0" t="n">
        <v>0</v>
      </c>
      <c r="R3683" s="0" t="n">
        <v>0</v>
      </c>
      <c r="S3683" s="0" t="s">
        <v>4</v>
      </c>
    </row>
    <row r="3684" customFormat="false" ht="14.4" hidden="true" customHeight="false" outlineLevel="0" collapsed="false">
      <c r="A3684" s="0" t="s">
        <v>31</v>
      </c>
      <c r="B3684" s="0" t="n">
        <v>1</v>
      </c>
      <c r="C3684" s="0" t="s">
        <v>9684</v>
      </c>
      <c r="D3684" s="0" t="s">
        <v>66</v>
      </c>
      <c r="E3684" s="0" t="s">
        <v>9685</v>
      </c>
      <c r="F3684" s="0" t="s">
        <v>9675</v>
      </c>
      <c r="G3684" s="0" t="s">
        <v>4676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10.4</v>
      </c>
      <c r="Q3684" s="0" t="n">
        <v>0</v>
      </c>
      <c r="R3684" s="0" t="n">
        <v>0</v>
      </c>
      <c r="S3684" s="0" t="s">
        <v>4</v>
      </c>
    </row>
    <row r="3685" customFormat="false" ht="14.4" hidden="true" customHeight="false" outlineLevel="0" collapsed="false">
      <c r="A3685" s="0" t="s">
        <v>31</v>
      </c>
      <c r="B3685" s="0" t="n">
        <v>1</v>
      </c>
      <c r="C3685" s="0" t="s">
        <v>9686</v>
      </c>
      <c r="D3685" s="0" t="s">
        <v>41</v>
      </c>
      <c r="E3685" s="0" t="s">
        <v>9687</v>
      </c>
      <c r="F3685" s="0" t="s">
        <v>9688</v>
      </c>
      <c r="G3685" s="0" t="s">
        <v>9689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6.6</v>
      </c>
      <c r="Q3685" s="0" t="n">
        <v>0</v>
      </c>
      <c r="R3685" s="0" t="n">
        <v>0</v>
      </c>
      <c r="S3685" s="0" t="s">
        <v>4</v>
      </c>
    </row>
    <row r="3686" customFormat="false" ht="14.4" hidden="true" customHeight="false" outlineLevel="0" collapsed="false">
      <c r="A3686" s="0" t="s">
        <v>31</v>
      </c>
      <c r="B3686" s="0" t="n">
        <v>1</v>
      </c>
      <c r="C3686" s="0" t="s">
        <v>9690</v>
      </c>
      <c r="D3686" s="0" t="s">
        <v>122</v>
      </c>
      <c r="E3686" s="0" t="s">
        <v>9691</v>
      </c>
      <c r="F3686" s="0" t="s">
        <v>9688</v>
      </c>
      <c r="G3686" s="0" t="s">
        <v>9689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6.5</v>
      </c>
      <c r="Q3686" s="0" t="n">
        <v>0</v>
      </c>
      <c r="R3686" s="0" t="n">
        <v>0</v>
      </c>
      <c r="S3686" s="0" t="s">
        <v>4</v>
      </c>
    </row>
    <row r="3687" customFormat="false" ht="14.4" hidden="true" customHeight="false" outlineLevel="0" collapsed="false">
      <c r="A3687" s="0" t="s">
        <v>31</v>
      </c>
      <c r="B3687" s="0" t="n">
        <v>1</v>
      </c>
      <c r="C3687" s="0" t="s">
        <v>9692</v>
      </c>
      <c r="D3687" s="0" t="s">
        <v>163</v>
      </c>
      <c r="E3687" s="0" t="s">
        <v>9693</v>
      </c>
      <c r="F3687" s="0" t="s">
        <v>9688</v>
      </c>
      <c r="G3687" s="0" t="s">
        <v>9689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6.5</v>
      </c>
      <c r="Q3687" s="0" t="n">
        <v>0</v>
      </c>
      <c r="R3687" s="0" t="n">
        <v>0</v>
      </c>
      <c r="S3687" s="0" t="s">
        <v>4</v>
      </c>
    </row>
    <row r="3688" customFormat="false" ht="14.4" hidden="true" customHeight="false" outlineLevel="0" collapsed="false">
      <c r="A3688" s="0" t="s">
        <v>31</v>
      </c>
      <c r="B3688" s="0" t="n">
        <v>1</v>
      </c>
      <c r="C3688" s="0" t="s">
        <v>9694</v>
      </c>
      <c r="D3688" s="0" t="s">
        <v>307</v>
      </c>
      <c r="E3688" s="0" t="s">
        <v>9695</v>
      </c>
      <c r="F3688" s="0" t="s">
        <v>9688</v>
      </c>
      <c r="G3688" s="0" t="s">
        <v>9689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6.4</v>
      </c>
      <c r="Q3688" s="0" t="n">
        <v>0</v>
      </c>
      <c r="R3688" s="0" t="n">
        <v>0</v>
      </c>
      <c r="S3688" s="0" t="s">
        <v>4</v>
      </c>
    </row>
    <row r="3689" customFormat="false" ht="14.4" hidden="true" customHeight="false" outlineLevel="0" collapsed="false">
      <c r="A3689" s="0" t="s">
        <v>31</v>
      </c>
      <c r="B3689" s="0" t="n">
        <v>1</v>
      </c>
      <c r="C3689" s="0" t="s">
        <v>9696</v>
      </c>
      <c r="D3689" s="0" t="s">
        <v>307</v>
      </c>
      <c r="E3689" s="0" t="s">
        <v>9697</v>
      </c>
      <c r="F3689" s="0" t="s">
        <v>9688</v>
      </c>
      <c r="G3689" s="0" t="s">
        <v>9689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8.8</v>
      </c>
      <c r="Q3689" s="0" t="n">
        <v>0</v>
      </c>
      <c r="R3689" s="0" t="n">
        <v>0</v>
      </c>
      <c r="S3689" s="0" t="s">
        <v>4</v>
      </c>
    </row>
    <row r="3690" customFormat="false" ht="14.4" hidden="true" customHeight="false" outlineLevel="0" collapsed="false">
      <c r="A3690" s="0" t="s">
        <v>31</v>
      </c>
      <c r="B3690" s="0" t="n">
        <v>1</v>
      </c>
      <c r="C3690" s="0" t="s">
        <v>9698</v>
      </c>
      <c r="D3690" s="0" t="s">
        <v>66</v>
      </c>
      <c r="E3690" s="0" t="s">
        <v>9699</v>
      </c>
      <c r="F3690" s="0" t="s">
        <v>9688</v>
      </c>
      <c r="G3690" s="0" t="s">
        <v>9689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6.9</v>
      </c>
      <c r="Q3690" s="0" t="n">
        <v>0</v>
      </c>
      <c r="R3690" s="0" t="n">
        <v>0</v>
      </c>
      <c r="S3690" s="0" t="s">
        <v>4</v>
      </c>
    </row>
    <row r="3691" customFormat="false" ht="14.4" hidden="true" customHeight="false" outlineLevel="0" collapsed="false">
      <c r="A3691" s="0" t="s">
        <v>31</v>
      </c>
      <c r="B3691" s="0" t="n">
        <v>1</v>
      </c>
      <c r="C3691" s="0" t="s">
        <v>9700</v>
      </c>
      <c r="D3691" s="0" t="s">
        <v>307</v>
      </c>
      <c r="E3691" s="0" t="s">
        <v>9701</v>
      </c>
      <c r="F3691" s="0" t="s">
        <v>9688</v>
      </c>
      <c r="G3691" s="0" t="s">
        <v>9689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7.4</v>
      </c>
      <c r="Q3691" s="0" t="n">
        <v>0</v>
      </c>
      <c r="R3691" s="0" t="n">
        <v>0</v>
      </c>
      <c r="S3691" s="0" t="s">
        <v>4</v>
      </c>
    </row>
    <row r="3692" customFormat="false" ht="14.4" hidden="true" customHeight="false" outlineLevel="0" collapsed="false">
      <c r="A3692" s="0" t="s">
        <v>31</v>
      </c>
      <c r="B3692" s="0" t="n">
        <v>1</v>
      </c>
      <c r="C3692" s="0" t="s">
        <v>9702</v>
      </c>
      <c r="D3692" s="0" t="s">
        <v>33</v>
      </c>
      <c r="E3692" s="0" t="s">
        <v>9703</v>
      </c>
      <c r="F3692" s="0" t="s">
        <v>9704</v>
      </c>
      <c r="G3692" s="0" t="s">
        <v>157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8.3</v>
      </c>
      <c r="Q3692" s="0" t="n">
        <v>0</v>
      </c>
      <c r="R3692" s="0" t="n">
        <v>0</v>
      </c>
      <c r="S3692" s="0" t="s">
        <v>4</v>
      </c>
    </row>
    <row r="3693" customFormat="false" ht="14.4" hidden="true" customHeight="false" outlineLevel="0" collapsed="false">
      <c r="A3693" s="0" t="s">
        <v>31</v>
      </c>
      <c r="B3693" s="0" t="n">
        <v>1</v>
      </c>
      <c r="C3693" s="0" t="s">
        <v>9705</v>
      </c>
      <c r="D3693" s="0" t="s">
        <v>163</v>
      </c>
      <c r="E3693" s="0" t="s">
        <v>9706</v>
      </c>
      <c r="F3693" s="0" t="s">
        <v>9704</v>
      </c>
      <c r="G3693" s="0" t="s">
        <v>157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8.1</v>
      </c>
      <c r="Q3693" s="0" t="n">
        <v>0</v>
      </c>
      <c r="R3693" s="0" t="n">
        <v>0</v>
      </c>
      <c r="S3693" s="0" t="s">
        <v>4</v>
      </c>
    </row>
    <row r="3694" customFormat="false" ht="14.4" hidden="true" customHeight="false" outlineLevel="0" collapsed="false">
      <c r="A3694" s="0" t="s">
        <v>31</v>
      </c>
      <c r="B3694" s="0" t="n">
        <v>1</v>
      </c>
      <c r="C3694" s="0" t="s">
        <v>9707</v>
      </c>
      <c r="D3694" s="0" t="s">
        <v>122</v>
      </c>
      <c r="E3694" s="0" t="s">
        <v>9708</v>
      </c>
      <c r="F3694" s="0" t="s">
        <v>9709</v>
      </c>
      <c r="G3694" s="0" t="s">
        <v>8299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8.5</v>
      </c>
      <c r="Q3694" s="0" t="n">
        <v>0</v>
      </c>
      <c r="R3694" s="0" t="n">
        <v>0</v>
      </c>
      <c r="S3694" s="0" t="s">
        <v>4</v>
      </c>
    </row>
    <row r="3695" customFormat="false" ht="14.4" hidden="true" customHeight="false" outlineLevel="0" collapsed="false">
      <c r="A3695" s="0" t="s">
        <v>31</v>
      </c>
      <c r="B3695" s="0" t="n">
        <v>1</v>
      </c>
      <c r="C3695" s="0" t="s">
        <v>9710</v>
      </c>
      <c r="D3695" s="0" t="s">
        <v>66</v>
      </c>
      <c r="E3695" s="0" t="s">
        <v>9711</v>
      </c>
      <c r="F3695" s="0" t="s">
        <v>9709</v>
      </c>
      <c r="G3695" s="0" t="s">
        <v>8299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5.6</v>
      </c>
      <c r="Q3695" s="0" t="n">
        <v>0</v>
      </c>
      <c r="R3695" s="0" t="n">
        <v>0</v>
      </c>
      <c r="S3695" s="0" t="s">
        <v>4</v>
      </c>
    </row>
    <row r="3696" customFormat="false" ht="14.4" hidden="true" customHeight="false" outlineLevel="0" collapsed="false">
      <c r="A3696" s="0" t="s">
        <v>31</v>
      </c>
      <c r="B3696" s="0" t="n">
        <v>1</v>
      </c>
      <c r="C3696" s="0" t="s">
        <v>9712</v>
      </c>
      <c r="D3696" s="0" t="s">
        <v>61</v>
      </c>
      <c r="E3696" s="0" t="s">
        <v>9713</v>
      </c>
      <c r="F3696" s="0" t="s">
        <v>9714</v>
      </c>
      <c r="G3696" s="0" t="s">
        <v>157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6.3</v>
      </c>
      <c r="Q3696" s="0" t="n">
        <v>0</v>
      </c>
      <c r="R3696" s="0" t="n">
        <v>0</v>
      </c>
      <c r="S3696" s="0" t="s">
        <v>4</v>
      </c>
    </row>
    <row r="3697" customFormat="false" ht="14.4" hidden="true" customHeight="false" outlineLevel="0" collapsed="false">
      <c r="A3697" s="0" t="s">
        <v>31</v>
      </c>
      <c r="B3697" s="0" t="n">
        <v>1</v>
      </c>
      <c r="C3697" s="0" t="s">
        <v>9715</v>
      </c>
      <c r="D3697" s="0" t="s">
        <v>66</v>
      </c>
      <c r="E3697" s="0" t="s">
        <v>9716</v>
      </c>
      <c r="F3697" s="0" t="s">
        <v>9714</v>
      </c>
      <c r="G3697" s="0" t="s">
        <v>157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7</v>
      </c>
      <c r="Q3697" s="0" t="n">
        <v>0</v>
      </c>
      <c r="R3697" s="0" t="n">
        <v>0</v>
      </c>
      <c r="S3697" s="0" t="s">
        <v>4</v>
      </c>
    </row>
    <row r="3698" customFormat="false" ht="14.4" hidden="true" customHeight="false" outlineLevel="0" collapsed="false">
      <c r="A3698" s="0" t="s">
        <v>31</v>
      </c>
      <c r="B3698" s="0" t="n">
        <v>1</v>
      </c>
      <c r="C3698" s="0" t="s">
        <v>9717</v>
      </c>
      <c r="D3698" s="0" t="s">
        <v>33</v>
      </c>
      <c r="E3698" s="0" t="s">
        <v>9718</v>
      </c>
      <c r="F3698" s="0" t="s">
        <v>9714</v>
      </c>
      <c r="G3698" s="0" t="s">
        <v>157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7.5</v>
      </c>
      <c r="Q3698" s="0" t="n">
        <v>0</v>
      </c>
      <c r="R3698" s="0" t="n">
        <v>0</v>
      </c>
      <c r="S3698" s="0" t="s">
        <v>4</v>
      </c>
    </row>
    <row r="3699" customFormat="false" ht="14.4" hidden="true" customHeight="false" outlineLevel="0" collapsed="false">
      <c r="A3699" s="0" t="s">
        <v>31</v>
      </c>
      <c r="B3699" s="0" t="n">
        <v>1</v>
      </c>
      <c r="C3699" s="0" t="s">
        <v>9719</v>
      </c>
      <c r="D3699" s="0" t="s">
        <v>61</v>
      </c>
      <c r="E3699" s="0" t="s">
        <v>9720</v>
      </c>
      <c r="F3699" s="0" t="s">
        <v>9721</v>
      </c>
      <c r="G3699" s="0" t="s">
        <v>8762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8.4</v>
      </c>
      <c r="Q3699" s="0" t="n">
        <v>0</v>
      </c>
      <c r="R3699" s="0" t="n">
        <v>0</v>
      </c>
      <c r="S3699" s="0" t="s">
        <v>4</v>
      </c>
    </row>
    <row r="3700" customFormat="false" ht="14.4" hidden="true" customHeight="false" outlineLevel="0" collapsed="false">
      <c r="A3700" s="0" t="s">
        <v>31</v>
      </c>
      <c r="B3700" s="0" t="n">
        <v>1</v>
      </c>
      <c r="C3700" s="0" t="s">
        <v>9722</v>
      </c>
      <c r="D3700" s="0" t="s">
        <v>38</v>
      </c>
      <c r="E3700" s="0" t="s">
        <v>9723</v>
      </c>
      <c r="F3700" s="0" t="s">
        <v>9724</v>
      </c>
      <c r="G3700" s="0" t="s">
        <v>9725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5.9</v>
      </c>
      <c r="Q3700" s="0" t="n">
        <v>0</v>
      </c>
      <c r="R3700" s="0" t="n">
        <v>0</v>
      </c>
      <c r="S3700" s="0" t="s">
        <v>4</v>
      </c>
    </row>
    <row r="3701" customFormat="false" ht="14.4" hidden="true" customHeight="false" outlineLevel="0" collapsed="false">
      <c r="A3701" s="0" t="s">
        <v>31</v>
      </c>
      <c r="B3701" s="0" t="n">
        <v>1</v>
      </c>
      <c r="C3701" s="0" t="s">
        <v>9726</v>
      </c>
      <c r="D3701" s="0" t="s">
        <v>66</v>
      </c>
      <c r="E3701" s="0" t="s">
        <v>9727</v>
      </c>
      <c r="F3701" s="0" t="s">
        <v>9724</v>
      </c>
      <c r="G3701" s="0" t="s">
        <v>9725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6</v>
      </c>
      <c r="Q3701" s="0" t="n">
        <v>0</v>
      </c>
      <c r="R3701" s="0" t="n">
        <v>0</v>
      </c>
      <c r="S3701" s="0" t="s">
        <v>4</v>
      </c>
    </row>
    <row r="3702" customFormat="false" ht="14.4" hidden="true" customHeight="false" outlineLevel="0" collapsed="false">
      <c r="A3702" s="0" t="s">
        <v>31</v>
      </c>
      <c r="B3702" s="0" t="n">
        <v>1</v>
      </c>
      <c r="C3702" s="0" t="s">
        <v>9728</v>
      </c>
      <c r="D3702" s="0" t="s">
        <v>61</v>
      </c>
      <c r="E3702" s="0" t="s">
        <v>9729</v>
      </c>
      <c r="F3702" s="0" t="s">
        <v>9724</v>
      </c>
      <c r="G3702" s="0" t="s">
        <v>9725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5.8</v>
      </c>
      <c r="Q3702" s="0" t="n">
        <v>0</v>
      </c>
      <c r="R3702" s="0" t="n">
        <v>0</v>
      </c>
      <c r="S3702" s="0" t="s">
        <v>4</v>
      </c>
    </row>
    <row r="3703" customFormat="false" ht="14.4" hidden="true" customHeight="false" outlineLevel="0" collapsed="false">
      <c r="A3703" s="0" t="s">
        <v>31</v>
      </c>
      <c r="B3703" s="0" t="n">
        <v>1</v>
      </c>
      <c r="C3703" s="0" t="s">
        <v>9730</v>
      </c>
      <c r="D3703" s="0" t="s">
        <v>163</v>
      </c>
      <c r="E3703" s="0" t="s">
        <v>9731</v>
      </c>
      <c r="F3703" s="0" t="s">
        <v>9732</v>
      </c>
      <c r="G3703" s="0" t="s">
        <v>3649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7.8</v>
      </c>
      <c r="Q3703" s="0" t="n">
        <v>0</v>
      </c>
      <c r="R3703" s="0" t="n">
        <v>0</v>
      </c>
      <c r="S3703" s="0" t="s">
        <v>4</v>
      </c>
    </row>
    <row r="3704" customFormat="false" ht="14.4" hidden="true" customHeight="false" outlineLevel="0" collapsed="false">
      <c r="A3704" s="0" t="s">
        <v>31</v>
      </c>
      <c r="B3704" s="0" t="n">
        <v>1</v>
      </c>
      <c r="C3704" s="0" t="s">
        <v>9733</v>
      </c>
      <c r="D3704" s="0" t="s">
        <v>66</v>
      </c>
      <c r="E3704" s="0" t="s">
        <v>9734</v>
      </c>
      <c r="F3704" s="0" t="s">
        <v>9735</v>
      </c>
      <c r="G3704" s="0" t="s">
        <v>9736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5.5</v>
      </c>
      <c r="Q3704" s="0" t="n">
        <v>0</v>
      </c>
      <c r="R3704" s="0" t="n">
        <v>0</v>
      </c>
      <c r="S3704" s="0" t="s">
        <v>4</v>
      </c>
    </row>
    <row r="3705" customFormat="false" ht="14.4" hidden="true" customHeight="false" outlineLevel="0" collapsed="false">
      <c r="A3705" s="0" t="s">
        <v>31</v>
      </c>
      <c r="B3705" s="0" t="n">
        <v>1</v>
      </c>
      <c r="C3705" s="0" t="s">
        <v>9737</v>
      </c>
      <c r="D3705" s="0" t="s">
        <v>48</v>
      </c>
      <c r="E3705" s="0" t="s">
        <v>9738</v>
      </c>
      <c r="F3705" s="0" t="s">
        <v>9735</v>
      </c>
      <c r="G3705" s="0" t="s">
        <v>9736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7.5</v>
      </c>
      <c r="Q3705" s="0" t="n">
        <v>0</v>
      </c>
      <c r="R3705" s="0" t="n">
        <v>0</v>
      </c>
      <c r="S3705" s="0" t="s">
        <v>4</v>
      </c>
    </row>
    <row r="3706" customFormat="false" ht="14.4" hidden="true" customHeight="false" outlineLevel="0" collapsed="false">
      <c r="A3706" s="0" t="s">
        <v>31</v>
      </c>
      <c r="B3706" s="0" t="n">
        <v>1</v>
      </c>
      <c r="C3706" s="0" t="s">
        <v>9739</v>
      </c>
      <c r="D3706" s="0" t="s">
        <v>139</v>
      </c>
      <c r="E3706" s="0" t="s">
        <v>9740</v>
      </c>
      <c r="F3706" s="0" t="s">
        <v>9735</v>
      </c>
      <c r="G3706" s="0" t="s">
        <v>9736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9.2</v>
      </c>
      <c r="Q3706" s="0" t="n">
        <v>0</v>
      </c>
      <c r="R3706" s="0" t="n">
        <v>0</v>
      </c>
      <c r="S3706" s="0" t="s">
        <v>4</v>
      </c>
    </row>
    <row r="3707" customFormat="false" ht="14.4" hidden="true" customHeight="false" outlineLevel="0" collapsed="false">
      <c r="A3707" s="0" t="s">
        <v>31</v>
      </c>
      <c r="B3707" s="0" t="n">
        <v>1</v>
      </c>
      <c r="C3707" s="0" t="s">
        <v>9741</v>
      </c>
      <c r="D3707" s="0" t="s">
        <v>38</v>
      </c>
      <c r="E3707" s="0" t="s">
        <v>9742</v>
      </c>
      <c r="F3707" s="0" t="s">
        <v>9743</v>
      </c>
      <c r="G3707" s="0" t="s">
        <v>9744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7.9</v>
      </c>
      <c r="Q3707" s="0" t="n">
        <v>0</v>
      </c>
      <c r="R3707" s="0" t="n">
        <v>0</v>
      </c>
      <c r="S3707" s="0" t="s">
        <v>4</v>
      </c>
    </row>
    <row r="3708" customFormat="false" ht="14.4" hidden="true" customHeight="false" outlineLevel="0" collapsed="false">
      <c r="A3708" s="0" t="s">
        <v>31</v>
      </c>
      <c r="B3708" s="0" t="n">
        <v>1</v>
      </c>
      <c r="C3708" s="0" t="s">
        <v>9745</v>
      </c>
      <c r="D3708" s="0" t="s">
        <v>38</v>
      </c>
      <c r="E3708" s="0" t="s">
        <v>9746</v>
      </c>
      <c r="F3708" s="0" t="s">
        <v>9743</v>
      </c>
      <c r="G3708" s="0" t="s">
        <v>9744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6.7</v>
      </c>
      <c r="Q3708" s="0" t="n">
        <v>0</v>
      </c>
      <c r="R3708" s="0" t="n">
        <v>0</v>
      </c>
      <c r="S3708" s="0" t="s">
        <v>4</v>
      </c>
    </row>
    <row r="3709" customFormat="false" ht="14.4" hidden="true" customHeight="false" outlineLevel="0" collapsed="false">
      <c r="A3709" s="0" t="s">
        <v>31</v>
      </c>
      <c r="B3709" s="0" t="n">
        <v>1</v>
      </c>
      <c r="C3709" s="0" t="s">
        <v>9747</v>
      </c>
      <c r="D3709" s="0" t="s">
        <v>61</v>
      </c>
      <c r="E3709" s="0" t="s">
        <v>9748</v>
      </c>
      <c r="F3709" s="0" t="s">
        <v>9743</v>
      </c>
      <c r="G3709" s="0" t="s">
        <v>9744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8.4</v>
      </c>
      <c r="Q3709" s="0" t="n">
        <v>0</v>
      </c>
      <c r="R3709" s="0" t="n">
        <v>0</v>
      </c>
      <c r="S3709" s="0" t="s">
        <v>4</v>
      </c>
    </row>
    <row r="3710" customFormat="false" ht="14.4" hidden="true" customHeight="false" outlineLevel="0" collapsed="false">
      <c r="A3710" s="0" t="s">
        <v>31</v>
      </c>
      <c r="B3710" s="0" t="n">
        <v>1</v>
      </c>
      <c r="C3710" s="0" t="s">
        <v>9749</v>
      </c>
      <c r="D3710" s="0" t="s">
        <v>33</v>
      </c>
      <c r="E3710" s="0" t="s">
        <v>9750</v>
      </c>
      <c r="F3710" s="0" t="s">
        <v>9751</v>
      </c>
      <c r="G3710" s="0" t="s">
        <v>9752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6.8</v>
      </c>
      <c r="Q3710" s="0" t="n">
        <v>0</v>
      </c>
      <c r="R3710" s="0" t="n">
        <v>0</v>
      </c>
      <c r="S3710" s="0" t="s">
        <v>4</v>
      </c>
    </row>
    <row r="3711" customFormat="false" ht="14.4" hidden="true" customHeight="false" outlineLevel="0" collapsed="false">
      <c r="A3711" s="0" t="s">
        <v>31</v>
      </c>
      <c r="B3711" s="0" t="n">
        <v>1</v>
      </c>
      <c r="C3711" s="0" t="s">
        <v>9753</v>
      </c>
      <c r="D3711" s="0" t="s">
        <v>61</v>
      </c>
      <c r="E3711" s="0" t="s">
        <v>9754</v>
      </c>
      <c r="F3711" s="0" t="s">
        <v>9751</v>
      </c>
      <c r="G3711" s="0" t="s">
        <v>9752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6.9</v>
      </c>
      <c r="Q3711" s="0" t="n">
        <v>0</v>
      </c>
      <c r="R3711" s="0" t="n">
        <v>0</v>
      </c>
      <c r="S3711" s="0" t="s">
        <v>4</v>
      </c>
    </row>
    <row r="3712" customFormat="false" ht="14.4" hidden="true" customHeight="false" outlineLevel="0" collapsed="false">
      <c r="A3712" s="0" t="s">
        <v>31</v>
      </c>
      <c r="B3712" s="0" t="n">
        <v>1</v>
      </c>
      <c r="C3712" s="0" t="s">
        <v>9755</v>
      </c>
      <c r="D3712" s="0" t="s">
        <v>33</v>
      </c>
      <c r="E3712" s="0" t="s">
        <v>9756</v>
      </c>
      <c r="F3712" s="0" t="s">
        <v>9751</v>
      </c>
      <c r="G3712" s="0" t="s">
        <v>9752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6.5</v>
      </c>
      <c r="Q3712" s="0" t="n">
        <v>0</v>
      </c>
      <c r="R3712" s="0" t="n">
        <v>0</v>
      </c>
      <c r="S3712" s="0" t="s">
        <v>4</v>
      </c>
    </row>
    <row r="3713" customFormat="false" ht="14.4" hidden="true" customHeight="false" outlineLevel="0" collapsed="false">
      <c r="A3713" s="0" t="s">
        <v>31</v>
      </c>
      <c r="B3713" s="0" t="n">
        <v>1</v>
      </c>
      <c r="C3713" s="0" t="s">
        <v>9757</v>
      </c>
      <c r="D3713" s="0" t="s">
        <v>66</v>
      </c>
      <c r="E3713" s="0" t="s">
        <v>3362</v>
      </c>
      <c r="F3713" s="0" t="s">
        <v>9751</v>
      </c>
      <c r="G3713" s="0" t="s">
        <v>9752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7.7</v>
      </c>
      <c r="Q3713" s="0" t="n">
        <v>0</v>
      </c>
      <c r="R3713" s="0" t="n">
        <v>0</v>
      </c>
      <c r="S3713" s="0" t="s">
        <v>4</v>
      </c>
    </row>
    <row r="3714" customFormat="false" ht="14.4" hidden="true" customHeight="false" outlineLevel="0" collapsed="false">
      <c r="A3714" s="0" t="s">
        <v>31</v>
      </c>
      <c r="B3714" s="0" t="n">
        <v>1</v>
      </c>
      <c r="C3714" s="0" t="s">
        <v>9758</v>
      </c>
      <c r="D3714" s="0" t="s">
        <v>38</v>
      </c>
      <c r="E3714" s="0" t="s">
        <v>9759</v>
      </c>
      <c r="F3714" s="0" t="s">
        <v>9751</v>
      </c>
      <c r="G3714" s="0" t="s">
        <v>9752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5.7</v>
      </c>
      <c r="Q3714" s="0" t="n">
        <v>0</v>
      </c>
      <c r="R3714" s="0" t="n">
        <v>0</v>
      </c>
      <c r="S3714" s="0" t="s">
        <v>4</v>
      </c>
    </row>
    <row r="3715" customFormat="false" ht="14.4" hidden="true" customHeight="false" outlineLevel="0" collapsed="false">
      <c r="A3715" s="0" t="s">
        <v>31</v>
      </c>
      <c r="B3715" s="0" t="n">
        <v>1</v>
      </c>
      <c r="C3715" s="0" t="s">
        <v>9760</v>
      </c>
      <c r="D3715" s="0" t="s">
        <v>61</v>
      </c>
      <c r="E3715" s="0" t="s">
        <v>9761</v>
      </c>
      <c r="F3715" s="0" t="s">
        <v>9751</v>
      </c>
      <c r="G3715" s="0" t="s">
        <v>9752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5.6</v>
      </c>
      <c r="Q3715" s="0" t="n">
        <v>0</v>
      </c>
      <c r="R3715" s="0" t="n">
        <v>0</v>
      </c>
      <c r="S3715" s="0" t="s">
        <v>4</v>
      </c>
    </row>
    <row r="3716" customFormat="false" ht="14.4" hidden="true" customHeight="false" outlineLevel="0" collapsed="false">
      <c r="A3716" s="0" t="s">
        <v>31</v>
      </c>
      <c r="B3716" s="0" t="n">
        <v>1</v>
      </c>
      <c r="C3716" s="0" t="s">
        <v>9762</v>
      </c>
      <c r="D3716" s="0" t="s">
        <v>38</v>
      </c>
      <c r="E3716" s="0" t="s">
        <v>9763</v>
      </c>
      <c r="F3716" s="0" t="s">
        <v>9751</v>
      </c>
      <c r="G3716" s="0" t="s">
        <v>9752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5.6</v>
      </c>
      <c r="Q3716" s="0" t="n">
        <v>0</v>
      </c>
      <c r="R3716" s="0" t="n">
        <v>0</v>
      </c>
      <c r="S3716" s="0" t="s">
        <v>4</v>
      </c>
    </row>
    <row r="3717" customFormat="false" ht="14.4" hidden="true" customHeight="false" outlineLevel="0" collapsed="false">
      <c r="A3717" s="0" t="s">
        <v>31</v>
      </c>
      <c r="B3717" s="0" t="n">
        <v>1</v>
      </c>
      <c r="C3717" s="0" t="s">
        <v>9764</v>
      </c>
      <c r="D3717" s="0" t="s">
        <v>33</v>
      </c>
      <c r="E3717" s="0" t="s">
        <v>8594</v>
      </c>
      <c r="F3717" s="0" t="s">
        <v>9751</v>
      </c>
      <c r="G3717" s="0" t="s">
        <v>9752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5.9</v>
      </c>
      <c r="Q3717" s="0" t="n">
        <v>0</v>
      </c>
      <c r="R3717" s="0" t="n">
        <v>0</v>
      </c>
      <c r="S3717" s="0" t="s">
        <v>4</v>
      </c>
    </row>
    <row r="3718" customFormat="false" ht="14.4" hidden="true" customHeight="false" outlineLevel="0" collapsed="false">
      <c r="A3718" s="0" t="s">
        <v>31</v>
      </c>
      <c r="B3718" s="0" t="n">
        <v>1</v>
      </c>
      <c r="C3718" s="0" t="s">
        <v>9765</v>
      </c>
      <c r="D3718" s="0" t="s">
        <v>139</v>
      </c>
      <c r="E3718" s="0" t="s">
        <v>9766</v>
      </c>
      <c r="F3718" s="0" t="s">
        <v>9751</v>
      </c>
      <c r="G3718" s="0" t="s">
        <v>9752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6.3</v>
      </c>
      <c r="Q3718" s="0" t="n">
        <v>0</v>
      </c>
      <c r="R3718" s="0" t="n">
        <v>0</v>
      </c>
      <c r="S3718" s="0" t="s">
        <v>4</v>
      </c>
    </row>
    <row r="3719" customFormat="false" ht="14.4" hidden="true" customHeight="false" outlineLevel="0" collapsed="false">
      <c r="A3719" s="0" t="s">
        <v>31</v>
      </c>
      <c r="B3719" s="0" t="n">
        <v>1</v>
      </c>
      <c r="C3719" s="0" t="s">
        <v>9767</v>
      </c>
      <c r="D3719" s="0" t="s">
        <v>33</v>
      </c>
      <c r="E3719" s="0" t="s">
        <v>9768</v>
      </c>
      <c r="F3719" s="0" t="s">
        <v>9769</v>
      </c>
      <c r="G3719" s="0" t="s">
        <v>444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6.5</v>
      </c>
      <c r="Q3719" s="0" t="n">
        <v>0</v>
      </c>
      <c r="R3719" s="0" t="n">
        <v>0</v>
      </c>
      <c r="S3719" s="0" t="s">
        <v>4</v>
      </c>
    </row>
    <row r="3720" customFormat="false" ht="14.4" hidden="true" customHeight="false" outlineLevel="0" collapsed="false">
      <c r="A3720" s="0" t="s">
        <v>31</v>
      </c>
      <c r="B3720" s="0" t="n">
        <v>1</v>
      </c>
      <c r="C3720" s="0" t="s">
        <v>9770</v>
      </c>
      <c r="D3720" s="0" t="s">
        <v>139</v>
      </c>
      <c r="E3720" s="0" t="s">
        <v>9771</v>
      </c>
      <c r="F3720" s="0" t="s">
        <v>9769</v>
      </c>
      <c r="G3720" s="0" t="s">
        <v>444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10.5</v>
      </c>
      <c r="Q3720" s="0" t="n">
        <v>0</v>
      </c>
      <c r="R3720" s="0" t="n">
        <v>0</v>
      </c>
      <c r="S3720" s="0" t="s">
        <v>4</v>
      </c>
    </row>
    <row r="3721" customFormat="false" ht="14.4" hidden="true" customHeight="false" outlineLevel="0" collapsed="false">
      <c r="A3721" s="0" t="s">
        <v>31</v>
      </c>
      <c r="B3721" s="0" t="n">
        <v>1</v>
      </c>
      <c r="C3721" s="0" t="s">
        <v>9772</v>
      </c>
      <c r="D3721" s="0" t="s">
        <v>163</v>
      </c>
      <c r="E3721" s="0" t="s">
        <v>9773</v>
      </c>
      <c r="F3721" s="0" t="s">
        <v>9774</v>
      </c>
      <c r="G3721" s="0" t="s">
        <v>1209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6.1</v>
      </c>
      <c r="Q3721" s="0" t="n">
        <v>0</v>
      </c>
      <c r="R3721" s="0" t="n">
        <v>0</v>
      </c>
      <c r="S3721" s="0" t="s">
        <v>4</v>
      </c>
    </row>
    <row r="3722" customFormat="false" ht="14.4" hidden="true" customHeight="false" outlineLevel="0" collapsed="false">
      <c r="A3722" s="0" t="s">
        <v>31</v>
      </c>
      <c r="B3722" s="0" t="n">
        <v>1</v>
      </c>
      <c r="C3722" s="0" t="s">
        <v>9775</v>
      </c>
      <c r="D3722" s="0" t="s">
        <v>61</v>
      </c>
      <c r="E3722" s="0" t="s">
        <v>9776</v>
      </c>
      <c r="F3722" s="0" t="s">
        <v>9774</v>
      </c>
      <c r="G3722" s="0" t="s">
        <v>1209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7.8</v>
      </c>
      <c r="Q3722" s="0" t="n">
        <v>0</v>
      </c>
      <c r="R3722" s="0" t="n">
        <v>0</v>
      </c>
      <c r="S3722" s="0" t="s">
        <v>4</v>
      </c>
    </row>
    <row r="3723" customFormat="false" ht="14.4" hidden="true" customHeight="false" outlineLevel="0" collapsed="false">
      <c r="A3723" s="0" t="s">
        <v>31</v>
      </c>
      <c r="B3723" s="0" t="n">
        <v>1</v>
      </c>
      <c r="C3723" s="0" t="s">
        <v>9777</v>
      </c>
      <c r="D3723" s="0" t="s">
        <v>66</v>
      </c>
      <c r="E3723" s="0" t="s">
        <v>9778</v>
      </c>
      <c r="F3723" s="0" t="s">
        <v>9774</v>
      </c>
      <c r="G3723" s="0" t="s">
        <v>1209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13.3</v>
      </c>
      <c r="Q3723" s="0" t="n">
        <v>0</v>
      </c>
      <c r="R3723" s="0" t="n">
        <v>0</v>
      </c>
      <c r="S3723" s="0" t="s">
        <v>4</v>
      </c>
    </row>
    <row r="3724" customFormat="false" ht="14.4" hidden="true" customHeight="false" outlineLevel="0" collapsed="false">
      <c r="A3724" s="0" t="s">
        <v>31</v>
      </c>
      <c r="B3724" s="0" t="n">
        <v>1</v>
      </c>
      <c r="C3724" s="0" t="s">
        <v>9779</v>
      </c>
      <c r="D3724" s="0" t="s">
        <v>38</v>
      </c>
      <c r="E3724" s="0" t="s">
        <v>9780</v>
      </c>
      <c r="F3724" s="0" t="s">
        <v>9774</v>
      </c>
      <c r="G3724" s="0" t="s">
        <v>1209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12.2</v>
      </c>
      <c r="Q3724" s="0" t="n">
        <v>0</v>
      </c>
      <c r="R3724" s="0" t="n">
        <v>0</v>
      </c>
      <c r="S3724" s="0" t="s">
        <v>4</v>
      </c>
    </row>
    <row r="3725" customFormat="false" ht="14.4" hidden="true" customHeight="false" outlineLevel="0" collapsed="false">
      <c r="A3725" s="0" t="s">
        <v>31</v>
      </c>
      <c r="B3725" s="0" t="n">
        <v>1</v>
      </c>
      <c r="C3725" s="0" t="s">
        <v>9781</v>
      </c>
      <c r="D3725" s="0" t="s">
        <v>48</v>
      </c>
      <c r="E3725" s="0" t="s">
        <v>9782</v>
      </c>
      <c r="F3725" s="0" t="s">
        <v>9774</v>
      </c>
      <c r="G3725" s="0" t="s">
        <v>1209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6.6</v>
      </c>
      <c r="Q3725" s="0" t="n">
        <v>0</v>
      </c>
      <c r="R3725" s="0" t="n">
        <v>0</v>
      </c>
      <c r="S3725" s="0" t="s">
        <v>4</v>
      </c>
    </row>
    <row r="3726" customFormat="false" ht="14.4" hidden="true" customHeight="false" outlineLevel="0" collapsed="false">
      <c r="A3726" s="0" t="s">
        <v>31</v>
      </c>
      <c r="B3726" s="0" t="n">
        <v>1</v>
      </c>
      <c r="C3726" s="0" t="s">
        <v>9783</v>
      </c>
      <c r="D3726" s="0" t="s">
        <v>139</v>
      </c>
      <c r="E3726" s="0" t="s">
        <v>9784</v>
      </c>
      <c r="F3726" s="0" t="s">
        <v>9774</v>
      </c>
      <c r="G3726" s="0" t="s">
        <v>1209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8.6</v>
      </c>
      <c r="Q3726" s="0" t="n">
        <v>0</v>
      </c>
      <c r="R3726" s="0" t="n">
        <v>0</v>
      </c>
      <c r="S3726" s="0" t="s">
        <v>4</v>
      </c>
    </row>
    <row r="3727" customFormat="false" ht="14.4" hidden="true" customHeight="false" outlineLevel="0" collapsed="false">
      <c r="A3727" s="0" t="s">
        <v>31</v>
      </c>
      <c r="B3727" s="0" t="n">
        <v>1</v>
      </c>
      <c r="C3727" s="0" t="s">
        <v>9785</v>
      </c>
      <c r="D3727" s="0" t="s">
        <v>33</v>
      </c>
      <c r="E3727" s="0" t="s">
        <v>9786</v>
      </c>
      <c r="F3727" s="0" t="s">
        <v>9787</v>
      </c>
      <c r="G3727" s="0" t="s">
        <v>9788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8.9</v>
      </c>
      <c r="Q3727" s="0" t="n">
        <v>0</v>
      </c>
      <c r="R3727" s="0" t="n">
        <v>0</v>
      </c>
      <c r="S3727" s="0" t="s">
        <v>4</v>
      </c>
    </row>
    <row r="3728" customFormat="false" ht="14.4" hidden="true" customHeight="false" outlineLevel="0" collapsed="false">
      <c r="A3728" s="0" t="s">
        <v>31</v>
      </c>
      <c r="B3728" s="0" t="n">
        <v>1</v>
      </c>
      <c r="C3728" s="0" t="s">
        <v>9789</v>
      </c>
      <c r="D3728" s="0" t="s">
        <v>33</v>
      </c>
      <c r="E3728" s="0" t="s">
        <v>9790</v>
      </c>
      <c r="F3728" s="0" t="s">
        <v>9791</v>
      </c>
      <c r="G3728" s="0" t="s">
        <v>9792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7.1</v>
      </c>
      <c r="Q3728" s="0" t="n">
        <v>0</v>
      </c>
      <c r="R3728" s="0" t="n">
        <v>0</v>
      </c>
      <c r="S3728" s="0" t="s">
        <v>4</v>
      </c>
    </row>
    <row r="3729" customFormat="false" ht="14.4" hidden="true" customHeight="false" outlineLevel="0" collapsed="false">
      <c r="A3729" s="0" t="s">
        <v>31</v>
      </c>
      <c r="B3729" s="0" t="n">
        <v>1</v>
      </c>
      <c r="C3729" s="0" t="s">
        <v>9793</v>
      </c>
      <c r="D3729" s="0" t="s">
        <v>38</v>
      </c>
      <c r="E3729" s="0" t="s">
        <v>9794</v>
      </c>
      <c r="F3729" s="0" t="s">
        <v>9795</v>
      </c>
      <c r="G3729" s="0" t="s">
        <v>9796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9.2</v>
      </c>
      <c r="Q3729" s="0" t="n">
        <v>0</v>
      </c>
      <c r="R3729" s="0" t="n">
        <v>0</v>
      </c>
      <c r="S3729" s="0" t="s">
        <v>4</v>
      </c>
    </row>
    <row r="3730" customFormat="false" ht="14.4" hidden="true" customHeight="false" outlineLevel="0" collapsed="false">
      <c r="A3730" s="0" t="s">
        <v>31</v>
      </c>
      <c r="B3730" s="0" t="n">
        <v>1</v>
      </c>
      <c r="C3730" s="0" t="s">
        <v>9797</v>
      </c>
      <c r="D3730" s="0" t="s">
        <v>61</v>
      </c>
      <c r="E3730" s="0" t="s">
        <v>9798</v>
      </c>
      <c r="F3730" s="0" t="s">
        <v>9795</v>
      </c>
      <c r="G3730" s="0" t="s">
        <v>9796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5.5</v>
      </c>
      <c r="Q3730" s="0" t="n">
        <v>0</v>
      </c>
      <c r="R3730" s="0" t="n">
        <v>0</v>
      </c>
      <c r="S3730" s="0" t="s">
        <v>4</v>
      </c>
    </row>
    <row r="3731" customFormat="false" ht="14.4" hidden="true" customHeight="false" outlineLevel="0" collapsed="false">
      <c r="A3731" s="0" t="s">
        <v>31</v>
      </c>
      <c r="B3731" s="0" t="n">
        <v>1</v>
      </c>
      <c r="C3731" s="0" t="s">
        <v>9799</v>
      </c>
      <c r="D3731" s="0" t="s">
        <v>139</v>
      </c>
      <c r="E3731" s="0" t="s">
        <v>9800</v>
      </c>
      <c r="F3731" s="0" t="s">
        <v>9795</v>
      </c>
      <c r="G3731" s="0" t="s">
        <v>9796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n">
        <v>0</v>
      </c>
      <c r="P3731" s="0" t="n">
        <v>5.8</v>
      </c>
      <c r="Q3731" s="0" t="n">
        <v>0</v>
      </c>
      <c r="R3731" s="0" t="n">
        <v>0</v>
      </c>
      <c r="S3731" s="0" t="s">
        <v>4</v>
      </c>
    </row>
    <row r="3732" customFormat="false" ht="14.4" hidden="true" customHeight="false" outlineLevel="0" collapsed="false">
      <c r="A3732" s="0" t="s">
        <v>31</v>
      </c>
      <c r="B3732" s="0" t="n">
        <v>1</v>
      </c>
      <c r="C3732" s="0" t="s">
        <v>9801</v>
      </c>
      <c r="D3732" s="0" t="s">
        <v>61</v>
      </c>
      <c r="E3732" s="0" t="s">
        <v>9802</v>
      </c>
      <c r="F3732" s="0" t="s">
        <v>9795</v>
      </c>
      <c r="G3732" s="0" t="s">
        <v>9796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0</v>
      </c>
      <c r="P3732" s="0" t="n">
        <v>7.1</v>
      </c>
      <c r="Q3732" s="0" t="n">
        <v>0</v>
      </c>
      <c r="R3732" s="0" t="n">
        <v>0</v>
      </c>
      <c r="S3732" s="0" t="s">
        <v>4</v>
      </c>
    </row>
    <row r="3733" customFormat="false" ht="14.4" hidden="true" customHeight="false" outlineLevel="0" collapsed="false">
      <c r="A3733" s="0" t="s">
        <v>31</v>
      </c>
      <c r="B3733" s="0" t="n">
        <v>1</v>
      </c>
      <c r="C3733" s="0" t="s">
        <v>9803</v>
      </c>
      <c r="D3733" s="0" t="s">
        <v>33</v>
      </c>
      <c r="E3733" s="0" t="s">
        <v>9468</v>
      </c>
      <c r="F3733" s="0" t="s">
        <v>9795</v>
      </c>
      <c r="G3733" s="0" t="s">
        <v>9796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7.4</v>
      </c>
      <c r="Q3733" s="0" t="n">
        <v>0</v>
      </c>
      <c r="R3733" s="0" t="n">
        <v>0</v>
      </c>
      <c r="S3733" s="0" t="s">
        <v>4</v>
      </c>
    </row>
    <row r="3734" customFormat="false" ht="14.4" hidden="true" customHeight="false" outlineLevel="0" collapsed="false">
      <c r="A3734" s="0" t="s">
        <v>31</v>
      </c>
      <c r="B3734" s="0" t="n">
        <v>1</v>
      </c>
      <c r="C3734" s="0" t="s">
        <v>9804</v>
      </c>
      <c r="D3734" s="0" t="s">
        <v>38</v>
      </c>
      <c r="E3734" s="0" t="s">
        <v>9805</v>
      </c>
      <c r="F3734" s="0" t="s">
        <v>9795</v>
      </c>
      <c r="G3734" s="0" t="s">
        <v>9796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7.1</v>
      </c>
      <c r="Q3734" s="0" t="n">
        <v>0</v>
      </c>
      <c r="R3734" s="0" t="n">
        <v>0</v>
      </c>
      <c r="S3734" s="0" t="s">
        <v>4</v>
      </c>
    </row>
    <row r="3735" customFormat="false" ht="14.4" hidden="true" customHeight="false" outlineLevel="0" collapsed="false">
      <c r="A3735" s="0" t="s">
        <v>31</v>
      </c>
      <c r="B3735" s="0" t="n">
        <v>1</v>
      </c>
      <c r="C3735" s="0" t="s">
        <v>9806</v>
      </c>
      <c r="D3735" s="0" t="s">
        <v>61</v>
      </c>
      <c r="E3735" s="0" t="s">
        <v>9807</v>
      </c>
      <c r="F3735" s="0" t="s">
        <v>9795</v>
      </c>
      <c r="G3735" s="0" t="s">
        <v>9796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8.1</v>
      </c>
      <c r="Q3735" s="0" t="n">
        <v>0</v>
      </c>
      <c r="R3735" s="0" t="n">
        <v>0</v>
      </c>
      <c r="S3735" s="0" t="s">
        <v>4</v>
      </c>
    </row>
    <row r="3736" customFormat="false" ht="14.4" hidden="true" customHeight="false" outlineLevel="0" collapsed="false">
      <c r="A3736" s="0" t="s">
        <v>31</v>
      </c>
      <c r="B3736" s="0" t="n">
        <v>1</v>
      </c>
      <c r="C3736" s="0" t="s">
        <v>9808</v>
      </c>
      <c r="D3736" s="0" t="s">
        <v>66</v>
      </c>
      <c r="E3736" s="0" t="s">
        <v>2912</v>
      </c>
      <c r="F3736" s="0" t="s">
        <v>9795</v>
      </c>
      <c r="G3736" s="0" t="s">
        <v>9796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5.9</v>
      </c>
      <c r="Q3736" s="0" t="n">
        <v>0</v>
      </c>
      <c r="R3736" s="0" t="n">
        <v>0</v>
      </c>
      <c r="S3736" s="0" t="s">
        <v>4</v>
      </c>
    </row>
    <row r="3737" customFormat="false" ht="14.4" hidden="true" customHeight="false" outlineLevel="0" collapsed="false">
      <c r="A3737" s="0" t="s">
        <v>31</v>
      </c>
      <c r="B3737" s="0" t="n">
        <v>1</v>
      </c>
      <c r="C3737" s="0" t="s">
        <v>9809</v>
      </c>
      <c r="D3737" s="0" t="s">
        <v>38</v>
      </c>
      <c r="E3737" s="0" t="s">
        <v>9810</v>
      </c>
      <c r="F3737" s="0" t="s">
        <v>9795</v>
      </c>
      <c r="G3737" s="0" t="s">
        <v>9796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6.1</v>
      </c>
      <c r="Q3737" s="0" t="n">
        <v>0</v>
      </c>
      <c r="R3737" s="0" t="n">
        <v>0</v>
      </c>
      <c r="S3737" s="0" t="s">
        <v>4</v>
      </c>
    </row>
    <row r="3738" customFormat="false" ht="14.4" hidden="true" customHeight="false" outlineLevel="0" collapsed="false">
      <c r="A3738" s="0" t="s">
        <v>31</v>
      </c>
      <c r="B3738" s="0" t="n">
        <v>1</v>
      </c>
      <c r="C3738" s="0" t="s">
        <v>9811</v>
      </c>
      <c r="D3738" s="0" t="s">
        <v>163</v>
      </c>
      <c r="E3738" s="0" t="s">
        <v>9812</v>
      </c>
      <c r="F3738" s="0" t="s">
        <v>9795</v>
      </c>
      <c r="G3738" s="0" t="s">
        <v>9796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0</v>
      </c>
      <c r="P3738" s="0" t="n">
        <v>6.4</v>
      </c>
      <c r="Q3738" s="0" t="n">
        <v>0</v>
      </c>
      <c r="R3738" s="0" t="n">
        <v>0</v>
      </c>
      <c r="S3738" s="0" t="s">
        <v>4</v>
      </c>
    </row>
    <row r="3739" customFormat="false" ht="14.4" hidden="true" customHeight="false" outlineLevel="0" collapsed="false">
      <c r="A3739" s="0" t="s">
        <v>31</v>
      </c>
      <c r="B3739" s="0" t="n">
        <v>1</v>
      </c>
      <c r="C3739" s="0" t="s">
        <v>9813</v>
      </c>
      <c r="D3739" s="0" t="s">
        <v>48</v>
      </c>
      <c r="E3739" s="0" t="s">
        <v>9814</v>
      </c>
      <c r="F3739" s="0" t="s">
        <v>9815</v>
      </c>
      <c r="G3739" s="0" t="s">
        <v>9816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10.2</v>
      </c>
      <c r="Q3739" s="0" t="n">
        <v>0</v>
      </c>
      <c r="R3739" s="0" t="n">
        <v>0</v>
      </c>
      <c r="S3739" s="0" t="s">
        <v>4</v>
      </c>
    </row>
    <row r="3740" customFormat="false" ht="14.4" hidden="true" customHeight="false" outlineLevel="0" collapsed="false">
      <c r="A3740" s="0" t="s">
        <v>31</v>
      </c>
      <c r="B3740" s="0" t="n">
        <v>1</v>
      </c>
      <c r="C3740" s="0" t="s">
        <v>9817</v>
      </c>
      <c r="D3740" s="0" t="s">
        <v>61</v>
      </c>
      <c r="E3740" s="0" t="s">
        <v>9818</v>
      </c>
      <c r="F3740" s="0" t="s">
        <v>9819</v>
      </c>
      <c r="G3740" s="0" t="s">
        <v>938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12.8</v>
      </c>
      <c r="Q3740" s="0" t="n">
        <v>0</v>
      </c>
      <c r="R3740" s="0" t="n">
        <v>0</v>
      </c>
      <c r="S3740" s="0" t="s">
        <v>4</v>
      </c>
    </row>
    <row r="3741" customFormat="false" ht="14.4" hidden="true" customHeight="false" outlineLevel="0" collapsed="false">
      <c r="A3741" s="0" t="s">
        <v>31</v>
      </c>
      <c r="B3741" s="0" t="n">
        <v>1</v>
      </c>
      <c r="C3741" s="0" t="s">
        <v>9820</v>
      </c>
      <c r="D3741" s="0" t="s">
        <v>38</v>
      </c>
      <c r="E3741" s="0" t="s">
        <v>9821</v>
      </c>
      <c r="F3741" s="0" t="s">
        <v>9819</v>
      </c>
      <c r="G3741" s="0" t="s">
        <v>938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0</v>
      </c>
      <c r="P3741" s="0" t="n">
        <v>13.4</v>
      </c>
      <c r="Q3741" s="0" t="n">
        <v>0</v>
      </c>
      <c r="R3741" s="0" t="n">
        <v>0</v>
      </c>
      <c r="S3741" s="0" t="s">
        <v>4</v>
      </c>
    </row>
    <row r="3742" customFormat="false" ht="14.4" hidden="true" customHeight="false" outlineLevel="0" collapsed="false">
      <c r="A3742" s="0" t="s">
        <v>31</v>
      </c>
      <c r="B3742" s="0" t="n">
        <v>1</v>
      </c>
      <c r="C3742" s="0" t="s">
        <v>9822</v>
      </c>
      <c r="D3742" s="0" t="s">
        <v>163</v>
      </c>
      <c r="E3742" s="0" t="s">
        <v>9823</v>
      </c>
      <c r="F3742" s="0" t="s">
        <v>9819</v>
      </c>
      <c r="G3742" s="0" t="s">
        <v>938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0</v>
      </c>
      <c r="P3742" s="0" t="n">
        <v>13.2</v>
      </c>
      <c r="Q3742" s="0" t="n">
        <v>0</v>
      </c>
      <c r="R3742" s="0" t="n">
        <v>0</v>
      </c>
      <c r="S3742" s="0" t="s">
        <v>4</v>
      </c>
    </row>
    <row r="3743" customFormat="false" ht="14.4" hidden="true" customHeight="false" outlineLevel="0" collapsed="false">
      <c r="A3743" s="0" t="s">
        <v>31</v>
      </c>
      <c r="B3743" s="0" t="n">
        <v>1</v>
      </c>
      <c r="C3743" s="0" t="s">
        <v>9824</v>
      </c>
      <c r="D3743" s="0" t="s">
        <v>41</v>
      </c>
      <c r="E3743" s="0" t="s">
        <v>9825</v>
      </c>
      <c r="F3743" s="0" t="s">
        <v>9819</v>
      </c>
      <c r="G3743" s="0" t="s">
        <v>938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n">
        <v>0</v>
      </c>
      <c r="N3743" s="0" t="n">
        <v>0</v>
      </c>
      <c r="O3743" s="0" t="n">
        <v>0</v>
      </c>
      <c r="P3743" s="0" t="n">
        <v>5.2</v>
      </c>
      <c r="Q3743" s="0" t="n">
        <v>0</v>
      </c>
      <c r="R3743" s="0" t="n">
        <v>0</v>
      </c>
      <c r="S3743" s="0" t="s">
        <v>4</v>
      </c>
    </row>
    <row r="3744" customFormat="false" ht="14.4" hidden="true" customHeight="false" outlineLevel="0" collapsed="false">
      <c r="A3744" s="0" t="s">
        <v>31</v>
      </c>
      <c r="B3744" s="0" t="n">
        <v>1</v>
      </c>
      <c r="C3744" s="0" t="s">
        <v>9826</v>
      </c>
      <c r="D3744" s="0" t="s">
        <v>38</v>
      </c>
      <c r="E3744" s="0" t="s">
        <v>9827</v>
      </c>
      <c r="F3744" s="0" t="s">
        <v>9828</v>
      </c>
      <c r="G3744" s="0" t="s">
        <v>9829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10.8</v>
      </c>
      <c r="Q3744" s="0" t="n">
        <v>0</v>
      </c>
      <c r="R3744" s="0" t="n">
        <v>0</v>
      </c>
      <c r="S3744" s="0" t="s">
        <v>4</v>
      </c>
    </row>
    <row r="3745" customFormat="false" ht="14.4" hidden="true" customHeight="false" outlineLevel="0" collapsed="false">
      <c r="A3745" s="0" t="s">
        <v>31</v>
      </c>
      <c r="B3745" s="0" t="n">
        <v>1</v>
      </c>
      <c r="C3745" s="0" t="s">
        <v>9830</v>
      </c>
      <c r="D3745" s="0" t="s">
        <v>38</v>
      </c>
      <c r="E3745" s="0" t="s">
        <v>9831</v>
      </c>
      <c r="F3745" s="0" t="s">
        <v>9828</v>
      </c>
      <c r="G3745" s="0" t="s">
        <v>9829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11.2</v>
      </c>
      <c r="Q3745" s="0" t="n">
        <v>0</v>
      </c>
      <c r="R3745" s="0" t="n">
        <v>0</v>
      </c>
      <c r="S3745" s="0" t="s">
        <v>4</v>
      </c>
    </row>
    <row r="3746" customFormat="false" ht="14.4" hidden="true" customHeight="false" outlineLevel="0" collapsed="false">
      <c r="A3746" s="0" t="s">
        <v>31</v>
      </c>
      <c r="B3746" s="0" t="n">
        <v>1</v>
      </c>
      <c r="C3746" s="0" t="s">
        <v>9832</v>
      </c>
      <c r="D3746" s="0" t="s">
        <v>61</v>
      </c>
      <c r="E3746" s="0" t="s">
        <v>9833</v>
      </c>
      <c r="F3746" s="0" t="s">
        <v>9828</v>
      </c>
      <c r="G3746" s="0" t="s">
        <v>9829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12.3</v>
      </c>
      <c r="Q3746" s="0" t="n">
        <v>0</v>
      </c>
      <c r="R3746" s="0" t="n">
        <v>0</v>
      </c>
      <c r="S3746" s="0" t="s">
        <v>4</v>
      </c>
    </row>
    <row r="3747" customFormat="false" ht="14.4" hidden="true" customHeight="false" outlineLevel="0" collapsed="false">
      <c r="A3747" s="0" t="s">
        <v>31</v>
      </c>
      <c r="B3747" s="0" t="n">
        <v>1</v>
      </c>
      <c r="C3747" s="0" t="s">
        <v>9834</v>
      </c>
      <c r="D3747" s="0" t="s">
        <v>38</v>
      </c>
      <c r="E3747" s="0" t="s">
        <v>9835</v>
      </c>
      <c r="F3747" s="0" t="s">
        <v>9836</v>
      </c>
      <c r="G3747" s="0" t="s">
        <v>9837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0</v>
      </c>
      <c r="P3747" s="0" t="n">
        <v>6.2</v>
      </c>
      <c r="Q3747" s="0" t="n">
        <v>0</v>
      </c>
      <c r="R3747" s="0" t="n">
        <v>0</v>
      </c>
      <c r="S3747" s="0" t="s">
        <v>4</v>
      </c>
    </row>
    <row r="3748" customFormat="false" ht="14.4" hidden="true" customHeight="false" outlineLevel="0" collapsed="false">
      <c r="A3748" s="0" t="s">
        <v>31</v>
      </c>
      <c r="B3748" s="0" t="n">
        <v>1</v>
      </c>
      <c r="C3748" s="0" t="s">
        <v>9838</v>
      </c>
      <c r="D3748" s="0" t="s">
        <v>66</v>
      </c>
      <c r="E3748" s="0" t="s">
        <v>9839</v>
      </c>
      <c r="F3748" s="0" t="s">
        <v>9836</v>
      </c>
      <c r="G3748" s="0" t="s">
        <v>9837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0</v>
      </c>
      <c r="P3748" s="0" t="n">
        <v>7.6</v>
      </c>
      <c r="Q3748" s="0" t="n">
        <v>0</v>
      </c>
      <c r="R3748" s="0" t="n">
        <v>0</v>
      </c>
      <c r="S3748" s="0" t="s">
        <v>4</v>
      </c>
    </row>
    <row r="3749" customFormat="false" ht="14.4" hidden="true" customHeight="false" outlineLevel="0" collapsed="false">
      <c r="A3749" s="0" t="s">
        <v>31</v>
      </c>
      <c r="B3749" s="0" t="n">
        <v>1</v>
      </c>
      <c r="C3749" s="0" t="s">
        <v>9840</v>
      </c>
      <c r="D3749" s="0" t="s">
        <v>919</v>
      </c>
      <c r="E3749" s="0" t="s">
        <v>9841</v>
      </c>
      <c r="F3749" s="0" t="s">
        <v>9842</v>
      </c>
      <c r="G3749" s="0" t="s">
        <v>9843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9</v>
      </c>
      <c r="Q3749" s="0" t="n">
        <v>0</v>
      </c>
      <c r="R3749" s="0" t="n">
        <v>0</v>
      </c>
      <c r="S3749" s="0" t="s">
        <v>4</v>
      </c>
    </row>
    <row r="3750" customFormat="false" ht="14.4" hidden="true" customHeight="false" outlineLevel="0" collapsed="false">
      <c r="A3750" s="0" t="s">
        <v>31</v>
      </c>
      <c r="B3750" s="0" t="n">
        <v>1</v>
      </c>
      <c r="C3750" s="0" t="s">
        <v>9844</v>
      </c>
      <c r="D3750" s="0" t="s">
        <v>139</v>
      </c>
      <c r="E3750" s="0" t="s">
        <v>9845</v>
      </c>
      <c r="F3750" s="0" t="s">
        <v>9842</v>
      </c>
      <c r="G3750" s="0" t="s">
        <v>9843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9</v>
      </c>
      <c r="Q3750" s="0" t="n">
        <v>0</v>
      </c>
      <c r="R3750" s="0" t="n">
        <v>0</v>
      </c>
      <c r="S3750" s="0" t="s">
        <v>4</v>
      </c>
    </row>
    <row r="3751" customFormat="false" ht="14.4" hidden="true" customHeight="false" outlineLevel="0" collapsed="false">
      <c r="A3751" s="0" t="s">
        <v>31</v>
      </c>
      <c r="B3751" s="0" t="n">
        <v>1</v>
      </c>
      <c r="C3751" s="0" t="s">
        <v>9846</v>
      </c>
      <c r="D3751" s="0" t="s">
        <v>41</v>
      </c>
      <c r="E3751" s="0" t="s">
        <v>9847</v>
      </c>
      <c r="F3751" s="0" t="s">
        <v>9842</v>
      </c>
      <c r="G3751" s="0" t="s">
        <v>9843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8.3</v>
      </c>
      <c r="Q3751" s="0" t="n">
        <v>0</v>
      </c>
      <c r="R3751" s="0" t="n">
        <v>0</v>
      </c>
      <c r="S3751" s="0" t="s">
        <v>4</v>
      </c>
    </row>
    <row r="3752" customFormat="false" ht="14.4" hidden="true" customHeight="false" outlineLevel="0" collapsed="false">
      <c r="A3752" s="0" t="s">
        <v>31</v>
      </c>
      <c r="B3752" s="0" t="n">
        <v>1</v>
      </c>
      <c r="C3752" s="0" t="s">
        <v>9848</v>
      </c>
      <c r="D3752" s="0" t="s">
        <v>919</v>
      </c>
      <c r="E3752" s="0" t="s">
        <v>9849</v>
      </c>
      <c r="F3752" s="0" t="s">
        <v>9842</v>
      </c>
      <c r="G3752" s="0" t="s">
        <v>9843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8.4</v>
      </c>
      <c r="Q3752" s="0" t="n">
        <v>0</v>
      </c>
      <c r="R3752" s="0" t="n">
        <v>0</v>
      </c>
      <c r="S3752" s="0" t="s">
        <v>4</v>
      </c>
    </row>
    <row r="3753" customFormat="false" ht="14.4" hidden="true" customHeight="false" outlineLevel="0" collapsed="false">
      <c r="A3753" s="0" t="s">
        <v>31</v>
      </c>
      <c r="B3753" s="0" t="n">
        <v>1</v>
      </c>
      <c r="C3753" s="0" t="s">
        <v>9850</v>
      </c>
      <c r="D3753" s="0" t="s">
        <v>61</v>
      </c>
      <c r="E3753" s="0" t="s">
        <v>9851</v>
      </c>
      <c r="F3753" s="0" t="s">
        <v>9842</v>
      </c>
      <c r="G3753" s="0" t="s">
        <v>9843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8.2</v>
      </c>
      <c r="Q3753" s="0" t="n">
        <v>0</v>
      </c>
      <c r="R3753" s="0" t="n">
        <v>0</v>
      </c>
      <c r="S3753" s="0" t="s">
        <v>4</v>
      </c>
    </row>
    <row r="3754" customFormat="false" ht="14.4" hidden="true" customHeight="false" outlineLevel="0" collapsed="false">
      <c r="A3754" s="0" t="s">
        <v>31</v>
      </c>
      <c r="B3754" s="0" t="n">
        <v>1</v>
      </c>
      <c r="C3754" s="0" t="s">
        <v>9852</v>
      </c>
      <c r="D3754" s="0" t="s">
        <v>307</v>
      </c>
      <c r="E3754" s="0" t="s">
        <v>9853</v>
      </c>
      <c r="F3754" s="0" t="s">
        <v>9842</v>
      </c>
      <c r="G3754" s="0" t="s">
        <v>9843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8.2</v>
      </c>
      <c r="Q3754" s="0" t="n">
        <v>0</v>
      </c>
      <c r="R3754" s="0" t="n">
        <v>0</v>
      </c>
      <c r="S3754" s="0" t="s">
        <v>4</v>
      </c>
    </row>
    <row r="3755" customFormat="false" ht="14.4" hidden="true" customHeight="false" outlineLevel="0" collapsed="false">
      <c r="A3755" s="0" t="s">
        <v>31</v>
      </c>
      <c r="B3755" s="0" t="n">
        <v>1</v>
      </c>
      <c r="C3755" s="0" t="s">
        <v>9854</v>
      </c>
      <c r="D3755" s="0" t="s">
        <v>103</v>
      </c>
      <c r="E3755" s="0" t="s">
        <v>9855</v>
      </c>
      <c r="F3755" s="0" t="s">
        <v>9856</v>
      </c>
      <c r="G3755" s="0" t="s">
        <v>9857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6.8</v>
      </c>
      <c r="Q3755" s="0" t="n">
        <v>0</v>
      </c>
      <c r="R3755" s="0" t="n">
        <v>0</v>
      </c>
      <c r="S3755" s="0" t="s">
        <v>4</v>
      </c>
    </row>
    <row r="3756" customFormat="false" ht="14.4" hidden="true" customHeight="false" outlineLevel="0" collapsed="false">
      <c r="A3756" s="0" t="s">
        <v>31</v>
      </c>
      <c r="B3756" s="0" t="n">
        <v>1</v>
      </c>
      <c r="C3756" s="0" t="s">
        <v>9858</v>
      </c>
      <c r="D3756" s="0" t="s">
        <v>61</v>
      </c>
      <c r="E3756" s="0" t="s">
        <v>9859</v>
      </c>
      <c r="F3756" s="0" t="s">
        <v>9856</v>
      </c>
      <c r="G3756" s="0" t="s">
        <v>9857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6.8</v>
      </c>
      <c r="Q3756" s="0" t="n">
        <v>0</v>
      </c>
      <c r="R3756" s="0" t="n">
        <v>0</v>
      </c>
      <c r="S3756" s="0" t="s">
        <v>4</v>
      </c>
    </row>
    <row r="3757" customFormat="false" ht="14.4" hidden="true" customHeight="false" outlineLevel="0" collapsed="false">
      <c r="A3757" s="0" t="s">
        <v>31</v>
      </c>
      <c r="B3757" s="0" t="n">
        <v>1</v>
      </c>
      <c r="C3757" s="0" t="s">
        <v>9860</v>
      </c>
      <c r="D3757" s="0" t="s">
        <v>41</v>
      </c>
      <c r="E3757" s="0" t="s">
        <v>9861</v>
      </c>
      <c r="F3757" s="0" t="s">
        <v>9856</v>
      </c>
      <c r="G3757" s="0" t="s">
        <v>9857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7.4</v>
      </c>
      <c r="Q3757" s="0" t="n">
        <v>0</v>
      </c>
      <c r="R3757" s="0" t="n">
        <v>0</v>
      </c>
      <c r="S3757" s="0" t="s">
        <v>4</v>
      </c>
    </row>
    <row r="3758" customFormat="false" ht="14.4" hidden="true" customHeight="false" outlineLevel="0" collapsed="false">
      <c r="A3758" s="0" t="s">
        <v>31</v>
      </c>
      <c r="B3758" s="0" t="n">
        <v>1</v>
      </c>
      <c r="C3758" s="0" t="s">
        <v>9862</v>
      </c>
      <c r="D3758" s="0" t="s">
        <v>163</v>
      </c>
      <c r="E3758" s="0" t="s">
        <v>9863</v>
      </c>
      <c r="F3758" s="0" t="s">
        <v>9856</v>
      </c>
      <c r="G3758" s="0" t="s">
        <v>9857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0</v>
      </c>
      <c r="P3758" s="0" t="n">
        <v>5.7</v>
      </c>
      <c r="Q3758" s="0" t="n">
        <v>0</v>
      </c>
      <c r="R3758" s="0" t="n">
        <v>0</v>
      </c>
      <c r="S3758" s="0" t="s">
        <v>4</v>
      </c>
    </row>
    <row r="3759" customFormat="false" ht="14.4" hidden="true" customHeight="false" outlineLevel="0" collapsed="false">
      <c r="A3759" s="0" t="s">
        <v>31</v>
      </c>
      <c r="B3759" s="0" t="n">
        <v>1</v>
      </c>
      <c r="C3759" s="0" t="s">
        <v>9864</v>
      </c>
      <c r="D3759" s="0" t="s">
        <v>307</v>
      </c>
      <c r="E3759" s="0" t="s">
        <v>9865</v>
      </c>
      <c r="F3759" s="0" t="s">
        <v>9856</v>
      </c>
      <c r="G3759" s="0" t="s">
        <v>9857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n">
        <v>6.1</v>
      </c>
      <c r="Q3759" s="0" t="n">
        <v>0</v>
      </c>
      <c r="R3759" s="0" t="n">
        <v>0</v>
      </c>
      <c r="S3759" s="0" t="s">
        <v>4</v>
      </c>
    </row>
    <row r="3760" customFormat="false" ht="14.4" hidden="true" customHeight="false" outlineLevel="0" collapsed="false">
      <c r="A3760" s="0" t="s">
        <v>31</v>
      </c>
      <c r="B3760" s="0" t="n">
        <v>1</v>
      </c>
      <c r="C3760" s="0" t="s">
        <v>9866</v>
      </c>
      <c r="D3760" s="0" t="s">
        <v>307</v>
      </c>
      <c r="E3760" s="0" t="s">
        <v>9867</v>
      </c>
      <c r="F3760" s="0" t="s">
        <v>9856</v>
      </c>
      <c r="G3760" s="0" t="s">
        <v>9857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5.9</v>
      </c>
      <c r="Q3760" s="0" t="n">
        <v>0</v>
      </c>
      <c r="R3760" s="0" t="n">
        <v>0</v>
      </c>
      <c r="S3760" s="0" t="s">
        <v>4</v>
      </c>
    </row>
    <row r="3761" customFormat="false" ht="14.4" hidden="true" customHeight="false" outlineLevel="0" collapsed="false">
      <c r="A3761" s="0" t="s">
        <v>31</v>
      </c>
      <c r="B3761" s="0" t="n">
        <v>1</v>
      </c>
      <c r="C3761" s="0" t="s">
        <v>9868</v>
      </c>
      <c r="D3761" s="0" t="s">
        <v>122</v>
      </c>
      <c r="E3761" s="0" t="s">
        <v>9869</v>
      </c>
      <c r="F3761" s="0" t="s">
        <v>9856</v>
      </c>
      <c r="G3761" s="0" t="s">
        <v>9857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5.6</v>
      </c>
      <c r="Q3761" s="0" t="n">
        <v>0</v>
      </c>
      <c r="R3761" s="0" t="n">
        <v>0</v>
      </c>
      <c r="S3761" s="0" t="s">
        <v>4</v>
      </c>
    </row>
    <row r="3762" customFormat="false" ht="14.4" hidden="true" customHeight="false" outlineLevel="0" collapsed="false">
      <c r="A3762" s="0" t="s">
        <v>31</v>
      </c>
      <c r="B3762" s="0" t="n">
        <v>1</v>
      </c>
      <c r="C3762" s="0" t="s">
        <v>9870</v>
      </c>
      <c r="D3762" s="0" t="s">
        <v>33</v>
      </c>
      <c r="E3762" s="0" t="s">
        <v>9871</v>
      </c>
      <c r="F3762" s="0" t="s">
        <v>9872</v>
      </c>
      <c r="G3762" s="0" t="s">
        <v>1128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5.6</v>
      </c>
      <c r="Q3762" s="0" t="n">
        <v>0</v>
      </c>
      <c r="R3762" s="0" t="n">
        <v>0</v>
      </c>
      <c r="S3762" s="0" t="s">
        <v>4</v>
      </c>
    </row>
    <row r="3763" customFormat="false" ht="14.4" hidden="true" customHeight="false" outlineLevel="0" collapsed="false">
      <c r="A3763" s="0" t="s">
        <v>31</v>
      </c>
      <c r="B3763" s="0" t="n">
        <v>1</v>
      </c>
      <c r="C3763" s="0" t="s">
        <v>9873</v>
      </c>
      <c r="D3763" s="0" t="s">
        <v>66</v>
      </c>
      <c r="E3763" s="0" t="s">
        <v>9874</v>
      </c>
      <c r="F3763" s="0" t="s">
        <v>9875</v>
      </c>
      <c r="G3763" s="0" t="s">
        <v>64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9.1</v>
      </c>
      <c r="Q3763" s="0" t="n">
        <v>0</v>
      </c>
      <c r="R3763" s="0" t="n">
        <v>0</v>
      </c>
      <c r="S3763" s="0" t="s">
        <v>4</v>
      </c>
    </row>
    <row r="3764" customFormat="false" ht="14.4" hidden="true" customHeight="false" outlineLevel="0" collapsed="false">
      <c r="A3764" s="0" t="s">
        <v>31</v>
      </c>
      <c r="B3764" s="0" t="n">
        <v>1</v>
      </c>
      <c r="C3764" s="0" t="s">
        <v>9876</v>
      </c>
      <c r="D3764" s="0" t="s">
        <v>61</v>
      </c>
      <c r="E3764" s="0" t="s">
        <v>9877</v>
      </c>
      <c r="F3764" s="0" t="s">
        <v>9878</v>
      </c>
      <c r="G3764" s="0" t="s">
        <v>157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9</v>
      </c>
      <c r="Q3764" s="0" t="n">
        <v>0</v>
      </c>
      <c r="R3764" s="0" t="n">
        <v>0</v>
      </c>
      <c r="S3764" s="0" t="s">
        <v>4</v>
      </c>
    </row>
    <row r="3765" customFormat="false" ht="14.4" hidden="true" customHeight="false" outlineLevel="0" collapsed="false">
      <c r="A3765" s="0" t="s">
        <v>31</v>
      </c>
      <c r="B3765" s="0" t="n">
        <v>1</v>
      </c>
      <c r="C3765" s="0" t="s">
        <v>9879</v>
      </c>
      <c r="D3765" s="0" t="s">
        <v>61</v>
      </c>
      <c r="E3765" s="0" t="s">
        <v>9880</v>
      </c>
      <c r="F3765" s="0" t="s">
        <v>9881</v>
      </c>
      <c r="G3765" s="0" t="s">
        <v>64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6.6</v>
      </c>
      <c r="Q3765" s="0" t="n">
        <v>0</v>
      </c>
      <c r="R3765" s="0" t="n">
        <v>0</v>
      </c>
      <c r="S3765" s="0" t="s">
        <v>4</v>
      </c>
    </row>
    <row r="3766" customFormat="false" ht="14.4" hidden="true" customHeight="false" outlineLevel="0" collapsed="false">
      <c r="A3766" s="0" t="s">
        <v>31</v>
      </c>
      <c r="B3766" s="0" t="n">
        <v>1</v>
      </c>
      <c r="C3766" s="0" t="s">
        <v>9882</v>
      </c>
      <c r="D3766" s="0" t="s">
        <v>38</v>
      </c>
      <c r="E3766" s="0" t="s">
        <v>9883</v>
      </c>
      <c r="F3766" s="0" t="s">
        <v>9881</v>
      </c>
      <c r="G3766" s="0" t="s">
        <v>64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6.3</v>
      </c>
      <c r="Q3766" s="0" t="n">
        <v>0</v>
      </c>
      <c r="R3766" s="0" t="n">
        <v>0</v>
      </c>
      <c r="S3766" s="0" t="s">
        <v>4</v>
      </c>
    </row>
    <row r="3767" customFormat="false" ht="14.4" hidden="true" customHeight="false" outlineLevel="0" collapsed="false">
      <c r="A3767" s="0" t="s">
        <v>31</v>
      </c>
      <c r="B3767" s="0" t="n">
        <v>1</v>
      </c>
      <c r="C3767" s="0" t="s">
        <v>9884</v>
      </c>
      <c r="D3767" s="0" t="s">
        <v>33</v>
      </c>
      <c r="E3767" s="0" t="s">
        <v>9885</v>
      </c>
      <c r="F3767" s="0" t="s">
        <v>9881</v>
      </c>
      <c r="G3767" s="0" t="s">
        <v>64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6.8</v>
      </c>
      <c r="Q3767" s="0" t="n">
        <v>0</v>
      </c>
      <c r="R3767" s="0" t="n">
        <v>0</v>
      </c>
      <c r="S3767" s="0" t="s">
        <v>4</v>
      </c>
    </row>
    <row r="3768" customFormat="false" ht="14.4" hidden="true" customHeight="false" outlineLevel="0" collapsed="false">
      <c r="A3768" s="0" t="s">
        <v>31</v>
      </c>
      <c r="B3768" s="0" t="n">
        <v>1</v>
      </c>
      <c r="C3768" s="0" t="s">
        <v>9886</v>
      </c>
      <c r="D3768" s="0" t="s">
        <v>103</v>
      </c>
      <c r="E3768" s="0" t="s">
        <v>9887</v>
      </c>
      <c r="F3768" s="0" t="s">
        <v>9881</v>
      </c>
      <c r="G3768" s="0" t="s">
        <v>64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14.6</v>
      </c>
      <c r="Q3768" s="0" t="n">
        <v>0</v>
      </c>
      <c r="R3768" s="0" t="n">
        <v>0</v>
      </c>
      <c r="S3768" s="0" t="s">
        <v>4</v>
      </c>
    </row>
    <row r="3769" customFormat="false" ht="14.4" hidden="true" customHeight="false" outlineLevel="0" collapsed="false">
      <c r="A3769" s="0" t="s">
        <v>31</v>
      </c>
      <c r="B3769" s="0" t="n">
        <v>1</v>
      </c>
      <c r="C3769" s="0" t="s">
        <v>9888</v>
      </c>
      <c r="D3769" s="0" t="s">
        <v>307</v>
      </c>
      <c r="E3769" s="0" t="s">
        <v>9889</v>
      </c>
      <c r="F3769" s="0" t="s">
        <v>9881</v>
      </c>
      <c r="G3769" s="0" t="s">
        <v>64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10.4</v>
      </c>
      <c r="Q3769" s="0" t="n">
        <v>0</v>
      </c>
      <c r="R3769" s="0" t="n">
        <v>0</v>
      </c>
      <c r="S3769" s="0" t="s">
        <v>4</v>
      </c>
    </row>
    <row r="3770" customFormat="false" ht="14.4" hidden="true" customHeight="false" outlineLevel="0" collapsed="false">
      <c r="A3770" s="0" t="s">
        <v>31</v>
      </c>
      <c r="B3770" s="0" t="n">
        <v>1</v>
      </c>
      <c r="C3770" s="0" t="s">
        <v>9890</v>
      </c>
      <c r="D3770" s="0" t="s">
        <v>41</v>
      </c>
      <c r="E3770" s="0" t="s">
        <v>9891</v>
      </c>
      <c r="F3770" s="0" t="s">
        <v>9881</v>
      </c>
      <c r="G3770" s="0" t="s">
        <v>64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8.7</v>
      </c>
      <c r="Q3770" s="0" t="n">
        <v>0</v>
      </c>
      <c r="R3770" s="0" t="n">
        <v>0</v>
      </c>
      <c r="S3770" s="0" t="s">
        <v>4</v>
      </c>
    </row>
    <row r="3771" customFormat="false" ht="14.4" hidden="true" customHeight="false" outlineLevel="0" collapsed="false">
      <c r="A3771" s="0" t="s">
        <v>31</v>
      </c>
      <c r="B3771" s="0" t="n">
        <v>1</v>
      </c>
      <c r="C3771" s="0" t="s">
        <v>9892</v>
      </c>
      <c r="D3771" s="0" t="s">
        <v>122</v>
      </c>
      <c r="E3771" s="0" t="s">
        <v>9893</v>
      </c>
      <c r="F3771" s="0" t="s">
        <v>9894</v>
      </c>
      <c r="G3771" s="0" t="s">
        <v>9895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11.4</v>
      </c>
      <c r="Q3771" s="0" t="n">
        <v>0</v>
      </c>
      <c r="R3771" s="0" t="n">
        <v>0</v>
      </c>
      <c r="S3771" s="0" t="s">
        <v>4</v>
      </c>
    </row>
    <row r="3772" customFormat="false" ht="14.4" hidden="true" customHeight="false" outlineLevel="0" collapsed="false">
      <c r="A3772" s="0" t="s">
        <v>31</v>
      </c>
      <c r="B3772" s="0" t="n">
        <v>1</v>
      </c>
      <c r="C3772" s="0" t="s">
        <v>9896</v>
      </c>
      <c r="D3772" s="0" t="s">
        <v>66</v>
      </c>
      <c r="E3772" s="0" t="s">
        <v>9897</v>
      </c>
      <c r="F3772" s="0" t="s">
        <v>9894</v>
      </c>
      <c r="G3772" s="0" t="s">
        <v>9895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6.5</v>
      </c>
      <c r="Q3772" s="0" t="n">
        <v>0</v>
      </c>
      <c r="R3772" s="0" t="n">
        <v>0</v>
      </c>
      <c r="S3772" s="0" t="s">
        <v>4</v>
      </c>
    </row>
    <row r="3773" customFormat="false" ht="14.4" hidden="true" customHeight="false" outlineLevel="0" collapsed="false">
      <c r="A3773" s="0" t="s">
        <v>31</v>
      </c>
      <c r="B3773" s="0" t="n">
        <v>1</v>
      </c>
      <c r="C3773" s="0" t="s">
        <v>9898</v>
      </c>
      <c r="D3773" s="0" t="s">
        <v>103</v>
      </c>
      <c r="E3773" s="0" t="s">
        <v>9899</v>
      </c>
      <c r="F3773" s="0" t="s">
        <v>265</v>
      </c>
      <c r="G3773" s="0" t="s">
        <v>266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6.5</v>
      </c>
      <c r="Q3773" s="0" t="n">
        <v>0</v>
      </c>
      <c r="R3773" s="0" t="n">
        <v>0</v>
      </c>
      <c r="S3773" s="0" t="s">
        <v>4</v>
      </c>
    </row>
    <row r="3774" customFormat="false" ht="14.4" hidden="true" customHeight="false" outlineLevel="0" collapsed="false">
      <c r="A3774" s="0" t="s">
        <v>31</v>
      </c>
      <c r="B3774" s="0" t="n">
        <v>1</v>
      </c>
      <c r="C3774" s="0" t="s">
        <v>9900</v>
      </c>
      <c r="D3774" s="0" t="s">
        <v>154</v>
      </c>
      <c r="E3774" s="0" t="s">
        <v>9901</v>
      </c>
      <c r="F3774" s="0" t="s">
        <v>9902</v>
      </c>
      <c r="G3774" s="0" t="s">
        <v>9903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5.3</v>
      </c>
      <c r="Q3774" s="0" t="n">
        <v>0</v>
      </c>
      <c r="R3774" s="0" t="n">
        <v>0</v>
      </c>
      <c r="S3774" s="0" t="s">
        <v>4</v>
      </c>
    </row>
    <row r="3775" customFormat="false" ht="14.4" hidden="true" customHeight="false" outlineLevel="0" collapsed="false">
      <c r="A3775" s="0" t="s">
        <v>31</v>
      </c>
      <c r="B3775" s="0" t="n">
        <v>1</v>
      </c>
      <c r="C3775" s="0" t="s">
        <v>9904</v>
      </c>
      <c r="D3775" s="0" t="s">
        <v>33</v>
      </c>
      <c r="E3775" s="0" t="s">
        <v>9905</v>
      </c>
      <c r="F3775" s="0" t="s">
        <v>9906</v>
      </c>
      <c r="G3775" s="0" t="s">
        <v>8756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7.1</v>
      </c>
      <c r="Q3775" s="0" t="n">
        <v>0</v>
      </c>
      <c r="R3775" s="0" t="n">
        <v>0</v>
      </c>
      <c r="S3775" s="0" t="s">
        <v>4</v>
      </c>
    </row>
    <row r="3776" customFormat="false" ht="14.4" hidden="true" customHeight="false" outlineLevel="0" collapsed="false">
      <c r="A3776" s="0" t="s">
        <v>31</v>
      </c>
      <c r="B3776" s="0" t="n">
        <v>1</v>
      </c>
      <c r="C3776" s="0" t="s">
        <v>9907</v>
      </c>
      <c r="D3776" s="0" t="s">
        <v>163</v>
      </c>
      <c r="E3776" s="0" t="s">
        <v>9908</v>
      </c>
      <c r="F3776" s="0" t="s">
        <v>9906</v>
      </c>
      <c r="G3776" s="0" t="s">
        <v>8756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6.7</v>
      </c>
      <c r="Q3776" s="0" t="n">
        <v>0</v>
      </c>
      <c r="R3776" s="0" t="n">
        <v>0</v>
      </c>
      <c r="S3776" s="0" t="s">
        <v>4</v>
      </c>
    </row>
    <row r="3777" customFormat="false" ht="14.4" hidden="true" customHeight="false" outlineLevel="0" collapsed="false">
      <c r="A3777" s="0" t="s">
        <v>31</v>
      </c>
      <c r="B3777" s="0" t="n">
        <v>1</v>
      </c>
      <c r="C3777" s="0" t="s">
        <v>9909</v>
      </c>
      <c r="D3777" s="0" t="s">
        <v>66</v>
      </c>
      <c r="E3777" s="0" t="s">
        <v>9910</v>
      </c>
      <c r="F3777" s="0" t="s">
        <v>9906</v>
      </c>
      <c r="G3777" s="0" t="s">
        <v>8756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6.9</v>
      </c>
      <c r="Q3777" s="0" t="n">
        <v>0</v>
      </c>
      <c r="R3777" s="0" t="n">
        <v>0</v>
      </c>
      <c r="S3777" s="0" t="s">
        <v>4</v>
      </c>
    </row>
    <row r="3778" customFormat="false" ht="14.4" hidden="true" customHeight="false" outlineLevel="0" collapsed="false">
      <c r="A3778" s="0" t="s">
        <v>31</v>
      </c>
      <c r="B3778" s="0" t="n">
        <v>1</v>
      </c>
      <c r="C3778" s="0" t="s">
        <v>9911</v>
      </c>
      <c r="D3778" s="0" t="s">
        <v>41</v>
      </c>
      <c r="E3778" s="0" t="s">
        <v>9912</v>
      </c>
      <c r="F3778" s="0" t="s">
        <v>9913</v>
      </c>
      <c r="G3778" s="0" t="s">
        <v>9914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5.7</v>
      </c>
      <c r="Q3778" s="0" t="n">
        <v>0</v>
      </c>
      <c r="R3778" s="0" t="n">
        <v>0</v>
      </c>
      <c r="S3778" s="0" t="s">
        <v>4</v>
      </c>
    </row>
    <row r="3779" customFormat="false" ht="14.4" hidden="true" customHeight="false" outlineLevel="0" collapsed="false">
      <c r="A3779" s="0" t="s">
        <v>31</v>
      </c>
      <c r="B3779" s="0" t="n">
        <v>1</v>
      </c>
      <c r="C3779" s="0" t="s">
        <v>9915</v>
      </c>
      <c r="D3779" s="0" t="s">
        <v>38</v>
      </c>
      <c r="E3779" s="0" t="s">
        <v>9916</v>
      </c>
      <c r="F3779" s="0" t="s">
        <v>9917</v>
      </c>
      <c r="G3779" s="0" t="s">
        <v>7516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9.4</v>
      </c>
      <c r="Q3779" s="0" t="n">
        <v>0</v>
      </c>
      <c r="R3779" s="0" t="n">
        <v>0</v>
      </c>
      <c r="S3779" s="0" t="s">
        <v>4</v>
      </c>
    </row>
    <row r="3780" customFormat="false" ht="14.4" hidden="true" customHeight="false" outlineLevel="0" collapsed="false">
      <c r="A3780" s="0" t="s">
        <v>31</v>
      </c>
      <c r="B3780" s="0" t="n">
        <v>1</v>
      </c>
      <c r="C3780" s="0" t="s">
        <v>9918</v>
      </c>
      <c r="D3780" s="0" t="s">
        <v>307</v>
      </c>
      <c r="E3780" s="0" t="s">
        <v>9919</v>
      </c>
      <c r="F3780" s="0" t="s">
        <v>9917</v>
      </c>
      <c r="G3780" s="0" t="s">
        <v>7516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7.9</v>
      </c>
      <c r="Q3780" s="0" t="n">
        <v>0</v>
      </c>
      <c r="R3780" s="0" t="n">
        <v>0</v>
      </c>
      <c r="S3780" s="0" t="s">
        <v>4</v>
      </c>
    </row>
    <row r="3781" customFormat="false" ht="14.4" hidden="true" customHeight="false" outlineLevel="0" collapsed="false">
      <c r="A3781" s="0" t="s">
        <v>31</v>
      </c>
      <c r="B3781" s="0" t="n">
        <v>1</v>
      </c>
      <c r="C3781" s="0" t="s">
        <v>9920</v>
      </c>
      <c r="D3781" s="0" t="s">
        <v>61</v>
      </c>
      <c r="E3781" s="0" t="s">
        <v>9921</v>
      </c>
      <c r="F3781" s="0" t="s">
        <v>9917</v>
      </c>
      <c r="G3781" s="0" t="s">
        <v>7516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5.8</v>
      </c>
      <c r="Q3781" s="0" t="n">
        <v>0</v>
      </c>
      <c r="R3781" s="0" t="n">
        <v>0</v>
      </c>
      <c r="S3781" s="0" t="s">
        <v>4</v>
      </c>
    </row>
    <row r="3782" customFormat="false" ht="14.4" hidden="true" customHeight="false" outlineLevel="0" collapsed="false">
      <c r="A3782" s="0" t="s">
        <v>31</v>
      </c>
      <c r="B3782" s="0" t="n">
        <v>1</v>
      </c>
      <c r="C3782" s="0" t="s">
        <v>9922</v>
      </c>
      <c r="D3782" s="0" t="s">
        <v>33</v>
      </c>
      <c r="E3782" s="0" t="s">
        <v>9923</v>
      </c>
      <c r="F3782" s="0" t="s">
        <v>9924</v>
      </c>
      <c r="G3782" s="0" t="s">
        <v>9925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7.2</v>
      </c>
      <c r="Q3782" s="0" t="n">
        <v>0</v>
      </c>
      <c r="R3782" s="0" t="n">
        <v>0</v>
      </c>
      <c r="S3782" s="0" t="s">
        <v>4</v>
      </c>
    </row>
    <row r="3783" customFormat="false" ht="14.4" hidden="true" customHeight="false" outlineLevel="0" collapsed="false">
      <c r="A3783" s="0" t="s">
        <v>31</v>
      </c>
      <c r="B3783" s="0" t="n">
        <v>1</v>
      </c>
      <c r="C3783" s="0" t="s">
        <v>9926</v>
      </c>
      <c r="D3783" s="0" t="s">
        <v>163</v>
      </c>
      <c r="E3783" s="0" t="s">
        <v>9927</v>
      </c>
      <c r="F3783" s="0" t="s">
        <v>9924</v>
      </c>
      <c r="G3783" s="0" t="s">
        <v>9925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8.4</v>
      </c>
      <c r="Q3783" s="0" t="n">
        <v>0</v>
      </c>
      <c r="R3783" s="0" t="n">
        <v>0</v>
      </c>
      <c r="S3783" s="0" t="s">
        <v>4</v>
      </c>
    </row>
    <row r="3784" customFormat="false" ht="14.4" hidden="true" customHeight="false" outlineLevel="0" collapsed="false">
      <c r="A3784" s="0" t="s">
        <v>31</v>
      </c>
      <c r="B3784" s="0" t="n">
        <v>1</v>
      </c>
      <c r="C3784" s="0" t="s">
        <v>9928</v>
      </c>
      <c r="D3784" s="0" t="s">
        <v>61</v>
      </c>
      <c r="E3784" s="0" t="s">
        <v>9929</v>
      </c>
      <c r="F3784" s="0" t="s">
        <v>9930</v>
      </c>
      <c r="G3784" s="0" t="s">
        <v>224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6.4</v>
      </c>
      <c r="Q3784" s="0" t="n">
        <v>0</v>
      </c>
      <c r="R3784" s="0" t="n">
        <v>0</v>
      </c>
      <c r="S3784" s="0" t="s">
        <v>4</v>
      </c>
    </row>
    <row r="3785" customFormat="false" ht="14.4" hidden="true" customHeight="false" outlineLevel="0" collapsed="false">
      <c r="A3785" s="0" t="s">
        <v>31</v>
      </c>
      <c r="B3785" s="0" t="n">
        <v>1</v>
      </c>
      <c r="C3785" s="0" t="s">
        <v>9931</v>
      </c>
      <c r="D3785" s="0" t="s">
        <v>61</v>
      </c>
      <c r="E3785" s="0" t="s">
        <v>9932</v>
      </c>
      <c r="F3785" s="0" t="s">
        <v>9930</v>
      </c>
      <c r="G3785" s="0" t="s">
        <v>224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7.6</v>
      </c>
      <c r="Q3785" s="0" t="n">
        <v>0</v>
      </c>
      <c r="R3785" s="0" t="n">
        <v>0</v>
      </c>
      <c r="S3785" s="0" t="s">
        <v>4</v>
      </c>
    </row>
    <row r="3786" customFormat="false" ht="14.4" hidden="true" customHeight="false" outlineLevel="0" collapsed="false">
      <c r="A3786" s="0" t="s">
        <v>31</v>
      </c>
      <c r="B3786" s="0" t="n">
        <v>1</v>
      </c>
      <c r="C3786" s="0" t="s">
        <v>9933</v>
      </c>
      <c r="D3786" s="0" t="s">
        <v>33</v>
      </c>
      <c r="E3786" s="0" t="s">
        <v>9934</v>
      </c>
      <c r="F3786" s="0" t="s">
        <v>9930</v>
      </c>
      <c r="G3786" s="0" t="s">
        <v>224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6.4</v>
      </c>
      <c r="Q3786" s="0" t="n">
        <v>0</v>
      </c>
      <c r="R3786" s="0" t="n">
        <v>0</v>
      </c>
      <c r="S3786" s="0" t="s">
        <v>4</v>
      </c>
    </row>
    <row r="3787" customFormat="false" ht="14.4" hidden="true" customHeight="false" outlineLevel="0" collapsed="false">
      <c r="A3787" s="0" t="s">
        <v>31</v>
      </c>
      <c r="B3787" s="0" t="n">
        <v>1</v>
      </c>
      <c r="C3787" s="0" t="s">
        <v>9935</v>
      </c>
      <c r="D3787" s="0" t="s">
        <v>66</v>
      </c>
      <c r="E3787" s="0" t="s">
        <v>9936</v>
      </c>
      <c r="F3787" s="0" t="s">
        <v>9937</v>
      </c>
      <c r="G3787" s="0" t="s">
        <v>3919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5.6</v>
      </c>
      <c r="Q3787" s="0" t="n">
        <v>0</v>
      </c>
      <c r="R3787" s="0" t="n">
        <v>0</v>
      </c>
      <c r="S3787" s="0" t="s">
        <v>4</v>
      </c>
    </row>
    <row r="3788" customFormat="false" ht="14.4" hidden="true" customHeight="false" outlineLevel="0" collapsed="false">
      <c r="A3788" s="0" t="s">
        <v>31</v>
      </c>
      <c r="B3788" s="0" t="n">
        <v>1</v>
      </c>
      <c r="C3788" s="0" t="s">
        <v>9938</v>
      </c>
      <c r="D3788" s="0" t="s">
        <v>66</v>
      </c>
      <c r="E3788" s="0" t="s">
        <v>9939</v>
      </c>
      <c r="F3788" s="0" t="s">
        <v>9937</v>
      </c>
      <c r="G3788" s="0" t="s">
        <v>3919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6.2</v>
      </c>
      <c r="Q3788" s="0" t="n">
        <v>0</v>
      </c>
      <c r="R3788" s="0" t="n">
        <v>0</v>
      </c>
      <c r="S3788" s="0" t="s">
        <v>4</v>
      </c>
    </row>
    <row r="3789" customFormat="false" ht="14.4" hidden="true" customHeight="false" outlineLevel="0" collapsed="false">
      <c r="A3789" s="0" t="s">
        <v>31</v>
      </c>
      <c r="B3789" s="0" t="n">
        <v>1</v>
      </c>
      <c r="C3789" s="0" t="s">
        <v>9940</v>
      </c>
      <c r="D3789" s="0" t="s">
        <v>66</v>
      </c>
      <c r="E3789" s="0" t="s">
        <v>9941</v>
      </c>
      <c r="F3789" s="0" t="s">
        <v>9937</v>
      </c>
      <c r="G3789" s="0" t="s">
        <v>3919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9.5</v>
      </c>
      <c r="Q3789" s="0" t="n">
        <v>0</v>
      </c>
      <c r="R3789" s="0" t="n">
        <v>0</v>
      </c>
      <c r="S3789" s="0" t="s">
        <v>4</v>
      </c>
    </row>
    <row r="3790" customFormat="false" ht="14.4" hidden="true" customHeight="false" outlineLevel="0" collapsed="false">
      <c r="A3790" s="0" t="s">
        <v>31</v>
      </c>
      <c r="B3790" s="0" t="n">
        <v>1</v>
      </c>
      <c r="C3790" s="0" t="s">
        <v>9942</v>
      </c>
      <c r="D3790" s="0" t="s">
        <v>38</v>
      </c>
      <c r="E3790" s="0" t="s">
        <v>9943</v>
      </c>
      <c r="F3790" s="0" t="s">
        <v>9937</v>
      </c>
      <c r="G3790" s="0" t="s">
        <v>3919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P3790" s="0" t="n">
        <v>9</v>
      </c>
      <c r="Q3790" s="0" t="n">
        <v>0</v>
      </c>
      <c r="R3790" s="0" t="n">
        <v>0</v>
      </c>
      <c r="S3790" s="0" t="s">
        <v>4</v>
      </c>
    </row>
    <row r="3791" customFormat="false" ht="14.4" hidden="true" customHeight="false" outlineLevel="0" collapsed="false">
      <c r="A3791" s="0" t="s">
        <v>31</v>
      </c>
      <c r="B3791" s="0" t="n">
        <v>1</v>
      </c>
      <c r="C3791" s="0" t="s">
        <v>9944</v>
      </c>
      <c r="D3791" s="0" t="s">
        <v>66</v>
      </c>
      <c r="E3791" s="0" t="s">
        <v>9945</v>
      </c>
      <c r="F3791" s="0" t="s">
        <v>9937</v>
      </c>
      <c r="G3791" s="0" t="s">
        <v>3919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P3791" s="0" t="n">
        <v>9.6</v>
      </c>
      <c r="Q3791" s="0" t="n">
        <v>0</v>
      </c>
      <c r="R3791" s="0" t="n">
        <v>0</v>
      </c>
      <c r="S3791" s="0" t="s">
        <v>4</v>
      </c>
    </row>
    <row r="3792" customFormat="false" ht="14.4" hidden="true" customHeight="false" outlineLevel="0" collapsed="false">
      <c r="A3792" s="0" t="s">
        <v>31</v>
      </c>
      <c r="B3792" s="0" t="n">
        <v>1</v>
      </c>
      <c r="C3792" s="0" t="s">
        <v>9946</v>
      </c>
      <c r="D3792" s="0" t="s">
        <v>61</v>
      </c>
      <c r="E3792" s="0" t="s">
        <v>9947</v>
      </c>
      <c r="F3792" s="0" t="s">
        <v>9937</v>
      </c>
      <c r="G3792" s="0" t="s">
        <v>3919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8.8</v>
      </c>
      <c r="Q3792" s="0" t="n">
        <v>0</v>
      </c>
      <c r="R3792" s="0" t="n">
        <v>0</v>
      </c>
      <c r="S3792" s="0" t="s">
        <v>4</v>
      </c>
    </row>
    <row r="3793" customFormat="false" ht="14.4" hidden="true" customHeight="false" outlineLevel="0" collapsed="false">
      <c r="A3793" s="0" t="s">
        <v>31</v>
      </c>
      <c r="B3793" s="0" t="n">
        <v>1</v>
      </c>
      <c r="C3793" s="0" t="s">
        <v>9948</v>
      </c>
      <c r="D3793" s="0" t="s">
        <v>139</v>
      </c>
      <c r="E3793" s="0" t="s">
        <v>9949</v>
      </c>
      <c r="F3793" s="0" t="s">
        <v>9937</v>
      </c>
      <c r="G3793" s="0" t="s">
        <v>3919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6.8</v>
      </c>
      <c r="Q3793" s="0" t="n">
        <v>0</v>
      </c>
      <c r="R3793" s="0" t="n">
        <v>0</v>
      </c>
      <c r="S3793" s="0" t="s">
        <v>4</v>
      </c>
    </row>
    <row r="3794" customFormat="false" ht="14.4" hidden="true" customHeight="false" outlineLevel="0" collapsed="false">
      <c r="A3794" s="0" t="s">
        <v>31</v>
      </c>
      <c r="B3794" s="0" t="n">
        <v>1</v>
      </c>
      <c r="C3794" s="0" t="s">
        <v>9950</v>
      </c>
      <c r="D3794" s="0" t="s">
        <v>163</v>
      </c>
      <c r="E3794" s="0" t="s">
        <v>9951</v>
      </c>
      <c r="F3794" s="0" t="s">
        <v>9952</v>
      </c>
      <c r="G3794" s="0" t="s">
        <v>157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9.5</v>
      </c>
      <c r="Q3794" s="0" t="n">
        <v>0</v>
      </c>
      <c r="R3794" s="0" t="n">
        <v>0</v>
      </c>
      <c r="S3794" s="0" t="s">
        <v>4</v>
      </c>
    </row>
    <row r="3795" customFormat="false" ht="14.4" hidden="true" customHeight="false" outlineLevel="0" collapsed="false">
      <c r="A3795" s="0" t="s">
        <v>31</v>
      </c>
      <c r="B3795" s="0" t="n">
        <v>1</v>
      </c>
      <c r="C3795" s="0" t="s">
        <v>9953</v>
      </c>
      <c r="D3795" s="0" t="s">
        <v>38</v>
      </c>
      <c r="E3795" s="0" t="s">
        <v>9954</v>
      </c>
      <c r="F3795" s="0" t="s">
        <v>9952</v>
      </c>
      <c r="G3795" s="0" t="s">
        <v>157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7.9</v>
      </c>
      <c r="Q3795" s="0" t="n">
        <v>0</v>
      </c>
      <c r="R3795" s="0" t="n">
        <v>0</v>
      </c>
      <c r="S3795" s="0" t="s">
        <v>4</v>
      </c>
    </row>
    <row r="3796" customFormat="false" ht="14.4" hidden="true" customHeight="false" outlineLevel="0" collapsed="false">
      <c r="A3796" s="0" t="s">
        <v>31</v>
      </c>
      <c r="B3796" s="0" t="n">
        <v>1</v>
      </c>
      <c r="C3796" s="0" t="s">
        <v>9955</v>
      </c>
      <c r="D3796" s="0" t="s">
        <v>66</v>
      </c>
      <c r="E3796" s="0" t="s">
        <v>9956</v>
      </c>
      <c r="F3796" s="0" t="s">
        <v>9952</v>
      </c>
      <c r="G3796" s="0" t="s">
        <v>157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8.2</v>
      </c>
      <c r="Q3796" s="0" t="n">
        <v>0</v>
      </c>
      <c r="R3796" s="0" t="n">
        <v>0</v>
      </c>
      <c r="S3796" s="0" t="s">
        <v>4</v>
      </c>
    </row>
    <row r="3797" customFormat="false" ht="14.4" hidden="true" customHeight="false" outlineLevel="0" collapsed="false">
      <c r="A3797" s="0" t="s">
        <v>31</v>
      </c>
      <c r="B3797" s="0" t="n">
        <v>1</v>
      </c>
      <c r="C3797" s="0" t="s">
        <v>9957</v>
      </c>
      <c r="D3797" s="0" t="s">
        <v>122</v>
      </c>
      <c r="E3797" s="0" t="s">
        <v>9958</v>
      </c>
      <c r="F3797" s="0" t="s">
        <v>9952</v>
      </c>
      <c r="G3797" s="0" t="s">
        <v>157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7.8</v>
      </c>
      <c r="Q3797" s="0" t="n">
        <v>0</v>
      </c>
      <c r="R3797" s="0" t="n">
        <v>0</v>
      </c>
      <c r="S3797" s="0" t="s">
        <v>4</v>
      </c>
    </row>
    <row r="3798" customFormat="false" ht="14.4" hidden="true" customHeight="false" outlineLevel="0" collapsed="false">
      <c r="A3798" s="0" t="s">
        <v>31</v>
      </c>
      <c r="B3798" s="0" t="n">
        <v>1</v>
      </c>
      <c r="C3798" s="0" t="s">
        <v>9959</v>
      </c>
      <c r="D3798" s="0" t="s">
        <v>163</v>
      </c>
      <c r="E3798" s="0" t="s">
        <v>9960</v>
      </c>
      <c r="F3798" s="0" t="s">
        <v>9952</v>
      </c>
      <c r="G3798" s="0" t="s">
        <v>157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7.7</v>
      </c>
      <c r="Q3798" s="0" t="n">
        <v>0</v>
      </c>
      <c r="R3798" s="0" t="n">
        <v>0</v>
      </c>
      <c r="S3798" s="0" t="s">
        <v>4</v>
      </c>
    </row>
    <row r="3799" customFormat="false" ht="14.4" hidden="true" customHeight="false" outlineLevel="0" collapsed="false">
      <c r="A3799" s="0" t="s">
        <v>31</v>
      </c>
      <c r="B3799" s="0" t="n">
        <v>1</v>
      </c>
      <c r="C3799" s="0" t="s">
        <v>9961</v>
      </c>
      <c r="D3799" s="0" t="s">
        <v>61</v>
      </c>
      <c r="E3799" s="0" t="s">
        <v>9962</v>
      </c>
      <c r="F3799" s="0" t="s">
        <v>9963</v>
      </c>
      <c r="G3799" s="0" t="s">
        <v>9964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5.6</v>
      </c>
      <c r="Q3799" s="0" t="n">
        <v>0</v>
      </c>
      <c r="R3799" s="0" t="n">
        <v>0</v>
      </c>
      <c r="S3799" s="0" t="s">
        <v>4</v>
      </c>
    </row>
    <row r="3800" customFormat="false" ht="14.4" hidden="true" customHeight="false" outlineLevel="0" collapsed="false">
      <c r="A3800" s="0" t="s">
        <v>548</v>
      </c>
      <c r="B3800" s="0" t="n">
        <v>1</v>
      </c>
      <c r="C3800" s="0" t="s">
        <v>9965</v>
      </c>
      <c r="D3800" s="0" t="s">
        <v>9966</v>
      </c>
      <c r="E3800" s="0" t="s">
        <v>9967</v>
      </c>
      <c r="F3800" s="0" t="s">
        <v>9963</v>
      </c>
      <c r="G3800" s="0" t="s">
        <v>9964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6.5</v>
      </c>
      <c r="Q3800" s="0" t="n">
        <v>0</v>
      </c>
      <c r="R3800" s="0" t="n">
        <v>0</v>
      </c>
      <c r="S3800" s="0" t="s">
        <v>4</v>
      </c>
    </row>
    <row r="3801" customFormat="false" ht="14.4" hidden="true" customHeight="false" outlineLevel="0" collapsed="false">
      <c r="A3801" s="0" t="s">
        <v>31</v>
      </c>
      <c r="B3801" s="0" t="n">
        <v>1</v>
      </c>
      <c r="C3801" s="0" t="s">
        <v>9968</v>
      </c>
      <c r="D3801" s="0" t="s">
        <v>307</v>
      </c>
      <c r="E3801" s="0" t="s">
        <v>9969</v>
      </c>
      <c r="F3801" s="0" t="s">
        <v>9970</v>
      </c>
      <c r="G3801" s="0" t="s">
        <v>3526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11.4</v>
      </c>
      <c r="Q3801" s="0" t="n">
        <v>0</v>
      </c>
      <c r="R3801" s="0" t="n">
        <v>0</v>
      </c>
      <c r="S3801" s="0" t="s">
        <v>4</v>
      </c>
    </row>
    <row r="3802" customFormat="false" ht="14.4" hidden="true" customHeight="false" outlineLevel="0" collapsed="false">
      <c r="A3802" s="0" t="s">
        <v>31</v>
      </c>
      <c r="B3802" s="0" t="n">
        <v>1</v>
      </c>
      <c r="C3802" s="0" t="s">
        <v>9971</v>
      </c>
      <c r="D3802" s="0" t="s">
        <v>122</v>
      </c>
      <c r="E3802" s="0" t="s">
        <v>9972</v>
      </c>
      <c r="F3802" s="0" t="s">
        <v>9973</v>
      </c>
      <c r="G3802" s="0" t="s">
        <v>3522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7.4</v>
      </c>
      <c r="Q3802" s="0" t="n">
        <v>0</v>
      </c>
      <c r="R3802" s="0" t="n">
        <v>0</v>
      </c>
      <c r="S3802" s="0" t="s">
        <v>4</v>
      </c>
    </row>
    <row r="3803" customFormat="false" ht="14.4" hidden="true" customHeight="false" outlineLevel="0" collapsed="false">
      <c r="A3803" s="0" t="s">
        <v>31</v>
      </c>
      <c r="B3803" s="0" t="n">
        <v>1</v>
      </c>
      <c r="C3803" s="0" t="s">
        <v>9974</v>
      </c>
      <c r="D3803" s="0" t="s">
        <v>103</v>
      </c>
      <c r="E3803" s="0" t="s">
        <v>9975</v>
      </c>
      <c r="F3803" s="0" t="s">
        <v>9973</v>
      </c>
      <c r="G3803" s="0" t="s">
        <v>3522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9.4</v>
      </c>
      <c r="Q3803" s="0" t="n">
        <v>0</v>
      </c>
      <c r="R3803" s="0" t="n">
        <v>0</v>
      </c>
      <c r="S3803" s="0" t="s">
        <v>4</v>
      </c>
    </row>
    <row r="3804" customFormat="false" ht="14.4" hidden="true" customHeight="false" outlineLevel="0" collapsed="false">
      <c r="A3804" s="0" t="s">
        <v>31</v>
      </c>
      <c r="B3804" s="0" t="n">
        <v>1</v>
      </c>
      <c r="C3804" s="0" t="s">
        <v>9976</v>
      </c>
      <c r="D3804" s="0" t="s">
        <v>61</v>
      </c>
      <c r="E3804" s="0" t="s">
        <v>9977</v>
      </c>
      <c r="F3804" s="0" t="s">
        <v>9973</v>
      </c>
      <c r="G3804" s="0" t="s">
        <v>3522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5.6</v>
      </c>
      <c r="Q3804" s="0" t="n">
        <v>0</v>
      </c>
      <c r="R3804" s="0" t="n">
        <v>0</v>
      </c>
      <c r="S3804" s="0" t="s">
        <v>4</v>
      </c>
    </row>
    <row r="3805" customFormat="false" ht="14.4" hidden="true" customHeight="false" outlineLevel="0" collapsed="false">
      <c r="A3805" s="0" t="s">
        <v>31</v>
      </c>
      <c r="B3805" s="0" t="n">
        <v>1</v>
      </c>
      <c r="C3805" s="0" t="s">
        <v>9978</v>
      </c>
      <c r="D3805" s="0" t="s">
        <v>48</v>
      </c>
      <c r="E3805" s="0" t="s">
        <v>9979</v>
      </c>
      <c r="F3805" s="0" t="s">
        <v>9973</v>
      </c>
      <c r="G3805" s="0" t="s">
        <v>3522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6.1</v>
      </c>
      <c r="Q3805" s="0" t="n">
        <v>0</v>
      </c>
      <c r="R3805" s="0" t="n">
        <v>0</v>
      </c>
      <c r="S3805" s="0" t="s">
        <v>4</v>
      </c>
    </row>
    <row r="3806" customFormat="false" ht="14.4" hidden="true" customHeight="false" outlineLevel="0" collapsed="false">
      <c r="A3806" s="0" t="s">
        <v>31</v>
      </c>
      <c r="B3806" s="0" t="n">
        <v>1</v>
      </c>
      <c r="C3806" s="0" t="s">
        <v>9980</v>
      </c>
      <c r="D3806" s="0" t="s">
        <v>154</v>
      </c>
      <c r="E3806" s="0" t="s">
        <v>9981</v>
      </c>
      <c r="F3806" s="0" t="s">
        <v>9973</v>
      </c>
      <c r="G3806" s="0" t="s">
        <v>3522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7.2</v>
      </c>
      <c r="Q3806" s="0" t="n">
        <v>0</v>
      </c>
      <c r="R3806" s="0" t="n">
        <v>0</v>
      </c>
      <c r="S3806" s="0" t="s">
        <v>4</v>
      </c>
    </row>
    <row r="3807" customFormat="false" ht="14.4" hidden="true" customHeight="false" outlineLevel="0" collapsed="false">
      <c r="A3807" s="0" t="s">
        <v>31</v>
      </c>
      <c r="B3807" s="0" t="n">
        <v>1</v>
      </c>
      <c r="C3807" s="0" t="s">
        <v>9982</v>
      </c>
      <c r="D3807" s="0" t="s">
        <v>41</v>
      </c>
      <c r="E3807" s="0" t="s">
        <v>9983</v>
      </c>
      <c r="F3807" s="0" t="s">
        <v>9973</v>
      </c>
      <c r="G3807" s="0" t="s">
        <v>3522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6.3</v>
      </c>
      <c r="Q3807" s="0" t="n">
        <v>0</v>
      </c>
      <c r="R3807" s="0" t="n">
        <v>0</v>
      </c>
      <c r="S3807" s="0" t="s">
        <v>4</v>
      </c>
    </row>
    <row r="3808" customFormat="false" ht="14.4" hidden="true" customHeight="false" outlineLevel="0" collapsed="false">
      <c r="A3808" s="0" t="s">
        <v>31</v>
      </c>
      <c r="B3808" s="0" t="n">
        <v>1</v>
      </c>
      <c r="C3808" s="0" t="s">
        <v>9984</v>
      </c>
      <c r="D3808" s="0" t="s">
        <v>66</v>
      </c>
      <c r="E3808" s="0" t="s">
        <v>9985</v>
      </c>
      <c r="F3808" s="0" t="s">
        <v>9973</v>
      </c>
      <c r="G3808" s="0" t="s">
        <v>3522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8.6</v>
      </c>
      <c r="Q3808" s="0" t="n">
        <v>0</v>
      </c>
      <c r="R3808" s="0" t="n">
        <v>0</v>
      </c>
      <c r="S3808" s="0" t="s">
        <v>4</v>
      </c>
    </row>
    <row r="3809" customFormat="false" ht="14.4" hidden="true" customHeight="false" outlineLevel="0" collapsed="false">
      <c r="A3809" s="0" t="s">
        <v>31</v>
      </c>
      <c r="B3809" s="0" t="n">
        <v>1</v>
      </c>
      <c r="C3809" s="0" t="s">
        <v>9986</v>
      </c>
      <c r="D3809" s="0" t="s">
        <v>139</v>
      </c>
      <c r="E3809" s="0" t="s">
        <v>9987</v>
      </c>
      <c r="F3809" s="0" t="s">
        <v>9973</v>
      </c>
      <c r="G3809" s="0" t="s">
        <v>3522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9.3</v>
      </c>
      <c r="Q3809" s="0" t="n">
        <v>0</v>
      </c>
      <c r="R3809" s="0" t="n">
        <v>0</v>
      </c>
      <c r="S3809" s="0" t="s">
        <v>4</v>
      </c>
    </row>
    <row r="3810" customFormat="false" ht="14.4" hidden="true" customHeight="false" outlineLevel="0" collapsed="false">
      <c r="A3810" s="0" t="s">
        <v>31</v>
      </c>
      <c r="B3810" s="0" t="n">
        <v>1</v>
      </c>
      <c r="C3810" s="0" t="s">
        <v>9988</v>
      </c>
      <c r="D3810" s="0" t="s">
        <v>33</v>
      </c>
      <c r="E3810" s="0" t="s">
        <v>9989</v>
      </c>
      <c r="F3810" s="0" t="s">
        <v>9973</v>
      </c>
      <c r="G3810" s="0" t="s">
        <v>3522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9.9</v>
      </c>
      <c r="Q3810" s="0" t="n">
        <v>0</v>
      </c>
      <c r="R3810" s="0" t="n">
        <v>0</v>
      </c>
      <c r="S3810" s="0" t="s">
        <v>4</v>
      </c>
    </row>
    <row r="3811" customFormat="false" ht="14.4" hidden="true" customHeight="false" outlineLevel="0" collapsed="false">
      <c r="A3811" s="0" t="s">
        <v>31</v>
      </c>
      <c r="B3811" s="0" t="n">
        <v>1</v>
      </c>
      <c r="C3811" s="0" t="s">
        <v>9990</v>
      </c>
      <c r="D3811" s="0" t="s">
        <v>66</v>
      </c>
      <c r="E3811" s="0" t="s">
        <v>9991</v>
      </c>
      <c r="F3811" s="0" t="s">
        <v>9973</v>
      </c>
      <c r="G3811" s="0" t="s">
        <v>3522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10</v>
      </c>
      <c r="Q3811" s="0" t="n">
        <v>0</v>
      </c>
      <c r="R3811" s="0" t="n">
        <v>0</v>
      </c>
      <c r="S3811" s="0" t="s">
        <v>4</v>
      </c>
    </row>
    <row r="3812" customFormat="false" ht="14.4" hidden="true" customHeight="false" outlineLevel="0" collapsed="false">
      <c r="A3812" s="0" t="s">
        <v>31</v>
      </c>
      <c r="B3812" s="0" t="n">
        <v>1</v>
      </c>
      <c r="C3812" s="0" t="s">
        <v>9992</v>
      </c>
      <c r="D3812" s="0" t="s">
        <v>33</v>
      </c>
      <c r="E3812" s="0" t="s">
        <v>4541</v>
      </c>
      <c r="F3812" s="0" t="s">
        <v>9973</v>
      </c>
      <c r="G3812" s="0" t="s">
        <v>3522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10</v>
      </c>
      <c r="Q3812" s="0" t="n">
        <v>0</v>
      </c>
      <c r="R3812" s="0" t="n">
        <v>0</v>
      </c>
      <c r="S3812" s="0" t="s">
        <v>4</v>
      </c>
    </row>
    <row r="3813" customFormat="false" ht="14.4" hidden="true" customHeight="false" outlineLevel="0" collapsed="false">
      <c r="A3813" s="0" t="s">
        <v>31</v>
      </c>
      <c r="B3813" s="0" t="n">
        <v>1</v>
      </c>
      <c r="C3813" s="0" t="s">
        <v>9993</v>
      </c>
      <c r="D3813" s="0" t="s">
        <v>61</v>
      </c>
      <c r="E3813" s="0" t="s">
        <v>9994</v>
      </c>
      <c r="F3813" s="0" t="s">
        <v>9973</v>
      </c>
      <c r="G3813" s="0" t="s">
        <v>3522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7.2</v>
      </c>
      <c r="Q3813" s="0" t="n">
        <v>0</v>
      </c>
      <c r="R3813" s="0" t="n">
        <v>0</v>
      </c>
      <c r="S3813" s="0" t="s">
        <v>4</v>
      </c>
    </row>
    <row r="3814" customFormat="false" ht="14.4" hidden="true" customHeight="false" outlineLevel="0" collapsed="false">
      <c r="A3814" s="0" t="s">
        <v>31</v>
      </c>
      <c r="B3814" s="0" t="n">
        <v>1</v>
      </c>
      <c r="C3814" s="0" t="s">
        <v>9995</v>
      </c>
      <c r="D3814" s="0" t="s">
        <v>66</v>
      </c>
      <c r="E3814" s="0" t="s">
        <v>9996</v>
      </c>
      <c r="F3814" s="0" t="s">
        <v>9997</v>
      </c>
      <c r="G3814" s="0" t="s">
        <v>9998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10</v>
      </c>
      <c r="Q3814" s="0" t="n">
        <v>0</v>
      </c>
      <c r="R3814" s="0" t="n">
        <v>0</v>
      </c>
      <c r="S3814" s="0" t="s">
        <v>4</v>
      </c>
    </row>
    <row r="3815" customFormat="false" ht="14.4" hidden="true" customHeight="false" outlineLevel="0" collapsed="false">
      <c r="A3815" s="0" t="s">
        <v>31</v>
      </c>
      <c r="B3815" s="0" t="n">
        <v>1</v>
      </c>
      <c r="C3815" s="0" t="s">
        <v>9999</v>
      </c>
      <c r="D3815" s="0" t="s">
        <v>48</v>
      </c>
      <c r="E3815" s="0" t="s">
        <v>10000</v>
      </c>
      <c r="F3815" s="0" t="s">
        <v>9997</v>
      </c>
      <c r="G3815" s="0" t="s">
        <v>9998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10</v>
      </c>
      <c r="Q3815" s="0" t="n">
        <v>0</v>
      </c>
      <c r="R3815" s="0" t="n">
        <v>0</v>
      </c>
      <c r="S3815" s="0" t="s">
        <v>4</v>
      </c>
    </row>
    <row r="3816" customFormat="false" ht="14.4" hidden="true" customHeight="false" outlineLevel="0" collapsed="false">
      <c r="A3816" s="0" t="s">
        <v>31</v>
      </c>
      <c r="B3816" s="0" t="n">
        <v>1</v>
      </c>
      <c r="C3816" s="0" t="s">
        <v>10001</v>
      </c>
      <c r="D3816" s="0" t="s">
        <v>139</v>
      </c>
      <c r="E3816" s="0" t="s">
        <v>10002</v>
      </c>
      <c r="F3816" s="0" t="s">
        <v>9997</v>
      </c>
      <c r="G3816" s="0" t="s">
        <v>9998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9.3</v>
      </c>
      <c r="Q3816" s="0" t="n">
        <v>0</v>
      </c>
      <c r="R3816" s="0" t="n">
        <v>0</v>
      </c>
      <c r="S3816" s="0" t="s">
        <v>4</v>
      </c>
    </row>
    <row r="3817" customFormat="false" ht="14.4" hidden="true" customHeight="false" outlineLevel="0" collapsed="false">
      <c r="A3817" s="0" t="s">
        <v>31</v>
      </c>
      <c r="B3817" s="0" t="n">
        <v>1</v>
      </c>
      <c r="C3817" s="0" t="s">
        <v>10003</v>
      </c>
      <c r="D3817" s="0" t="s">
        <v>48</v>
      </c>
      <c r="E3817" s="0" t="s">
        <v>10004</v>
      </c>
      <c r="F3817" s="0" t="s">
        <v>9997</v>
      </c>
      <c r="G3817" s="0" t="s">
        <v>9998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9.3</v>
      </c>
      <c r="Q3817" s="0" t="n">
        <v>0</v>
      </c>
      <c r="R3817" s="0" t="n">
        <v>0</v>
      </c>
      <c r="S3817" s="0" t="s">
        <v>4</v>
      </c>
    </row>
    <row r="3818" customFormat="false" ht="14.4" hidden="true" customHeight="false" outlineLevel="0" collapsed="false">
      <c r="A3818" s="0" t="s">
        <v>31</v>
      </c>
      <c r="B3818" s="0" t="n">
        <v>1</v>
      </c>
      <c r="C3818" s="0" t="s">
        <v>10005</v>
      </c>
      <c r="D3818" s="0" t="s">
        <v>38</v>
      </c>
      <c r="E3818" s="0" t="s">
        <v>10006</v>
      </c>
      <c r="F3818" s="0" t="s">
        <v>9997</v>
      </c>
      <c r="G3818" s="0" t="s">
        <v>9998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5.4</v>
      </c>
      <c r="Q3818" s="0" t="n">
        <v>0</v>
      </c>
      <c r="R3818" s="0" t="n">
        <v>0</v>
      </c>
      <c r="S3818" s="0" t="s">
        <v>4</v>
      </c>
    </row>
    <row r="3819" customFormat="false" ht="14.4" hidden="true" customHeight="false" outlineLevel="0" collapsed="false">
      <c r="A3819" s="0" t="s">
        <v>31</v>
      </c>
      <c r="B3819" s="0" t="n">
        <v>1</v>
      </c>
      <c r="C3819" s="0" t="s">
        <v>10007</v>
      </c>
      <c r="D3819" s="0" t="s">
        <v>66</v>
      </c>
      <c r="E3819" s="0" t="s">
        <v>10008</v>
      </c>
      <c r="F3819" s="0" t="s">
        <v>9997</v>
      </c>
      <c r="G3819" s="0" t="s">
        <v>9998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13.1</v>
      </c>
      <c r="Q3819" s="0" t="n">
        <v>0</v>
      </c>
      <c r="R3819" s="0" t="n">
        <v>0</v>
      </c>
      <c r="S3819" s="0" t="s">
        <v>4</v>
      </c>
    </row>
    <row r="3820" customFormat="false" ht="14.4" hidden="true" customHeight="false" outlineLevel="0" collapsed="false">
      <c r="A3820" s="0" t="s">
        <v>31</v>
      </c>
      <c r="B3820" s="0" t="n">
        <v>1</v>
      </c>
      <c r="C3820" s="0" t="s">
        <v>10009</v>
      </c>
      <c r="D3820" s="0" t="s">
        <v>33</v>
      </c>
      <c r="E3820" s="0" t="s">
        <v>10010</v>
      </c>
      <c r="F3820" s="0" t="s">
        <v>9997</v>
      </c>
      <c r="G3820" s="0" t="s">
        <v>9998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12.2</v>
      </c>
      <c r="Q3820" s="0" t="n">
        <v>0</v>
      </c>
      <c r="R3820" s="0" t="n">
        <v>0</v>
      </c>
      <c r="S3820" s="0" t="s">
        <v>4</v>
      </c>
    </row>
    <row r="3821" customFormat="false" ht="14.4" hidden="true" customHeight="false" outlineLevel="0" collapsed="false">
      <c r="A3821" s="0" t="s">
        <v>31</v>
      </c>
      <c r="B3821" s="0" t="n">
        <v>1</v>
      </c>
      <c r="C3821" s="0" t="s">
        <v>10011</v>
      </c>
      <c r="D3821" s="0" t="s">
        <v>33</v>
      </c>
      <c r="E3821" s="0" t="s">
        <v>10012</v>
      </c>
      <c r="F3821" s="0" t="s">
        <v>9997</v>
      </c>
      <c r="G3821" s="0" t="s">
        <v>9998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8.4</v>
      </c>
      <c r="Q3821" s="0" t="n">
        <v>0</v>
      </c>
      <c r="R3821" s="0" t="n">
        <v>0</v>
      </c>
      <c r="S3821" s="0" t="s">
        <v>4</v>
      </c>
    </row>
    <row r="3822" customFormat="false" ht="14.4" hidden="true" customHeight="false" outlineLevel="0" collapsed="false">
      <c r="A3822" s="0" t="s">
        <v>31</v>
      </c>
      <c r="B3822" s="0" t="n">
        <v>1</v>
      </c>
      <c r="C3822" s="0" t="s">
        <v>10013</v>
      </c>
      <c r="D3822" s="0" t="s">
        <v>61</v>
      </c>
      <c r="E3822" s="0" t="s">
        <v>10014</v>
      </c>
      <c r="F3822" s="0" t="s">
        <v>9997</v>
      </c>
      <c r="G3822" s="0" t="s">
        <v>9998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8.2</v>
      </c>
      <c r="Q3822" s="0" t="n">
        <v>0</v>
      </c>
      <c r="R3822" s="0" t="n">
        <v>0</v>
      </c>
      <c r="S3822" s="0" t="s">
        <v>4</v>
      </c>
    </row>
    <row r="3823" customFormat="false" ht="14.4" hidden="true" customHeight="false" outlineLevel="0" collapsed="false">
      <c r="A3823" s="0" t="s">
        <v>31</v>
      </c>
      <c r="B3823" s="0" t="n">
        <v>1</v>
      </c>
      <c r="C3823" s="0" t="s">
        <v>10015</v>
      </c>
      <c r="D3823" s="0" t="s">
        <v>66</v>
      </c>
      <c r="E3823" s="0" t="s">
        <v>4921</v>
      </c>
      <c r="F3823" s="0" t="s">
        <v>9997</v>
      </c>
      <c r="G3823" s="0" t="s">
        <v>9998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7.2</v>
      </c>
      <c r="Q3823" s="0" t="n">
        <v>0</v>
      </c>
      <c r="R3823" s="0" t="n">
        <v>0</v>
      </c>
      <c r="S3823" s="0" t="s">
        <v>4</v>
      </c>
    </row>
    <row r="3824" customFormat="false" ht="14.4" hidden="true" customHeight="false" outlineLevel="0" collapsed="false">
      <c r="A3824" s="0" t="s">
        <v>31</v>
      </c>
      <c r="B3824" s="0" t="n">
        <v>1</v>
      </c>
      <c r="C3824" s="0" t="s">
        <v>10016</v>
      </c>
      <c r="D3824" s="0" t="s">
        <v>33</v>
      </c>
      <c r="E3824" s="0" t="s">
        <v>10017</v>
      </c>
      <c r="F3824" s="0" t="s">
        <v>9997</v>
      </c>
      <c r="G3824" s="0" t="s">
        <v>9998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6.7</v>
      </c>
      <c r="Q3824" s="0" t="n">
        <v>0</v>
      </c>
      <c r="R3824" s="0" t="n">
        <v>0</v>
      </c>
      <c r="S3824" s="0" t="s">
        <v>4</v>
      </c>
    </row>
    <row r="3825" customFormat="false" ht="14.4" hidden="true" customHeight="false" outlineLevel="0" collapsed="false">
      <c r="A3825" s="0" t="s">
        <v>31</v>
      </c>
      <c r="B3825" s="0" t="n">
        <v>1</v>
      </c>
      <c r="C3825" s="0" t="s">
        <v>10018</v>
      </c>
      <c r="D3825" s="0" t="s">
        <v>66</v>
      </c>
      <c r="E3825" s="0" t="s">
        <v>10019</v>
      </c>
      <c r="F3825" s="0" t="s">
        <v>9997</v>
      </c>
      <c r="G3825" s="0" t="s">
        <v>9998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6.2</v>
      </c>
      <c r="Q3825" s="0" t="n">
        <v>0</v>
      </c>
      <c r="R3825" s="0" t="n">
        <v>0</v>
      </c>
      <c r="S3825" s="0" t="s">
        <v>4</v>
      </c>
    </row>
    <row r="3826" customFormat="false" ht="14.4" hidden="true" customHeight="false" outlineLevel="0" collapsed="false">
      <c r="A3826" s="0" t="s">
        <v>31</v>
      </c>
      <c r="B3826" s="0" t="n">
        <v>1</v>
      </c>
      <c r="C3826" s="0" t="s">
        <v>10020</v>
      </c>
      <c r="D3826" s="0" t="s">
        <v>66</v>
      </c>
      <c r="E3826" s="0" t="s">
        <v>10021</v>
      </c>
      <c r="F3826" s="0" t="s">
        <v>9997</v>
      </c>
      <c r="G3826" s="0" t="s">
        <v>9998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5.1</v>
      </c>
      <c r="Q3826" s="0" t="n">
        <v>0</v>
      </c>
      <c r="R3826" s="0" t="n">
        <v>0</v>
      </c>
      <c r="S3826" s="0" t="s">
        <v>4</v>
      </c>
    </row>
    <row r="3827" customFormat="false" ht="14.4" hidden="true" customHeight="false" outlineLevel="0" collapsed="false">
      <c r="A3827" s="0" t="s">
        <v>31</v>
      </c>
      <c r="B3827" s="0" t="n">
        <v>1</v>
      </c>
      <c r="C3827" s="0" t="s">
        <v>10022</v>
      </c>
      <c r="D3827" s="0" t="s">
        <v>139</v>
      </c>
      <c r="E3827" s="0" t="s">
        <v>10023</v>
      </c>
      <c r="F3827" s="0" t="s">
        <v>10024</v>
      </c>
      <c r="G3827" s="0" t="s">
        <v>216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5.5</v>
      </c>
      <c r="Q3827" s="0" t="n">
        <v>0</v>
      </c>
      <c r="R3827" s="0" t="n">
        <v>0</v>
      </c>
      <c r="S3827" s="0" t="s">
        <v>4</v>
      </c>
    </row>
    <row r="3828" customFormat="false" ht="14.4" hidden="true" customHeight="false" outlineLevel="0" collapsed="false">
      <c r="A3828" s="0" t="s">
        <v>31</v>
      </c>
      <c r="B3828" s="0" t="n">
        <v>1</v>
      </c>
      <c r="C3828" s="0" t="s">
        <v>10025</v>
      </c>
      <c r="D3828" s="0" t="s">
        <v>33</v>
      </c>
      <c r="E3828" s="0" t="s">
        <v>10026</v>
      </c>
      <c r="F3828" s="0" t="s">
        <v>10024</v>
      </c>
      <c r="G3828" s="0" t="s">
        <v>216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6.1</v>
      </c>
      <c r="Q3828" s="0" t="n">
        <v>0</v>
      </c>
      <c r="R3828" s="0" t="n">
        <v>0</v>
      </c>
      <c r="S3828" s="0" t="s">
        <v>4</v>
      </c>
    </row>
    <row r="3829" customFormat="false" ht="14.4" hidden="true" customHeight="false" outlineLevel="0" collapsed="false">
      <c r="A3829" s="0" t="s">
        <v>31</v>
      </c>
      <c r="B3829" s="0" t="n">
        <v>1</v>
      </c>
      <c r="C3829" s="0" t="s">
        <v>10027</v>
      </c>
      <c r="D3829" s="0" t="s">
        <v>61</v>
      </c>
      <c r="E3829" s="0" t="s">
        <v>10028</v>
      </c>
      <c r="F3829" s="0" t="s">
        <v>10024</v>
      </c>
      <c r="G3829" s="0" t="s">
        <v>216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8.5</v>
      </c>
      <c r="Q3829" s="0" t="n">
        <v>0</v>
      </c>
      <c r="R3829" s="0" t="n">
        <v>0</v>
      </c>
      <c r="S3829" s="0" t="s">
        <v>4</v>
      </c>
    </row>
    <row r="3830" customFormat="false" ht="14.4" hidden="true" customHeight="false" outlineLevel="0" collapsed="false">
      <c r="A3830" s="0" t="s">
        <v>31</v>
      </c>
      <c r="B3830" s="0" t="n">
        <v>1</v>
      </c>
      <c r="C3830" s="0" t="s">
        <v>10029</v>
      </c>
      <c r="D3830" s="0" t="s">
        <v>61</v>
      </c>
      <c r="E3830" s="0" t="s">
        <v>10030</v>
      </c>
      <c r="F3830" s="0" t="s">
        <v>10024</v>
      </c>
      <c r="G3830" s="0" t="s">
        <v>216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8.7</v>
      </c>
      <c r="Q3830" s="0" t="n">
        <v>0</v>
      </c>
      <c r="R3830" s="0" t="n">
        <v>0</v>
      </c>
      <c r="S3830" s="0" t="s">
        <v>4</v>
      </c>
    </row>
    <row r="3831" customFormat="false" ht="14.4" hidden="true" customHeight="false" outlineLevel="0" collapsed="false">
      <c r="A3831" s="0" t="s">
        <v>31</v>
      </c>
      <c r="B3831" s="0" t="n">
        <v>1</v>
      </c>
      <c r="C3831" s="0" t="s">
        <v>10031</v>
      </c>
      <c r="D3831" s="0" t="s">
        <v>61</v>
      </c>
      <c r="E3831" s="0" t="s">
        <v>10032</v>
      </c>
      <c r="F3831" s="0" t="s">
        <v>10024</v>
      </c>
      <c r="G3831" s="0" t="s">
        <v>216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7.3</v>
      </c>
      <c r="Q3831" s="0" t="n">
        <v>0</v>
      </c>
      <c r="R3831" s="0" t="n">
        <v>0</v>
      </c>
      <c r="S3831" s="0" t="s">
        <v>4</v>
      </c>
    </row>
    <row r="3832" customFormat="false" ht="14.4" hidden="true" customHeight="false" outlineLevel="0" collapsed="false">
      <c r="A3832" s="0" t="s">
        <v>31</v>
      </c>
      <c r="B3832" s="0" t="n">
        <v>1</v>
      </c>
      <c r="C3832" s="0" t="s">
        <v>10033</v>
      </c>
      <c r="D3832" s="0" t="s">
        <v>61</v>
      </c>
      <c r="E3832" s="0" t="s">
        <v>10034</v>
      </c>
      <c r="F3832" s="0" t="s">
        <v>10024</v>
      </c>
      <c r="G3832" s="0" t="s">
        <v>216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6.6</v>
      </c>
      <c r="Q3832" s="0" t="n">
        <v>0</v>
      </c>
      <c r="R3832" s="0" t="n">
        <v>0</v>
      </c>
      <c r="S3832" s="0" t="s">
        <v>4</v>
      </c>
    </row>
    <row r="3833" customFormat="false" ht="14.4" hidden="true" customHeight="false" outlineLevel="0" collapsed="false">
      <c r="A3833" s="0" t="s">
        <v>31</v>
      </c>
      <c r="B3833" s="0" t="n">
        <v>1</v>
      </c>
      <c r="C3833" s="0" t="s">
        <v>10035</v>
      </c>
      <c r="D3833" s="0" t="s">
        <v>61</v>
      </c>
      <c r="E3833" s="0" t="s">
        <v>10036</v>
      </c>
      <c r="F3833" s="0" t="s">
        <v>10024</v>
      </c>
      <c r="G3833" s="0" t="s">
        <v>216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6.4</v>
      </c>
      <c r="Q3833" s="0" t="n">
        <v>0</v>
      </c>
      <c r="R3833" s="0" t="n">
        <v>0</v>
      </c>
      <c r="S3833" s="0" t="s">
        <v>4</v>
      </c>
    </row>
    <row r="3834" customFormat="false" ht="14.4" hidden="true" customHeight="false" outlineLevel="0" collapsed="false">
      <c r="A3834" s="0" t="s">
        <v>31</v>
      </c>
      <c r="B3834" s="0" t="n">
        <v>1</v>
      </c>
      <c r="C3834" s="0" t="s">
        <v>10037</v>
      </c>
      <c r="D3834" s="0" t="s">
        <v>122</v>
      </c>
      <c r="E3834" s="0" t="s">
        <v>10038</v>
      </c>
      <c r="F3834" s="0" t="s">
        <v>10024</v>
      </c>
      <c r="G3834" s="0" t="s">
        <v>216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5.1</v>
      </c>
      <c r="Q3834" s="0" t="n">
        <v>0</v>
      </c>
      <c r="R3834" s="0" t="n">
        <v>0</v>
      </c>
      <c r="S3834" s="0" t="s">
        <v>4</v>
      </c>
    </row>
    <row r="3835" customFormat="false" ht="14.4" hidden="true" customHeight="false" outlineLevel="0" collapsed="false">
      <c r="A3835" s="0" t="s">
        <v>31</v>
      </c>
      <c r="B3835" s="0" t="n">
        <v>1</v>
      </c>
      <c r="C3835" s="0" t="s">
        <v>10039</v>
      </c>
      <c r="D3835" s="0" t="s">
        <v>66</v>
      </c>
      <c r="E3835" s="0" t="s">
        <v>10040</v>
      </c>
      <c r="F3835" s="0" t="s">
        <v>10024</v>
      </c>
      <c r="G3835" s="0" t="s">
        <v>216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5.6</v>
      </c>
      <c r="Q3835" s="0" t="n">
        <v>0</v>
      </c>
      <c r="R3835" s="0" t="n">
        <v>0</v>
      </c>
      <c r="S3835" s="0" t="s">
        <v>4</v>
      </c>
    </row>
    <row r="3836" customFormat="false" ht="14.4" hidden="true" customHeight="false" outlineLevel="0" collapsed="false">
      <c r="A3836" s="0" t="s">
        <v>31</v>
      </c>
      <c r="B3836" s="0" t="n">
        <v>1</v>
      </c>
      <c r="C3836" s="0" t="s">
        <v>10041</v>
      </c>
      <c r="D3836" s="0" t="s">
        <v>38</v>
      </c>
      <c r="E3836" s="0" t="s">
        <v>10042</v>
      </c>
      <c r="F3836" s="0" t="s">
        <v>10024</v>
      </c>
      <c r="G3836" s="0" t="s">
        <v>216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5.9</v>
      </c>
      <c r="Q3836" s="0" t="n">
        <v>0</v>
      </c>
      <c r="R3836" s="0" t="n">
        <v>0</v>
      </c>
      <c r="S3836" s="0" t="s">
        <v>4</v>
      </c>
    </row>
    <row r="3837" customFormat="false" ht="14.4" hidden="true" customHeight="false" outlineLevel="0" collapsed="false">
      <c r="A3837" s="0" t="s">
        <v>31</v>
      </c>
      <c r="B3837" s="0" t="n">
        <v>1</v>
      </c>
      <c r="C3837" s="0" t="s">
        <v>10043</v>
      </c>
      <c r="D3837" s="0" t="s">
        <v>33</v>
      </c>
      <c r="E3837" s="0" t="s">
        <v>10044</v>
      </c>
      <c r="F3837" s="0" t="s">
        <v>10024</v>
      </c>
      <c r="G3837" s="0" t="s">
        <v>216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6.3</v>
      </c>
      <c r="Q3837" s="0" t="n">
        <v>0</v>
      </c>
      <c r="R3837" s="0" t="n">
        <v>0</v>
      </c>
      <c r="S3837" s="0" t="s">
        <v>4</v>
      </c>
    </row>
    <row r="3838" customFormat="false" ht="14.4" hidden="true" customHeight="false" outlineLevel="0" collapsed="false">
      <c r="A3838" s="0" t="s">
        <v>31</v>
      </c>
      <c r="B3838" s="0" t="n">
        <v>1</v>
      </c>
      <c r="C3838" s="0" t="s">
        <v>10045</v>
      </c>
      <c r="D3838" s="0" t="s">
        <v>163</v>
      </c>
      <c r="E3838" s="0" t="s">
        <v>10046</v>
      </c>
      <c r="F3838" s="0" t="s">
        <v>10024</v>
      </c>
      <c r="G3838" s="0" t="s">
        <v>216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7.3</v>
      </c>
      <c r="Q3838" s="0" t="n">
        <v>0</v>
      </c>
      <c r="R3838" s="0" t="n">
        <v>0</v>
      </c>
      <c r="S3838" s="0" t="s">
        <v>4</v>
      </c>
    </row>
    <row r="3839" customFormat="false" ht="14.4" hidden="true" customHeight="false" outlineLevel="0" collapsed="false">
      <c r="A3839" s="0" t="s">
        <v>31</v>
      </c>
      <c r="B3839" s="0" t="n">
        <v>1</v>
      </c>
      <c r="C3839" s="0" t="s">
        <v>10047</v>
      </c>
      <c r="D3839" s="0" t="s">
        <v>33</v>
      </c>
      <c r="E3839" s="0" t="s">
        <v>10048</v>
      </c>
      <c r="F3839" s="0" t="s">
        <v>10024</v>
      </c>
      <c r="G3839" s="0" t="s">
        <v>216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6.2</v>
      </c>
      <c r="Q3839" s="0" t="n">
        <v>0</v>
      </c>
      <c r="R3839" s="0" t="n">
        <v>0</v>
      </c>
      <c r="S3839" s="0" t="s">
        <v>4</v>
      </c>
    </row>
    <row r="3840" customFormat="false" ht="14.4" hidden="true" customHeight="false" outlineLevel="0" collapsed="false">
      <c r="A3840" s="0" t="s">
        <v>31</v>
      </c>
      <c r="B3840" s="0" t="n">
        <v>1</v>
      </c>
      <c r="C3840" s="0" t="s">
        <v>10049</v>
      </c>
      <c r="D3840" s="0" t="s">
        <v>38</v>
      </c>
      <c r="E3840" s="0" t="s">
        <v>10050</v>
      </c>
      <c r="F3840" s="0" t="s">
        <v>10024</v>
      </c>
      <c r="G3840" s="0" t="s">
        <v>216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9.3</v>
      </c>
      <c r="Q3840" s="0" t="n">
        <v>0</v>
      </c>
      <c r="R3840" s="0" t="n">
        <v>0</v>
      </c>
      <c r="S3840" s="0" t="s">
        <v>4</v>
      </c>
    </row>
    <row r="3841" customFormat="false" ht="14.4" hidden="true" customHeight="false" outlineLevel="0" collapsed="false">
      <c r="A3841" s="0" t="s">
        <v>31</v>
      </c>
      <c r="B3841" s="0" t="n">
        <v>1</v>
      </c>
      <c r="C3841" s="0" t="s">
        <v>10051</v>
      </c>
      <c r="D3841" s="0" t="s">
        <v>66</v>
      </c>
      <c r="E3841" s="0" t="s">
        <v>10052</v>
      </c>
      <c r="F3841" s="0" t="s">
        <v>10024</v>
      </c>
      <c r="G3841" s="0" t="s">
        <v>216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8.9</v>
      </c>
      <c r="Q3841" s="0" t="n">
        <v>0</v>
      </c>
      <c r="R3841" s="0" t="n">
        <v>0</v>
      </c>
      <c r="S3841" s="0" t="s">
        <v>4</v>
      </c>
    </row>
    <row r="3842" customFormat="false" ht="14.4" hidden="true" customHeight="false" outlineLevel="0" collapsed="false">
      <c r="A3842" s="0" t="s">
        <v>31</v>
      </c>
      <c r="B3842" s="0" t="n">
        <v>1</v>
      </c>
      <c r="C3842" s="0" t="s">
        <v>10053</v>
      </c>
      <c r="D3842" s="0" t="s">
        <v>66</v>
      </c>
      <c r="E3842" s="0" t="s">
        <v>10054</v>
      </c>
      <c r="F3842" s="0" t="s">
        <v>10024</v>
      </c>
      <c r="G3842" s="0" t="s">
        <v>216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9.1</v>
      </c>
      <c r="Q3842" s="0" t="n">
        <v>0</v>
      </c>
      <c r="R3842" s="0" t="n">
        <v>0</v>
      </c>
      <c r="S3842" s="0" t="s">
        <v>4</v>
      </c>
    </row>
    <row r="3843" customFormat="false" ht="14.4" hidden="true" customHeight="false" outlineLevel="0" collapsed="false">
      <c r="A3843" s="0" t="s">
        <v>31</v>
      </c>
      <c r="B3843" s="0" t="n">
        <v>1</v>
      </c>
      <c r="C3843" s="0" t="s">
        <v>10055</v>
      </c>
      <c r="D3843" s="0" t="s">
        <v>38</v>
      </c>
      <c r="E3843" s="0" t="s">
        <v>10056</v>
      </c>
      <c r="F3843" s="0" t="s">
        <v>10024</v>
      </c>
      <c r="G3843" s="0" t="s">
        <v>216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5.8</v>
      </c>
      <c r="Q3843" s="0" t="n">
        <v>0</v>
      </c>
      <c r="R3843" s="0" t="n">
        <v>0</v>
      </c>
      <c r="S3843" s="0" t="s">
        <v>4</v>
      </c>
    </row>
    <row r="3844" customFormat="false" ht="14.4" hidden="true" customHeight="false" outlineLevel="0" collapsed="false">
      <c r="A3844" s="0" t="s">
        <v>31</v>
      </c>
      <c r="B3844" s="0" t="n">
        <v>1</v>
      </c>
      <c r="C3844" s="0" t="s">
        <v>10057</v>
      </c>
      <c r="D3844" s="0" t="s">
        <v>33</v>
      </c>
      <c r="E3844" s="0" t="s">
        <v>10058</v>
      </c>
      <c r="F3844" s="0" t="s">
        <v>10024</v>
      </c>
      <c r="G3844" s="0" t="s">
        <v>216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6</v>
      </c>
      <c r="Q3844" s="0" t="n">
        <v>0</v>
      </c>
      <c r="R3844" s="0" t="n">
        <v>0</v>
      </c>
      <c r="S3844" s="0" t="s">
        <v>4</v>
      </c>
    </row>
    <row r="3845" customFormat="false" ht="14.4" hidden="true" customHeight="false" outlineLevel="0" collapsed="false">
      <c r="A3845" s="0" t="s">
        <v>31</v>
      </c>
      <c r="B3845" s="0" t="n">
        <v>1</v>
      </c>
      <c r="C3845" s="0" t="s">
        <v>10059</v>
      </c>
      <c r="D3845" s="0" t="s">
        <v>33</v>
      </c>
      <c r="E3845" s="0" t="s">
        <v>10060</v>
      </c>
      <c r="F3845" s="0" t="s">
        <v>10024</v>
      </c>
      <c r="G3845" s="0" t="s">
        <v>216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5.5</v>
      </c>
      <c r="Q3845" s="0" t="n">
        <v>0</v>
      </c>
      <c r="R3845" s="0" t="n">
        <v>0</v>
      </c>
      <c r="S3845" s="0" t="s">
        <v>4</v>
      </c>
    </row>
    <row r="3846" customFormat="false" ht="14.4" hidden="true" customHeight="false" outlineLevel="0" collapsed="false">
      <c r="A3846" s="0" t="s">
        <v>31</v>
      </c>
      <c r="B3846" s="0" t="n">
        <v>1</v>
      </c>
      <c r="C3846" s="0" t="s">
        <v>10061</v>
      </c>
      <c r="D3846" s="0" t="s">
        <v>33</v>
      </c>
      <c r="E3846" s="0" t="s">
        <v>10062</v>
      </c>
      <c r="F3846" s="0" t="s">
        <v>10024</v>
      </c>
      <c r="G3846" s="0" t="s">
        <v>216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7.5</v>
      </c>
      <c r="Q3846" s="0" t="n">
        <v>0</v>
      </c>
      <c r="R3846" s="0" t="n">
        <v>0</v>
      </c>
      <c r="S3846" s="0" t="s">
        <v>4</v>
      </c>
    </row>
    <row r="3847" customFormat="false" ht="14.4" hidden="true" customHeight="false" outlineLevel="0" collapsed="false">
      <c r="A3847" s="0" t="s">
        <v>31</v>
      </c>
      <c r="B3847" s="0" t="n">
        <v>1</v>
      </c>
      <c r="C3847" s="0" t="s">
        <v>10063</v>
      </c>
      <c r="D3847" s="0" t="s">
        <v>307</v>
      </c>
      <c r="E3847" s="0" t="s">
        <v>10064</v>
      </c>
      <c r="F3847" s="0" t="s">
        <v>10024</v>
      </c>
      <c r="G3847" s="0" t="s">
        <v>216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5.5</v>
      </c>
      <c r="Q3847" s="0" t="n">
        <v>0</v>
      </c>
      <c r="R3847" s="0" t="n">
        <v>0</v>
      </c>
      <c r="S3847" s="0" t="s">
        <v>4</v>
      </c>
    </row>
    <row r="3848" customFormat="false" ht="14.4" hidden="true" customHeight="false" outlineLevel="0" collapsed="false">
      <c r="A3848" s="0" t="s">
        <v>31</v>
      </c>
      <c r="B3848" s="0" t="n">
        <v>1</v>
      </c>
      <c r="C3848" s="0" t="s">
        <v>10065</v>
      </c>
      <c r="D3848" s="0" t="s">
        <v>103</v>
      </c>
      <c r="E3848" s="0" t="s">
        <v>10066</v>
      </c>
      <c r="F3848" s="0" t="s">
        <v>10024</v>
      </c>
      <c r="G3848" s="0" t="s">
        <v>216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5.4</v>
      </c>
      <c r="Q3848" s="0" t="n">
        <v>0</v>
      </c>
      <c r="R3848" s="0" t="n">
        <v>0</v>
      </c>
      <c r="S3848" s="0" t="s">
        <v>4</v>
      </c>
    </row>
    <row r="3849" customFormat="false" ht="14.4" hidden="true" customHeight="false" outlineLevel="0" collapsed="false">
      <c r="A3849" s="0" t="s">
        <v>31</v>
      </c>
      <c r="B3849" s="0" t="n">
        <v>1</v>
      </c>
      <c r="C3849" s="0" t="s">
        <v>10067</v>
      </c>
      <c r="D3849" s="0" t="s">
        <v>307</v>
      </c>
      <c r="E3849" s="0" t="s">
        <v>10068</v>
      </c>
      <c r="F3849" s="0" t="s">
        <v>10024</v>
      </c>
      <c r="G3849" s="0" t="s">
        <v>216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6.2</v>
      </c>
      <c r="Q3849" s="0" t="n">
        <v>0</v>
      </c>
      <c r="R3849" s="0" t="n">
        <v>0</v>
      </c>
      <c r="S3849" s="0" t="s">
        <v>4</v>
      </c>
    </row>
    <row r="3850" customFormat="false" ht="14.4" hidden="true" customHeight="false" outlineLevel="0" collapsed="false">
      <c r="A3850" s="0" t="s">
        <v>31</v>
      </c>
      <c r="B3850" s="0" t="n">
        <v>1</v>
      </c>
      <c r="C3850" s="0" t="s">
        <v>10069</v>
      </c>
      <c r="D3850" s="0" t="s">
        <v>61</v>
      </c>
      <c r="E3850" s="0" t="s">
        <v>10070</v>
      </c>
      <c r="F3850" s="0" t="s">
        <v>10024</v>
      </c>
      <c r="G3850" s="0" t="s">
        <v>216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5.2</v>
      </c>
      <c r="Q3850" s="0" t="n">
        <v>0</v>
      </c>
      <c r="R3850" s="0" t="n">
        <v>0</v>
      </c>
      <c r="S3850" s="0" t="s">
        <v>4</v>
      </c>
    </row>
    <row r="3851" customFormat="false" ht="14.4" hidden="true" customHeight="false" outlineLevel="0" collapsed="false">
      <c r="A3851" s="0" t="s">
        <v>31</v>
      </c>
      <c r="B3851" s="0" t="n">
        <v>1</v>
      </c>
      <c r="C3851" s="0" t="s">
        <v>10071</v>
      </c>
      <c r="D3851" s="0" t="s">
        <v>38</v>
      </c>
      <c r="E3851" s="0" t="s">
        <v>10072</v>
      </c>
      <c r="F3851" s="0" t="s">
        <v>10024</v>
      </c>
      <c r="G3851" s="0" t="s">
        <v>216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5.2</v>
      </c>
      <c r="Q3851" s="0" t="n">
        <v>0</v>
      </c>
      <c r="R3851" s="0" t="n">
        <v>0</v>
      </c>
      <c r="S3851" s="0" t="s">
        <v>4</v>
      </c>
    </row>
    <row r="3852" customFormat="false" ht="14.4" hidden="true" customHeight="false" outlineLevel="0" collapsed="false">
      <c r="A3852" s="0" t="s">
        <v>31</v>
      </c>
      <c r="B3852" s="0" t="n">
        <v>1</v>
      </c>
      <c r="C3852" s="0" t="s">
        <v>10073</v>
      </c>
      <c r="D3852" s="0" t="s">
        <v>154</v>
      </c>
      <c r="E3852" s="0" t="s">
        <v>10074</v>
      </c>
      <c r="F3852" s="0" t="s">
        <v>10024</v>
      </c>
      <c r="G3852" s="0" t="s">
        <v>216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5.2</v>
      </c>
      <c r="Q3852" s="0" t="n">
        <v>0</v>
      </c>
      <c r="R3852" s="0" t="n">
        <v>0</v>
      </c>
      <c r="S3852" s="0" t="s">
        <v>4</v>
      </c>
    </row>
    <row r="3853" customFormat="false" ht="14.4" hidden="true" customHeight="false" outlineLevel="0" collapsed="false">
      <c r="A3853" s="0" t="s">
        <v>31</v>
      </c>
      <c r="B3853" s="0" t="n">
        <v>1</v>
      </c>
      <c r="C3853" s="0" t="s">
        <v>10075</v>
      </c>
      <c r="D3853" s="0" t="s">
        <v>307</v>
      </c>
      <c r="E3853" s="0" t="s">
        <v>10076</v>
      </c>
      <c r="F3853" s="0" t="s">
        <v>10024</v>
      </c>
      <c r="G3853" s="0" t="s">
        <v>216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6.2</v>
      </c>
      <c r="Q3853" s="0" t="n">
        <v>0</v>
      </c>
      <c r="R3853" s="0" t="n">
        <v>0</v>
      </c>
      <c r="S3853" s="0" t="s">
        <v>4</v>
      </c>
    </row>
    <row r="3854" customFormat="false" ht="14.4" hidden="true" customHeight="false" outlineLevel="0" collapsed="false">
      <c r="A3854" s="0" t="s">
        <v>31</v>
      </c>
      <c r="B3854" s="0" t="n">
        <v>1</v>
      </c>
      <c r="C3854" s="0" t="s">
        <v>10077</v>
      </c>
      <c r="D3854" s="0" t="s">
        <v>66</v>
      </c>
      <c r="E3854" s="0" t="s">
        <v>10078</v>
      </c>
      <c r="F3854" s="0" t="s">
        <v>10024</v>
      </c>
      <c r="G3854" s="0" t="s">
        <v>216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7</v>
      </c>
      <c r="Q3854" s="0" t="n">
        <v>0</v>
      </c>
      <c r="R3854" s="0" t="n">
        <v>0</v>
      </c>
      <c r="S3854" s="0" t="s">
        <v>4</v>
      </c>
    </row>
    <row r="3855" customFormat="false" ht="14.4" hidden="true" customHeight="false" outlineLevel="0" collapsed="false">
      <c r="A3855" s="0" t="s">
        <v>31</v>
      </c>
      <c r="B3855" s="0" t="n">
        <v>1</v>
      </c>
      <c r="C3855" s="0" t="s">
        <v>10079</v>
      </c>
      <c r="D3855" s="0" t="s">
        <v>38</v>
      </c>
      <c r="E3855" s="0" t="s">
        <v>10080</v>
      </c>
      <c r="F3855" s="0" t="s">
        <v>10024</v>
      </c>
      <c r="G3855" s="0" t="s">
        <v>216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7.5</v>
      </c>
      <c r="Q3855" s="0" t="n">
        <v>0</v>
      </c>
      <c r="R3855" s="0" t="n">
        <v>0</v>
      </c>
      <c r="S3855" s="0" t="s">
        <v>4</v>
      </c>
    </row>
    <row r="3856" customFormat="false" ht="14.4" hidden="true" customHeight="false" outlineLevel="0" collapsed="false">
      <c r="A3856" s="0" t="s">
        <v>31</v>
      </c>
      <c r="B3856" s="0" t="n">
        <v>1</v>
      </c>
      <c r="C3856" s="0" t="s">
        <v>10081</v>
      </c>
      <c r="D3856" s="0" t="s">
        <v>66</v>
      </c>
      <c r="E3856" s="0" t="s">
        <v>10082</v>
      </c>
      <c r="F3856" s="0" t="s">
        <v>10024</v>
      </c>
      <c r="G3856" s="0" t="s">
        <v>216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7.6</v>
      </c>
      <c r="Q3856" s="0" t="n">
        <v>0</v>
      </c>
      <c r="R3856" s="0" t="n">
        <v>0</v>
      </c>
      <c r="S3856" s="0" t="s">
        <v>4</v>
      </c>
    </row>
    <row r="3857" customFormat="false" ht="14.4" hidden="true" customHeight="false" outlineLevel="0" collapsed="false">
      <c r="A3857" s="0" t="s">
        <v>31</v>
      </c>
      <c r="B3857" s="0" t="n">
        <v>1</v>
      </c>
      <c r="C3857" s="0" t="s">
        <v>10083</v>
      </c>
      <c r="D3857" s="0" t="s">
        <v>61</v>
      </c>
      <c r="E3857" s="0" t="s">
        <v>10084</v>
      </c>
      <c r="F3857" s="0" t="s">
        <v>10024</v>
      </c>
      <c r="G3857" s="0" t="s">
        <v>216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6.6</v>
      </c>
      <c r="Q3857" s="0" t="n">
        <v>0</v>
      </c>
      <c r="R3857" s="0" t="n">
        <v>0</v>
      </c>
      <c r="S3857" s="0" t="s">
        <v>4</v>
      </c>
    </row>
    <row r="3858" customFormat="false" ht="14.4" hidden="true" customHeight="false" outlineLevel="0" collapsed="false">
      <c r="A3858" s="0" t="s">
        <v>31</v>
      </c>
      <c r="B3858" s="0" t="n">
        <v>1</v>
      </c>
      <c r="C3858" s="0" t="s">
        <v>10085</v>
      </c>
      <c r="D3858" s="0" t="s">
        <v>66</v>
      </c>
      <c r="E3858" s="0" t="s">
        <v>10086</v>
      </c>
      <c r="F3858" s="0" t="s">
        <v>10024</v>
      </c>
      <c r="G3858" s="0" t="s">
        <v>216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0</v>
      </c>
      <c r="N3858" s="0" t="n">
        <v>0</v>
      </c>
      <c r="O3858" s="0" t="n">
        <v>0</v>
      </c>
      <c r="P3858" s="0" t="n">
        <v>6.6</v>
      </c>
      <c r="Q3858" s="0" t="n">
        <v>0</v>
      </c>
      <c r="R3858" s="0" t="n">
        <v>0</v>
      </c>
      <c r="S3858" s="0" t="s">
        <v>4</v>
      </c>
    </row>
    <row r="3859" customFormat="false" ht="14.4" hidden="true" customHeight="false" outlineLevel="0" collapsed="false">
      <c r="A3859" s="0" t="s">
        <v>31</v>
      </c>
      <c r="B3859" s="0" t="n">
        <v>1</v>
      </c>
      <c r="C3859" s="0" t="s">
        <v>10087</v>
      </c>
      <c r="D3859" s="0" t="s">
        <v>33</v>
      </c>
      <c r="E3859" s="0" t="s">
        <v>10088</v>
      </c>
      <c r="F3859" s="0" t="s">
        <v>10024</v>
      </c>
      <c r="G3859" s="0" t="s">
        <v>216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6.4</v>
      </c>
      <c r="Q3859" s="0" t="n">
        <v>0</v>
      </c>
      <c r="R3859" s="0" t="n">
        <v>0</v>
      </c>
      <c r="S3859" s="0" t="s">
        <v>4</v>
      </c>
    </row>
    <row r="3860" customFormat="false" ht="14.4" hidden="true" customHeight="false" outlineLevel="0" collapsed="false">
      <c r="A3860" s="0" t="s">
        <v>31</v>
      </c>
      <c r="B3860" s="0" t="n">
        <v>1</v>
      </c>
      <c r="C3860" s="0" t="s">
        <v>10089</v>
      </c>
      <c r="D3860" s="0" t="s">
        <v>307</v>
      </c>
      <c r="E3860" s="0" t="s">
        <v>10090</v>
      </c>
      <c r="F3860" s="0" t="s">
        <v>10024</v>
      </c>
      <c r="G3860" s="0" t="s">
        <v>216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6.4</v>
      </c>
      <c r="Q3860" s="0" t="n">
        <v>0</v>
      </c>
      <c r="R3860" s="0" t="n">
        <v>0</v>
      </c>
      <c r="S3860" s="0" t="s">
        <v>4</v>
      </c>
    </row>
    <row r="3861" customFormat="false" ht="14.4" hidden="true" customHeight="false" outlineLevel="0" collapsed="false">
      <c r="A3861" s="0" t="s">
        <v>31</v>
      </c>
      <c r="B3861" s="0" t="n">
        <v>1</v>
      </c>
      <c r="C3861" s="0" t="s">
        <v>10091</v>
      </c>
      <c r="D3861" s="0" t="s">
        <v>38</v>
      </c>
      <c r="E3861" s="0" t="s">
        <v>10092</v>
      </c>
      <c r="F3861" s="0" t="s">
        <v>10024</v>
      </c>
      <c r="G3861" s="0" t="s">
        <v>216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6.6</v>
      </c>
      <c r="Q3861" s="0" t="n">
        <v>0</v>
      </c>
      <c r="R3861" s="0" t="n">
        <v>0</v>
      </c>
      <c r="S3861" s="0" t="s">
        <v>4</v>
      </c>
    </row>
    <row r="3862" customFormat="false" ht="14.4" hidden="true" customHeight="false" outlineLevel="0" collapsed="false">
      <c r="A3862" s="0" t="s">
        <v>31</v>
      </c>
      <c r="B3862" s="0" t="n">
        <v>1</v>
      </c>
      <c r="C3862" s="0" t="s">
        <v>10093</v>
      </c>
      <c r="D3862" s="0" t="s">
        <v>33</v>
      </c>
      <c r="E3862" s="0" t="s">
        <v>10094</v>
      </c>
      <c r="F3862" s="0" t="s">
        <v>10024</v>
      </c>
      <c r="G3862" s="0" t="s">
        <v>216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5.9</v>
      </c>
      <c r="Q3862" s="0" t="n">
        <v>0</v>
      </c>
      <c r="R3862" s="0" t="n">
        <v>0</v>
      </c>
      <c r="S3862" s="0" t="s">
        <v>4</v>
      </c>
    </row>
    <row r="3863" customFormat="false" ht="14.4" hidden="true" customHeight="false" outlineLevel="0" collapsed="false">
      <c r="A3863" s="0" t="s">
        <v>31</v>
      </c>
      <c r="B3863" s="0" t="n">
        <v>1</v>
      </c>
      <c r="C3863" s="0" t="s">
        <v>10095</v>
      </c>
      <c r="D3863" s="0" t="s">
        <v>66</v>
      </c>
      <c r="E3863" s="0" t="s">
        <v>10096</v>
      </c>
      <c r="F3863" s="0" t="s">
        <v>10024</v>
      </c>
      <c r="G3863" s="0" t="s">
        <v>216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6.1</v>
      </c>
      <c r="Q3863" s="0" t="n">
        <v>0</v>
      </c>
      <c r="R3863" s="0" t="n">
        <v>0</v>
      </c>
      <c r="S3863" s="0" t="s">
        <v>4</v>
      </c>
    </row>
    <row r="3864" customFormat="false" ht="14.4" hidden="true" customHeight="false" outlineLevel="0" collapsed="false">
      <c r="A3864" s="0" t="s">
        <v>31</v>
      </c>
      <c r="B3864" s="0" t="n">
        <v>1</v>
      </c>
      <c r="C3864" s="0" t="s">
        <v>10097</v>
      </c>
      <c r="D3864" s="0" t="s">
        <v>307</v>
      </c>
      <c r="E3864" s="0" t="s">
        <v>10098</v>
      </c>
      <c r="F3864" s="0" t="s">
        <v>10024</v>
      </c>
      <c r="G3864" s="0" t="s">
        <v>216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6.1</v>
      </c>
      <c r="Q3864" s="0" t="n">
        <v>0</v>
      </c>
      <c r="R3864" s="0" t="n">
        <v>0</v>
      </c>
      <c r="S3864" s="0" t="s">
        <v>4</v>
      </c>
    </row>
    <row r="3865" customFormat="false" ht="14.4" hidden="true" customHeight="false" outlineLevel="0" collapsed="false">
      <c r="A3865" s="0" t="s">
        <v>31</v>
      </c>
      <c r="B3865" s="0" t="n">
        <v>1</v>
      </c>
      <c r="C3865" s="0" t="s">
        <v>10099</v>
      </c>
      <c r="D3865" s="0" t="s">
        <v>38</v>
      </c>
      <c r="E3865" s="0" t="s">
        <v>10100</v>
      </c>
      <c r="F3865" s="0" t="s">
        <v>10024</v>
      </c>
      <c r="G3865" s="0" t="s">
        <v>216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6.1</v>
      </c>
      <c r="Q3865" s="0" t="n">
        <v>0</v>
      </c>
      <c r="R3865" s="0" t="n">
        <v>0</v>
      </c>
      <c r="S3865" s="0" t="s">
        <v>4</v>
      </c>
    </row>
    <row r="3866" customFormat="false" ht="14.4" hidden="true" customHeight="false" outlineLevel="0" collapsed="false">
      <c r="A3866" s="0" t="s">
        <v>31</v>
      </c>
      <c r="B3866" s="0" t="n">
        <v>1</v>
      </c>
      <c r="C3866" s="0" t="s">
        <v>10101</v>
      </c>
      <c r="D3866" s="0" t="s">
        <v>103</v>
      </c>
      <c r="E3866" s="0" t="s">
        <v>10102</v>
      </c>
      <c r="F3866" s="0" t="s">
        <v>10024</v>
      </c>
      <c r="G3866" s="0" t="s">
        <v>216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6.1</v>
      </c>
      <c r="Q3866" s="0" t="n">
        <v>0</v>
      </c>
      <c r="R3866" s="0" t="n">
        <v>0</v>
      </c>
      <c r="S3866" s="0" t="s">
        <v>4</v>
      </c>
    </row>
    <row r="3867" customFormat="false" ht="14.4" hidden="true" customHeight="false" outlineLevel="0" collapsed="false">
      <c r="A3867" s="0" t="s">
        <v>31</v>
      </c>
      <c r="B3867" s="0" t="n">
        <v>1</v>
      </c>
      <c r="C3867" s="0" t="s">
        <v>10103</v>
      </c>
      <c r="D3867" s="0" t="s">
        <v>38</v>
      </c>
      <c r="E3867" s="0" t="s">
        <v>10104</v>
      </c>
      <c r="F3867" s="0" t="s">
        <v>10024</v>
      </c>
      <c r="G3867" s="0" t="s">
        <v>216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6.5</v>
      </c>
      <c r="Q3867" s="0" t="n">
        <v>0</v>
      </c>
      <c r="R3867" s="0" t="n">
        <v>0</v>
      </c>
      <c r="S3867" s="0" t="s">
        <v>4</v>
      </c>
    </row>
    <row r="3868" customFormat="false" ht="14.4" hidden="true" customHeight="false" outlineLevel="0" collapsed="false">
      <c r="A3868" s="0" t="s">
        <v>31</v>
      </c>
      <c r="B3868" s="0" t="n">
        <v>1</v>
      </c>
      <c r="C3868" s="0" t="s">
        <v>10105</v>
      </c>
      <c r="D3868" s="0" t="s">
        <v>38</v>
      </c>
      <c r="E3868" s="0" t="s">
        <v>10106</v>
      </c>
      <c r="F3868" s="0" t="s">
        <v>10024</v>
      </c>
      <c r="G3868" s="0" t="s">
        <v>216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6</v>
      </c>
      <c r="Q3868" s="0" t="n">
        <v>0</v>
      </c>
      <c r="R3868" s="0" t="n">
        <v>0</v>
      </c>
      <c r="S3868" s="0" t="s">
        <v>4</v>
      </c>
    </row>
    <row r="3869" customFormat="false" ht="14.4" hidden="true" customHeight="false" outlineLevel="0" collapsed="false">
      <c r="A3869" s="0" t="s">
        <v>31</v>
      </c>
      <c r="B3869" s="0" t="n">
        <v>1</v>
      </c>
      <c r="C3869" s="0" t="s">
        <v>10107</v>
      </c>
      <c r="D3869" s="0" t="s">
        <v>38</v>
      </c>
      <c r="E3869" s="0" t="s">
        <v>5945</v>
      </c>
      <c r="F3869" s="0" t="s">
        <v>10024</v>
      </c>
      <c r="G3869" s="0" t="s">
        <v>216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5.3</v>
      </c>
      <c r="Q3869" s="0" t="n">
        <v>0</v>
      </c>
      <c r="R3869" s="0" t="n">
        <v>0</v>
      </c>
      <c r="S3869" s="0" t="s">
        <v>4</v>
      </c>
    </row>
    <row r="3870" customFormat="false" ht="14.4" hidden="true" customHeight="false" outlineLevel="0" collapsed="false">
      <c r="A3870" s="0" t="s">
        <v>31</v>
      </c>
      <c r="B3870" s="0" t="n">
        <v>1</v>
      </c>
      <c r="C3870" s="0" t="s">
        <v>10108</v>
      </c>
      <c r="D3870" s="0" t="s">
        <v>163</v>
      </c>
      <c r="E3870" s="0" t="s">
        <v>10109</v>
      </c>
      <c r="F3870" s="0" t="s">
        <v>10024</v>
      </c>
      <c r="G3870" s="0" t="s">
        <v>216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6.4</v>
      </c>
      <c r="Q3870" s="0" t="n">
        <v>0</v>
      </c>
      <c r="R3870" s="0" t="n">
        <v>0</v>
      </c>
      <c r="S3870" s="0" t="s">
        <v>4</v>
      </c>
    </row>
    <row r="3871" customFormat="false" ht="14.4" hidden="true" customHeight="false" outlineLevel="0" collapsed="false">
      <c r="A3871" s="0" t="s">
        <v>31</v>
      </c>
      <c r="B3871" s="0" t="n">
        <v>1</v>
      </c>
      <c r="C3871" s="0" t="s">
        <v>10110</v>
      </c>
      <c r="D3871" s="0" t="s">
        <v>61</v>
      </c>
      <c r="E3871" s="0" t="s">
        <v>10111</v>
      </c>
      <c r="F3871" s="0" t="s">
        <v>10024</v>
      </c>
      <c r="G3871" s="0" t="s">
        <v>216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5.4</v>
      </c>
      <c r="Q3871" s="0" t="n">
        <v>0</v>
      </c>
      <c r="R3871" s="0" t="n">
        <v>0</v>
      </c>
      <c r="S3871" s="0" t="s">
        <v>4</v>
      </c>
    </row>
    <row r="3872" customFormat="false" ht="14.4" hidden="true" customHeight="false" outlineLevel="0" collapsed="false">
      <c r="A3872" s="0" t="s">
        <v>31</v>
      </c>
      <c r="B3872" s="0" t="n">
        <v>1</v>
      </c>
      <c r="C3872" s="0" t="s">
        <v>10112</v>
      </c>
      <c r="D3872" s="0" t="s">
        <v>66</v>
      </c>
      <c r="E3872" s="0" t="s">
        <v>10113</v>
      </c>
      <c r="F3872" s="0" t="s">
        <v>10024</v>
      </c>
      <c r="G3872" s="0" t="s">
        <v>216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5.6</v>
      </c>
      <c r="Q3872" s="0" t="n">
        <v>0</v>
      </c>
      <c r="R3872" s="0" t="n">
        <v>0</v>
      </c>
      <c r="S3872" s="0" t="s">
        <v>4</v>
      </c>
    </row>
    <row r="3873" customFormat="false" ht="14.4" hidden="true" customHeight="false" outlineLevel="0" collapsed="false">
      <c r="A3873" s="0" t="s">
        <v>31</v>
      </c>
      <c r="B3873" s="0" t="n">
        <v>1</v>
      </c>
      <c r="C3873" s="0" t="s">
        <v>10114</v>
      </c>
      <c r="D3873" s="0" t="s">
        <v>154</v>
      </c>
      <c r="E3873" s="0" t="s">
        <v>10115</v>
      </c>
      <c r="F3873" s="0" t="s">
        <v>10024</v>
      </c>
      <c r="G3873" s="0" t="s">
        <v>216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0</v>
      </c>
      <c r="O3873" s="0" t="n">
        <v>0</v>
      </c>
      <c r="P3873" s="0" t="n">
        <v>6.7</v>
      </c>
      <c r="Q3873" s="0" t="n">
        <v>0</v>
      </c>
      <c r="R3873" s="0" t="n">
        <v>0</v>
      </c>
      <c r="S3873" s="0" t="s">
        <v>4</v>
      </c>
    </row>
    <row r="3874" customFormat="false" ht="14.4" hidden="true" customHeight="false" outlineLevel="0" collapsed="false">
      <c r="A3874" s="0" t="s">
        <v>31</v>
      </c>
      <c r="B3874" s="0" t="n">
        <v>1</v>
      </c>
      <c r="C3874" s="0" t="s">
        <v>10116</v>
      </c>
      <c r="D3874" s="0" t="s">
        <v>66</v>
      </c>
      <c r="E3874" s="0" t="s">
        <v>10117</v>
      </c>
      <c r="F3874" s="0" t="s">
        <v>10024</v>
      </c>
      <c r="G3874" s="0" t="s">
        <v>216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6.4</v>
      </c>
      <c r="Q3874" s="0" t="n">
        <v>0</v>
      </c>
      <c r="R3874" s="0" t="n">
        <v>0</v>
      </c>
      <c r="S3874" s="0" t="s">
        <v>4</v>
      </c>
    </row>
    <row r="3875" customFormat="false" ht="14.4" hidden="true" customHeight="false" outlineLevel="0" collapsed="false">
      <c r="A3875" s="0" t="s">
        <v>31</v>
      </c>
      <c r="B3875" s="0" t="n">
        <v>1</v>
      </c>
      <c r="C3875" s="0" t="s">
        <v>10118</v>
      </c>
      <c r="D3875" s="0" t="s">
        <v>33</v>
      </c>
      <c r="E3875" s="0" t="s">
        <v>10119</v>
      </c>
      <c r="F3875" s="0" t="s">
        <v>10024</v>
      </c>
      <c r="G3875" s="0" t="s">
        <v>216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6.7</v>
      </c>
      <c r="Q3875" s="0" t="n">
        <v>0</v>
      </c>
      <c r="R3875" s="0" t="n">
        <v>0</v>
      </c>
      <c r="S3875" s="0" t="s">
        <v>4</v>
      </c>
    </row>
    <row r="3876" customFormat="false" ht="14.4" hidden="true" customHeight="false" outlineLevel="0" collapsed="false">
      <c r="A3876" s="0" t="s">
        <v>31</v>
      </c>
      <c r="B3876" s="0" t="n">
        <v>1</v>
      </c>
      <c r="C3876" s="0" t="s">
        <v>10120</v>
      </c>
      <c r="D3876" s="0" t="s">
        <v>38</v>
      </c>
      <c r="E3876" s="0" t="s">
        <v>10121</v>
      </c>
      <c r="F3876" s="0" t="s">
        <v>10024</v>
      </c>
      <c r="G3876" s="0" t="s">
        <v>216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6.4</v>
      </c>
      <c r="Q3876" s="0" t="n">
        <v>0</v>
      </c>
      <c r="R3876" s="0" t="n">
        <v>0</v>
      </c>
      <c r="S3876" s="0" t="s">
        <v>4</v>
      </c>
    </row>
    <row r="3877" customFormat="false" ht="14.4" hidden="true" customHeight="false" outlineLevel="0" collapsed="false">
      <c r="A3877" s="0" t="s">
        <v>31</v>
      </c>
      <c r="B3877" s="0" t="n">
        <v>1</v>
      </c>
      <c r="C3877" s="0" t="s">
        <v>10122</v>
      </c>
      <c r="D3877" s="0" t="s">
        <v>33</v>
      </c>
      <c r="E3877" s="0" t="s">
        <v>10123</v>
      </c>
      <c r="F3877" s="0" t="s">
        <v>10024</v>
      </c>
      <c r="G3877" s="0" t="s">
        <v>216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7.4</v>
      </c>
      <c r="Q3877" s="0" t="n">
        <v>0</v>
      </c>
      <c r="R3877" s="0" t="n">
        <v>0</v>
      </c>
      <c r="S3877" s="0" t="s">
        <v>4</v>
      </c>
    </row>
    <row r="3878" customFormat="false" ht="14.4" hidden="true" customHeight="false" outlineLevel="0" collapsed="false">
      <c r="A3878" s="0" t="s">
        <v>31</v>
      </c>
      <c r="B3878" s="0" t="n">
        <v>1</v>
      </c>
      <c r="C3878" s="0" t="s">
        <v>10124</v>
      </c>
      <c r="D3878" s="0" t="s">
        <v>61</v>
      </c>
      <c r="E3878" s="0" t="s">
        <v>10125</v>
      </c>
      <c r="F3878" s="0" t="s">
        <v>10024</v>
      </c>
      <c r="G3878" s="0" t="s">
        <v>216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0</v>
      </c>
      <c r="N3878" s="0" t="n">
        <v>0</v>
      </c>
      <c r="O3878" s="0" t="n">
        <v>0</v>
      </c>
      <c r="P3878" s="0" t="n">
        <v>7.7</v>
      </c>
      <c r="Q3878" s="0" t="n">
        <v>0</v>
      </c>
      <c r="R3878" s="0" t="n">
        <v>0</v>
      </c>
      <c r="S3878" s="0" t="s">
        <v>4</v>
      </c>
    </row>
    <row r="3879" customFormat="false" ht="14.4" hidden="true" customHeight="false" outlineLevel="0" collapsed="false">
      <c r="A3879" s="0" t="s">
        <v>31</v>
      </c>
      <c r="B3879" s="0" t="n">
        <v>1</v>
      </c>
      <c r="C3879" s="0" t="s">
        <v>10126</v>
      </c>
      <c r="D3879" s="0" t="s">
        <v>103</v>
      </c>
      <c r="E3879" s="0" t="s">
        <v>10127</v>
      </c>
      <c r="F3879" s="0" t="s">
        <v>10024</v>
      </c>
      <c r="G3879" s="0" t="s">
        <v>216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n">
        <v>0</v>
      </c>
      <c r="N3879" s="0" t="n">
        <v>0</v>
      </c>
      <c r="O3879" s="0" t="n">
        <v>0</v>
      </c>
      <c r="P3879" s="0" t="n">
        <v>5.9</v>
      </c>
      <c r="Q3879" s="0" t="n">
        <v>0</v>
      </c>
      <c r="R3879" s="0" t="n">
        <v>0</v>
      </c>
      <c r="S3879" s="0" t="s">
        <v>4</v>
      </c>
    </row>
    <row r="3880" customFormat="false" ht="14.4" hidden="true" customHeight="false" outlineLevel="0" collapsed="false">
      <c r="A3880" s="0" t="s">
        <v>31</v>
      </c>
      <c r="B3880" s="0" t="n">
        <v>1</v>
      </c>
      <c r="C3880" s="0" t="s">
        <v>10128</v>
      </c>
      <c r="D3880" s="0" t="s">
        <v>61</v>
      </c>
      <c r="E3880" s="0" t="s">
        <v>10129</v>
      </c>
      <c r="F3880" s="0" t="s">
        <v>10130</v>
      </c>
      <c r="G3880" s="0" t="s">
        <v>157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0</v>
      </c>
      <c r="N3880" s="0" t="n">
        <v>0</v>
      </c>
      <c r="O3880" s="0" t="n">
        <v>0</v>
      </c>
      <c r="P3880" s="0" t="n">
        <v>5.2</v>
      </c>
      <c r="Q3880" s="0" t="n">
        <v>0</v>
      </c>
      <c r="R3880" s="0" t="n">
        <v>0</v>
      </c>
      <c r="S3880" s="0" t="s">
        <v>4</v>
      </c>
    </row>
    <row r="3881" customFormat="false" ht="14.4" hidden="true" customHeight="false" outlineLevel="0" collapsed="false">
      <c r="A3881" s="0" t="s">
        <v>31</v>
      </c>
      <c r="B3881" s="0" t="n">
        <v>1</v>
      </c>
      <c r="C3881" s="0" t="s">
        <v>10131</v>
      </c>
      <c r="D3881" s="0" t="s">
        <v>139</v>
      </c>
      <c r="E3881" s="0" t="s">
        <v>10132</v>
      </c>
      <c r="F3881" s="0" t="s">
        <v>10130</v>
      </c>
      <c r="G3881" s="0" t="s">
        <v>157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6.7</v>
      </c>
      <c r="Q3881" s="0" t="n">
        <v>0</v>
      </c>
      <c r="R3881" s="0" t="n">
        <v>0</v>
      </c>
      <c r="S3881" s="0" t="s">
        <v>4</v>
      </c>
    </row>
    <row r="3882" customFormat="false" ht="14.4" hidden="true" customHeight="false" outlineLevel="0" collapsed="false">
      <c r="A3882" s="0" t="s">
        <v>31</v>
      </c>
      <c r="B3882" s="0" t="n">
        <v>1</v>
      </c>
      <c r="C3882" s="0" t="s">
        <v>10133</v>
      </c>
      <c r="D3882" s="0" t="s">
        <v>103</v>
      </c>
      <c r="E3882" s="0" t="s">
        <v>10134</v>
      </c>
      <c r="F3882" s="0" t="s">
        <v>10130</v>
      </c>
      <c r="G3882" s="0" t="s">
        <v>157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6.6</v>
      </c>
      <c r="Q3882" s="0" t="n">
        <v>0</v>
      </c>
      <c r="R3882" s="0" t="n">
        <v>0</v>
      </c>
      <c r="S3882" s="0" t="s">
        <v>4</v>
      </c>
    </row>
    <row r="3883" customFormat="false" ht="14.4" hidden="true" customHeight="false" outlineLevel="0" collapsed="false">
      <c r="A3883" s="0" t="s">
        <v>31</v>
      </c>
      <c r="B3883" s="0" t="n">
        <v>1</v>
      </c>
      <c r="C3883" s="0" t="s">
        <v>10135</v>
      </c>
      <c r="D3883" s="0" t="s">
        <v>48</v>
      </c>
      <c r="E3883" s="0" t="s">
        <v>10136</v>
      </c>
      <c r="F3883" s="0" t="s">
        <v>10130</v>
      </c>
      <c r="G3883" s="0" t="s">
        <v>157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8.9</v>
      </c>
      <c r="Q3883" s="0" t="n">
        <v>0</v>
      </c>
      <c r="R3883" s="0" t="n">
        <v>0</v>
      </c>
      <c r="S3883" s="0" t="s">
        <v>4</v>
      </c>
    </row>
    <row r="3884" customFormat="false" ht="14.4" hidden="true" customHeight="false" outlineLevel="0" collapsed="false">
      <c r="A3884" s="0" t="s">
        <v>31</v>
      </c>
      <c r="B3884" s="0" t="n">
        <v>1</v>
      </c>
      <c r="C3884" s="0" t="s">
        <v>10137</v>
      </c>
      <c r="D3884" s="0" t="s">
        <v>163</v>
      </c>
      <c r="E3884" s="0" t="s">
        <v>10138</v>
      </c>
      <c r="F3884" s="0" t="s">
        <v>10139</v>
      </c>
      <c r="G3884" s="0" t="s">
        <v>10140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5.5</v>
      </c>
      <c r="Q3884" s="0" t="n">
        <v>0</v>
      </c>
      <c r="R3884" s="0" t="n">
        <v>0</v>
      </c>
      <c r="S3884" s="0" t="s">
        <v>4</v>
      </c>
    </row>
    <row r="3885" customFormat="false" ht="14.4" hidden="true" customHeight="false" outlineLevel="0" collapsed="false">
      <c r="A3885" s="0" t="s">
        <v>31</v>
      </c>
      <c r="B3885" s="0" t="n">
        <v>1</v>
      </c>
      <c r="C3885" s="0" t="s">
        <v>10141</v>
      </c>
      <c r="D3885" s="0" t="s">
        <v>38</v>
      </c>
      <c r="E3885" s="0" t="s">
        <v>10142</v>
      </c>
      <c r="F3885" s="0" t="s">
        <v>10143</v>
      </c>
      <c r="G3885" s="0" t="s">
        <v>10144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7.2</v>
      </c>
      <c r="Q3885" s="0" t="n">
        <v>0</v>
      </c>
      <c r="R3885" s="0" t="n">
        <v>0</v>
      </c>
      <c r="S3885" s="0" t="s">
        <v>4</v>
      </c>
    </row>
    <row r="3886" customFormat="false" ht="14.4" hidden="true" customHeight="false" outlineLevel="0" collapsed="false">
      <c r="A3886" s="0" t="s">
        <v>31</v>
      </c>
      <c r="B3886" s="0" t="n">
        <v>1</v>
      </c>
      <c r="C3886" s="0" t="s">
        <v>10145</v>
      </c>
      <c r="D3886" s="0" t="s">
        <v>307</v>
      </c>
      <c r="E3886" s="0" t="s">
        <v>10146</v>
      </c>
      <c r="F3886" s="0" t="s">
        <v>10147</v>
      </c>
      <c r="G3886" s="0" t="s">
        <v>10148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0</v>
      </c>
      <c r="N3886" s="0" t="n">
        <v>0</v>
      </c>
      <c r="O3886" s="0" t="n">
        <v>0</v>
      </c>
      <c r="P3886" s="0" t="n">
        <v>8</v>
      </c>
      <c r="Q3886" s="0" t="n">
        <v>0</v>
      </c>
      <c r="R3886" s="0" t="n">
        <v>0</v>
      </c>
      <c r="S3886" s="0" t="s">
        <v>4</v>
      </c>
    </row>
    <row r="3887" customFormat="false" ht="14.4" hidden="true" customHeight="false" outlineLevel="0" collapsed="false">
      <c r="A3887" s="0" t="s">
        <v>31</v>
      </c>
      <c r="B3887" s="0" t="n">
        <v>1</v>
      </c>
      <c r="C3887" s="0" t="s">
        <v>10149</v>
      </c>
      <c r="D3887" s="0" t="s">
        <v>103</v>
      </c>
      <c r="E3887" s="0" t="s">
        <v>10150</v>
      </c>
      <c r="F3887" s="0" t="s">
        <v>10147</v>
      </c>
      <c r="G3887" s="0" t="s">
        <v>10148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5.6</v>
      </c>
      <c r="Q3887" s="0" t="n">
        <v>0</v>
      </c>
      <c r="R3887" s="0" t="n">
        <v>0</v>
      </c>
      <c r="S3887" s="0" t="s">
        <v>4</v>
      </c>
    </row>
    <row r="3888" customFormat="false" ht="14.4" hidden="true" customHeight="false" outlineLevel="0" collapsed="false">
      <c r="A3888" s="0" t="s">
        <v>31</v>
      </c>
      <c r="B3888" s="0" t="n">
        <v>1</v>
      </c>
      <c r="C3888" s="0" t="s">
        <v>10151</v>
      </c>
      <c r="D3888" s="0" t="s">
        <v>103</v>
      </c>
      <c r="E3888" s="0" t="s">
        <v>10152</v>
      </c>
      <c r="F3888" s="0" t="s">
        <v>10147</v>
      </c>
      <c r="G3888" s="0" t="s">
        <v>10148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5.5</v>
      </c>
      <c r="Q3888" s="0" t="n">
        <v>0</v>
      </c>
      <c r="R3888" s="0" t="n">
        <v>0</v>
      </c>
      <c r="S3888" s="0" t="s">
        <v>4</v>
      </c>
    </row>
    <row r="3889" customFormat="false" ht="14.4" hidden="true" customHeight="false" outlineLevel="0" collapsed="false">
      <c r="A3889" s="0" t="s">
        <v>31</v>
      </c>
      <c r="B3889" s="0" t="n">
        <v>1</v>
      </c>
      <c r="C3889" s="0" t="s">
        <v>10153</v>
      </c>
      <c r="D3889" s="0" t="s">
        <v>61</v>
      </c>
      <c r="E3889" s="0" t="s">
        <v>10154</v>
      </c>
      <c r="F3889" s="0" t="s">
        <v>500</v>
      </c>
      <c r="G3889" s="0" t="s">
        <v>501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0</v>
      </c>
      <c r="P3889" s="0" t="n">
        <v>5.7</v>
      </c>
      <c r="Q3889" s="0" t="n">
        <v>0</v>
      </c>
      <c r="R3889" s="0" t="n">
        <v>0</v>
      </c>
      <c r="S3889" s="0" t="s">
        <v>4</v>
      </c>
    </row>
    <row r="3890" customFormat="false" ht="14.4" hidden="true" customHeight="false" outlineLevel="0" collapsed="false">
      <c r="A3890" s="0" t="s">
        <v>31</v>
      </c>
      <c r="B3890" s="0" t="n">
        <v>1</v>
      </c>
      <c r="C3890" s="0" t="s">
        <v>10155</v>
      </c>
      <c r="D3890" s="0" t="s">
        <v>66</v>
      </c>
      <c r="E3890" s="0" t="s">
        <v>10156</v>
      </c>
      <c r="F3890" s="0" t="s">
        <v>500</v>
      </c>
      <c r="G3890" s="0" t="s">
        <v>501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5.3</v>
      </c>
      <c r="Q3890" s="0" t="n">
        <v>0</v>
      </c>
      <c r="R3890" s="0" t="n">
        <v>0</v>
      </c>
      <c r="S3890" s="0" t="s">
        <v>4</v>
      </c>
    </row>
    <row r="3891" customFormat="false" ht="14.4" hidden="true" customHeight="false" outlineLevel="0" collapsed="false">
      <c r="A3891" s="0" t="s">
        <v>31</v>
      </c>
      <c r="B3891" s="0" t="n">
        <v>1</v>
      </c>
      <c r="C3891" s="0" t="s">
        <v>10157</v>
      </c>
      <c r="D3891" s="0" t="s">
        <v>61</v>
      </c>
      <c r="E3891" s="0" t="s">
        <v>10158</v>
      </c>
      <c r="F3891" s="0" t="s">
        <v>500</v>
      </c>
      <c r="G3891" s="0" t="s">
        <v>501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5.2</v>
      </c>
      <c r="Q3891" s="0" t="n">
        <v>0</v>
      </c>
      <c r="R3891" s="0" t="n">
        <v>0</v>
      </c>
      <c r="S3891" s="0" t="s">
        <v>4</v>
      </c>
    </row>
    <row r="3892" customFormat="false" ht="14.4" hidden="true" customHeight="false" outlineLevel="0" collapsed="false">
      <c r="A3892" s="0" t="s">
        <v>31</v>
      </c>
      <c r="B3892" s="0" t="n">
        <v>1</v>
      </c>
      <c r="C3892" s="0" t="s">
        <v>10159</v>
      </c>
      <c r="D3892" s="0" t="s">
        <v>307</v>
      </c>
      <c r="E3892" s="0" t="s">
        <v>4493</v>
      </c>
      <c r="F3892" s="0" t="s">
        <v>500</v>
      </c>
      <c r="G3892" s="0" t="s">
        <v>501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5.9</v>
      </c>
      <c r="Q3892" s="0" t="n">
        <v>0</v>
      </c>
      <c r="R3892" s="0" t="n">
        <v>0</v>
      </c>
      <c r="S3892" s="0" t="s">
        <v>4</v>
      </c>
    </row>
    <row r="3893" customFormat="false" ht="14.4" hidden="true" customHeight="false" outlineLevel="0" collapsed="false">
      <c r="A3893" s="0" t="s">
        <v>31</v>
      </c>
      <c r="B3893" s="0" t="n">
        <v>1</v>
      </c>
      <c r="C3893" s="0" t="s">
        <v>10160</v>
      </c>
      <c r="D3893" s="0" t="s">
        <v>38</v>
      </c>
      <c r="E3893" s="0" t="s">
        <v>10161</v>
      </c>
      <c r="F3893" s="0" t="s">
        <v>10162</v>
      </c>
      <c r="G3893" s="0" t="s">
        <v>10163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7.6</v>
      </c>
      <c r="Q3893" s="0" t="n">
        <v>0</v>
      </c>
      <c r="R3893" s="0" t="n">
        <v>0</v>
      </c>
      <c r="S3893" s="0" t="s">
        <v>4</v>
      </c>
    </row>
    <row r="3894" customFormat="false" ht="14.4" hidden="true" customHeight="false" outlineLevel="0" collapsed="false">
      <c r="A3894" s="0" t="s">
        <v>31</v>
      </c>
      <c r="B3894" s="0" t="n">
        <v>1</v>
      </c>
      <c r="C3894" s="0" t="s">
        <v>10164</v>
      </c>
      <c r="D3894" s="0" t="s">
        <v>163</v>
      </c>
      <c r="E3894" s="0" t="s">
        <v>10165</v>
      </c>
      <c r="F3894" s="0" t="s">
        <v>10162</v>
      </c>
      <c r="G3894" s="0" t="s">
        <v>10163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9.8</v>
      </c>
      <c r="Q3894" s="0" t="n">
        <v>0</v>
      </c>
      <c r="R3894" s="0" t="n">
        <v>0</v>
      </c>
      <c r="S3894" s="0" t="s">
        <v>4</v>
      </c>
    </row>
    <row r="3895" customFormat="false" ht="14.4" hidden="true" customHeight="false" outlineLevel="0" collapsed="false">
      <c r="A3895" s="0" t="s">
        <v>31</v>
      </c>
      <c r="B3895" s="0" t="n">
        <v>1</v>
      </c>
      <c r="C3895" s="0" t="s">
        <v>10166</v>
      </c>
      <c r="D3895" s="0" t="s">
        <v>103</v>
      </c>
      <c r="E3895" s="0" t="s">
        <v>10167</v>
      </c>
      <c r="F3895" s="0" t="s">
        <v>500</v>
      </c>
      <c r="G3895" s="0" t="s">
        <v>501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13.3</v>
      </c>
      <c r="Q3895" s="0" t="n">
        <v>0</v>
      </c>
      <c r="R3895" s="0" t="n">
        <v>0</v>
      </c>
      <c r="S3895" s="0" t="s">
        <v>4</v>
      </c>
    </row>
    <row r="3896" customFormat="false" ht="14.4" hidden="true" customHeight="false" outlineLevel="0" collapsed="false">
      <c r="A3896" s="0" t="s">
        <v>31</v>
      </c>
      <c r="B3896" s="0" t="n">
        <v>1</v>
      </c>
      <c r="C3896" s="0" t="s">
        <v>10168</v>
      </c>
      <c r="D3896" s="0" t="s">
        <v>48</v>
      </c>
      <c r="E3896" s="0" t="s">
        <v>10169</v>
      </c>
      <c r="F3896" s="0" t="s">
        <v>500</v>
      </c>
      <c r="G3896" s="0" t="s">
        <v>501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13.2</v>
      </c>
      <c r="Q3896" s="0" t="n">
        <v>0</v>
      </c>
      <c r="R3896" s="0" t="n">
        <v>0</v>
      </c>
      <c r="S3896" s="0" t="s">
        <v>4</v>
      </c>
    </row>
    <row r="3897" customFormat="false" ht="14.4" hidden="true" customHeight="false" outlineLevel="0" collapsed="false">
      <c r="A3897" s="0" t="s">
        <v>31</v>
      </c>
      <c r="B3897" s="0" t="n">
        <v>1</v>
      </c>
      <c r="C3897" s="0" t="s">
        <v>10170</v>
      </c>
      <c r="D3897" s="0" t="s">
        <v>61</v>
      </c>
      <c r="E3897" s="0" t="s">
        <v>10171</v>
      </c>
      <c r="F3897" s="0" t="s">
        <v>500</v>
      </c>
      <c r="G3897" s="0" t="s">
        <v>501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8.9</v>
      </c>
      <c r="Q3897" s="0" t="n">
        <v>0</v>
      </c>
      <c r="R3897" s="0" t="n">
        <v>0</v>
      </c>
      <c r="S3897" s="0" t="s">
        <v>4</v>
      </c>
    </row>
    <row r="3898" customFormat="false" ht="14.4" hidden="true" customHeight="false" outlineLevel="0" collapsed="false">
      <c r="A3898" s="0" t="s">
        <v>31</v>
      </c>
      <c r="B3898" s="0" t="n">
        <v>1</v>
      </c>
      <c r="C3898" s="0" t="s">
        <v>10172</v>
      </c>
      <c r="D3898" s="0" t="s">
        <v>38</v>
      </c>
      <c r="E3898" s="0" t="s">
        <v>10173</v>
      </c>
      <c r="F3898" s="0" t="s">
        <v>10174</v>
      </c>
      <c r="G3898" s="0" t="s">
        <v>10148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7.9</v>
      </c>
      <c r="Q3898" s="0" t="n">
        <v>0</v>
      </c>
      <c r="R3898" s="0" t="n">
        <v>0</v>
      </c>
      <c r="S3898" s="0" t="s">
        <v>4</v>
      </c>
    </row>
    <row r="3899" customFormat="false" ht="14.4" hidden="true" customHeight="false" outlineLevel="0" collapsed="false">
      <c r="A3899" s="0" t="s">
        <v>31</v>
      </c>
      <c r="B3899" s="0" t="n">
        <v>1</v>
      </c>
      <c r="C3899" s="0" t="s">
        <v>10175</v>
      </c>
      <c r="D3899" s="0" t="s">
        <v>41</v>
      </c>
      <c r="E3899" s="0" t="s">
        <v>10176</v>
      </c>
      <c r="F3899" s="0" t="s">
        <v>10174</v>
      </c>
      <c r="G3899" s="0" t="s">
        <v>10148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7.6</v>
      </c>
      <c r="Q3899" s="0" t="n">
        <v>0</v>
      </c>
      <c r="R3899" s="0" t="n">
        <v>0</v>
      </c>
      <c r="S3899" s="0" t="s">
        <v>4</v>
      </c>
    </row>
    <row r="3900" customFormat="false" ht="14.4" hidden="true" customHeight="false" outlineLevel="0" collapsed="false">
      <c r="A3900" s="0" t="s">
        <v>31</v>
      </c>
      <c r="B3900" s="0" t="n">
        <v>1</v>
      </c>
      <c r="C3900" s="0" t="s">
        <v>10177</v>
      </c>
      <c r="D3900" s="0" t="s">
        <v>307</v>
      </c>
      <c r="E3900" s="0" t="s">
        <v>9919</v>
      </c>
      <c r="F3900" s="0" t="s">
        <v>10174</v>
      </c>
      <c r="G3900" s="0" t="s">
        <v>10148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7.6</v>
      </c>
      <c r="Q3900" s="0" t="n">
        <v>0</v>
      </c>
      <c r="R3900" s="0" t="n">
        <v>0</v>
      </c>
      <c r="S3900" s="0" t="s">
        <v>4</v>
      </c>
    </row>
    <row r="3901" customFormat="false" ht="14.4" hidden="true" customHeight="false" outlineLevel="0" collapsed="false">
      <c r="A3901" s="0" t="s">
        <v>31</v>
      </c>
      <c r="B3901" s="0" t="n">
        <v>1</v>
      </c>
      <c r="C3901" s="0" t="s">
        <v>10178</v>
      </c>
      <c r="D3901" s="0" t="s">
        <v>61</v>
      </c>
      <c r="E3901" s="0" t="s">
        <v>10179</v>
      </c>
      <c r="F3901" s="0" t="s">
        <v>10174</v>
      </c>
      <c r="G3901" s="0" t="s">
        <v>10148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P3901" s="0" t="n">
        <v>6.9</v>
      </c>
      <c r="Q3901" s="0" t="n">
        <v>0</v>
      </c>
      <c r="R3901" s="0" t="n">
        <v>0</v>
      </c>
      <c r="S3901" s="0" t="s">
        <v>4</v>
      </c>
    </row>
    <row r="3902" customFormat="false" ht="14.4" hidden="true" customHeight="false" outlineLevel="0" collapsed="false">
      <c r="A3902" s="0" t="s">
        <v>31</v>
      </c>
      <c r="B3902" s="0" t="n">
        <v>1</v>
      </c>
      <c r="C3902" s="0" t="s">
        <v>10180</v>
      </c>
      <c r="D3902" s="0" t="s">
        <v>33</v>
      </c>
      <c r="E3902" s="0" t="s">
        <v>10181</v>
      </c>
      <c r="F3902" s="0" t="s">
        <v>10174</v>
      </c>
      <c r="G3902" s="0" t="s">
        <v>10148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6.9</v>
      </c>
      <c r="Q3902" s="0" t="n">
        <v>0</v>
      </c>
      <c r="R3902" s="0" t="n">
        <v>0</v>
      </c>
      <c r="S3902" s="0" t="s">
        <v>4</v>
      </c>
    </row>
    <row r="3903" customFormat="false" ht="14.4" hidden="true" customHeight="false" outlineLevel="0" collapsed="false">
      <c r="A3903" s="0" t="s">
        <v>31</v>
      </c>
      <c r="B3903" s="0" t="n">
        <v>1</v>
      </c>
      <c r="C3903" s="0" t="s">
        <v>10182</v>
      </c>
      <c r="D3903" s="0" t="s">
        <v>61</v>
      </c>
      <c r="E3903" s="0" t="s">
        <v>10183</v>
      </c>
      <c r="F3903" s="0" t="s">
        <v>10174</v>
      </c>
      <c r="G3903" s="0" t="s">
        <v>10148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7</v>
      </c>
      <c r="Q3903" s="0" t="n">
        <v>0</v>
      </c>
      <c r="R3903" s="0" t="n">
        <v>0</v>
      </c>
      <c r="S3903" s="0" t="s">
        <v>4</v>
      </c>
    </row>
    <row r="3904" customFormat="false" ht="14.4" hidden="true" customHeight="false" outlineLevel="0" collapsed="false">
      <c r="A3904" s="0" t="s">
        <v>31</v>
      </c>
      <c r="B3904" s="0" t="n">
        <v>1</v>
      </c>
      <c r="C3904" s="0" t="s">
        <v>10184</v>
      </c>
      <c r="D3904" s="0" t="s">
        <v>33</v>
      </c>
      <c r="E3904" s="0" t="s">
        <v>10185</v>
      </c>
      <c r="F3904" s="0" t="s">
        <v>10174</v>
      </c>
      <c r="G3904" s="0" t="s">
        <v>10148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7.7</v>
      </c>
      <c r="Q3904" s="0" t="n">
        <v>0</v>
      </c>
      <c r="R3904" s="0" t="n">
        <v>0</v>
      </c>
      <c r="S3904" s="0" t="s">
        <v>4</v>
      </c>
    </row>
    <row r="3905" customFormat="false" ht="14.4" hidden="true" customHeight="false" outlineLevel="0" collapsed="false">
      <c r="A3905" s="0" t="s">
        <v>31</v>
      </c>
      <c r="B3905" s="0" t="n">
        <v>1</v>
      </c>
      <c r="C3905" s="0" t="s">
        <v>10186</v>
      </c>
      <c r="D3905" s="0" t="s">
        <v>122</v>
      </c>
      <c r="E3905" s="0" t="s">
        <v>10187</v>
      </c>
      <c r="F3905" s="0" t="s">
        <v>10174</v>
      </c>
      <c r="G3905" s="0" t="s">
        <v>10148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0</v>
      </c>
      <c r="N3905" s="0" t="n">
        <v>0</v>
      </c>
      <c r="O3905" s="0" t="n">
        <v>0</v>
      </c>
      <c r="P3905" s="0" t="n">
        <v>8.5</v>
      </c>
      <c r="Q3905" s="0" t="n">
        <v>0</v>
      </c>
      <c r="R3905" s="0" t="n">
        <v>0</v>
      </c>
      <c r="S3905" s="0" t="s">
        <v>4</v>
      </c>
    </row>
    <row r="3906" customFormat="false" ht="14.4" hidden="true" customHeight="false" outlineLevel="0" collapsed="false">
      <c r="A3906" s="0" t="s">
        <v>31</v>
      </c>
      <c r="B3906" s="0" t="n">
        <v>1</v>
      </c>
      <c r="C3906" s="0" t="s">
        <v>10188</v>
      </c>
      <c r="D3906" s="0" t="s">
        <v>61</v>
      </c>
      <c r="E3906" s="0" t="s">
        <v>10189</v>
      </c>
      <c r="F3906" s="0" t="s">
        <v>10174</v>
      </c>
      <c r="G3906" s="0" t="s">
        <v>10148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7.1</v>
      </c>
      <c r="Q3906" s="0" t="n">
        <v>0</v>
      </c>
      <c r="R3906" s="0" t="n">
        <v>0</v>
      </c>
      <c r="S3906" s="0" t="s">
        <v>4</v>
      </c>
    </row>
    <row r="3907" customFormat="false" ht="14.4" hidden="true" customHeight="false" outlineLevel="0" collapsed="false">
      <c r="A3907" s="0" t="s">
        <v>31</v>
      </c>
      <c r="B3907" s="0" t="n">
        <v>1</v>
      </c>
      <c r="C3907" s="0" t="s">
        <v>10190</v>
      </c>
      <c r="D3907" s="0" t="s">
        <v>61</v>
      </c>
      <c r="E3907" s="0" t="s">
        <v>10191</v>
      </c>
      <c r="F3907" s="0" t="s">
        <v>10174</v>
      </c>
      <c r="G3907" s="0" t="s">
        <v>10148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7.3</v>
      </c>
      <c r="Q3907" s="0" t="n">
        <v>0</v>
      </c>
      <c r="R3907" s="0" t="n">
        <v>0</v>
      </c>
      <c r="S3907" s="0" t="s">
        <v>4</v>
      </c>
    </row>
    <row r="3908" customFormat="false" ht="14.4" hidden="true" customHeight="false" outlineLevel="0" collapsed="false">
      <c r="A3908" s="0" t="s">
        <v>31</v>
      </c>
      <c r="B3908" s="0" t="n">
        <v>1</v>
      </c>
      <c r="C3908" s="0" t="s">
        <v>10192</v>
      </c>
      <c r="D3908" s="0" t="s">
        <v>61</v>
      </c>
      <c r="E3908" s="0" t="s">
        <v>10193</v>
      </c>
      <c r="F3908" s="0" t="s">
        <v>10174</v>
      </c>
      <c r="G3908" s="0" t="s">
        <v>10148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7.3</v>
      </c>
      <c r="Q3908" s="0" t="n">
        <v>0</v>
      </c>
      <c r="R3908" s="0" t="n">
        <v>0</v>
      </c>
      <c r="S3908" s="0" t="s">
        <v>4</v>
      </c>
    </row>
    <row r="3909" customFormat="false" ht="14.4" hidden="true" customHeight="false" outlineLevel="0" collapsed="false">
      <c r="A3909" s="0" t="s">
        <v>31</v>
      </c>
      <c r="B3909" s="0" t="n">
        <v>1</v>
      </c>
      <c r="C3909" s="0" t="s">
        <v>10194</v>
      </c>
      <c r="D3909" s="0" t="s">
        <v>307</v>
      </c>
      <c r="E3909" s="0" t="s">
        <v>10195</v>
      </c>
      <c r="F3909" s="0" t="s">
        <v>10174</v>
      </c>
      <c r="G3909" s="0" t="s">
        <v>10148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5.9</v>
      </c>
      <c r="Q3909" s="0" t="n">
        <v>0</v>
      </c>
      <c r="R3909" s="0" t="n">
        <v>0</v>
      </c>
      <c r="S3909" s="0" t="s">
        <v>4</v>
      </c>
    </row>
    <row r="3910" customFormat="false" ht="14.4" hidden="true" customHeight="false" outlineLevel="0" collapsed="false">
      <c r="A3910" s="0" t="s">
        <v>31</v>
      </c>
      <c r="B3910" s="0" t="n">
        <v>1</v>
      </c>
      <c r="C3910" s="0" t="s">
        <v>10196</v>
      </c>
      <c r="D3910" s="0" t="s">
        <v>66</v>
      </c>
      <c r="E3910" s="0" t="s">
        <v>10197</v>
      </c>
      <c r="F3910" s="0" t="s">
        <v>500</v>
      </c>
      <c r="G3910" s="0" t="s">
        <v>501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5</v>
      </c>
      <c r="Q3910" s="0" t="n">
        <v>0</v>
      </c>
      <c r="R3910" s="0" t="n">
        <v>0</v>
      </c>
      <c r="S3910" s="0" t="s">
        <v>4</v>
      </c>
    </row>
    <row r="3911" customFormat="false" ht="14.4" hidden="true" customHeight="false" outlineLevel="0" collapsed="false">
      <c r="A3911" s="0" t="s">
        <v>31</v>
      </c>
      <c r="B3911" s="0" t="n">
        <v>1</v>
      </c>
      <c r="C3911" s="0" t="s">
        <v>10198</v>
      </c>
      <c r="D3911" s="0" t="s">
        <v>33</v>
      </c>
      <c r="E3911" s="0" t="s">
        <v>10199</v>
      </c>
      <c r="F3911" s="0" t="s">
        <v>500</v>
      </c>
      <c r="G3911" s="0" t="s">
        <v>501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  <c r="P3911" s="0" t="n">
        <v>8.2</v>
      </c>
      <c r="Q3911" s="0" t="n">
        <v>0</v>
      </c>
      <c r="R3911" s="0" t="n">
        <v>0</v>
      </c>
      <c r="S3911" s="0" t="s">
        <v>4</v>
      </c>
    </row>
    <row r="3912" customFormat="false" ht="14.4" hidden="true" customHeight="false" outlineLevel="0" collapsed="false">
      <c r="A3912" s="0" t="s">
        <v>31</v>
      </c>
      <c r="B3912" s="0" t="n">
        <v>1</v>
      </c>
      <c r="C3912" s="0" t="s">
        <v>10200</v>
      </c>
      <c r="D3912" s="0" t="s">
        <v>33</v>
      </c>
      <c r="E3912" s="0" t="s">
        <v>1058</v>
      </c>
      <c r="F3912" s="0" t="s">
        <v>500</v>
      </c>
      <c r="G3912" s="0" t="s">
        <v>501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7.2</v>
      </c>
      <c r="Q3912" s="0" t="n">
        <v>0</v>
      </c>
      <c r="R3912" s="0" t="n">
        <v>0</v>
      </c>
      <c r="S3912" s="0" t="s">
        <v>4</v>
      </c>
    </row>
    <row r="3913" customFormat="false" ht="14.4" hidden="true" customHeight="false" outlineLevel="0" collapsed="false">
      <c r="A3913" s="0" t="s">
        <v>31</v>
      </c>
      <c r="B3913" s="0" t="n">
        <v>1</v>
      </c>
      <c r="C3913" s="0" t="s">
        <v>10201</v>
      </c>
      <c r="D3913" s="0" t="s">
        <v>66</v>
      </c>
      <c r="E3913" s="0" t="s">
        <v>10202</v>
      </c>
      <c r="F3913" s="0" t="s">
        <v>500</v>
      </c>
      <c r="G3913" s="0" t="s">
        <v>501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12.5</v>
      </c>
      <c r="Q3913" s="0" t="n">
        <v>0</v>
      </c>
      <c r="R3913" s="0" t="n">
        <v>0</v>
      </c>
      <c r="S3913" s="0" t="s">
        <v>4</v>
      </c>
    </row>
    <row r="3914" customFormat="false" ht="14.4" hidden="true" customHeight="false" outlineLevel="0" collapsed="false">
      <c r="A3914" s="0" t="s">
        <v>31</v>
      </c>
      <c r="B3914" s="0" t="n">
        <v>1</v>
      </c>
      <c r="C3914" s="0" t="s">
        <v>10203</v>
      </c>
      <c r="D3914" s="0" t="s">
        <v>307</v>
      </c>
      <c r="E3914" s="0" t="s">
        <v>4493</v>
      </c>
      <c r="F3914" s="0" t="s">
        <v>500</v>
      </c>
      <c r="G3914" s="0" t="s">
        <v>501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6.8</v>
      </c>
      <c r="Q3914" s="0" t="n">
        <v>0</v>
      </c>
      <c r="R3914" s="0" t="n">
        <v>0</v>
      </c>
      <c r="S3914" s="0" t="s">
        <v>4</v>
      </c>
    </row>
    <row r="3915" customFormat="false" ht="14.4" hidden="true" customHeight="false" outlineLevel="0" collapsed="false">
      <c r="A3915" s="0" t="s">
        <v>31</v>
      </c>
      <c r="B3915" s="0" t="n">
        <v>1</v>
      </c>
      <c r="C3915" s="0" t="s">
        <v>10204</v>
      </c>
      <c r="D3915" s="0" t="s">
        <v>38</v>
      </c>
      <c r="E3915" s="0" t="s">
        <v>10205</v>
      </c>
      <c r="F3915" s="0" t="s">
        <v>10206</v>
      </c>
      <c r="G3915" s="0" t="s">
        <v>3512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9</v>
      </c>
      <c r="Q3915" s="0" t="n">
        <v>0</v>
      </c>
      <c r="R3915" s="0" t="n">
        <v>0</v>
      </c>
      <c r="S3915" s="0" t="s">
        <v>4</v>
      </c>
    </row>
    <row r="3916" customFormat="false" ht="14.4" hidden="true" customHeight="false" outlineLevel="0" collapsed="false">
      <c r="A3916" s="0" t="s">
        <v>31</v>
      </c>
      <c r="B3916" s="0" t="n">
        <v>1</v>
      </c>
      <c r="C3916" s="0" t="s">
        <v>10207</v>
      </c>
      <c r="D3916" s="0" t="s">
        <v>41</v>
      </c>
      <c r="E3916" s="0" t="s">
        <v>10208</v>
      </c>
      <c r="F3916" s="0" t="s">
        <v>10206</v>
      </c>
      <c r="G3916" s="0" t="s">
        <v>3512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13.5</v>
      </c>
      <c r="Q3916" s="0" t="n">
        <v>0</v>
      </c>
      <c r="R3916" s="0" t="n">
        <v>0</v>
      </c>
      <c r="S3916" s="0" t="s">
        <v>4</v>
      </c>
    </row>
    <row r="3917" customFormat="false" ht="14.4" hidden="true" customHeight="false" outlineLevel="0" collapsed="false">
      <c r="A3917" s="0" t="s">
        <v>31</v>
      </c>
      <c r="B3917" s="0" t="n">
        <v>1</v>
      </c>
      <c r="C3917" s="0" t="s">
        <v>10209</v>
      </c>
      <c r="D3917" s="0" t="s">
        <v>163</v>
      </c>
      <c r="E3917" s="0" t="s">
        <v>10210</v>
      </c>
      <c r="F3917" s="0" t="s">
        <v>10206</v>
      </c>
      <c r="G3917" s="0" t="s">
        <v>3512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6.4</v>
      </c>
      <c r="Q3917" s="0" t="n">
        <v>0</v>
      </c>
      <c r="R3917" s="0" t="n">
        <v>0</v>
      </c>
      <c r="S3917" s="0" t="s">
        <v>4</v>
      </c>
    </row>
    <row r="3918" customFormat="false" ht="14.4" hidden="true" customHeight="false" outlineLevel="0" collapsed="false">
      <c r="A3918" s="0" t="s">
        <v>31</v>
      </c>
      <c r="B3918" s="0" t="n">
        <v>1</v>
      </c>
      <c r="C3918" s="0" t="s">
        <v>10211</v>
      </c>
      <c r="D3918" s="0" t="s">
        <v>61</v>
      </c>
      <c r="E3918" s="0" t="s">
        <v>10212</v>
      </c>
      <c r="F3918" s="0" t="s">
        <v>10206</v>
      </c>
      <c r="G3918" s="0" t="s">
        <v>3512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8.3</v>
      </c>
      <c r="Q3918" s="0" t="n">
        <v>0</v>
      </c>
      <c r="R3918" s="0" t="n">
        <v>0</v>
      </c>
      <c r="S3918" s="0" t="s">
        <v>4</v>
      </c>
    </row>
    <row r="3919" customFormat="false" ht="14.4" hidden="true" customHeight="false" outlineLevel="0" collapsed="false">
      <c r="A3919" s="0" t="s">
        <v>31</v>
      </c>
      <c r="B3919" s="0" t="n">
        <v>1</v>
      </c>
      <c r="C3919" s="0" t="s">
        <v>10213</v>
      </c>
      <c r="D3919" s="0" t="s">
        <v>38</v>
      </c>
      <c r="E3919" s="0" t="s">
        <v>10214</v>
      </c>
      <c r="F3919" s="0" t="s">
        <v>10206</v>
      </c>
      <c r="G3919" s="0" t="s">
        <v>3512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7.6</v>
      </c>
      <c r="Q3919" s="0" t="n">
        <v>0</v>
      </c>
      <c r="R3919" s="0" t="n">
        <v>0</v>
      </c>
      <c r="S3919" s="0" t="s">
        <v>4</v>
      </c>
    </row>
    <row r="3920" customFormat="false" ht="14.4" hidden="true" customHeight="false" outlineLevel="0" collapsed="false">
      <c r="A3920" s="0" t="s">
        <v>31</v>
      </c>
      <c r="B3920" s="0" t="n">
        <v>1</v>
      </c>
      <c r="C3920" s="0" t="s">
        <v>10215</v>
      </c>
      <c r="D3920" s="0" t="s">
        <v>66</v>
      </c>
      <c r="E3920" s="0" t="s">
        <v>10216</v>
      </c>
      <c r="F3920" s="0" t="s">
        <v>10206</v>
      </c>
      <c r="G3920" s="0" t="s">
        <v>3512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5.9</v>
      </c>
      <c r="Q3920" s="0" t="n">
        <v>0</v>
      </c>
      <c r="R3920" s="0" t="n">
        <v>0</v>
      </c>
      <c r="S3920" s="0" t="s">
        <v>4</v>
      </c>
    </row>
    <row r="3921" customFormat="false" ht="14.4" hidden="true" customHeight="false" outlineLevel="0" collapsed="false">
      <c r="A3921" s="0" t="s">
        <v>31</v>
      </c>
      <c r="B3921" s="0" t="n">
        <v>1</v>
      </c>
      <c r="C3921" s="0" t="s">
        <v>10217</v>
      </c>
      <c r="D3921" s="0" t="s">
        <v>163</v>
      </c>
      <c r="E3921" s="0" t="s">
        <v>10218</v>
      </c>
      <c r="F3921" s="0" t="s">
        <v>10206</v>
      </c>
      <c r="G3921" s="0" t="s">
        <v>3512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6.2</v>
      </c>
      <c r="Q3921" s="0" t="n">
        <v>0</v>
      </c>
      <c r="R3921" s="0" t="n">
        <v>0</v>
      </c>
      <c r="S3921" s="0" t="s">
        <v>4</v>
      </c>
    </row>
    <row r="3922" customFormat="false" ht="14.4" hidden="true" customHeight="false" outlineLevel="0" collapsed="false">
      <c r="A3922" s="0" t="s">
        <v>31</v>
      </c>
      <c r="B3922" s="0" t="n">
        <v>1</v>
      </c>
      <c r="C3922" s="0" t="s">
        <v>10219</v>
      </c>
      <c r="D3922" s="0" t="s">
        <v>139</v>
      </c>
      <c r="E3922" s="0" t="s">
        <v>1478</v>
      </c>
      <c r="F3922" s="0" t="s">
        <v>10206</v>
      </c>
      <c r="G3922" s="0" t="s">
        <v>3512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6</v>
      </c>
      <c r="Q3922" s="0" t="n">
        <v>0</v>
      </c>
      <c r="R3922" s="0" t="n">
        <v>0</v>
      </c>
      <c r="S3922" s="0" t="s">
        <v>4</v>
      </c>
    </row>
    <row r="3923" customFormat="false" ht="14.4" hidden="true" customHeight="false" outlineLevel="0" collapsed="false">
      <c r="A3923" s="0" t="s">
        <v>31</v>
      </c>
      <c r="B3923" s="0" t="n">
        <v>1</v>
      </c>
      <c r="C3923" s="0" t="s">
        <v>10220</v>
      </c>
      <c r="D3923" s="0" t="s">
        <v>41</v>
      </c>
      <c r="E3923" s="0" t="s">
        <v>10221</v>
      </c>
      <c r="F3923" s="0" t="s">
        <v>10206</v>
      </c>
      <c r="G3923" s="0" t="s">
        <v>3512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  <c r="P3923" s="0" t="n">
        <v>5.2</v>
      </c>
      <c r="Q3923" s="0" t="n">
        <v>0</v>
      </c>
      <c r="R3923" s="0" t="n">
        <v>0</v>
      </c>
      <c r="S3923" s="0" t="s">
        <v>4</v>
      </c>
    </row>
    <row r="3924" customFormat="false" ht="14.4" hidden="true" customHeight="false" outlineLevel="0" collapsed="false">
      <c r="A3924" s="0" t="s">
        <v>31</v>
      </c>
      <c r="B3924" s="0" t="n">
        <v>1</v>
      </c>
      <c r="C3924" s="0" t="s">
        <v>10222</v>
      </c>
      <c r="D3924" s="0" t="s">
        <v>154</v>
      </c>
      <c r="E3924" s="0" t="s">
        <v>10223</v>
      </c>
      <c r="F3924" s="0" t="s">
        <v>10206</v>
      </c>
      <c r="G3924" s="0" t="s">
        <v>3512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n">
        <v>0</v>
      </c>
      <c r="N3924" s="0" t="n">
        <v>0</v>
      </c>
      <c r="O3924" s="0" t="n">
        <v>0</v>
      </c>
      <c r="P3924" s="0" t="n">
        <v>19.8</v>
      </c>
      <c r="Q3924" s="0" t="n">
        <v>0</v>
      </c>
      <c r="R3924" s="0" t="n">
        <v>0</v>
      </c>
      <c r="S3924" s="0" t="s">
        <v>4</v>
      </c>
    </row>
    <row r="3925" customFormat="false" ht="14.4" hidden="true" customHeight="false" outlineLevel="0" collapsed="false">
      <c r="A3925" s="0" t="s">
        <v>31</v>
      </c>
      <c r="B3925" s="0" t="n">
        <v>1</v>
      </c>
      <c r="C3925" s="0" t="s">
        <v>10224</v>
      </c>
      <c r="D3925" s="0" t="s">
        <v>61</v>
      </c>
      <c r="E3925" s="0" t="s">
        <v>10225</v>
      </c>
      <c r="F3925" s="0" t="s">
        <v>10206</v>
      </c>
      <c r="G3925" s="0" t="s">
        <v>3512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n">
        <v>0</v>
      </c>
      <c r="N3925" s="0" t="n">
        <v>0</v>
      </c>
      <c r="O3925" s="0" t="n">
        <v>0</v>
      </c>
      <c r="P3925" s="0" t="n">
        <v>17.1</v>
      </c>
      <c r="Q3925" s="0" t="n">
        <v>0</v>
      </c>
      <c r="R3925" s="0" t="n">
        <v>0</v>
      </c>
      <c r="S3925" s="0" t="s">
        <v>4</v>
      </c>
    </row>
    <row r="3926" customFormat="false" ht="14.4" hidden="true" customHeight="false" outlineLevel="0" collapsed="false">
      <c r="A3926" s="0" t="s">
        <v>31</v>
      </c>
      <c r="B3926" s="0" t="n">
        <v>1</v>
      </c>
      <c r="C3926" s="0" t="s">
        <v>10226</v>
      </c>
      <c r="D3926" s="0" t="s">
        <v>61</v>
      </c>
      <c r="E3926" s="0" t="s">
        <v>10227</v>
      </c>
      <c r="F3926" s="0" t="s">
        <v>10206</v>
      </c>
      <c r="G3926" s="0" t="s">
        <v>3512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0</v>
      </c>
      <c r="N3926" s="0" t="n">
        <v>0</v>
      </c>
      <c r="O3926" s="0" t="n">
        <v>0</v>
      </c>
      <c r="P3926" s="0" t="n">
        <v>14.1</v>
      </c>
      <c r="Q3926" s="0" t="n">
        <v>0</v>
      </c>
      <c r="R3926" s="0" t="n">
        <v>0</v>
      </c>
      <c r="S3926" s="0" t="s">
        <v>4</v>
      </c>
    </row>
    <row r="3927" customFormat="false" ht="14.4" hidden="true" customHeight="false" outlineLevel="0" collapsed="false">
      <c r="A3927" s="0" t="s">
        <v>31</v>
      </c>
      <c r="B3927" s="0" t="n">
        <v>1</v>
      </c>
      <c r="C3927" s="0" t="s">
        <v>10228</v>
      </c>
      <c r="D3927" s="0" t="s">
        <v>61</v>
      </c>
      <c r="E3927" s="0" t="s">
        <v>10229</v>
      </c>
      <c r="F3927" s="0" t="s">
        <v>10206</v>
      </c>
      <c r="G3927" s="0" t="s">
        <v>3512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13.4</v>
      </c>
      <c r="Q3927" s="0" t="n">
        <v>0</v>
      </c>
      <c r="R3927" s="0" t="n">
        <v>0</v>
      </c>
      <c r="S3927" s="0" t="s">
        <v>4</v>
      </c>
    </row>
    <row r="3928" customFormat="false" ht="14.4" hidden="true" customHeight="false" outlineLevel="0" collapsed="false">
      <c r="A3928" s="0" t="s">
        <v>31</v>
      </c>
      <c r="B3928" s="0" t="n">
        <v>1</v>
      </c>
      <c r="C3928" s="0" t="s">
        <v>10230</v>
      </c>
      <c r="D3928" s="0" t="s">
        <v>38</v>
      </c>
      <c r="E3928" s="0" t="s">
        <v>10231</v>
      </c>
      <c r="F3928" s="0" t="s">
        <v>10206</v>
      </c>
      <c r="G3928" s="0" t="s">
        <v>3512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9</v>
      </c>
      <c r="Q3928" s="0" t="n">
        <v>0</v>
      </c>
      <c r="R3928" s="0" t="n">
        <v>0</v>
      </c>
      <c r="S3928" s="0" t="s">
        <v>4</v>
      </c>
    </row>
    <row r="3929" customFormat="false" ht="14.4" hidden="true" customHeight="false" outlineLevel="0" collapsed="false">
      <c r="A3929" s="0" t="s">
        <v>31</v>
      </c>
      <c r="B3929" s="0" t="n">
        <v>1</v>
      </c>
      <c r="C3929" s="0" t="s">
        <v>10232</v>
      </c>
      <c r="D3929" s="0" t="s">
        <v>163</v>
      </c>
      <c r="E3929" s="0" t="s">
        <v>10233</v>
      </c>
      <c r="F3929" s="0" t="s">
        <v>10206</v>
      </c>
      <c r="G3929" s="0" t="s">
        <v>3512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0</v>
      </c>
      <c r="N3929" s="0" t="n">
        <v>0</v>
      </c>
      <c r="O3929" s="0" t="n">
        <v>0</v>
      </c>
      <c r="P3929" s="0" t="n">
        <v>5.6</v>
      </c>
      <c r="Q3929" s="0" t="n">
        <v>0</v>
      </c>
      <c r="R3929" s="0" t="n">
        <v>0</v>
      </c>
      <c r="S3929" s="0" t="s">
        <v>4</v>
      </c>
    </row>
    <row r="3930" customFormat="false" ht="14.4" hidden="true" customHeight="false" outlineLevel="0" collapsed="false">
      <c r="A3930" s="0" t="s">
        <v>31</v>
      </c>
      <c r="B3930" s="0" t="n">
        <v>1</v>
      </c>
      <c r="C3930" s="0" t="s">
        <v>10234</v>
      </c>
      <c r="D3930" s="0" t="s">
        <v>307</v>
      </c>
      <c r="E3930" s="0" t="s">
        <v>10235</v>
      </c>
      <c r="F3930" s="0" t="s">
        <v>10236</v>
      </c>
      <c r="G3930" s="0" t="s">
        <v>10237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5.5</v>
      </c>
      <c r="Q3930" s="0" t="n">
        <v>0</v>
      </c>
      <c r="R3930" s="0" t="n">
        <v>0</v>
      </c>
      <c r="S3930" s="0" t="s">
        <v>4</v>
      </c>
    </row>
    <row r="3931" customFormat="false" ht="14.4" hidden="true" customHeight="false" outlineLevel="0" collapsed="false">
      <c r="A3931" s="0" t="s">
        <v>31</v>
      </c>
      <c r="B3931" s="0" t="n">
        <v>1</v>
      </c>
      <c r="C3931" s="0" t="s">
        <v>10238</v>
      </c>
      <c r="D3931" s="0" t="s">
        <v>33</v>
      </c>
      <c r="E3931" s="0" t="s">
        <v>10239</v>
      </c>
      <c r="F3931" s="0" t="s">
        <v>10236</v>
      </c>
      <c r="G3931" s="0" t="s">
        <v>10237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  <c r="P3931" s="0" t="n">
        <v>6.9</v>
      </c>
      <c r="Q3931" s="0" t="n">
        <v>0</v>
      </c>
      <c r="R3931" s="0" t="n">
        <v>0</v>
      </c>
      <c r="S3931" s="0" t="s">
        <v>4</v>
      </c>
    </row>
    <row r="3932" customFormat="false" ht="14.4" hidden="true" customHeight="false" outlineLevel="0" collapsed="false">
      <c r="A3932" s="0" t="s">
        <v>31</v>
      </c>
      <c r="B3932" s="0" t="n">
        <v>1</v>
      </c>
      <c r="C3932" s="0" t="s">
        <v>10240</v>
      </c>
      <c r="D3932" s="0" t="s">
        <v>139</v>
      </c>
      <c r="E3932" s="0" t="s">
        <v>10241</v>
      </c>
      <c r="F3932" s="0" t="s">
        <v>10236</v>
      </c>
      <c r="G3932" s="0" t="s">
        <v>10237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9.2</v>
      </c>
      <c r="Q3932" s="0" t="n">
        <v>0</v>
      </c>
      <c r="R3932" s="0" t="n">
        <v>0</v>
      </c>
      <c r="S3932" s="0" t="s">
        <v>4</v>
      </c>
    </row>
    <row r="3933" customFormat="false" ht="14.4" hidden="true" customHeight="false" outlineLevel="0" collapsed="false">
      <c r="A3933" s="0" t="s">
        <v>31</v>
      </c>
      <c r="B3933" s="0" t="n">
        <v>1</v>
      </c>
      <c r="C3933" s="0" t="s">
        <v>10242</v>
      </c>
      <c r="D3933" s="0" t="s">
        <v>154</v>
      </c>
      <c r="E3933" s="0" t="s">
        <v>10243</v>
      </c>
      <c r="F3933" s="0" t="s">
        <v>10236</v>
      </c>
      <c r="G3933" s="0" t="s">
        <v>10237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5.2</v>
      </c>
      <c r="Q3933" s="0" t="n">
        <v>0</v>
      </c>
      <c r="R3933" s="0" t="n">
        <v>0</v>
      </c>
      <c r="S3933" s="0" t="s">
        <v>4</v>
      </c>
    </row>
    <row r="3934" customFormat="false" ht="14.4" hidden="true" customHeight="false" outlineLevel="0" collapsed="false">
      <c r="A3934" s="0" t="s">
        <v>31</v>
      </c>
      <c r="B3934" s="0" t="n">
        <v>1</v>
      </c>
      <c r="C3934" s="0" t="s">
        <v>10244</v>
      </c>
      <c r="D3934" s="0" t="s">
        <v>61</v>
      </c>
      <c r="E3934" s="0" t="s">
        <v>10245</v>
      </c>
      <c r="F3934" s="0" t="s">
        <v>10236</v>
      </c>
      <c r="G3934" s="0" t="s">
        <v>10237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8.5</v>
      </c>
      <c r="Q3934" s="0" t="n">
        <v>0</v>
      </c>
      <c r="R3934" s="0" t="n">
        <v>0</v>
      </c>
      <c r="S3934" s="0" t="s">
        <v>4</v>
      </c>
    </row>
    <row r="3935" customFormat="false" ht="14.4" hidden="true" customHeight="false" outlineLevel="0" collapsed="false">
      <c r="A3935" s="0" t="s">
        <v>31</v>
      </c>
      <c r="B3935" s="0" t="n">
        <v>1</v>
      </c>
      <c r="C3935" s="0" t="s">
        <v>10246</v>
      </c>
      <c r="D3935" s="0" t="s">
        <v>66</v>
      </c>
      <c r="E3935" s="0" t="s">
        <v>10247</v>
      </c>
      <c r="F3935" s="0" t="s">
        <v>10236</v>
      </c>
      <c r="G3935" s="0" t="s">
        <v>10237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5.9</v>
      </c>
      <c r="Q3935" s="0" t="n">
        <v>0</v>
      </c>
      <c r="R3935" s="0" t="n">
        <v>0</v>
      </c>
      <c r="S3935" s="0" t="s">
        <v>4</v>
      </c>
    </row>
    <row r="3936" customFormat="false" ht="14.4" hidden="true" customHeight="false" outlineLevel="0" collapsed="false">
      <c r="A3936" s="0" t="s">
        <v>31</v>
      </c>
      <c r="B3936" s="0" t="n">
        <v>1</v>
      </c>
      <c r="C3936" s="0" t="s">
        <v>10248</v>
      </c>
      <c r="D3936" s="0" t="s">
        <v>154</v>
      </c>
      <c r="E3936" s="0" t="s">
        <v>10249</v>
      </c>
      <c r="F3936" s="0" t="s">
        <v>10250</v>
      </c>
      <c r="G3936" s="0" t="s">
        <v>10251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7.6</v>
      </c>
      <c r="Q3936" s="0" t="n">
        <v>0</v>
      </c>
      <c r="R3936" s="0" t="n">
        <v>0</v>
      </c>
      <c r="S3936" s="0" t="s">
        <v>4</v>
      </c>
    </row>
    <row r="3937" customFormat="false" ht="14.4" hidden="true" customHeight="false" outlineLevel="0" collapsed="false">
      <c r="A3937" s="0" t="s">
        <v>31</v>
      </c>
      <c r="B3937" s="0" t="n">
        <v>1</v>
      </c>
      <c r="C3937" s="0" t="s">
        <v>10252</v>
      </c>
      <c r="D3937" s="0" t="s">
        <v>33</v>
      </c>
      <c r="E3937" s="0" t="s">
        <v>10253</v>
      </c>
      <c r="F3937" s="0" t="s">
        <v>10254</v>
      </c>
      <c r="G3937" s="0" t="s">
        <v>10255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  <c r="P3937" s="0" t="n">
        <v>7.8</v>
      </c>
      <c r="Q3937" s="0" t="n">
        <v>0</v>
      </c>
      <c r="R3937" s="0" t="n">
        <v>0</v>
      </c>
      <c r="S3937" s="0" t="s">
        <v>4</v>
      </c>
    </row>
    <row r="3938" customFormat="false" ht="14.4" hidden="true" customHeight="false" outlineLevel="0" collapsed="false">
      <c r="A3938" s="0" t="s">
        <v>31</v>
      </c>
      <c r="B3938" s="0" t="n">
        <v>1</v>
      </c>
      <c r="C3938" s="0" t="s">
        <v>10256</v>
      </c>
      <c r="D3938" s="0" t="s">
        <v>163</v>
      </c>
      <c r="E3938" s="0" t="s">
        <v>10257</v>
      </c>
      <c r="F3938" s="0" t="s">
        <v>10254</v>
      </c>
      <c r="G3938" s="0" t="s">
        <v>10255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5.9</v>
      </c>
      <c r="Q3938" s="0" t="n">
        <v>0</v>
      </c>
      <c r="R3938" s="0" t="n">
        <v>0</v>
      </c>
      <c r="S3938" s="0" t="s">
        <v>4</v>
      </c>
    </row>
    <row r="3939" customFormat="false" ht="14.4" hidden="true" customHeight="false" outlineLevel="0" collapsed="false">
      <c r="A3939" s="0" t="s">
        <v>31</v>
      </c>
      <c r="B3939" s="0" t="n">
        <v>1</v>
      </c>
      <c r="C3939" s="0" t="s">
        <v>10258</v>
      </c>
      <c r="D3939" s="0" t="s">
        <v>38</v>
      </c>
      <c r="E3939" s="0" t="s">
        <v>4654</v>
      </c>
      <c r="F3939" s="0" t="s">
        <v>10254</v>
      </c>
      <c r="G3939" s="0" t="s">
        <v>10255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  <c r="P3939" s="0" t="n">
        <v>6.2</v>
      </c>
      <c r="Q3939" s="0" t="n">
        <v>0</v>
      </c>
      <c r="R3939" s="0" t="n">
        <v>0</v>
      </c>
      <c r="S3939" s="0" t="s">
        <v>4</v>
      </c>
    </row>
    <row r="3940" customFormat="false" ht="14.4" hidden="true" customHeight="false" outlineLevel="0" collapsed="false">
      <c r="A3940" s="0" t="s">
        <v>31</v>
      </c>
      <c r="B3940" s="0" t="n">
        <v>1</v>
      </c>
      <c r="C3940" s="0" t="s">
        <v>10259</v>
      </c>
      <c r="D3940" s="0" t="s">
        <v>103</v>
      </c>
      <c r="E3940" s="0" t="s">
        <v>10260</v>
      </c>
      <c r="F3940" s="0" t="s">
        <v>10254</v>
      </c>
      <c r="G3940" s="0" t="s">
        <v>10255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7.3</v>
      </c>
      <c r="Q3940" s="0" t="n">
        <v>0</v>
      </c>
      <c r="R3940" s="0" t="n">
        <v>0</v>
      </c>
      <c r="S3940" s="0" t="s">
        <v>4</v>
      </c>
    </row>
    <row r="3941" customFormat="false" ht="14.4" hidden="true" customHeight="false" outlineLevel="0" collapsed="false">
      <c r="A3941" s="0" t="s">
        <v>31</v>
      </c>
      <c r="B3941" s="0" t="n">
        <v>1</v>
      </c>
      <c r="C3941" s="0" t="s">
        <v>10261</v>
      </c>
      <c r="D3941" s="0" t="s">
        <v>33</v>
      </c>
      <c r="E3941" s="0" t="s">
        <v>10262</v>
      </c>
      <c r="F3941" s="0" t="s">
        <v>10263</v>
      </c>
      <c r="G3941" s="0" t="s">
        <v>10264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8.2</v>
      </c>
      <c r="Q3941" s="0" t="n">
        <v>0</v>
      </c>
      <c r="R3941" s="0" t="n">
        <v>0</v>
      </c>
      <c r="S3941" s="0" t="s">
        <v>4</v>
      </c>
    </row>
    <row r="3942" customFormat="false" ht="14.4" hidden="true" customHeight="false" outlineLevel="0" collapsed="false">
      <c r="A3942" s="0" t="s">
        <v>31</v>
      </c>
      <c r="B3942" s="0" t="n">
        <v>1</v>
      </c>
      <c r="C3942" s="0" t="s">
        <v>10265</v>
      </c>
      <c r="D3942" s="0" t="s">
        <v>33</v>
      </c>
      <c r="E3942" s="0" t="s">
        <v>10266</v>
      </c>
      <c r="F3942" s="0" t="s">
        <v>10263</v>
      </c>
      <c r="G3942" s="0" t="s">
        <v>10264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0" t="n">
        <v>11.5</v>
      </c>
      <c r="Q3942" s="0" t="n">
        <v>0</v>
      </c>
      <c r="R3942" s="0" t="n">
        <v>0</v>
      </c>
      <c r="S3942" s="0" t="s">
        <v>4</v>
      </c>
    </row>
    <row r="3943" customFormat="false" ht="14.4" hidden="true" customHeight="false" outlineLevel="0" collapsed="false">
      <c r="A3943" s="0" t="s">
        <v>31</v>
      </c>
      <c r="B3943" s="0" t="n">
        <v>1</v>
      </c>
      <c r="C3943" s="0" t="s">
        <v>10267</v>
      </c>
      <c r="D3943" s="0" t="s">
        <v>307</v>
      </c>
      <c r="E3943" s="0" t="s">
        <v>10268</v>
      </c>
      <c r="F3943" s="0" t="s">
        <v>10263</v>
      </c>
      <c r="G3943" s="0" t="s">
        <v>10264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n">
        <v>0</v>
      </c>
      <c r="N3943" s="0" t="n">
        <v>0</v>
      </c>
      <c r="O3943" s="0" t="n">
        <v>0</v>
      </c>
      <c r="P3943" s="0" t="n">
        <v>7.3</v>
      </c>
      <c r="Q3943" s="0" t="n">
        <v>0</v>
      </c>
      <c r="R3943" s="0" t="n">
        <v>0</v>
      </c>
      <c r="S3943" s="0" t="s">
        <v>4</v>
      </c>
    </row>
    <row r="3944" customFormat="false" ht="14.4" hidden="true" customHeight="false" outlineLevel="0" collapsed="false">
      <c r="A3944" s="0" t="s">
        <v>31</v>
      </c>
      <c r="B3944" s="0" t="n">
        <v>1</v>
      </c>
      <c r="C3944" s="0" t="s">
        <v>10269</v>
      </c>
      <c r="D3944" s="0" t="s">
        <v>163</v>
      </c>
      <c r="E3944" s="0" t="s">
        <v>10270</v>
      </c>
      <c r="F3944" s="0" t="s">
        <v>10263</v>
      </c>
      <c r="G3944" s="0" t="s">
        <v>10264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0</v>
      </c>
      <c r="P3944" s="0" t="n">
        <v>5.1</v>
      </c>
      <c r="Q3944" s="0" t="n">
        <v>0</v>
      </c>
      <c r="R3944" s="0" t="n">
        <v>0</v>
      </c>
      <c r="S3944" s="0" t="s">
        <v>4</v>
      </c>
    </row>
    <row r="3945" customFormat="false" ht="14.4" hidden="true" customHeight="false" outlineLevel="0" collapsed="false">
      <c r="A3945" s="0" t="s">
        <v>31</v>
      </c>
      <c r="B3945" s="0" t="n">
        <v>1</v>
      </c>
      <c r="C3945" s="0" t="s">
        <v>10271</v>
      </c>
      <c r="D3945" s="0" t="s">
        <v>61</v>
      </c>
      <c r="E3945" s="0" t="s">
        <v>10272</v>
      </c>
      <c r="F3945" s="0" t="s">
        <v>10263</v>
      </c>
      <c r="G3945" s="0" t="s">
        <v>10264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6.5</v>
      </c>
      <c r="Q3945" s="0" t="n">
        <v>0</v>
      </c>
      <c r="R3945" s="0" t="n">
        <v>0</v>
      </c>
      <c r="S3945" s="0" t="s">
        <v>4</v>
      </c>
    </row>
    <row r="3946" customFormat="false" ht="14.4" hidden="true" customHeight="false" outlineLevel="0" collapsed="false">
      <c r="A3946" s="0" t="s">
        <v>31</v>
      </c>
      <c r="B3946" s="0" t="n">
        <v>1</v>
      </c>
      <c r="C3946" s="0" t="s">
        <v>10273</v>
      </c>
      <c r="D3946" s="0" t="s">
        <v>66</v>
      </c>
      <c r="E3946" s="0" t="s">
        <v>10274</v>
      </c>
      <c r="F3946" s="0" t="s">
        <v>10275</v>
      </c>
      <c r="G3946" s="0" t="s">
        <v>3490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5.8</v>
      </c>
      <c r="Q3946" s="0" t="n">
        <v>0</v>
      </c>
      <c r="R3946" s="0" t="n">
        <v>0</v>
      </c>
      <c r="S3946" s="0" t="s">
        <v>4</v>
      </c>
    </row>
    <row r="3947" customFormat="false" ht="14.4" hidden="true" customHeight="false" outlineLevel="0" collapsed="false">
      <c r="A3947" s="0" t="s">
        <v>31</v>
      </c>
      <c r="B3947" s="0" t="n">
        <v>1</v>
      </c>
      <c r="C3947" s="0" t="s">
        <v>10276</v>
      </c>
      <c r="D3947" s="0" t="s">
        <v>33</v>
      </c>
      <c r="E3947" s="0" t="s">
        <v>10277</v>
      </c>
      <c r="F3947" s="0" t="s">
        <v>10275</v>
      </c>
      <c r="G3947" s="0" t="s">
        <v>3490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5.3</v>
      </c>
      <c r="Q3947" s="0" t="n">
        <v>0</v>
      </c>
      <c r="R3947" s="0" t="n">
        <v>0</v>
      </c>
      <c r="S3947" s="0" t="s">
        <v>4</v>
      </c>
    </row>
    <row r="3948" customFormat="false" ht="14.4" hidden="true" customHeight="false" outlineLevel="0" collapsed="false">
      <c r="A3948" s="0" t="s">
        <v>31</v>
      </c>
      <c r="B3948" s="0" t="n">
        <v>1</v>
      </c>
      <c r="C3948" s="0" t="s">
        <v>10278</v>
      </c>
      <c r="D3948" s="0" t="s">
        <v>103</v>
      </c>
      <c r="E3948" s="0" t="s">
        <v>10279</v>
      </c>
      <c r="F3948" s="0" t="s">
        <v>10275</v>
      </c>
      <c r="G3948" s="0" t="s">
        <v>3490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5.1</v>
      </c>
      <c r="Q3948" s="0" t="n">
        <v>0</v>
      </c>
      <c r="R3948" s="0" t="n">
        <v>0</v>
      </c>
      <c r="S3948" s="0" t="s">
        <v>4</v>
      </c>
    </row>
    <row r="3949" customFormat="false" ht="14.4" hidden="true" customHeight="false" outlineLevel="0" collapsed="false">
      <c r="A3949" s="0" t="s">
        <v>31</v>
      </c>
      <c r="B3949" s="0" t="n">
        <v>1</v>
      </c>
      <c r="C3949" s="0" t="s">
        <v>10280</v>
      </c>
      <c r="D3949" s="0" t="s">
        <v>61</v>
      </c>
      <c r="E3949" s="0" t="s">
        <v>10281</v>
      </c>
      <c r="F3949" s="0" t="s">
        <v>10275</v>
      </c>
      <c r="G3949" s="0" t="s">
        <v>3490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7.7</v>
      </c>
      <c r="Q3949" s="0" t="n">
        <v>0</v>
      </c>
      <c r="R3949" s="0" t="n">
        <v>0</v>
      </c>
      <c r="S3949" s="0" t="s">
        <v>4</v>
      </c>
    </row>
    <row r="3950" customFormat="false" ht="14.4" hidden="true" customHeight="false" outlineLevel="0" collapsed="false">
      <c r="A3950" s="0" t="s">
        <v>31</v>
      </c>
      <c r="B3950" s="0" t="n">
        <v>1</v>
      </c>
      <c r="C3950" s="0" t="s">
        <v>10282</v>
      </c>
      <c r="D3950" s="0" t="s">
        <v>61</v>
      </c>
      <c r="E3950" s="0" t="s">
        <v>10283</v>
      </c>
      <c r="F3950" s="0" t="s">
        <v>10275</v>
      </c>
      <c r="G3950" s="0" t="s">
        <v>3490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n">
        <v>0</v>
      </c>
      <c r="N3950" s="0" t="n">
        <v>0</v>
      </c>
      <c r="O3950" s="0" t="n">
        <v>0</v>
      </c>
      <c r="P3950" s="0" t="n">
        <v>6.7</v>
      </c>
      <c r="Q3950" s="0" t="n">
        <v>0</v>
      </c>
      <c r="R3950" s="0" t="n">
        <v>0</v>
      </c>
      <c r="S3950" s="0" t="s">
        <v>4</v>
      </c>
    </row>
    <row r="3951" customFormat="false" ht="14.4" hidden="true" customHeight="false" outlineLevel="0" collapsed="false">
      <c r="A3951" s="0" t="s">
        <v>31</v>
      </c>
      <c r="B3951" s="0" t="n">
        <v>1</v>
      </c>
      <c r="C3951" s="0" t="s">
        <v>10284</v>
      </c>
      <c r="D3951" s="0" t="s">
        <v>307</v>
      </c>
      <c r="E3951" s="0" t="s">
        <v>10285</v>
      </c>
      <c r="F3951" s="0" t="s">
        <v>10275</v>
      </c>
      <c r="G3951" s="0" t="s">
        <v>3490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7.5</v>
      </c>
      <c r="Q3951" s="0" t="n">
        <v>0</v>
      </c>
      <c r="R3951" s="0" t="n">
        <v>0</v>
      </c>
      <c r="S3951" s="0" t="s">
        <v>4</v>
      </c>
    </row>
    <row r="3952" customFormat="false" ht="14.4" hidden="true" customHeight="false" outlineLevel="0" collapsed="false">
      <c r="A3952" s="0" t="s">
        <v>31</v>
      </c>
      <c r="B3952" s="0" t="n">
        <v>1</v>
      </c>
      <c r="C3952" s="0" t="s">
        <v>10286</v>
      </c>
      <c r="D3952" s="0" t="s">
        <v>66</v>
      </c>
      <c r="E3952" s="0" t="s">
        <v>10287</v>
      </c>
      <c r="F3952" s="0" t="s">
        <v>10275</v>
      </c>
      <c r="G3952" s="0" t="s">
        <v>3490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7.8</v>
      </c>
      <c r="Q3952" s="0" t="n">
        <v>0</v>
      </c>
      <c r="R3952" s="0" t="n">
        <v>0</v>
      </c>
      <c r="S3952" s="0" t="s">
        <v>4</v>
      </c>
    </row>
    <row r="3953" customFormat="false" ht="14.4" hidden="true" customHeight="false" outlineLevel="0" collapsed="false">
      <c r="A3953" s="0" t="s">
        <v>31</v>
      </c>
      <c r="B3953" s="0" t="n">
        <v>1</v>
      </c>
      <c r="C3953" s="0" t="s">
        <v>10288</v>
      </c>
      <c r="D3953" s="0" t="s">
        <v>33</v>
      </c>
      <c r="E3953" s="0" t="s">
        <v>10289</v>
      </c>
      <c r="F3953" s="0" t="s">
        <v>10275</v>
      </c>
      <c r="G3953" s="0" t="s">
        <v>3490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8.9</v>
      </c>
      <c r="Q3953" s="0" t="n">
        <v>0</v>
      </c>
      <c r="R3953" s="0" t="n">
        <v>0</v>
      </c>
      <c r="S3953" s="0" t="s">
        <v>4</v>
      </c>
    </row>
    <row r="3954" customFormat="false" ht="14.4" hidden="true" customHeight="false" outlineLevel="0" collapsed="false">
      <c r="A3954" s="0" t="s">
        <v>31</v>
      </c>
      <c r="B3954" s="0" t="n">
        <v>1</v>
      </c>
      <c r="C3954" s="0" t="s">
        <v>10290</v>
      </c>
      <c r="D3954" s="0" t="s">
        <v>163</v>
      </c>
      <c r="E3954" s="0" t="s">
        <v>10291</v>
      </c>
      <c r="F3954" s="0" t="s">
        <v>1013</v>
      </c>
      <c r="G3954" s="0" t="s">
        <v>1014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6.6</v>
      </c>
      <c r="Q3954" s="0" t="n">
        <v>0</v>
      </c>
      <c r="R3954" s="0" t="n">
        <v>0</v>
      </c>
      <c r="S3954" s="0" t="s">
        <v>4</v>
      </c>
    </row>
    <row r="3955" customFormat="false" ht="14.4" hidden="true" customHeight="false" outlineLevel="0" collapsed="false">
      <c r="A3955" s="0" t="s">
        <v>31</v>
      </c>
      <c r="B3955" s="0" t="n">
        <v>1</v>
      </c>
      <c r="C3955" s="0" t="s">
        <v>10292</v>
      </c>
      <c r="D3955" s="0" t="s">
        <v>33</v>
      </c>
      <c r="E3955" s="0" t="s">
        <v>10293</v>
      </c>
      <c r="F3955" s="0" t="s">
        <v>10294</v>
      </c>
      <c r="G3955" s="0" t="s">
        <v>10295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7</v>
      </c>
      <c r="Q3955" s="0" t="n">
        <v>0</v>
      </c>
      <c r="R3955" s="0" t="n">
        <v>0</v>
      </c>
      <c r="S3955" s="0" t="s">
        <v>4</v>
      </c>
    </row>
    <row r="3956" customFormat="false" ht="14.4" hidden="true" customHeight="false" outlineLevel="0" collapsed="false">
      <c r="A3956" s="0" t="s">
        <v>31</v>
      </c>
      <c r="B3956" s="0" t="n">
        <v>1</v>
      </c>
      <c r="C3956" s="0" t="s">
        <v>10296</v>
      </c>
      <c r="D3956" s="0" t="s">
        <v>66</v>
      </c>
      <c r="E3956" s="0" t="s">
        <v>10297</v>
      </c>
      <c r="F3956" s="0" t="s">
        <v>10294</v>
      </c>
      <c r="G3956" s="0" t="s">
        <v>10295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7.2</v>
      </c>
      <c r="Q3956" s="0" t="n">
        <v>0</v>
      </c>
      <c r="R3956" s="0" t="n">
        <v>0</v>
      </c>
      <c r="S3956" s="0" t="s">
        <v>4</v>
      </c>
    </row>
    <row r="3957" customFormat="false" ht="14.4" hidden="true" customHeight="false" outlineLevel="0" collapsed="false">
      <c r="A3957" s="0" t="s">
        <v>31</v>
      </c>
      <c r="B3957" s="0" t="n">
        <v>1</v>
      </c>
      <c r="C3957" s="0" t="s">
        <v>10298</v>
      </c>
      <c r="D3957" s="0" t="s">
        <v>61</v>
      </c>
      <c r="E3957" s="0" t="s">
        <v>10299</v>
      </c>
      <c r="F3957" s="0" t="s">
        <v>10294</v>
      </c>
      <c r="G3957" s="0" t="s">
        <v>10295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5.9</v>
      </c>
      <c r="Q3957" s="0" t="n">
        <v>0</v>
      </c>
      <c r="R3957" s="0" t="n">
        <v>0</v>
      </c>
      <c r="S3957" s="0" t="s">
        <v>4</v>
      </c>
    </row>
    <row r="3958" customFormat="false" ht="14.4" hidden="true" customHeight="false" outlineLevel="0" collapsed="false">
      <c r="A3958" s="0" t="s">
        <v>31</v>
      </c>
      <c r="B3958" s="0" t="n">
        <v>1</v>
      </c>
      <c r="C3958" s="0" t="s">
        <v>10300</v>
      </c>
      <c r="D3958" s="0" t="s">
        <v>122</v>
      </c>
      <c r="E3958" s="0" t="s">
        <v>10301</v>
      </c>
      <c r="F3958" s="0" t="s">
        <v>10294</v>
      </c>
      <c r="G3958" s="0" t="s">
        <v>10295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6</v>
      </c>
      <c r="Q3958" s="0" t="n">
        <v>0</v>
      </c>
      <c r="R3958" s="0" t="n">
        <v>0</v>
      </c>
      <c r="S3958" s="0" t="s">
        <v>4</v>
      </c>
    </row>
    <row r="3959" customFormat="false" ht="14.4" hidden="true" customHeight="false" outlineLevel="0" collapsed="false">
      <c r="A3959" s="0" t="s">
        <v>31</v>
      </c>
      <c r="B3959" s="0" t="n">
        <v>1</v>
      </c>
      <c r="C3959" s="0" t="s">
        <v>10302</v>
      </c>
      <c r="D3959" s="0" t="s">
        <v>33</v>
      </c>
      <c r="E3959" s="0" t="s">
        <v>10303</v>
      </c>
      <c r="F3959" s="0" t="s">
        <v>10294</v>
      </c>
      <c r="G3959" s="0" t="s">
        <v>10295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7.2</v>
      </c>
      <c r="Q3959" s="0" t="n">
        <v>0</v>
      </c>
      <c r="R3959" s="0" t="n">
        <v>0</v>
      </c>
      <c r="S3959" s="0" t="s">
        <v>4</v>
      </c>
    </row>
    <row r="3960" customFormat="false" ht="14.4" hidden="true" customHeight="false" outlineLevel="0" collapsed="false">
      <c r="A3960" s="0" t="s">
        <v>31</v>
      </c>
      <c r="B3960" s="0" t="n">
        <v>1</v>
      </c>
      <c r="C3960" s="0" t="s">
        <v>10304</v>
      </c>
      <c r="D3960" s="0" t="s">
        <v>38</v>
      </c>
      <c r="E3960" s="0" t="s">
        <v>10305</v>
      </c>
      <c r="F3960" s="0" t="s">
        <v>10294</v>
      </c>
      <c r="G3960" s="0" t="s">
        <v>10295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0</v>
      </c>
      <c r="P3960" s="0" t="n">
        <v>8.4</v>
      </c>
      <c r="Q3960" s="0" t="n">
        <v>0</v>
      </c>
      <c r="R3960" s="0" t="n">
        <v>0</v>
      </c>
      <c r="S3960" s="0" t="s">
        <v>4</v>
      </c>
    </row>
    <row r="3961" customFormat="false" ht="14.4" hidden="true" customHeight="false" outlineLevel="0" collapsed="false">
      <c r="A3961" s="0" t="s">
        <v>31</v>
      </c>
      <c r="B3961" s="0" t="n">
        <v>1</v>
      </c>
      <c r="C3961" s="0" t="s">
        <v>10306</v>
      </c>
      <c r="D3961" s="0" t="s">
        <v>307</v>
      </c>
      <c r="E3961" s="0" t="s">
        <v>10307</v>
      </c>
      <c r="F3961" s="0" t="s">
        <v>10308</v>
      </c>
      <c r="G3961" s="0" t="s">
        <v>10309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5.5</v>
      </c>
      <c r="Q3961" s="0" t="n">
        <v>0</v>
      </c>
      <c r="R3961" s="0" t="n">
        <v>0</v>
      </c>
      <c r="S3961" s="0" t="s">
        <v>4</v>
      </c>
    </row>
    <row r="3962" customFormat="false" ht="14.4" hidden="true" customHeight="false" outlineLevel="0" collapsed="false">
      <c r="A3962" s="0" t="s">
        <v>31</v>
      </c>
      <c r="B3962" s="0" t="n">
        <v>1</v>
      </c>
      <c r="C3962" s="0" t="s">
        <v>10310</v>
      </c>
      <c r="D3962" s="0" t="s">
        <v>41</v>
      </c>
      <c r="E3962" s="0" t="s">
        <v>10311</v>
      </c>
      <c r="F3962" s="0" t="s">
        <v>10308</v>
      </c>
      <c r="G3962" s="0" t="s">
        <v>10309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n">
        <v>0</v>
      </c>
      <c r="N3962" s="0" t="n">
        <v>0</v>
      </c>
      <c r="O3962" s="0" t="n">
        <v>0</v>
      </c>
      <c r="P3962" s="0" t="n">
        <v>11</v>
      </c>
      <c r="Q3962" s="0" t="n">
        <v>0</v>
      </c>
      <c r="R3962" s="0" t="n">
        <v>0</v>
      </c>
      <c r="S3962" s="0" t="s">
        <v>4</v>
      </c>
    </row>
    <row r="3963" customFormat="false" ht="14.4" hidden="true" customHeight="false" outlineLevel="0" collapsed="false">
      <c r="A3963" s="0" t="s">
        <v>31</v>
      </c>
      <c r="B3963" s="0" t="n">
        <v>1</v>
      </c>
      <c r="C3963" s="0" t="s">
        <v>10312</v>
      </c>
      <c r="D3963" s="0" t="s">
        <v>38</v>
      </c>
      <c r="E3963" s="0" t="s">
        <v>4430</v>
      </c>
      <c r="F3963" s="0" t="s">
        <v>10308</v>
      </c>
      <c r="G3963" s="0" t="s">
        <v>10309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n">
        <v>0</v>
      </c>
      <c r="N3963" s="0" t="n">
        <v>0</v>
      </c>
      <c r="O3963" s="0" t="n">
        <v>0</v>
      </c>
      <c r="P3963" s="0" t="n">
        <v>11.5</v>
      </c>
      <c r="Q3963" s="0" t="n">
        <v>0</v>
      </c>
      <c r="R3963" s="0" t="n">
        <v>0</v>
      </c>
      <c r="S3963" s="0" t="s">
        <v>4</v>
      </c>
    </row>
    <row r="3964" customFormat="false" ht="14.4" hidden="true" customHeight="false" outlineLevel="0" collapsed="false">
      <c r="A3964" s="0" t="s">
        <v>31</v>
      </c>
      <c r="B3964" s="0" t="n">
        <v>1</v>
      </c>
      <c r="C3964" s="0" t="s">
        <v>10313</v>
      </c>
      <c r="D3964" s="0" t="s">
        <v>61</v>
      </c>
      <c r="E3964" s="0" t="s">
        <v>10314</v>
      </c>
      <c r="F3964" s="0" t="s">
        <v>10308</v>
      </c>
      <c r="G3964" s="0" t="s">
        <v>10309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  <c r="M3964" s="0" t="n">
        <v>0</v>
      </c>
      <c r="N3964" s="0" t="n">
        <v>0</v>
      </c>
      <c r="O3964" s="0" t="n">
        <v>0</v>
      </c>
      <c r="P3964" s="0" t="n">
        <v>10.3</v>
      </c>
      <c r="Q3964" s="0" t="n">
        <v>0</v>
      </c>
      <c r="R3964" s="0" t="n">
        <v>0</v>
      </c>
      <c r="S3964" s="0" t="s">
        <v>4</v>
      </c>
    </row>
    <row r="3965" customFormat="false" ht="14.4" hidden="true" customHeight="false" outlineLevel="0" collapsed="false">
      <c r="A3965" s="0" t="s">
        <v>31</v>
      </c>
      <c r="B3965" s="0" t="n">
        <v>1</v>
      </c>
      <c r="C3965" s="0" t="s">
        <v>10315</v>
      </c>
      <c r="D3965" s="0" t="s">
        <v>307</v>
      </c>
      <c r="E3965" s="0" t="s">
        <v>10316</v>
      </c>
      <c r="F3965" s="0" t="s">
        <v>10308</v>
      </c>
      <c r="G3965" s="0" t="s">
        <v>10309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0</v>
      </c>
      <c r="P3965" s="0" t="n">
        <v>6.2</v>
      </c>
      <c r="Q3965" s="0" t="n">
        <v>0</v>
      </c>
      <c r="R3965" s="0" t="n">
        <v>0</v>
      </c>
      <c r="S3965" s="0" t="s">
        <v>4</v>
      </c>
    </row>
    <row r="3966" customFormat="false" ht="14.4" hidden="true" customHeight="false" outlineLevel="0" collapsed="false">
      <c r="A3966" s="0" t="s">
        <v>31</v>
      </c>
      <c r="B3966" s="0" t="n">
        <v>1</v>
      </c>
      <c r="C3966" s="0" t="s">
        <v>10317</v>
      </c>
      <c r="D3966" s="0" t="s">
        <v>139</v>
      </c>
      <c r="E3966" s="0" t="s">
        <v>10318</v>
      </c>
      <c r="F3966" s="0" t="s">
        <v>10308</v>
      </c>
      <c r="G3966" s="0" t="s">
        <v>10309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6.1</v>
      </c>
      <c r="Q3966" s="0" t="n">
        <v>0</v>
      </c>
      <c r="R3966" s="0" t="n">
        <v>0</v>
      </c>
      <c r="S3966" s="0" t="s">
        <v>4</v>
      </c>
    </row>
    <row r="3967" customFormat="false" ht="14.4" hidden="true" customHeight="false" outlineLevel="0" collapsed="false">
      <c r="A3967" s="0" t="s">
        <v>31</v>
      </c>
      <c r="B3967" s="0" t="n">
        <v>1</v>
      </c>
      <c r="C3967" s="0" t="s">
        <v>10319</v>
      </c>
      <c r="D3967" s="0" t="s">
        <v>38</v>
      </c>
      <c r="E3967" s="0" t="s">
        <v>5800</v>
      </c>
      <c r="F3967" s="0" t="s">
        <v>10308</v>
      </c>
      <c r="G3967" s="0" t="s">
        <v>10309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8.1</v>
      </c>
      <c r="Q3967" s="0" t="n">
        <v>0</v>
      </c>
      <c r="R3967" s="0" t="n">
        <v>0</v>
      </c>
      <c r="S3967" s="0" t="s">
        <v>4</v>
      </c>
    </row>
    <row r="3968" customFormat="false" ht="14.4" hidden="true" customHeight="false" outlineLevel="0" collapsed="false">
      <c r="A3968" s="0" t="s">
        <v>31</v>
      </c>
      <c r="B3968" s="0" t="n">
        <v>1</v>
      </c>
      <c r="C3968" s="0" t="s">
        <v>10320</v>
      </c>
      <c r="D3968" s="0" t="s">
        <v>33</v>
      </c>
      <c r="E3968" s="0" t="s">
        <v>10321</v>
      </c>
      <c r="F3968" s="0" t="s">
        <v>10308</v>
      </c>
      <c r="G3968" s="0" t="s">
        <v>10309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7.5</v>
      </c>
      <c r="Q3968" s="0" t="n">
        <v>0</v>
      </c>
      <c r="R3968" s="0" t="n">
        <v>0</v>
      </c>
      <c r="S3968" s="0" t="s">
        <v>4</v>
      </c>
    </row>
    <row r="3969" customFormat="false" ht="14.4" hidden="true" customHeight="false" outlineLevel="0" collapsed="false">
      <c r="A3969" s="0" t="s">
        <v>31</v>
      </c>
      <c r="B3969" s="0" t="n">
        <v>1</v>
      </c>
      <c r="C3969" s="0" t="s">
        <v>10322</v>
      </c>
      <c r="D3969" s="0" t="s">
        <v>33</v>
      </c>
      <c r="E3969" s="0" t="s">
        <v>10323</v>
      </c>
      <c r="F3969" s="0" t="s">
        <v>10308</v>
      </c>
      <c r="G3969" s="0" t="s">
        <v>10309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7.5</v>
      </c>
      <c r="Q3969" s="0" t="n">
        <v>0</v>
      </c>
      <c r="R3969" s="0" t="n">
        <v>0</v>
      </c>
      <c r="S3969" s="0" t="s">
        <v>4</v>
      </c>
    </row>
    <row r="3970" customFormat="false" ht="14.4" hidden="true" customHeight="false" outlineLevel="0" collapsed="false">
      <c r="A3970" s="0" t="s">
        <v>31</v>
      </c>
      <c r="B3970" s="0" t="n">
        <v>1</v>
      </c>
      <c r="C3970" s="0" t="s">
        <v>10324</v>
      </c>
      <c r="D3970" s="0" t="s">
        <v>38</v>
      </c>
      <c r="E3970" s="0" t="s">
        <v>10325</v>
      </c>
      <c r="F3970" s="0" t="s">
        <v>10308</v>
      </c>
      <c r="G3970" s="0" t="s">
        <v>10309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7</v>
      </c>
      <c r="Q3970" s="0" t="n">
        <v>0</v>
      </c>
      <c r="R3970" s="0" t="n">
        <v>0</v>
      </c>
      <c r="S3970" s="0" t="s">
        <v>4</v>
      </c>
    </row>
    <row r="3971" customFormat="false" ht="14.4" hidden="true" customHeight="false" outlineLevel="0" collapsed="false">
      <c r="A3971" s="0" t="s">
        <v>31</v>
      </c>
      <c r="B3971" s="0" t="n">
        <v>1</v>
      </c>
      <c r="C3971" s="0" t="s">
        <v>10326</v>
      </c>
      <c r="D3971" s="0" t="s">
        <v>66</v>
      </c>
      <c r="E3971" s="0" t="s">
        <v>10327</v>
      </c>
      <c r="F3971" s="0" t="s">
        <v>10328</v>
      </c>
      <c r="G3971" s="0" t="s">
        <v>10329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6.6</v>
      </c>
      <c r="Q3971" s="0" t="n">
        <v>0</v>
      </c>
      <c r="R3971" s="0" t="n">
        <v>0</v>
      </c>
      <c r="S3971" s="0" t="s">
        <v>4</v>
      </c>
    </row>
    <row r="3972" customFormat="false" ht="14.4" hidden="true" customHeight="false" outlineLevel="0" collapsed="false">
      <c r="A3972" s="0" t="s">
        <v>31</v>
      </c>
      <c r="B3972" s="0" t="n">
        <v>1</v>
      </c>
      <c r="C3972" s="0" t="s">
        <v>10330</v>
      </c>
      <c r="D3972" s="0" t="s">
        <v>154</v>
      </c>
      <c r="E3972" s="0" t="s">
        <v>10331</v>
      </c>
      <c r="F3972" s="0" t="s">
        <v>10328</v>
      </c>
      <c r="G3972" s="0" t="s">
        <v>10329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6.5</v>
      </c>
      <c r="Q3972" s="0" t="n">
        <v>0</v>
      </c>
      <c r="R3972" s="0" t="n">
        <v>0</v>
      </c>
      <c r="S3972" s="0" t="s">
        <v>4</v>
      </c>
    </row>
    <row r="3973" customFormat="false" ht="14.4" hidden="true" customHeight="false" outlineLevel="0" collapsed="false">
      <c r="A3973" s="0" t="s">
        <v>31</v>
      </c>
      <c r="B3973" s="0" t="n">
        <v>1</v>
      </c>
      <c r="C3973" s="0" t="s">
        <v>10332</v>
      </c>
      <c r="D3973" s="0" t="s">
        <v>66</v>
      </c>
      <c r="E3973" s="0" t="s">
        <v>10333</v>
      </c>
      <c r="F3973" s="0" t="s">
        <v>10334</v>
      </c>
      <c r="G3973" s="0" t="s">
        <v>10335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7.5</v>
      </c>
      <c r="Q3973" s="0" t="n">
        <v>0</v>
      </c>
      <c r="R3973" s="0" t="n">
        <v>0</v>
      </c>
      <c r="S3973" s="0" t="s">
        <v>4</v>
      </c>
    </row>
    <row r="3974" customFormat="false" ht="14.4" hidden="true" customHeight="false" outlineLevel="0" collapsed="false">
      <c r="A3974" s="0" t="s">
        <v>31</v>
      </c>
      <c r="B3974" s="0" t="n">
        <v>1</v>
      </c>
      <c r="C3974" s="0" t="s">
        <v>10336</v>
      </c>
      <c r="D3974" s="0" t="s">
        <v>48</v>
      </c>
      <c r="E3974" s="0" t="s">
        <v>10337</v>
      </c>
      <c r="F3974" s="0" t="s">
        <v>10334</v>
      </c>
      <c r="G3974" s="0" t="s">
        <v>10335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6.3</v>
      </c>
      <c r="Q3974" s="0" t="n">
        <v>0</v>
      </c>
      <c r="R3974" s="0" t="n">
        <v>0</v>
      </c>
      <c r="S3974" s="0" t="s">
        <v>4</v>
      </c>
    </row>
    <row r="3975" customFormat="false" ht="14.4" hidden="true" customHeight="false" outlineLevel="0" collapsed="false">
      <c r="A3975" s="0" t="s">
        <v>31</v>
      </c>
      <c r="B3975" s="0" t="n">
        <v>1</v>
      </c>
      <c r="C3975" s="0" t="s">
        <v>10338</v>
      </c>
      <c r="D3975" s="0" t="s">
        <v>66</v>
      </c>
      <c r="E3975" s="0" t="s">
        <v>10339</v>
      </c>
      <c r="F3975" s="0" t="s">
        <v>10334</v>
      </c>
      <c r="G3975" s="0" t="s">
        <v>10335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6.5</v>
      </c>
      <c r="Q3975" s="0" t="n">
        <v>0</v>
      </c>
      <c r="R3975" s="0" t="n">
        <v>0</v>
      </c>
      <c r="S3975" s="0" t="s">
        <v>4</v>
      </c>
    </row>
    <row r="3976" customFormat="false" ht="14.4" hidden="true" customHeight="false" outlineLevel="0" collapsed="false">
      <c r="A3976" s="0" t="s">
        <v>31</v>
      </c>
      <c r="B3976" s="0" t="n">
        <v>1</v>
      </c>
      <c r="C3976" s="0" t="s">
        <v>10340</v>
      </c>
      <c r="D3976" s="0" t="s">
        <v>307</v>
      </c>
      <c r="E3976" s="0" t="s">
        <v>10341</v>
      </c>
      <c r="F3976" s="0" t="s">
        <v>10334</v>
      </c>
      <c r="G3976" s="0" t="s">
        <v>10335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7.2</v>
      </c>
      <c r="Q3976" s="0" t="n">
        <v>0</v>
      </c>
      <c r="R3976" s="0" t="n">
        <v>0</v>
      </c>
      <c r="S3976" s="0" t="s">
        <v>4</v>
      </c>
    </row>
    <row r="3977" customFormat="false" ht="14.4" hidden="true" customHeight="false" outlineLevel="0" collapsed="false">
      <c r="A3977" s="0" t="s">
        <v>31</v>
      </c>
      <c r="B3977" s="0" t="n">
        <v>1</v>
      </c>
      <c r="C3977" s="0" t="s">
        <v>10342</v>
      </c>
      <c r="D3977" s="0" t="s">
        <v>38</v>
      </c>
      <c r="E3977" s="0" t="s">
        <v>10343</v>
      </c>
      <c r="F3977" s="0" t="s">
        <v>10334</v>
      </c>
      <c r="G3977" s="0" t="s">
        <v>10335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8.1</v>
      </c>
      <c r="Q3977" s="0" t="n">
        <v>0</v>
      </c>
      <c r="R3977" s="0" t="n">
        <v>0</v>
      </c>
      <c r="S3977" s="0" t="s">
        <v>4</v>
      </c>
    </row>
    <row r="3978" customFormat="false" ht="14.4" hidden="true" customHeight="false" outlineLevel="0" collapsed="false">
      <c r="A3978" s="0" t="s">
        <v>31</v>
      </c>
      <c r="B3978" s="0" t="n">
        <v>1</v>
      </c>
      <c r="C3978" s="0" t="s">
        <v>10344</v>
      </c>
      <c r="D3978" s="0" t="s">
        <v>33</v>
      </c>
      <c r="E3978" s="0" t="s">
        <v>10345</v>
      </c>
      <c r="F3978" s="0" t="s">
        <v>10334</v>
      </c>
      <c r="G3978" s="0" t="s">
        <v>10335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8.1</v>
      </c>
      <c r="Q3978" s="0" t="n">
        <v>0</v>
      </c>
      <c r="R3978" s="0" t="n">
        <v>0</v>
      </c>
      <c r="S3978" s="0" t="s">
        <v>4</v>
      </c>
    </row>
    <row r="3979" customFormat="false" ht="14.4" hidden="true" customHeight="false" outlineLevel="0" collapsed="false">
      <c r="A3979" s="0" t="s">
        <v>31</v>
      </c>
      <c r="B3979" s="0" t="n">
        <v>1</v>
      </c>
      <c r="C3979" s="0" t="s">
        <v>10346</v>
      </c>
      <c r="D3979" s="0" t="s">
        <v>307</v>
      </c>
      <c r="E3979" s="0" t="s">
        <v>10347</v>
      </c>
      <c r="F3979" s="0" t="s">
        <v>10334</v>
      </c>
      <c r="G3979" s="0" t="s">
        <v>10335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7.1</v>
      </c>
      <c r="Q3979" s="0" t="n">
        <v>0</v>
      </c>
      <c r="R3979" s="0" t="n">
        <v>0</v>
      </c>
      <c r="S3979" s="0" t="s">
        <v>4</v>
      </c>
    </row>
    <row r="3980" customFormat="false" ht="14.4" hidden="true" customHeight="false" outlineLevel="0" collapsed="false">
      <c r="A3980" s="0" t="s">
        <v>31</v>
      </c>
      <c r="B3980" s="0" t="n">
        <v>1</v>
      </c>
      <c r="C3980" s="0" t="s">
        <v>10348</v>
      </c>
      <c r="D3980" s="0" t="s">
        <v>66</v>
      </c>
      <c r="E3980" s="0" t="s">
        <v>10349</v>
      </c>
      <c r="F3980" s="0" t="s">
        <v>10334</v>
      </c>
      <c r="G3980" s="0" t="s">
        <v>10335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6.9</v>
      </c>
      <c r="Q3980" s="0" t="n">
        <v>0</v>
      </c>
      <c r="R3980" s="0" t="n">
        <v>0</v>
      </c>
      <c r="S3980" s="0" t="s">
        <v>4</v>
      </c>
    </row>
    <row r="3981" customFormat="false" ht="14.4" hidden="true" customHeight="false" outlineLevel="0" collapsed="false">
      <c r="A3981" s="0" t="s">
        <v>31</v>
      </c>
      <c r="B3981" s="0" t="n">
        <v>1</v>
      </c>
      <c r="C3981" s="0" t="s">
        <v>10350</v>
      </c>
      <c r="D3981" s="0" t="s">
        <v>61</v>
      </c>
      <c r="E3981" s="0" t="s">
        <v>10351</v>
      </c>
      <c r="F3981" s="0" t="s">
        <v>10352</v>
      </c>
      <c r="G3981" s="0" t="s">
        <v>224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0</v>
      </c>
      <c r="P3981" s="0" t="n">
        <v>5.8</v>
      </c>
      <c r="Q3981" s="0" t="n">
        <v>0</v>
      </c>
      <c r="R3981" s="0" t="n">
        <v>0</v>
      </c>
      <c r="S3981" s="0" t="s">
        <v>4</v>
      </c>
    </row>
    <row r="3982" customFormat="false" ht="14.4" hidden="true" customHeight="false" outlineLevel="0" collapsed="false">
      <c r="A3982" s="0" t="s">
        <v>31</v>
      </c>
      <c r="B3982" s="0" t="n">
        <v>1</v>
      </c>
      <c r="C3982" s="0" t="s">
        <v>10353</v>
      </c>
      <c r="D3982" s="0" t="s">
        <v>61</v>
      </c>
      <c r="E3982" s="0" t="s">
        <v>10354</v>
      </c>
      <c r="F3982" s="0" t="s">
        <v>10352</v>
      </c>
      <c r="G3982" s="0" t="s">
        <v>224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n">
        <v>0</v>
      </c>
      <c r="N3982" s="0" t="n">
        <v>0</v>
      </c>
      <c r="O3982" s="0" t="n">
        <v>0</v>
      </c>
      <c r="P3982" s="0" t="n">
        <v>8.8</v>
      </c>
      <c r="Q3982" s="0" t="n">
        <v>0</v>
      </c>
      <c r="R3982" s="0" t="n">
        <v>0</v>
      </c>
      <c r="S3982" s="0" t="s">
        <v>4</v>
      </c>
    </row>
    <row r="3983" customFormat="false" ht="14.4" hidden="true" customHeight="false" outlineLevel="0" collapsed="false">
      <c r="A3983" s="0" t="s">
        <v>31</v>
      </c>
      <c r="B3983" s="0" t="n">
        <v>1</v>
      </c>
      <c r="C3983" s="0" t="s">
        <v>10355</v>
      </c>
      <c r="D3983" s="0" t="s">
        <v>122</v>
      </c>
      <c r="E3983" s="0" t="s">
        <v>10356</v>
      </c>
      <c r="F3983" s="0" t="s">
        <v>10357</v>
      </c>
      <c r="G3983" s="0" t="s">
        <v>10358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10</v>
      </c>
      <c r="Q3983" s="0" t="n">
        <v>0</v>
      </c>
      <c r="R3983" s="0" t="n">
        <v>0</v>
      </c>
      <c r="S3983" s="0" t="s">
        <v>4</v>
      </c>
    </row>
    <row r="3984" customFormat="false" ht="14.4" hidden="true" customHeight="false" outlineLevel="0" collapsed="false">
      <c r="A3984" s="0" t="s">
        <v>31</v>
      </c>
      <c r="B3984" s="0" t="n">
        <v>1</v>
      </c>
      <c r="C3984" s="0" t="s">
        <v>10359</v>
      </c>
      <c r="D3984" s="0" t="s">
        <v>38</v>
      </c>
      <c r="E3984" s="0" t="s">
        <v>10360</v>
      </c>
      <c r="F3984" s="0" t="s">
        <v>10361</v>
      </c>
      <c r="G3984" s="0" t="s">
        <v>64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6.5</v>
      </c>
      <c r="Q3984" s="0" t="n">
        <v>0</v>
      </c>
      <c r="R3984" s="0" t="n">
        <v>0</v>
      </c>
      <c r="S3984" s="0" t="s">
        <v>4</v>
      </c>
    </row>
    <row r="3985" customFormat="false" ht="14.4" hidden="true" customHeight="false" outlineLevel="0" collapsed="false">
      <c r="A3985" s="0" t="s">
        <v>31</v>
      </c>
      <c r="B3985" s="0" t="n">
        <v>1</v>
      </c>
      <c r="C3985" s="0" t="s">
        <v>10362</v>
      </c>
      <c r="D3985" s="0" t="s">
        <v>139</v>
      </c>
      <c r="E3985" s="0" t="s">
        <v>10363</v>
      </c>
      <c r="F3985" s="0" t="s">
        <v>10361</v>
      </c>
      <c r="G3985" s="0" t="s">
        <v>64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7.2</v>
      </c>
      <c r="Q3985" s="0" t="n">
        <v>0</v>
      </c>
      <c r="R3985" s="0" t="n">
        <v>0</v>
      </c>
      <c r="S3985" s="0" t="s">
        <v>4</v>
      </c>
    </row>
    <row r="3986" customFormat="false" ht="14.4" hidden="true" customHeight="false" outlineLevel="0" collapsed="false">
      <c r="A3986" s="0" t="s">
        <v>31</v>
      </c>
      <c r="B3986" s="0" t="n">
        <v>1</v>
      </c>
      <c r="C3986" s="0" t="s">
        <v>10364</v>
      </c>
      <c r="D3986" s="0" t="s">
        <v>307</v>
      </c>
      <c r="E3986" s="0" t="s">
        <v>10365</v>
      </c>
      <c r="F3986" s="0" t="s">
        <v>10361</v>
      </c>
      <c r="G3986" s="0" t="s">
        <v>64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</v>
      </c>
      <c r="P3986" s="0" t="n">
        <v>5.1</v>
      </c>
      <c r="Q3986" s="0" t="n">
        <v>0</v>
      </c>
      <c r="R3986" s="0" t="n">
        <v>0</v>
      </c>
      <c r="S3986" s="0" t="s">
        <v>4</v>
      </c>
    </row>
    <row r="3987" customFormat="false" ht="14.4" hidden="true" customHeight="false" outlineLevel="0" collapsed="false">
      <c r="A3987" s="0" t="s">
        <v>31</v>
      </c>
      <c r="B3987" s="0" t="n">
        <v>1</v>
      </c>
      <c r="C3987" s="0" t="s">
        <v>10366</v>
      </c>
      <c r="D3987" s="0" t="s">
        <v>33</v>
      </c>
      <c r="E3987" s="0" t="s">
        <v>10367</v>
      </c>
      <c r="F3987" s="0" t="s">
        <v>10361</v>
      </c>
      <c r="G3987" s="0" t="s">
        <v>64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5.1</v>
      </c>
      <c r="Q3987" s="0" t="n">
        <v>0</v>
      </c>
      <c r="R3987" s="0" t="n">
        <v>0</v>
      </c>
      <c r="S3987" s="0" t="s">
        <v>4</v>
      </c>
    </row>
    <row r="3988" customFormat="false" ht="14.4" hidden="true" customHeight="false" outlineLevel="0" collapsed="false">
      <c r="A3988" s="0" t="s">
        <v>31</v>
      </c>
      <c r="B3988" s="0" t="n">
        <v>1</v>
      </c>
      <c r="C3988" s="0" t="s">
        <v>10368</v>
      </c>
      <c r="D3988" s="0" t="s">
        <v>154</v>
      </c>
      <c r="E3988" s="0" t="s">
        <v>10369</v>
      </c>
      <c r="F3988" s="0" t="s">
        <v>10370</v>
      </c>
      <c r="G3988" s="0" t="s">
        <v>10371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n">
        <v>0</v>
      </c>
      <c r="N3988" s="0" t="n">
        <v>0</v>
      </c>
      <c r="O3988" s="0" t="n">
        <v>0</v>
      </c>
      <c r="P3988" s="0" t="n">
        <v>5.5</v>
      </c>
      <c r="Q3988" s="0" t="n">
        <v>0</v>
      </c>
      <c r="R3988" s="0" t="n">
        <v>0</v>
      </c>
      <c r="S3988" s="0" t="s">
        <v>4</v>
      </c>
    </row>
    <row r="3989" customFormat="false" ht="14.4" hidden="true" customHeight="false" outlineLevel="0" collapsed="false">
      <c r="A3989" s="0" t="s">
        <v>31</v>
      </c>
      <c r="B3989" s="0" t="n">
        <v>1</v>
      </c>
      <c r="C3989" s="0" t="s">
        <v>10372</v>
      </c>
      <c r="D3989" s="0" t="s">
        <v>66</v>
      </c>
      <c r="E3989" s="0" t="s">
        <v>10373</v>
      </c>
      <c r="F3989" s="0" t="s">
        <v>10374</v>
      </c>
      <c r="G3989" s="0" t="s">
        <v>10375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7</v>
      </c>
      <c r="Q3989" s="0" t="n">
        <v>0</v>
      </c>
      <c r="R3989" s="0" t="n">
        <v>0</v>
      </c>
      <c r="S3989" s="0" t="s">
        <v>4</v>
      </c>
    </row>
    <row r="3990" customFormat="false" ht="14.4" hidden="true" customHeight="false" outlineLevel="0" collapsed="false">
      <c r="A3990" s="0" t="s">
        <v>31</v>
      </c>
      <c r="B3990" s="0" t="n">
        <v>1</v>
      </c>
      <c r="C3990" s="0" t="s">
        <v>10376</v>
      </c>
      <c r="D3990" s="0" t="s">
        <v>33</v>
      </c>
      <c r="E3990" s="0" t="s">
        <v>10377</v>
      </c>
      <c r="F3990" s="0" t="s">
        <v>10378</v>
      </c>
      <c r="G3990" s="0" t="s">
        <v>10379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10.1</v>
      </c>
      <c r="Q3990" s="0" t="n">
        <v>0</v>
      </c>
      <c r="R3990" s="0" t="n">
        <v>0</v>
      </c>
      <c r="S3990" s="0" t="s">
        <v>4</v>
      </c>
    </row>
    <row r="3991" customFormat="false" ht="14.4" hidden="true" customHeight="false" outlineLevel="0" collapsed="false">
      <c r="A3991" s="0" t="s">
        <v>31</v>
      </c>
      <c r="B3991" s="0" t="n">
        <v>1</v>
      </c>
      <c r="C3991" s="0" t="s">
        <v>10380</v>
      </c>
      <c r="D3991" s="0" t="s">
        <v>66</v>
      </c>
      <c r="E3991" s="0" t="s">
        <v>10381</v>
      </c>
      <c r="F3991" s="0" t="s">
        <v>10378</v>
      </c>
      <c r="G3991" s="0" t="s">
        <v>10379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11.3</v>
      </c>
      <c r="Q3991" s="0" t="n">
        <v>0</v>
      </c>
      <c r="R3991" s="0" t="n">
        <v>0</v>
      </c>
      <c r="S3991" s="0" t="s">
        <v>4</v>
      </c>
    </row>
    <row r="3992" customFormat="false" ht="14.4" hidden="true" customHeight="false" outlineLevel="0" collapsed="false">
      <c r="A3992" s="0" t="s">
        <v>31</v>
      </c>
      <c r="B3992" s="0" t="n">
        <v>1</v>
      </c>
      <c r="C3992" s="0" t="s">
        <v>10382</v>
      </c>
      <c r="D3992" s="0" t="s">
        <v>103</v>
      </c>
      <c r="E3992" s="0" t="s">
        <v>10383</v>
      </c>
      <c r="F3992" s="0" t="s">
        <v>10378</v>
      </c>
      <c r="G3992" s="0" t="s">
        <v>10379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10.8</v>
      </c>
      <c r="Q3992" s="0" t="n">
        <v>0</v>
      </c>
      <c r="R3992" s="0" t="n">
        <v>0</v>
      </c>
      <c r="S3992" s="0" t="s">
        <v>4</v>
      </c>
    </row>
    <row r="3993" customFormat="false" ht="14.4" hidden="true" customHeight="false" outlineLevel="0" collapsed="false">
      <c r="A3993" s="0" t="s">
        <v>31</v>
      </c>
      <c r="B3993" s="0" t="n">
        <v>1</v>
      </c>
      <c r="C3993" s="0" t="s">
        <v>10384</v>
      </c>
      <c r="D3993" s="0" t="s">
        <v>66</v>
      </c>
      <c r="E3993" s="0" t="s">
        <v>10385</v>
      </c>
      <c r="F3993" s="0" t="s">
        <v>10386</v>
      </c>
      <c r="G3993" s="0" t="s">
        <v>10387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5.8</v>
      </c>
      <c r="Q3993" s="0" t="n">
        <v>0</v>
      </c>
      <c r="R3993" s="0" t="n">
        <v>0</v>
      </c>
      <c r="S3993" s="0" t="s">
        <v>4</v>
      </c>
    </row>
    <row r="3994" customFormat="false" ht="14.4" hidden="true" customHeight="false" outlineLevel="0" collapsed="false">
      <c r="A3994" s="0" t="s">
        <v>31</v>
      </c>
      <c r="B3994" s="0" t="n">
        <v>1</v>
      </c>
      <c r="C3994" s="0" t="s">
        <v>10388</v>
      </c>
      <c r="D3994" s="0" t="s">
        <v>66</v>
      </c>
      <c r="E3994" s="0" t="s">
        <v>10389</v>
      </c>
      <c r="F3994" s="0" t="s">
        <v>10386</v>
      </c>
      <c r="G3994" s="0" t="s">
        <v>10387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0</v>
      </c>
      <c r="M3994" s="0" t="n">
        <v>0</v>
      </c>
      <c r="N3994" s="0" t="n">
        <v>0</v>
      </c>
      <c r="O3994" s="0" t="n">
        <v>0</v>
      </c>
      <c r="P3994" s="0" t="n">
        <v>5.7</v>
      </c>
      <c r="Q3994" s="0" t="n">
        <v>0</v>
      </c>
      <c r="R3994" s="0" t="n">
        <v>0</v>
      </c>
      <c r="S3994" s="0" t="s">
        <v>4</v>
      </c>
    </row>
    <row r="3995" customFormat="false" ht="14.4" hidden="true" customHeight="false" outlineLevel="0" collapsed="false">
      <c r="A3995" s="0" t="s">
        <v>31</v>
      </c>
      <c r="B3995" s="0" t="n">
        <v>1</v>
      </c>
      <c r="C3995" s="0" t="s">
        <v>10390</v>
      </c>
      <c r="D3995" s="0" t="s">
        <v>103</v>
      </c>
      <c r="E3995" s="0" t="s">
        <v>10391</v>
      </c>
      <c r="F3995" s="0" t="s">
        <v>10386</v>
      </c>
      <c r="G3995" s="0" t="s">
        <v>10387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5.2</v>
      </c>
      <c r="Q3995" s="0" t="n">
        <v>0</v>
      </c>
      <c r="R3995" s="0" t="n">
        <v>0</v>
      </c>
      <c r="S3995" s="0" t="s">
        <v>4</v>
      </c>
    </row>
    <row r="3996" customFormat="false" ht="14.4" hidden="true" customHeight="false" outlineLevel="0" collapsed="false">
      <c r="A3996" s="0" t="s">
        <v>31</v>
      </c>
      <c r="B3996" s="0" t="n">
        <v>1</v>
      </c>
      <c r="C3996" s="0" t="s">
        <v>10392</v>
      </c>
      <c r="D3996" s="0" t="s">
        <v>139</v>
      </c>
      <c r="E3996" s="0" t="s">
        <v>10393</v>
      </c>
      <c r="F3996" s="0" t="s">
        <v>10386</v>
      </c>
      <c r="G3996" s="0" t="s">
        <v>10387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5.2</v>
      </c>
      <c r="Q3996" s="0" t="n">
        <v>0</v>
      </c>
      <c r="R3996" s="0" t="n">
        <v>0</v>
      </c>
      <c r="S3996" s="0" t="s">
        <v>4</v>
      </c>
    </row>
    <row r="3997" customFormat="false" ht="14.4" hidden="true" customHeight="false" outlineLevel="0" collapsed="false">
      <c r="A3997" s="0" t="s">
        <v>31</v>
      </c>
      <c r="B3997" s="0" t="n">
        <v>1</v>
      </c>
      <c r="C3997" s="0" t="s">
        <v>10394</v>
      </c>
      <c r="D3997" s="0" t="s">
        <v>66</v>
      </c>
      <c r="E3997" s="0" t="s">
        <v>10395</v>
      </c>
      <c r="F3997" s="0" t="s">
        <v>10386</v>
      </c>
      <c r="G3997" s="0" t="s">
        <v>10387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5.2</v>
      </c>
      <c r="Q3997" s="0" t="n">
        <v>0</v>
      </c>
      <c r="R3997" s="0" t="n">
        <v>0</v>
      </c>
      <c r="S3997" s="0" t="s">
        <v>4</v>
      </c>
    </row>
    <row r="3998" customFormat="false" ht="14.4" hidden="true" customHeight="false" outlineLevel="0" collapsed="false">
      <c r="A3998" s="0" t="s">
        <v>31</v>
      </c>
      <c r="B3998" s="0" t="n">
        <v>1</v>
      </c>
      <c r="C3998" s="0" t="s">
        <v>10396</v>
      </c>
      <c r="D3998" s="0" t="s">
        <v>33</v>
      </c>
      <c r="E3998" s="0" t="s">
        <v>10397</v>
      </c>
      <c r="F3998" s="0" t="s">
        <v>10386</v>
      </c>
      <c r="G3998" s="0" t="s">
        <v>10387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n">
        <v>0</v>
      </c>
      <c r="N3998" s="0" t="n">
        <v>0</v>
      </c>
      <c r="O3998" s="0" t="n">
        <v>0</v>
      </c>
      <c r="P3998" s="0" t="n">
        <v>5.3</v>
      </c>
      <c r="Q3998" s="0" t="n">
        <v>0</v>
      </c>
      <c r="R3998" s="0" t="n">
        <v>0</v>
      </c>
      <c r="S3998" s="0" t="s">
        <v>4</v>
      </c>
    </row>
    <row r="3999" customFormat="false" ht="14.4" hidden="true" customHeight="false" outlineLevel="0" collapsed="false">
      <c r="A3999" s="0" t="s">
        <v>31</v>
      </c>
      <c r="B3999" s="0" t="n">
        <v>1</v>
      </c>
      <c r="C3999" s="0" t="s">
        <v>10398</v>
      </c>
      <c r="D3999" s="0" t="s">
        <v>61</v>
      </c>
      <c r="E3999" s="0" t="s">
        <v>10399</v>
      </c>
      <c r="F3999" s="0" t="s">
        <v>10386</v>
      </c>
      <c r="G3999" s="0" t="s">
        <v>10387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0" t="n">
        <v>5.4</v>
      </c>
      <c r="Q3999" s="0" t="n">
        <v>0</v>
      </c>
      <c r="R3999" s="0" t="n">
        <v>0</v>
      </c>
      <c r="S3999" s="0" t="s">
        <v>4</v>
      </c>
    </row>
    <row r="4000" customFormat="false" ht="14.4" hidden="true" customHeight="false" outlineLevel="0" collapsed="false">
      <c r="A4000" s="0" t="s">
        <v>31</v>
      </c>
      <c r="B4000" s="0" t="n">
        <v>1</v>
      </c>
      <c r="C4000" s="0" t="s">
        <v>10400</v>
      </c>
      <c r="D4000" s="0" t="s">
        <v>38</v>
      </c>
      <c r="E4000" s="0" t="s">
        <v>10401</v>
      </c>
      <c r="F4000" s="0" t="s">
        <v>10386</v>
      </c>
      <c r="G4000" s="0" t="s">
        <v>10387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0</v>
      </c>
      <c r="N4000" s="0" t="n">
        <v>0</v>
      </c>
      <c r="O4000" s="0" t="n">
        <v>0</v>
      </c>
      <c r="P4000" s="0" t="n">
        <v>5.3</v>
      </c>
      <c r="Q4000" s="0" t="n">
        <v>0</v>
      </c>
      <c r="R4000" s="0" t="n">
        <v>0</v>
      </c>
      <c r="S4000" s="0" t="s">
        <v>4</v>
      </c>
    </row>
    <row r="4001" customFormat="false" ht="14.4" hidden="true" customHeight="false" outlineLevel="0" collapsed="false">
      <c r="A4001" s="0" t="s">
        <v>31</v>
      </c>
      <c r="B4001" s="0" t="n">
        <v>1</v>
      </c>
      <c r="C4001" s="0" t="s">
        <v>10402</v>
      </c>
      <c r="D4001" s="0" t="s">
        <v>66</v>
      </c>
      <c r="E4001" s="0" t="s">
        <v>10403</v>
      </c>
      <c r="F4001" s="0" t="s">
        <v>10386</v>
      </c>
      <c r="G4001" s="0" t="s">
        <v>10387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5.3</v>
      </c>
      <c r="Q4001" s="0" t="n">
        <v>0</v>
      </c>
      <c r="R4001" s="0" t="n">
        <v>0</v>
      </c>
      <c r="S4001" s="0" t="s">
        <v>4</v>
      </c>
    </row>
    <row r="4002" customFormat="false" ht="14.4" hidden="true" customHeight="false" outlineLevel="0" collapsed="false">
      <c r="A4002" s="0" t="s">
        <v>31</v>
      </c>
      <c r="B4002" s="0" t="n">
        <v>1</v>
      </c>
      <c r="C4002" s="0" t="s">
        <v>10404</v>
      </c>
      <c r="D4002" s="0" t="s">
        <v>66</v>
      </c>
      <c r="E4002" s="0" t="s">
        <v>10405</v>
      </c>
      <c r="F4002" s="0" t="s">
        <v>10386</v>
      </c>
      <c r="G4002" s="0" t="s">
        <v>10387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5.3</v>
      </c>
      <c r="Q4002" s="0" t="n">
        <v>0</v>
      </c>
      <c r="R4002" s="0" t="n">
        <v>0</v>
      </c>
      <c r="S4002" s="0" t="s">
        <v>4</v>
      </c>
    </row>
    <row r="4003" customFormat="false" ht="14.4" hidden="true" customHeight="false" outlineLevel="0" collapsed="false">
      <c r="A4003" s="0" t="s">
        <v>31</v>
      </c>
      <c r="B4003" s="0" t="n">
        <v>1</v>
      </c>
      <c r="C4003" s="0" t="s">
        <v>10406</v>
      </c>
      <c r="D4003" s="0" t="s">
        <v>61</v>
      </c>
      <c r="E4003" s="0" t="s">
        <v>10407</v>
      </c>
      <c r="F4003" s="0" t="s">
        <v>10408</v>
      </c>
      <c r="G4003" s="0" t="s">
        <v>6843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0</v>
      </c>
      <c r="P4003" s="0" t="n">
        <v>6.3</v>
      </c>
      <c r="Q4003" s="0" t="n">
        <v>0</v>
      </c>
      <c r="R4003" s="0" t="n">
        <v>0</v>
      </c>
      <c r="S4003" s="0" t="s">
        <v>4</v>
      </c>
    </row>
    <row r="4004" customFormat="false" ht="14.4" hidden="true" customHeight="false" outlineLevel="0" collapsed="false">
      <c r="A4004" s="0" t="s">
        <v>31</v>
      </c>
      <c r="B4004" s="0" t="n">
        <v>1</v>
      </c>
      <c r="C4004" s="0" t="s">
        <v>10409</v>
      </c>
      <c r="D4004" s="0" t="s">
        <v>103</v>
      </c>
      <c r="E4004" s="0" t="s">
        <v>10410</v>
      </c>
      <c r="F4004" s="0" t="s">
        <v>10411</v>
      </c>
      <c r="G4004" s="0" t="s">
        <v>1217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n">
        <v>0</v>
      </c>
      <c r="N4004" s="0" t="n">
        <v>0</v>
      </c>
      <c r="O4004" s="0" t="n">
        <v>0</v>
      </c>
      <c r="P4004" s="0" t="n">
        <v>5.2</v>
      </c>
      <c r="Q4004" s="0" t="n">
        <v>0</v>
      </c>
      <c r="R4004" s="0" t="n">
        <v>0</v>
      </c>
      <c r="S4004" s="0" t="s">
        <v>4</v>
      </c>
    </row>
    <row r="4005" customFormat="false" ht="14.4" hidden="true" customHeight="false" outlineLevel="0" collapsed="false">
      <c r="A4005" s="0" t="s">
        <v>31</v>
      </c>
      <c r="B4005" s="0" t="n">
        <v>1</v>
      </c>
      <c r="C4005" s="0" t="s">
        <v>10412</v>
      </c>
      <c r="D4005" s="0" t="s">
        <v>33</v>
      </c>
      <c r="E4005" s="0" t="s">
        <v>10413</v>
      </c>
      <c r="F4005" s="0" t="s">
        <v>10411</v>
      </c>
      <c r="G4005" s="0" t="s">
        <v>1217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n">
        <v>0</v>
      </c>
      <c r="N4005" s="0" t="n">
        <v>0</v>
      </c>
      <c r="O4005" s="0" t="n">
        <v>0</v>
      </c>
      <c r="P4005" s="0" t="n">
        <v>7.1</v>
      </c>
      <c r="Q4005" s="0" t="n">
        <v>0</v>
      </c>
      <c r="R4005" s="0" t="n">
        <v>0</v>
      </c>
      <c r="S4005" s="0" t="s">
        <v>4</v>
      </c>
    </row>
    <row r="4006" customFormat="false" ht="14.4" hidden="true" customHeight="false" outlineLevel="0" collapsed="false">
      <c r="A4006" s="0" t="s">
        <v>31</v>
      </c>
      <c r="B4006" s="0" t="n">
        <v>1</v>
      </c>
      <c r="C4006" s="0" t="s">
        <v>10414</v>
      </c>
      <c r="D4006" s="0" t="s">
        <v>66</v>
      </c>
      <c r="E4006" s="0" t="s">
        <v>10415</v>
      </c>
      <c r="F4006" s="0" t="s">
        <v>10411</v>
      </c>
      <c r="G4006" s="0" t="s">
        <v>1217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n">
        <v>0</v>
      </c>
      <c r="N4006" s="0" t="n">
        <v>0</v>
      </c>
      <c r="O4006" s="0" t="n">
        <v>0</v>
      </c>
      <c r="P4006" s="0" t="n">
        <v>7.6</v>
      </c>
      <c r="Q4006" s="0" t="n">
        <v>0</v>
      </c>
      <c r="R4006" s="0" t="n">
        <v>0</v>
      </c>
      <c r="S4006" s="0" t="s">
        <v>4</v>
      </c>
    </row>
    <row r="4007" customFormat="false" ht="14.4" hidden="true" customHeight="false" outlineLevel="0" collapsed="false">
      <c r="A4007" s="0" t="s">
        <v>31</v>
      </c>
      <c r="B4007" s="0" t="n">
        <v>1</v>
      </c>
      <c r="C4007" s="0" t="s">
        <v>10416</v>
      </c>
      <c r="D4007" s="0" t="s">
        <v>139</v>
      </c>
      <c r="E4007" s="0" t="s">
        <v>10417</v>
      </c>
      <c r="F4007" s="0" t="s">
        <v>10411</v>
      </c>
      <c r="G4007" s="0" t="s">
        <v>1217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0</v>
      </c>
      <c r="N4007" s="0" t="n">
        <v>0</v>
      </c>
      <c r="O4007" s="0" t="n">
        <v>0</v>
      </c>
      <c r="P4007" s="0" t="n">
        <v>7.5</v>
      </c>
      <c r="Q4007" s="0" t="n">
        <v>0</v>
      </c>
      <c r="R4007" s="0" t="n">
        <v>0</v>
      </c>
      <c r="S4007" s="0" t="s">
        <v>4</v>
      </c>
    </row>
    <row r="4008" customFormat="false" ht="14.4" hidden="true" customHeight="false" outlineLevel="0" collapsed="false">
      <c r="A4008" s="0" t="s">
        <v>31</v>
      </c>
      <c r="B4008" s="0" t="n">
        <v>1</v>
      </c>
      <c r="C4008" s="0" t="s">
        <v>10418</v>
      </c>
      <c r="D4008" s="0" t="s">
        <v>38</v>
      </c>
      <c r="E4008" s="0" t="s">
        <v>10419</v>
      </c>
      <c r="F4008" s="0" t="s">
        <v>10411</v>
      </c>
      <c r="G4008" s="0" t="s">
        <v>1217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7.5</v>
      </c>
      <c r="Q4008" s="0" t="n">
        <v>0</v>
      </c>
      <c r="R4008" s="0" t="n">
        <v>0</v>
      </c>
      <c r="S4008" s="0" t="s">
        <v>4</v>
      </c>
    </row>
    <row r="4009" customFormat="false" ht="14.4" hidden="true" customHeight="false" outlineLevel="0" collapsed="false">
      <c r="A4009" s="0" t="s">
        <v>31</v>
      </c>
      <c r="B4009" s="0" t="n">
        <v>1</v>
      </c>
      <c r="C4009" s="0" t="s">
        <v>10420</v>
      </c>
      <c r="D4009" s="0" t="s">
        <v>163</v>
      </c>
      <c r="E4009" s="0" t="s">
        <v>10421</v>
      </c>
      <c r="F4009" s="0" t="s">
        <v>10411</v>
      </c>
      <c r="G4009" s="0" t="s">
        <v>1217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6.8</v>
      </c>
      <c r="Q4009" s="0" t="n">
        <v>0</v>
      </c>
      <c r="R4009" s="0" t="n">
        <v>0</v>
      </c>
      <c r="S4009" s="0" t="s">
        <v>4</v>
      </c>
    </row>
    <row r="4010" customFormat="false" ht="14.4" hidden="true" customHeight="false" outlineLevel="0" collapsed="false">
      <c r="A4010" s="0" t="s">
        <v>31</v>
      </c>
      <c r="B4010" s="0" t="n">
        <v>1</v>
      </c>
      <c r="C4010" s="0" t="s">
        <v>10422</v>
      </c>
      <c r="D4010" s="0" t="s">
        <v>307</v>
      </c>
      <c r="E4010" s="0" t="s">
        <v>10423</v>
      </c>
      <c r="F4010" s="0" t="s">
        <v>10411</v>
      </c>
      <c r="G4010" s="0" t="s">
        <v>1217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6.5</v>
      </c>
      <c r="Q4010" s="0" t="n">
        <v>0</v>
      </c>
      <c r="R4010" s="0" t="n">
        <v>0</v>
      </c>
      <c r="S4010" s="0" t="s">
        <v>4</v>
      </c>
    </row>
    <row r="4011" customFormat="false" ht="14.4" hidden="true" customHeight="false" outlineLevel="0" collapsed="false">
      <c r="A4011" s="0" t="s">
        <v>31</v>
      </c>
      <c r="B4011" s="0" t="n">
        <v>1</v>
      </c>
      <c r="C4011" s="0" t="s">
        <v>10424</v>
      </c>
      <c r="D4011" s="0" t="s">
        <v>48</v>
      </c>
      <c r="E4011" s="0" t="s">
        <v>10425</v>
      </c>
      <c r="F4011" s="0" t="s">
        <v>10411</v>
      </c>
      <c r="G4011" s="0" t="s">
        <v>1217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6.4</v>
      </c>
      <c r="Q4011" s="0" t="n">
        <v>0</v>
      </c>
      <c r="R4011" s="0" t="n">
        <v>0</v>
      </c>
      <c r="S4011" s="0" t="s">
        <v>4</v>
      </c>
    </row>
    <row r="4012" customFormat="false" ht="14.4" hidden="true" customHeight="false" outlineLevel="0" collapsed="false">
      <c r="A4012" s="0" t="s">
        <v>31</v>
      </c>
      <c r="B4012" s="0" t="n">
        <v>1</v>
      </c>
      <c r="C4012" s="0" t="s">
        <v>10426</v>
      </c>
      <c r="D4012" s="0" t="s">
        <v>33</v>
      </c>
      <c r="E4012" s="0" t="s">
        <v>10427</v>
      </c>
      <c r="F4012" s="0" t="s">
        <v>10411</v>
      </c>
      <c r="G4012" s="0" t="s">
        <v>1217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5.8</v>
      </c>
      <c r="Q4012" s="0" t="n">
        <v>0</v>
      </c>
      <c r="R4012" s="0" t="n">
        <v>0</v>
      </c>
      <c r="S4012" s="0" t="s">
        <v>4</v>
      </c>
    </row>
    <row r="4013" customFormat="false" ht="14.4" hidden="true" customHeight="false" outlineLevel="0" collapsed="false">
      <c r="A4013" s="0" t="s">
        <v>31</v>
      </c>
      <c r="B4013" s="0" t="n">
        <v>1</v>
      </c>
      <c r="C4013" s="0" t="s">
        <v>10428</v>
      </c>
      <c r="D4013" s="0" t="s">
        <v>33</v>
      </c>
      <c r="E4013" s="0" t="s">
        <v>10429</v>
      </c>
      <c r="F4013" s="0" t="s">
        <v>10411</v>
      </c>
      <c r="G4013" s="0" t="s">
        <v>1217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5.9</v>
      </c>
      <c r="Q4013" s="0" t="n">
        <v>0</v>
      </c>
      <c r="R4013" s="0" t="n">
        <v>0</v>
      </c>
      <c r="S4013" s="0" t="s">
        <v>4</v>
      </c>
    </row>
    <row r="4014" customFormat="false" ht="14.4" hidden="true" customHeight="false" outlineLevel="0" collapsed="false">
      <c r="A4014" s="0" t="s">
        <v>31</v>
      </c>
      <c r="B4014" s="0" t="n">
        <v>1</v>
      </c>
      <c r="C4014" s="0" t="s">
        <v>10430</v>
      </c>
      <c r="D4014" s="0" t="s">
        <v>48</v>
      </c>
      <c r="E4014" s="0" t="s">
        <v>10431</v>
      </c>
      <c r="F4014" s="0" t="s">
        <v>10411</v>
      </c>
      <c r="G4014" s="0" t="s">
        <v>1217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6.2</v>
      </c>
      <c r="Q4014" s="0" t="n">
        <v>0</v>
      </c>
      <c r="R4014" s="0" t="n">
        <v>0</v>
      </c>
      <c r="S4014" s="0" t="s">
        <v>4</v>
      </c>
    </row>
    <row r="4015" customFormat="false" ht="14.4" hidden="true" customHeight="false" outlineLevel="0" collapsed="false">
      <c r="A4015" s="0" t="s">
        <v>31</v>
      </c>
      <c r="B4015" s="0" t="n">
        <v>1</v>
      </c>
      <c r="C4015" s="0" t="s">
        <v>10432</v>
      </c>
      <c r="D4015" s="0" t="s">
        <v>38</v>
      </c>
      <c r="E4015" s="0" t="s">
        <v>10433</v>
      </c>
      <c r="F4015" s="0" t="s">
        <v>10411</v>
      </c>
      <c r="G4015" s="0" t="s">
        <v>1217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6.2</v>
      </c>
      <c r="Q4015" s="0" t="n">
        <v>0</v>
      </c>
      <c r="R4015" s="0" t="n">
        <v>0</v>
      </c>
      <c r="S4015" s="0" t="s">
        <v>4</v>
      </c>
    </row>
    <row r="4016" customFormat="false" ht="14.4" hidden="true" customHeight="false" outlineLevel="0" collapsed="false">
      <c r="A4016" s="0" t="s">
        <v>31</v>
      </c>
      <c r="B4016" s="0" t="n">
        <v>1</v>
      </c>
      <c r="C4016" s="0" t="s">
        <v>10434</v>
      </c>
      <c r="D4016" s="0" t="s">
        <v>48</v>
      </c>
      <c r="E4016" s="0" t="s">
        <v>10435</v>
      </c>
      <c r="F4016" s="0" t="s">
        <v>10411</v>
      </c>
      <c r="G4016" s="0" t="s">
        <v>1217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5.1</v>
      </c>
      <c r="Q4016" s="0" t="n">
        <v>0</v>
      </c>
      <c r="R4016" s="0" t="n">
        <v>0</v>
      </c>
      <c r="S4016" s="0" t="s">
        <v>4</v>
      </c>
    </row>
    <row r="4017" customFormat="false" ht="14.4" hidden="true" customHeight="false" outlineLevel="0" collapsed="false">
      <c r="A4017" s="0" t="s">
        <v>31</v>
      </c>
      <c r="B4017" s="0" t="n">
        <v>1</v>
      </c>
      <c r="C4017" s="0" t="s">
        <v>10436</v>
      </c>
      <c r="D4017" s="0" t="s">
        <v>38</v>
      </c>
      <c r="E4017" s="0" t="s">
        <v>10437</v>
      </c>
      <c r="F4017" s="0" t="s">
        <v>10411</v>
      </c>
      <c r="G4017" s="0" t="s">
        <v>1217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5.2</v>
      </c>
      <c r="Q4017" s="0" t="n">
        <v>0</v>
      </c>
      <c r="R4017" s="0" t="n">
        <v>0</v>
      </c>
      <c r="S4017" s="0" t="s">
        <v>4</v>
      </c>
    </row>
    <row r="4018" customFormat="false" ht="14.4" hidden="true" customHeight="false" outlineLevel="0" collapsed="false">
      <c r="A4018" s="0" t="s">
        <v>31</v>
      </c>
      <c r="B4018" s="0" t="n">
        <v>1</v>
      </c>
      <c r="C4018" s="0" t="s">
        <v>10438</v>
      </c>
      <c r="D4018" s="0" t="s">
        <v>38</v>
      </c>
      <c r="E4018" s="0" t="s">
        <v>10439</v>
      </c>
      <c r="F4018" s="0" t="s">
        <v>10411</v>
      </c>
      <c r="G4018" s="0" t="s">
        <v>1217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5.1</v>
      </c>
      <c r="Q4018" s="0" t="n">
        <v>0</v>
      </c>
      <c r="R4018" s="0" t="n">
        <v>0</v>
      </c>
      <c r="S4018" s="0" t="s">
        <v>4</v>
      </c>
    </row>
    <row r="4019" customFormat="false" ht="14.4" hidden="true" customHeight="false" outlineLevel="0" collapsed="false">
      <c r="A4019" s="0" t="s">
        <v>31</v>
      </c>
      <c r="B4019" s="0" t="n">
        <v>1</v>
      </c>
      <c r="C4019" s="0" t="s">
        <v>10440</v>
      </c>
      <c r="D4019" s="0" t="s">
        <v>33</v>
      </c>
      <c r="E4019" s="0" t="s">
        <v>10441</v>
      </c>
      <c r="F4019" s="0" t="s">
        <v>10411</v>
      </c>
      <c r="G4019" s="0" t="s">
        <v>1217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5.1</v>
      </c>
      <c r="Q4019" s="0" t="n">
        <v>0</v>
      </c>
      <c r="R4019" s="0" t="n">
        <v>0</v>
      </c>
      <c r="S4019" s="0" t="s">
        <v>4</v>
      </c>
    </row>
    <row r="4020" customFormat="false" ht="14.4" hidden="true" customHeight="false" outlineLevel="0" collapsed="false">
      <c r="A4020" s="0" t="s">
        <v>31</v>
      </c>
      <c r="B4020" s="0" t="n">
        <v>1</v>
      </c>
      <c r="C4020" s="0" t="s">
        <v>10442</v>
      </c>
      <c r="D4020" s="0" t="s">
        <v>61</v>
      </c>
      <c r="E4020" s="0" t="s">
        <v>10443</v>
      </c>
      <c r="F4020" s="0" t="s">
        <v>10411</v>
      </c>
      <c r="G4020" s="0" t="s">
        <v>1217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5.3</v>
      </c>
      <c r="Q4020" s="0" t="n">
        <v>0</v>
      </c>
      <c r="R4020" s="0" t="n">
        <v>0</v>
      </c>
      <c r="S4020" s="0" t="s">
        <v>4</v>
      </c>
    </row>
    <row r="4021" customFormat="false" ht="14.4" hidden="true" customHeight="false" outlineLevel="0" collapsed="false">
      <c r="A4021" s="0" t="s">
        <v>31</v>
      </c>
      <c r="B4021" s="0" t="n">
        <v>1</v>
      </c>
      <c r="C4021" s="0" t="s">
        <v>10444</v>
      </c>
      <c r="D4021" s="0" t="s">
        <v>66</v>
      </c>
      <c r="E4021" s="0" t="s">
        <v>10445</v>
      </c>
      <c r="F4021" s="0" t="s">
        <v>10411</v>
      </c>
      <c r="G4021" s="0" t="s">
        <v>1217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5.1</v>
      </c>
      <c r="Q4021" s="0" t="n">
        <v>0</v>
      </c>
      <c r="R4021" s="0" t="n">
        <v>0</v>
      </c>
      <c r="S4021" s="0" t="s">
        <v>4</v>
      </c>
    </row>
    <row r="4022" customFormat="false" ht="14.4" hidden="true" customHeight="false" outlineLevel="0" collapsed="false">
      <c r="A4022" s="0" t="s">
        <v>31</v>
      </c>
      <c r="B4022" s="0" t="n">
        <v>1</v>
      </c>
      <c r="C4022" s="0" t="s">
        <v>10446</v>
      </c>
      <c r="D4022" s="0" t="s">
        <v>66</v>
      </c>
      <c r="E4022" s="0" t="s">
        <v>10447</v>
      </c>
      <c r="F4022" s="0" t="s">
        <v>10411</v>
      </c>
      <c r="G4022" s="0" t="s">
        <v>1217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5.1</v>
      </c>
      <c r="Q4022" s="0" t="n">
        <v>0</v>
      </c>
      <c r="R4022" s="0" t="n">
        <v>0</v>
      </c>
      <c r="S4022" s="0" t="s">
        <v>4</v>
      </c>
    </row>
    <row r="4023" customFormat="false" ht="14.4" hidden="true" customHeight="false" outlineLevel="0" collapsed="false">
      <c r="A4023" s="0" t="s">
        <v>31</v>
      </c>
      <c r="B4023" s="0" t="n">
        <v>1</v>
      </c>
      <c r="C4023" s="0" t="s">
        <v>10448</v>
      </c>
      <c r="D4023" s="0" t="s">
        <v>66</v>
      </c>
      <c r="E4023" s="0" t="s">
        <v>10449</v>
      </c>
      <c r="F4023" s="0" t="s">
        <v>10450</v>
      </c>
      <c r="G4023" s="0" t="s">
        <v>3172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5.4</v>
      </c>
      <c r="Q4023" s="0" t="n">
        <v>0</v>
      </c>
      <c r="R4023" s="0" t="n">
        <v>0</v>
      </c>
      <c r="S4023" s="0" t="s">
        <v>4</v>
      </c>
    </row>
    <row r="4024" customFormat="false" ht="14.4" hidden="true" customHeight="false" outlineLevel="0" collapsed="false">
      <c r="A4024" s="0" t="s">
        <v>31</v>
      </c>
      <c r="B4024" s="0" t="n">
        <v>1</v>
      </c>
      <c r="C4024" s="0" t="s">
        <v>10451</v>
      </c>
      <c r="D4024" s="0" t="s">
        <v>61</v>
      </c>
      <c r="E4024" s="0" t="s">
        <v>3437</v>
      </c>
      <c r="F4024" s="0" t="s">
        <v>10450</v>
      </c>
      <c r="G4024" s="0" t="s">
        <v>3172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5.9</v>
      </c>
      <c r="Q4024" s="0" t="n">
        <v>0</v>
      </c>
      <c r="R4024" s="0" t="n">
        <v>0</v>
      </c>
      <c r="S4024" s="0" t="s">
        <v>4</v>
      </c>
    </row>
    <row r="4025" customFormat="false" ht="14.4" hidden="true" customHeight="false" outlineLevel="0" collapsed="false">
      <c r="A4025" s="0" t="s">
        <v>31</v>
      </c>
      <c r="B4025" s="0" t="n">
        <v>1</v>
      </c>
      <c r="C4025" s="0" t="s">
        <v>10452</v>
      </c>
      <c r="D4025" s="0" t="s">
        <v>61</v>
      </c>
      <c r="E4025" s="0" t="s">
        <v>10453</v>
      </c>
      <c r="F4025" s="0" t="s">
        <v>10454</v>
      </c>
      <c r="G4025" s="0" t="s">
        <v>10455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5.1</v>
      </c>
      <c r="Q4025" s="0" t="n">
        <v>0</v>
      </c>
      <c r="R4025" s="0" t="n">
        <v>0</v>
      </c>
      <c r="S4025" s="0" t="s">
        <v>4</v>
      </c>
    </row>
    <row r="4026" customFormat="false" ht="14.4" hidden="true" customHeight="false" outlineLevel="0" collapsed="false">
      <c r="A4026" s="0" t="s">
        <v>31</v>
      </c>
      <c r="B4026" s="0" t="n">
        <v>1</v>
      </c>
      <c r="C4026" s="0" t="s">
        <v>10456</v>
      </c>
      <c r="D4026" s="0" t="s">
        <v>41</v>
      </c>
      <c r="E4026" s="0" t="s">
        <v>10457</v>
      </c>
      <c r="F4026" s="0" t="s">
        <v>10454</v>
      </c>
      <c r="G4026" s="0" t="s">
        <v>10455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5.1</v>
      </c>
      <c r="Q4026" s="0" t="n">
        <v>0</v>
      </c>
      <c r="R4026" s="0" t="n">
        <v>0</v>
      </c>
      <c r="S4026" s="0" t="s">
        <v>4</v>
      </c>
    </row>
    <row r="4027" customFormat="false" ht="14.4" hidden="true" customHeight="false" outlineLevel="0" collapsed="false">
      <c r="A4027" s="0" t="s">
        <v>31</v>
      </c>
      <c r="B4027" s="0" t="n">
        <v>1</v>
      </c>
      <c r="C4027" s="0" t="s">
        <v>10458</v>
      </c>
      <c r="D4027" s="0" t="s">
        <v>38</v>
      </c>
      <c r="E4027" s="0" t="s">
        <v>10459</v>
      </c>
      <c r="F4027" s="0" t="s">
        <v>10454</v>
      </c>
      <c r="G4027" s="0" t="s">
        <v>10455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5.1</v>
      </c>
      <c r="Q4027" s="0" t="n">
        <v>0</v>
      </c>
      <c r="R4027" s="0" t="n">
        <v>0</v>
      </c>
      <c r="S4027" s="0" t="s">
        <v>4</v>
      </c>
    </row>
    <row r="4028" customFormat="false" ht="14.4" hidden="true" customHeight="false" outlineLevel="0" collapsed="false">
      <c r="A4028" s="0" t="s">
        <v>31</v>
      </c>
      <c r="B4028" s="0" t="n">
        <v>1</v>
      </c>
      <c r="C4028" s="0" t="s">
        <v>10460</v>
      </c>
      <c r="D4028" s="0" t="s">
        <v>61</v>
      </c>
      <c r="E4028" s="0" t="s">
        <v>10461</v>
      </c>
      <c r="F4028" s="0" t="s">
        <v>10454</v>
      </c>
      <c r="G4028" s="0" t="s">
        <v>10455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5.8</v>
      </c>
      <c r="Q4028" s="0" t="n">
        <v>0</v>
      </c>
      <c r="R4028" s="0" t="n">
        <v>0</v>
      </c>
      <c r="S4028" s="0" t="s">
        <v>4</v>
      </c>
    </row>
    <row r="4029" customFormat="false" ht="14.4" hidden="true" customHeight="false" outlineLevel="0" collapsed="false">
      <c r="A4029" s="0" t="s">
        <v>31</v>
      </c>
      <c r="B4029" s="0" t="n">
        <v>1</v>
      </c>
      <c r="C4029" s="0" t="s">
        <v>10462</v>
      </c>
      <c r="D4029" s="0" t="s">
        <v>61</v>
      </c>
      <c r="E4029" s="0" t="s">
        <v>10463</v>
      </c>
      <c r="F4029" s="0" t="s">
        <v>10454</v>
      </c>
      <c r="G4029" s="0" t="s">
        <v>10455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5.3</v>
      </c>
      <c r="Q4029" s="0" t="n">
        <v>0</v>
      </c>
      <c r="R4029" s="0" t="n">
        <v>0</v>
      </c>
      <c r="S4029" s="0" t="s">
        <v>4</v>
      </c>
    </row>
    <row r="4030" customFormat="false" ht="14.4" hidden="true" customHeight="false" outlineLevel="0" collapsed="false">
      <c r="A4030" s="0" t="s">
        <v>31</v>
      </c>
      <c r="B4030" s="0" t="n">
        <v>1</v>
      </c>
      <c r="C4030" s="0" t="s">
        <v>10464</v>
      </c>
      <c r="D4030" s="0" t="s">
        <v>66</v>
      </c>
      <c r="E4030" s="0" t="s">
        <v>10465</v>
      </c>
      <c r="F4030" s="0" t="s">
        <v>10466</v>
      </c>
      <c r="G4030" s="0" t="s">
        <v>64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5.8</v>
      </c>
      <c r="Q4030" s="0" t="n">
        <v>0</v>
      </c>
      <c r="R4030" s="0" t="n">
        <v>0</v>
      </c>
      <c r="S4030" s="0" t="s">
        <v>4</v>
      </c>
    </row>
    <row r="4031" customFormat="false" ht="14.4" hidden="true" customHeight="false" outlineLevel="0" collapsed="false">
      <c r="A4031" s="0" t="s">
        <v>31</v>
      </c>
      <c r="B4031" s="0" t="n">
        <v>1</v>
      </c>
      <c r="C4031" s="0" t="s">
        <v>10467</v>
      </c>
      <c r="D4031" s="0" t="s">
        <v>66</v>
      </c>
      <c r="E4031" s="0" t="s">
        <v>10468</v>
      </c>
      <c r="F4031" s="0" t="s">
        <v>10466</v>
      </c>
      <c r="G4031" s="0" t="s">
        <v>64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5.4</v>
      </c>
      <c r="Q4031" s="0" t="n">
        <v>0</v>
      </c>
      <c r="R4031" s="0" t="n">
        <v>0</v>
      </c>
      <c r="S4031" s="0" t="s">
        <v>4</v>
      </c>
    </row>
    <row r="4032" customFormat="false" ht="14.4" hidden="true" customHeight="false" outlineLevel="0" collapsed="false">
      <c r="A4032" s="0" t="s">
        <v>31</v>
      </c>
      <c r="B4032" s="0" t="n">
        <v>1</v>
      </c>
      <c r="C4032" s="0" t="s">
        <v>10469</v>
      </c>
      <c r="D4032" s="0" t="s">
        <v>33</v>
      </c>
      <c r="E4032" s="0" t="s">
        <v>10470</v>
      </c>
      <c r="F4032" s="0" t="s">
        <v>10471</v>
      </c>
      <c r="G4032" s="0" t="s">
        <v>4720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5.1</v>
      </c>
      <c r="Q4032" s="0" t="n">
        <v>0</v>
      </c>
      <c r="R4032" s="0" t="n">
        <v>0</v>
      </c>
      <c r="S4032" s="0" t="s">
        <v>4</v>
      </c>
    </row>
    <row r="4033" customFormat="false" ht="14.4" hidden="true" customHeight="false" outlineLevel="0" collapsed="false">
      <c r="A4033" s="0" t="s">
        <v>31</v>
      </c>
      <c r="B4033" s="0" t="n">
        <v>1</v>
      </c>
      <c r="C4033" s="0" t="s">
        <v>10472</v>
      </c>
      <c r="D4033" s="0" t="s">
        <v>163</v>
      </c>
      <c r="E4033" s="0" t="s">
        <v>10473</v>
      </c>
      <c r="F4033" s="0" t="s">
        <v>10474</v>
      </c>
      <c r="G4033" s="0" t="s">
        <v>157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7.8</v>
      </c>
      <c r="Q4033" s="0" t="n">
        <v>0</v>
      </c>
      <c r="R4033" s="0" t="n">
        <v>0</v>
      </c>
      <c r="S4033" s="0" t="s">
        <v>4</v>
      </c>
    </row>
    <row r="4034" customFormat="false" ht="14.4" hidden="true" customHeight="false" outlineLevel="0" collapsed="false">
      <c r="A4034" s="0" t="s">
        <v>31</v>
      </c>
      <c r="B4034" s="0" t="n">
        <v>1</v>
      </c>
      <c r="C4034" s="0" t="s">
        <v>10475</v>
      </c>
      <c r="D4034" s="0" t="s">
        <v>163</v>
      </c>
      <c r="E4034" s="0" t="s">
        <v>10476</v>
      </c>
      <c r="F4034" s="0" t="s">
        <v>10474</v>
      </c>
      <c r="G4034" s="0" t="s">
        <v>157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0</v>
      </c>
      <c r="P4034" s="0" t="n">
        <v>6.2</v>
      </c>
      <c r="Q4034" s="0" t="n">
        <v>0</v>
      </c>
      <c r="R4034" s="0" t="n">
        <v>0</v>
      </c>
      <c r="S4034" s="0" t="s">
        <v>4</v>
      </c>
    </row>
    <row r="4035" customFormat="false" ht="14.4" hidden="true" customHeight="false" outlineLevel="0" collapsed="false">
      <c r="A4035" s="0" t="s">
        <v>31</v>
      </c>
      <c r="B4035" s="0" t="n">
        <v>1</v>
      </c>
      <c r="C4035" s="0" t="s">
        <v>10477</v>
      </c>
      <c r="D4035" s="0" t="s">
        <v>38</v>
      </c>
      <c r="E4035" s="0" t="s">
        <v>10478</v>
      </c>
      <c r="F4035" s="0" t="s">
        <v>10479</v>
      </c>
      <c r="G4035" s="0" t="s">
        <v>899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n">
        <v>0</v>
      </c>
      <c r="N4035" s="0" t="n">
        <v>0</v>
      </c>
      <c r="O4035" s="0" t="n">
        <v>0</v>
      </c>
      <c r="P4035" s="0" t="n">
        <v>6.5</v>
      </c>
      <c r="Q4035" s="0" t="n">
        <v>0</v>
      </c>
      <c r="R4035" s="0" t="n">
        <v>0</v>
      </c>
      <c r="S4035" s="0" t="s">
        <v>4</v>
      </c>
    </row>
    <row r="4036" customFormat="false" ht="14.4" hidden="true" customHeight="false" outlineLevel="0" collapsed="false">
      <c r="A4036" s="0" t="s">
        <v>31</v>
      </c>
      <c r="B4036" s="0" t="n">
        <v>1</v>
      </c>
      <c r="C4036" s="0" t="s">
        <v>10480</v>
      </c>
      <c r="D4036" s="0" t="s">
        <v>33</v>
      </c>
      <c r="E4036" s="0" t="s">
        <v>10481</v>
      </c>
      <c r="F4036" s="0" t="s">
        <v>10479</v>
      </c>
      <c r="G4036" s="0" t="s">
        <v>899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n">
        <v>0</v>
      </c>
      <c r="N4036" s="0" t="n">
        <v>0</v>
      </c>
      <c r="O4036" s="0" t="n">
        <v>0</v>
      </c>
      <c r="P4036" s="0" t="n">
        <v>5.3</v>
      </c>
      <c r="Q4036" s="0" t="n">
        <v>0</v>
      </c>
      <c r="R4036" s="0" t="n">
        <v>0</v>
      </c>
      <c r="S4036" s="0" t="s">
        <v>4</v>
      </c>
    </row>
    <row r="4037" customFormat="false" ht="14.4" hidden="true" customHeight="false" outlineLevel="0" collapsed="false">
      <c r="A4037" s="0" t="s">
        <v>31</v>
      </c>
      <c r="B4037" s="0" t="n">
        <v>1</v>
      </c>
      <c r="C4037" s="0" t="s">
        <v>10482</v>
      </c>
      <c r="D4037" s="0" t="s">
        <v>61</v>
      </c>
      <c r="E4037" s="0" t="s">
        <v>10483</v>
      </c>
      <c r="F4037" s="0" t="s">
        <v>10479</v>
      </c>
      <c r="G4037" s="0" t="s">
        <v>899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5.2</v>
      </c>
      <c r="Q4037" s="0" t="n">
        <v>0</v>
      </c>
      <c r="R4037" s="0" t="n">
        <v>0</v>
      </c>
      <c r="S4037" s="0" t="s">
        <v>4</v>
      </c>
    </row>
    <row r="4038" customFormat="false" ht="14.4" hidden="true" customHeight="false" outlineLevel="0" collapsed="false">
      <c r="A4038" s="0" t="s">
        <v>31</v>
      </c>
      <c r="B4038" s="0" t="n">
        <v>1</v>
      </c>
      <c r="C4038" s="0" t="s">
        <v>10484</v>
      </c>
      <c r="D4038" s="0" t="s">
        <v>163</v>
      </c>
      <c r="E4038" s="0" t="s">
        <v>10485</v>
      </c>
      <c r="F4038" s="0" t="s">
        <v>10486</v>
      </c>
      <c r="G4038" s="0" t="s">
        <v>10487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8.3</v>
      </c>
      <c r="Q4038" s="0" t="n">
        <v>0</v>
      </c>
      <c r="R4038" s="0" t="n">
        <v>0</v>
      </c>
      <c r="S4038" s="0" t="s">
        <v>4</v>
      </c>
    </row>
    <row r="4039" customFormat="false" ht="14.4" hidden="true" customHeight="false" outlineLevel="0" collapsed="false">
      <c r="A4039" s="0" t="s">
        <v>31</v>
      </c>
      <c r="B4039" s="0" t="n">
        <v>1</v>
      </c>
      <c r="C4039" s="0" t="s">
        <v>10488</v>
      </c>
      <c r="D4039" s="0" t="s">
        <v>38</v>
      </c>
      <c r="E4039" s="0" t="s">
        <v>10489</v>
      </c>
      <c r="F4039" s="0" t="s">
        <v>10486</v>
      </c>
      <c r="G4039" s="0" t="s">
        <v>10487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7.9</v>
      </c>
      <c r="Q4039" s="0" t="n">
        <v>0</v>
      </c>
      <c r="R4039" s="0" t="n">
        <v>0</v>
      </c>
      <c r="S4039" s="0" t="s">
        <v>4</v>
      </c>
    </row>
    <row r="4040" customFormat="false" ht="14.4" hidden="true" customHeight="false" outlineLevel="0" collapsed="false">
      <c r="A4040" s="0" t="s">
        <v>31</v>
      </c>
      <c r="B4040" s="0" t="n">
        <v>1</v>
      </c>
      <c r="C4040" s="0" t="s">
        <v>10490</v>
      </c>
      <c r="D4040" s="0" t="s">
        <v>66</v>
      </c>
      <c r="E4040" s="0" t="s">
        <v>10491</v>
      </c>
      <c r="F4040" s="0" t="s">
        <v>10486</v>
      </c>
      <c r="G4040" s="0" t="s">
        <v>10487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7.9</v>
      </c>
      <c r="Q4040" s="0" t="n">
        <v>0</v>
      </c>
      <c r="R4040" s="0" t="n">
        <v>0</v>
      </c>
      <c r="S4040" s="0" t="s">
        <v>4</v>
      </c>
    </row>
    <row r="4041" customFormat="false" ht="14.4" hidden="true" customHeight="false" outlineLevel="0" collapsed="false">
      <c r="A4041" s="0" t="s">
        <v>31</v>
      </c>
      <c r="B4041" s="0" t="n">
        <v>1</v>
      </c>
      <c r="C4041" s="0" t="s">
        <v>10492</v>
      </c>
      <c r="D4041" s="0" t="s">
        <v>163</v>
      </c>
      <c r="E4041" s="0" t="s">
        <v>10493</v>
      </c>
      <c r="F4041" s="0" t="s">
        <v>10486</v>
      </c>
      <c r="G4041" s="0" t="s">
        <v>10487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6.4</v>
      </c>
      <c r="Q4041" s="0" t="n">
        <v>0</v>
      </c>
      <c r="R4041" s="0" t="n">
        <v>0</v>
      </c>
      <c r="S4041" s="0" t="s">
        <v>4</v>
      </c>
    </row>
    <row r="4042" customFormat="false" ht="14.4" hidden="true" customHeight="false" outlineLevel="0" collapsed="false">
      <c r="A4042" s="0" t="s">
        <v>31</v>
      </c>
      <c r="B4042" s="0" t="n">
        <v>1</v>
      </c>
      <c r="C4042" s="0" t="s">
        <v>10494</v>
      </c>
      <c r="D4042" s="0" t="s">
        <v>154</v>
      </c>
      <c r="E4042" s="0" t="s">
        <v>10495</v>
      </c>
      <c r="F4042" s="0" t="s">
        <v>10486</v>
      </c>
      <c r="G4042" s="0" t="s">
        <v>10487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6.6</v>
      </c>
      <c r="Q4042" s="0" t="n">
        <v>0</v>
      </c>
      <c r="R4042" s="0" t="n">
        <v>0</v>
      </c>
      <c r="S4042" s="0" t="s">
        <v>4</v>
      </c>
    </row>
    <row r="4043" customFormat="false" ht="14.4" hidden="true" customHeight="false" outlineLevel="0" collapsed="false">
      <c r="A4043" s="0" t="s">
        <v>31</v>
      </c>
      <c r="B4043" s="0" t="n">
        <v>1</v>
      </c>
      <c r="C4043" s="0" t="s">
        <v>10496</v>
      </c>
      <c r="D4043" s="0" t="s">
        <v>38</v>
      </c>
      <c r="E4043" s="0" t="s">
        <v>10497</v>
      </c>
      <c r="F4043" s="0" t="s">
        <v>10486</v>
      </c>
      <c r="G4043" s="0" t="s">
        <v>10487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6.5</v>
      </c>
      <c r="Q4043" s="0" t="n">
        <v>0</v>
      </c>
      <c r="R4043" s="0" t="n">
        <v>0</v>
      </c>
      <c r="S4043" s="0" t="s">
        <v>4</v>
      </c>
    </row>
    <row r="4044" customFormat="false" ht="14.4" hidden="true" customHeight="false" outlineLevel="0" collapsed="false">
      <c r="A4044" s="0" t="s">
        <v>31</v>
      </c>
      <c r="B4044" s="0" t="n">
        <v>1</v>
      </c>
      <c r="C4044" s="0" t="s">
        <v>10498</v>
      </c>
      <c r="D4044" s="0" t="s">
        <v>377</v>
      </c>
      <c r="E4044" s="0" t="s">
        <v>10499</v>
      </c>
      <c r="F4044" s="0" t="s">
        <v>10486</v>
      </c>
      <c r="G4044" s="0" t="s">
        <v>10487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6.6</v>
      </c>
      <c r="Q4044" s="0" t="n">
        <v>0</v>
      </c>
      <c r="R4044" s="0" t="n">
        <v>0</v>
      </c>
      <c r="S4044" s="0" t="s">
        <v>4</v>
      </c>
    </row>
    <row r="4045" customFormat="false" ht="14.4" hidden="true" customHeight="false" outlineLevel="0" collapsed="false">
      <c r="A4045" s="0" t="s">
        <v>31</v>
      </c>
      <c r="B4045" s="0" t="n">
        <v>1</v>
      </c>
      <c r="C4045" s="0" t="s">
        <v>10500</v>
      </c>
      <c r="D4045" s="0" t="s">
        <v>61</v>
      </c>
      <c r="E4045" s="0" t="s">
        <v>10501</v>
      </c>
      <c r="F4045" s="0" t="s">
        <v>10486</v>
      </c>
      <c r="G4045" s="0" t="s">
        <v>10487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6.6</v>
      </c>
      <c r="Q4045" s="0" t="n">
        <v>0</v>
      </c>
      <c r="R4045" s="0" t="n">
        <v>0</v>
      </c>
      <c r="S4045" s="0" t="s">
        <v>4</v>
      </c>
    </row>
    <row r="4046" customFormat="false" ht="14.4" hidden="true" customHeight="false" outlineLevel="0" collapsed="false">
      <c r="A4046" s="0" t="s">
        <v>31</v>
      </c>
      <c r="B4046" s="0" t="n">
        <v>1</v>
      </c>
      <c r="C4046" s="0" t="s">
        <v>10502</v>
      </c>
      <c r="D4046" s="0" t="s">
        <v>366</v>
      </c>
      <c r="E4046" s="0" t="s">
        <v>10503</v>
      </c>
      <c r="F4046" s="0" t="s">
        <v>10486</v>
      </c>
      <c r="G4046" s="0" t="s">
        <v>10487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6.5</v>
      </c>
      <c r="Q4046" s="0" t="n">
        <v>0</v>
      </c>
      <c r="R4046" s="0" t="n">
        <v>0</v>
      </c>
      <c r="S4046" s="0" t="s">
        <v>4</v>
      </c>
    </row>
    <row r="4047" customFormat="false" ht="14.4" hidden="true" customHeight="false" outlineLevel="0" collapsed="false">
      <c r="A4047" s="0" t="s">
        <v>31</v>
      </c>
      <c r="B4047" s="0" t="n">
        <v>1</v>
      </c>
      <c r="C4047" s="0" t="s">
        <v>10504</v>
      </c>
      <c r="D4047" s="0" t="s">
        <v>61</v>
      </c>
      <c r="E4047" s="0" t="s">
        <v>10505</v>
      </c>
      <c r="F4047" s="0" t="s">
        <v>10486</v>
      </c>
      <c r="G4047" s="0" t="s">
        <v>10487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6.6</v>
      </c>
      <c r="Q4047" s="0" t="n">
        <v>0</v>
      </c>
      <c r="R4047" s="0" t="n">
        <v>0</v>
      </c>
      <c r="S4047" s="0" t="s">
        <v>4</v>
      </c>
    </row>
    <row r="4048" customFormat="false" ht="14.4" hidden="true" customHeight="false" outlineLevel="0" collapsed="false">
      <c r="A4048" s="0" t="s">
        <v>31</v>
      </c>
      <c r="B4048" s="0" t="n">
        <v>1</v>
      </c>
      <c r="C4048" s="0" t="s">
        <v>10506</v>
      </c>
      <c r="D4048" s="0" t="s">
        <v>163</v>
      </c>
      <c r="E4048" s="0" t="s">
        <v>10507</v>
      </c>
      <c r="F4048" s="0" t="s">
        <v>10486</v>
      </c>
      <c r="G4048" s="0" t="s">
        <v>10487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6.5</v>
      </c>
      <c r="Q4048" s="0" t="n">
        <v>0</v>
      </c>
      <c r="R4048" s="0" t="n">
        <v>0</v>
      </c>
      <c r="S4048" s="0" t="s">
        <v>4</v>
      </c>
    </row>
    <row r="4049" customFormat="false" ht="14.4" hidden="true" customHeight="false" outlineLevel="0" collapsed="false">
      <c r="A4049" s="0" t="s">
        <v>31</v>
      </c>
      <c r="B4049" s="0" t="n">
        <v>1</v>
      </c>
      <c r="C4049" s="0" t="s">
        <v>10508</v>
      </c>
      <c r="D4049" s="0" t="s">
        <v>66</v>
      </c>
      <c r="E4049" s="0" t="s">
        <v>10509</v>
      </c>
      <c r="F4049" s="0" t="s">
        <v>10486</v>
      </c>
      <c r="G4049" s="0" t="s">
        <v>10487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6.5</v>
      </c>
      <c r="Q4049" s="0" t="n">
        <v>0</v>
      </c>
      <c r="R4049" s="0" t="n">
        <v>0</v>
      </c>
      <c r="S4049" s="0" t="s">
        <v>4</v>
      </c>
    </row>
    <row r="4050" customFormat="false" ht="14.4" hidden="true" customHeight="false" outlineLevel="0" collapsed="false">
      <c r="A4050" s="0" t="s">
        <v>31</v>
      </c>
      <c r="B4050" s="0" t="n">
        <v>1</v>
      </c>
      <c r="C4050" s="0" t="s">
        <v>10510</v>
      </c>
      <c r="D4050" s="0" t="s">
        <v>38</v>
      </c>
      <c r="E4050" s="0" t="s">
        <v>10511</v>
      </c>
      <c r="F4050" s="0" t="s">
        <v>10486</v>
      </c>
      <c r="G4050" s="0" t="s">
        <v>10487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6.5</v>
      </c>
      <c r="Q4050" s="0" t="n">
        <v>0</v>
      </c>
      <c r="R4050" s="0" t="n">
        <v>0</v>
      </c>
      <c r="S4050" s="0" t="s">
        <v>4</v>
      </c>
    </row>
    <row r="4051" customFormat="false" ht="14.4" hidden="true" customHeight="false" outlineLevel="0" collapsed="false">
      <c r="A4051" s="0" t="s">
        <v>31</v>
      </c>
      <c r="B4051" s="0" t="n">
        <v>1</v>
      </c>
      <c r="C4051" s="0" t="s">
        <v>10512</v>
      </c>
      <c r="D4051" s="0" t="s">
        <v>61</v>
      </c>
      <c r="E4051" s="0" t="s">
        <v>10513</v>
      </c>
      <c r="F4051" s="0" t="s">
        <v>10514</v>
      </c>
      <c r="G4051" s="0" t="s">
        <v>10515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5.5</v>
      </c>
      <c r="Q4051" s="0" t="n">
        <v>0</v>
      </c>
      <c r="R4051" s="0" t="n">
        <v>0</v>
      </c>
      <c r="S4051" s="0" t="s">
        <v>4</v>
      </c>
    </row>
    <row r="4052" customFormat="false" ht="14.4" hidden="true" customHeight="false" outlineLevel="0" collapsed="false">
      <c r="A4052" s="0" t="s">
        <v>31</v>
      </c>
      <c r="B4052" s="0" t="n">
        <v>1</v>
      </c>
      <c r="C4052" s="0" t="s">
        <v>10516</v>
      </c>
      <c r="D4052" s="0" t="s">
        <v>66</v>
      </c>
      <c r="E4052" s="0" t="s">
        <v>10517</v>
      </c>
      <c r="F4052" s="0" t="s">
        <v>1023</v>
      </c>
      <c r="G4052" s="0" t="s">
        <v>1024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6.5</v>
      </c>
      <c r="Q4052" s="0" t="n">
        <v>0</v>
      </c>
      <c r="R4052" s="0" t="n">
        <v>0</v>
      </c>
      <c r="S4052" s="0" t="s">
        <v>4</v>
      </c>
    </row>
    <row r="4053" customFormat="false" ht="14.4" hidden="true" customHeight="false" outlineLevel="0" collapsed="false">
      <c r="A4053" s="0" t="s">
        <v>31</v>
      </c>
      <c r="B4053" s="0" t="n">
        <v>1</v>
      </c>
      <c r="C4053" s="0" t="s">
        <v>10518</v>
      </c>
      <c r="D4053" s="0" t="s">
        <v>139</v>
      </c>
      <c r="E4053" s="0" t="s">
        <v>10519</v>
      </c>
      <c r="F4053" s="0" t="s">
        <v>1023</v>
      </c>
      <c r="G4053" s="0" t="s">
        <v>1024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5.9</v>
      </c>
      <c r="Q4053" s="0" t="n">
        <v>0</v>
      </c>
      <c r="R4053" s="0" t="n">
        <v>0</v>
      </c>
      <c r="S4053" s="0" t="s">
        <v>4</v>
      </c>
    </row>
    <row r="4054" customFormat="false" ht="14.4" hidden="true" customHeight="false" outlineLevel="0" collapsed="false">
      <c r="A4054" s="0" t="s">
        <v>31</v>
      </c>
      <c r="B4054" s="0" t="n">
        <v>1</v>
      </c>
      <c r="C4054" s="0" t="s">
        <v>10520</v>
      </c>
      <c r="D4054" s="0" t="s">
        <v>66</v>
      </c>
      <c r="E4054" s="0" t="s">
        <v>10521</v>
      </c>
      <c r="F4054" s="0" t="s">
        <v>1023</v>
      </c>
      <c r="G4054" s="0" t="s">
        <v>1024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5.6</v>
      </c>
      <c r="Q4054" s="0" t="n">
        <v>0</v>
      </c>
      <c r="R4054" s="0" t="n">
        <v>0</v>
      </c>
      <c r="S4054" s="0" t="s">
        <v>4</v>
      </c>
    </row>
    <row r="4055" customFormat="false" ht="14.4" hidden="true" customHeight="false" outlineLevel="0" collapsed="false">
      <c r="A4055" s="0" t="s">
        <v>31</v>
      </c>
      <c r="B4055" s="0" t="n">
        <v>1</v>
      </c>
      <c r="C4055" s="0" t="s">
        <v>10522</v>
      </c>
      <c r="D4055" s="0" t="s">
        <v>66</v>
      </c>
      <c r="E4055" s="0" t="s">
        <v>10523</v>
      </c>
      <c r="F4055" s="0" t="s">
        <v>1023</v>
      </c>
      <c r="G4055" s="0" t="s">
        <v>1024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5.2</v>
      </c>
      <c r="Q4055" s="0" t="n">
        <v>0</v>
      </c>
      <c r="R4055" s="0" t="n">
        <v>0</v>
      </c>
      <c r="S4055" s="0" t="s">
        <v>4</v>
      </c>
    </row>
    <row r="4056" customFormat="false" ht="14.4" hidden="true" customHeight="false" outlineLevel="0" collapsed="false">
      <c r="A4056" s="0" t="s">
        <v>31</v>
      </c>
      <c r="B4056" s="0" t="n">
        <v>1</v>
      </c>
      <c r="C4056" s="0" t="s">
        <v>10524</v>
      </c>
      <c r="D4056" s="0" t="s">
        <v>163</v>
      </c>
      <c r="E4056" s="0" t="s">
        <v>10525</v>
      </c>
      <c r="F4056" s="0" t="s">
        <v>1023</v>
      </c>
      <c r="G4056" s="0" t="s">
        <v>1024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8.3</v>
      </c>
      <c r="Q4056" s="0" t="n">
        <v>0</v>
      </c>
      <c r="R4056" s="0" t="n">
        <v>0</v>
      </c>
      <c r="S4056" s="0" t="s">
        <v>4</v>
      </c>
    </row>
    <row r="4057" customFormat="false" ht="14.4" hidden="true" customHeight="false" outlineLevel="0" collapsed="false">
      <c r="A4057" s="0" t="s">
        <v>31</v>
      </c>
      <c r="B4057" s="0" t="n">
        <v>1</v>
      </c>
      <c r="C4057" s="0" t="s">
        <v>10526</v>
      </c>
      <c r="D4057" s="0" t="s">
        <v>61</v>
      </c>
      <c r="E4057" s="0" t="s">
        <v>10527</v>
      </c>
      <c r="F4057" s="0" t="s">
        <v>10528</v>
      </c>
      <c r="G4057" s="0" t="s">
        <v>10529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5.2</v>
      </c>
      <c r="Q4057" s="0" t="n">
        <v>0</v>
      </c>
      <c r="R4057" s="0" t="n">
        <v>0</v>
      </c>
      <c r="S4057" s="0" t="s">
        <v>4</v>
      </c>
    </row>
    <row r="4058" customFormat="false" ht="14.4" hidden="true" customHeight="false" outlineLevel="0" collapsed="false">
      <c r="A4058" s="0" t="s">
        <v>31</v>
      </c>
      <c r="B4058" s="0" t="n">
        <v>1</v>
      </c>
      <c r="C4058" s="0" t="s">
        <v>10530</v>
      </c>
      <c r="D4058" s="0" t="s">
        <v>41</v>
      </c>
      <c r="E4058" s="0" t="s">
        <v>10531</v>
      </c>
      <c r="F4058" s="0" t="s">
        <v>10528</v>
      </c>
      <c r="G4058" s="0" t="s">
        <v>10529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5.5</v>
      </c>
      <c r="Q4058" s="0" t="n">
        <v>0</v>
      </c>
      <c r="R4058" s="0" t="n">
        <v>0</v>
      </c>
      <c r="S4058" s="0" t="s">
        <v>4</v>
      </c>
    </row>
    <row r="4059" customFormat="false" ht="14.4" hidden="true" customHeight="false" outlineLevel="0" collapsed="false">
      <c r="A4059" s="0" t="s">
        <v>31</v>
      </c>
      <c r="B4059" s="0" t="n">
        <v>1</v>
      </c>
      <c r="C4059" s="0" t="s">
        <v>10532</v>
      </c>
      <c r="D4059" s="0" t="s">
        <v>61</v>
      </c>
      <c r="E4059" s="0" t="s">
        <v>10533</v>
      </c>
      <c r="F4059" s="0" t="s">
        <v>10528</v>
      </c>
      <c r="G4059" s="0" t="s">
        <v>10529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5.6</v>
      </c>
      <c r="Q4059" s="0" t="n">
        <v>0</v>
      </c>
      <c r="R4059" s="0" t="n">
        <v>0</v>
      </c>
      <c r="S4059" s="0" t="s">
        <v>4</v>
      </c>
    </row>
    <row r="4060" customFormat="false" ht="14.4" hidden="true" customHeight="false" outlineLevel="0" collapsed="false">
      <c r="A4060" s="0" t="s">
        <v>31</v>
      </c>
      <c r="B4060" s="0" t="n">
        <v>1</v>
      </c>
      <c r="C4060" s="0" t="s">
        <v>10534</v>
      </c>
      <c r="D4060" s="0" t="s">
        <v>66</v>
      </c>
      <c r="E4060" s="0" t="s">
        <v>10535</v>
      </c>
      <c r="F4060" s="0" t="s">
        <v>10528</v>
      </c>
      <c r="G4060" s="0" t="s">
        <v>10529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6.3</v>
      </c>
      <c r="Q4060" s="0" t="n">
        <v>0</v>
      </c>
      <c r="R4060" s="0" t="n">
        <v>0</v>
      </c>
      <c r="S4060" s="0" t="s">
        <v>4</v>
      </c>
    </row>
    <row r="4061" customFormat="false" ht="14.4" hidden="true" customHeight="false" outlineLevel="0" collapsed="false">
      <c r="A4061" s="0" t="s">
        <v>31</v>
      </c>
      <c r="B4061" s="0" t="n">
        <v>1</v>
      </c>
      <c r="C4061" s="0" t="s">
        <v>10536</v>
      </c>
      <c r="D4061" s="0" t="s">
        <v>66</v>
      </c>
      <c r="E4061" s="0" t="s">
        <v>10537</v>
      </c>
      <c r="F4061" s="0" t="s">
        <v>10528</v>
      </c>
      <c r="G4061" s="0" t="s">
        <v>10529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5.3</v>
      </c>
      <c r="Q4061" s="0" t="n">
        <v>0</v>
      </c>
      <c r="R4061" s="0" t="n">
        <v>0</v>
      </c>
      <c r="S4061" s="0" t="s">
        <v>4</v>
      </c>
    </row>
    <row r="4062" customFormat="false" ht="14.4" hidden="true" customHeight="false" outlineLevel="0" collapsed="false">
      <c r="A4062" s="0" t="s">
        <v>31</v>
      </c>
      <c r="B4062" s="0" t="n">
        <v>1</v>
      </c>
      <c r="C4062" s="0" t="s">
        <v>10538</v>
      </c>
      <c r="D4062" s="0" t="s">
        <v>33</v>
      </c>
      <c r="E4062" s="0" t="s">
        <v>10539</v>
      </c>
      <c r="F4062" s="0" t="s">
        <v>10528</v>
      </c>
      <c r="G4062" s="0" t="s">
        <v>10529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5.1</v>
      </c>
      <c r="Q4062" s="0" t="n">
        <v>0</v>
      </c>
      <c r="R4062" s="0" t="n">
        <v>0</v>
      </c>
      <c r="S4062" s="0" t="s">
        <v>4</v>
      </c>
    </row>
    <row r="4063" customFormat="false" ht="14.4" hidden="true" customHeight="false" outlineLevel="0" collapsed="false">
      <c r="A4063" s="0" t="s">
        <v>31</v>
      </c>
      <c r="B4063" s="0" t="n">
        <v>1</v>
      </c>
      <c r="C4063" s="0" t="s">
        <v>10540</v>
      </c>
      <c r="D4063" s="0" t="s">
        <v>66</v>
      </c>
      <c r="E4063" s="0" t="s">
        <v>10541</v>
      </c>
      <c r="F4063" s="0" t="s">
        <v>10528</v>
      </c>
      <c r="G4063" s="0" t="s">
        <v>10529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5.4</v>
      </c>
      <c r="Q4063" s="0" t="n">
        <v>0</v>
      </c>
      <c r="R4063" s="0" t="n">
        <v>0</v>
      </c>
      <c r="S4063" s="0" t="s">
        <v>4</v>
      </c>
    </row>
    <row r="4064" customFormat="false" ht="14.4" hidden="true" customHeight="false" outlineLevel="0" collapsed="false">
      <c r="A4064" s="0" t="s">
        <v>31</v>
      </c>
      <c r="B4064" s="0" t="n">
        <v>1</v>
      </c>
      <c r="C4064" s="0" t="s">
        <v>10542</v>
      </c>
      <c r="D4064" s="0" t="s">
        <v>61</v>
      </c>
      <c r="E4064" s="0" t="s">
        <v>10543</v>
      </c>
      <c r="F4064" s="0" t="s">
        <v>10528</v>
      </c>
      <c r="G4064" s="0" t="s">
        <v>10529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6.2</v>
      </c>
      <c r="Q4064" s="0" t="n">
        <v>0</v>
      </c>
      <c r="R4064" s="0" t="n">
        <v>0</v>
      </c>
      <c r="S4064" s="0" t="s">
        <v>4</v>
      </c>
    </row>
    <row r="4065" customFormat="false" ht="14.4" hidden="true" customHeight="false" outlineLevel="0" collapsed="false">
      <c r="A4065" s="0" t="s">
        <v>31</v>
      </c>
      <c r="B4065" s="0" t="n">
        <v>1</v>
      </c>
      <c r="C4065" s="0" t="s">
        <v>10544</v>
      </c>
      <c r="D4065" s="0" t="s">
        <v>307</v>
      </c>
      <c r="E4065" s="0" t="s">
        <v>10545</v>
      </c>
      <c r="F4065" s="0" t="s">
        <v>10546</v>
      </c>
      <c r="G4065" s="0" t="s">
        <v>10547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5.9</v>
      </c>
      <c r="Q4065" s="0" t="n">
        <v>0</v>
      </c>
      <c r="R4065" s="0" t="n">
        <v>0</v>
      </c>
      <c r="S4065" s="0" t="s">
        <v>4</v>
      </c>
    </row>
    <row r="4066" customFormat="false" ht="14.4" hidden="true" customHeight="false" outlineLevel="0" collapsed="false">
      <c r="A4066" s="0" t="s">
        <v>31</v>
      </c>
      <c r="B4066" s="0" t="n">
        <v>1</v>
      </c>
      <c r="C4066" s="0" t="s">
        <v>10548</v>
      </c>
      <c r="D4066" s="0" t="s">
        <v>33</v>
      </c>
      <c r="E4066" s="0" t="s">
        <v>10549</v>
      </c>
      <c r="F4066" s="0" t="s">
        <v>10550</v>
      </c>
      <c r="G4066" s="0" t="s">
        <v>1217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5.8</v>
      </c>
      <c r="Q4066" s="0" t="n">
        <v>0</v>
      </c>
      <c r="R4066" s="0" t="n">
        <v>0</v>
      </c>
      <c r="S4066" s="0" t="s">
        <v>4</v>
      </c>
    </row>
    <row r="4067" customFormat="false" ht="14.4" hidden="true" customHeight="false" outlineLevel="0" collapsed="false">
      <c r="A4067" s="0" t="s">
        <v>31</v>
      </c>
      <c r="B4067" s="0" t="n">
        <v>1</v>
      </c>
      <c r="C4067" s="0" t="s">
        <v>10551</v>
      </c>
      <c r="D4067" s="0" t="s">
        <v>38</v>
      </c>
      <c r="E4067" s="0" t="s">
        <v>10552</v>
      </c>
      <c r="F4067" s="0" t="s">
        <v>10550</v>
      </c>
      <c r="G4067" s="0" t="s">
        <v>1217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5.5</v>
      </c>
      <c r="Q4067" s="0" t="n">
        <v>0</v>
      </c>
      <c r="R4067" s="0" t="n">
        <v>0</v>
      </c>
      <c r="S4067" s="0" t="s">
        <v>4</v>
      </c>
    </row>
    <row r="4068" customFormat="false" ht="14.4" hidden="true" customHeight="false" outlineLevel="0" collapsed="false">
      <c r="A4068" s="0" t="s">
        <v>31</v>
      </c>
      <c r="B4068" s="0" t="n">
        <v>1</v>
      </c>
      <c r="C4068" s="0" t="s">
        <v>10553</v>
      </c>
      <c r="D4068" s="0" t="s">
        <v>38</v>
      </c>
      <c r="E4068" s="0" t="s">
        <v>10554</v>
      </c>
      <c r="F4068" s="0" t="s">
        <v>10550</v>
      </c>
      <c r="G4068" s="0" t="s">
        <v>1217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6.7</v>
      </c>
      <c r="Q4068" s="0" t="n">
        <v>0</v>
      </c>
      <c r="R4068" s="0" t="n">
        <v>0</v>
      </c>
      <c r="S4068" s="0" t="s">
        <v>4</v>
      </c>
    </row>
    <row r="4069" customFormat="false" ht="14.4" hidden="true" customHeight="false" outlineLevel="0" collapsed="false">
      <c r="A4069" s="0" t="s">
        <v>31</v>
      </c>
      <c r="B4069" s="0" t="n">
        <v>1</v>
      </c>
      <c r="C4069" s="0" t="s">
        <v>10555</v>
      </c>
      <c r="D4069" s="0" t="s">
        <v>103</v>
      </c>
      <c r="E4069" s="0" t="s">
        <v>10556</v>
      </c>
      <c r="F4069" s="0" t="s">
        <v>10550</v>
      </c>
      <c r="G4069" s="0" t="s">
        <v>1217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6.9</v>
      </c>
      <c r="Q4069" s="0" t="n">
        <v>0</v>
      </c>
      <c r="R4069" s="0" t="n">
        <v>0</v>
      </c>
      <c r="S4069" s="0" t="s">
        <v>4</v>
      </c>
    </row>
    <row r="4070" customFormat="false" ht="14.4" hidden="true" customHeight="false" outlineLevel="0" collapsed="false">
      <c r="A4070" s="0" t="s">
        <v>31</v>
      </c>
      <c r="B4070" s="0" t="n">
        <v>1</v>
      </c>
      <c r="C4070" s="0" t="s">
        <v>10557</v>
      </c>
      <c r="D4070" s="0" t="s">
        <v>61</v>
      </c>
      <c r="E4070" s="0" t="s">
        <v>10558</v>
      </c>
      <c r="F4070" s="0" t="s">
        <v>10550</v>
      </c>
      <c r="G4070" s="0" t="s">
        <v>1217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5.5</v>
      </c>
      <c r="Q4070" s="0" t="n">
        <v>0</v>
      </c>
      <c r="R4070" s="0" t="n">
        <v>0</v>
      </c>
      <c r="S4070" s="0" t="s">
        <v>4</v>
      </c>
    </row>
    <row r="4071" customFormat="false" ht="14.4" hidden="true" customHeight="false" outlineLevel="0" collapsed="false">
      <c r="A4071" s="0" t="s">
        <v>31</v>
      </c>
      <c r="B4071" s="0" t="n">
        <v>1</v>
      </c>
      <c r="C4071" s="0" t="s">
        <v>10559</v>
      </c>
      <c r="D4071" s="0" t="s">
        <v>66</v>
      </c>
      <c r="E4071" s="0" t="s">
        <v>10560</v>
      </c>
      <c r="F4071" s="0" t="s">
        <v>10550</v>
      </c>
      <c r="G4071" s="0" t="s">
        <v>1217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5.2</v>
      </c>
      <c r="Q4071" s="0" t="n">
        <v>0</v>
      </c>
      <c r="R4071" s="0" t="n">
        <v>0</v>
      </c>
      <c r="S4071" s="0" t="s">
        <v>4</v>
      </c>
    </row>
    <row r="4072" customFormat="false" ht="14.4" hidden="true" customHeight="false" outlineLevel="0" collapsed="false">
      <c r="A4072" s="0" t="s">
        <v>31</v>
      </c>
      <c r="B4072" s="0" t="n">
        <v>1</v>
      </c>
      <c r="C4072" s="0" t="s">
        <v>10561</v>
      </c>
      <c r="D4072" s="0" t="s">
        <v>154</v>
      </c>
      <c r="E4072" s="0" t="s">
        <v>10562</v>
      </c>
      <c r="F4072" s="0" t="s">
        <v>10550</v>
      </c>
      <c r="G4072" s="0" t="s">
        <v>1217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7</v>
      </c>
      <c r="Q4072" s="0" t="n">
        <v>0</v>
      </c>
      <c r="R4072" s="0" t="n">
        <v>0</v>
      </c>
      <c r="S4072" s="0" t="s">
        <v>4</v>
      </c>
    </row>
    <row r="4073" customFormat="false" ht="14.4" hidden="true" customHeight="false" outlineLevel="0" collapsed="false">
      <c r="A4073" s="0" t="s">
        <v>31</v>
      </c>
      <c r="B4073" s="0" t="n">
        <v>1</v>
      </c>
      <c r="C4073" s="0" t="s">
        <v>10563</v>
      </c>
      <c r="D4073" s="0" t="s">
        <v>61</v>
      </c>
      <c r="E4073" s="0" t="s">
        <v>10564</v>
      </c>
      <c r="F4073" s="0" t="s">
        <v>10550</v>
      </c>
      <c r="G4073" s="0" t="s">
        <v>1217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6.6</v>
      </c>
      <c r="Q4073" s="0" t="n">
        <v>0</v>
      </c>
      <c r="R4073" s="0" t="n">
        <v>0</v>
      </c>
      <c r="S4073" s="0" t="s">
        <v>4</v>
      </c>
    </row>
    <row r="4074" customFormat="false" ht="14.4" hidden="true" customHeight="false" outlineLevel="0" collapsed="false">
      <c r="A4074" s="0" t="s">
        <v>31</v>
      </c>
      <c r="B4074" s="0" t="n">
        <v>1</v>
      </c>
      <c r="C4074" s="0" t="s">
        <v>10565</v>
      </c>
      <c r="D4074" s="0" t="s">
        <v>139</v>
      </c>
      <c r="E4074" s="0" t="s">
        <v>10566</v>
      </c>
      <c r="F4074" s="0" t="s">
        <v>10550</v>
      </c>
      <c r="G4074" s="0" t="s">
        <v>1217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5.7</v>
      </c>
      <c r="Q4074" s="0" t="n">
        <v>0</v>
      </c>
      <c r="R4074" s="0" t="n">
        <v>0</v>
      </c>
      <c r="S4074" s="0" t="s">
        <v>4</v>
      </c>
    </row>
    <row r="4075" customFormat="false" ht="14.4" hidden="true" customHeight="false" outlineLevel="0" collapsed="false">
      <c r="A4075" s="0" t="s">
        <v>31</v>
      </c>
      <c r="B4075" s="0" t="n">
        <v>1</v>
      </c>
      <c r="C4075" s="0" t="s">
        <v>10567</v>
      </c>
      <c r="D4075" s="0" t="s">
        <v>33</v>
      </c>
      <c r="E4075" s="0" t="s">
        <v>10568</v>
      </c>
      <c r="F4075" s="0" t="s">
        <v>10550</v>
      </c>
      <c r="G4075" s="0" t="s">
        <v>1217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7.4</v>
      </c>
      <c r="Q4075" s="0" t="n">
        <v>0</v>
      </c>
      <c r="R4075" s="0" t="n">
        <v>0</v>
      </c>
      <c r="S4075" s="0" t="s">
        <v>4</v>
      </c>
    </row>
    <row r="4076" customFormat="false" ht="14.4" hidden="true" customHeight="false" outlineLevel="0" collapsed="false">
      <c r="A4076" s="0" t="s">
        <v>31</v>
      </c>
      <c r="B4076" s="0" t="n">
        <v>1</v>
      </c>
      <c r="C4076" s="0" t="s">
        <v>10569</v>
      </c>
      <c r="D4076" s="0" t="s">
        <v>163</v>
      </c>
      <c r="E4076" s="0" t="s">
        <v>10570</v>
      </c>
      <c r="F4076" s="0" t="s">
        <v>10550</v>
      </c>
      <c r="G4076" s="0" t="s">
        <v>1217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6.5</v>
      </c>
      <c r="Q4076" s="0" t="n">
        <v>0</v>
      </c>
      <c r="R4076" s="0" t="n">
        <v>0</v>
      </c>
      <c r="S4076" s="0" t="s">
        <v>4</v>
      </c>
    </row>
    <row r="4077" customFormat="false" ht="14.4" hidden="true" customHeight="false" outlineLevel="0" collapsed="false">
      <c r="A4077" s="0" t="s">
        <v>31</v>
      </c>
      <c r="B4077" s="0" t="n">
        <v>1</v>
      </c>
      <c r="C4077" s="0" t="s">
        <v>10571</v>
      </c>
      <c r="D4077" s="0" t="s">
        <v>122</v>
      </c>
      <c r="E4077" s="0" t="s">
        <v>10572</v>
      </c>
      <c r="F4077" s="0" t="s">
        <v>10550</v>
      </c>
      <c r="G4077" s="0" t="s">
        <v>1217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8.1</v>
      </c>
      <c r="Q4077" s="0" t="n">
        <v>0</v>
      </c>
      <c r="R4077" s="0" t="n">
        <v>0</v>
      </c>
      <c r="S4077" s="0" t="s">
        <v>4</v>
      </c>
    </row>
    <row r="4078" customFormat="false" ht="14.4" hidden="true" customHeight="false" outlineLevel="0" collapsed="false">
      <c r="A4078" s="0" t="s">
        <v>31</v>
      </c>
      <c r="B4078" s="0" t="n">
        <v>1</v>
      </c>
      <c r="C4078" s="0" t="s">
        <v>10573</v>
      </c>
      <c r="D4078" s="0" t="s">
        <v>61</v>
      </c>
      <c r="E4078" s="0" t="s">
        <v>10574</v>
      </c>
      <c r="F4078" s="0" t="s">
        <v>10575</v>
      </c>
      <c r="G4078" s="0" t="s">
        <v>4212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5.4</v>
      </c>
      <c r="Q4078" s="0" t="n">
        <v>0</v>
      </c>
      <c r="R4078" s="0" t="n">
        <v>0</v>
      </c>
      <c r="S4078" s="0" t="s">
        <v>4</v>
      </c>
    </row>
    <row r="4079" customFormat="false" ht="14.4" hidden="true" customHeight="false" outlineLevel="0" collapsed="false">
      <c r="A4079" s="0" t="s">
        <v>31</v>
      </c>
      <c r="B4079" s="0" t="n">
        <v>1</v>
      </c>
      <c r="C4079" s="0" t="s">
        <v>10576</v>
      </c>
      <c r="D4079" s="0" t="s">
        <v>48</v>
      </c>
      <c r="E4079" s="0" t="s">
        <v>10577</v>
      </c>
      <c r="F4079" s="0" t="s">
        <v>10575</v>
      </c>
      <c r="G4079" s="0" t="s">
        <v>4212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5.4</v>
      </c>
      <c r="Q4079" s="0" t="n">
        <v>0</v>
      </c>
      <c r="R4079" s="0" t="n">
        <v>0</v>
      </c>
      <c r="S4079" s="0" t="s">
        <v>4</v>
      </c>
    </row>
    <row r="4080" customFormat="false" ht="14.4" hidden="true" customHeight="false" outlineLevel="0" collapsed="false">
      <c r="A4080" s="0" t="s">
        <v>31</v>
      </c>
      <c r="B4080" s="0" t="n">
        <v>1</v>
      </c>
      <c r="C4080" s="0" t="s">
        <v>10578</v>
      </c>
      <c r="D4080" s="0" t="s">
        <v>61</v>
      </c>
      <c r="E4080" s="0" t="s">
        <v>10579</v>
      </c>
      <c r="F4080" s="0" t="s">
        <v>10575</v>
      </c>
      <c r="G4080" s="0" t="s">
        <v>4212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5</v>
      </c>
      <c r="Q4080" s="0" t="n">
        <v>0</v>
      </c>
      <c r="R4080" s="0" t="n">
        <v>0</v>
      </c>
      <c r="S4080" s="0" t="s">
        <v>4</v>
      </c>
    </row>
    <row r="4081" customFormat="false" ht="14.4" hidden="true" customHeight="false" outlineLevel="0" collapsed="false">
      <c r="A4081" s="0" t="s">
        <v>31</v>
      </c>
      <c r="B4081" s="0" t="n">
        <v>1</v>
      </c>
      <c r="C4081" s="0" t="s">
        <v>10580</v>
      </c>
      <c r="D4081" s="0" t="s">
        <v>61</v>
      </c>
      <c r="E4081" s="0" t="s">
        <v>10581</v>
      </c>
      <c r="F4081" s="0" t="s">
        <v>10582</v>
      </c>
      <c r="G4081" s="0" t="s">
        <v>745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9</v>
      </c>
      <c r="Q4081" s="0" t="n">
        <v>0</v>
      </c>
      <c r="R4081" s="0" t="n">
        <v>0</v>
      </c>
      <c r="S4081" s="0" t="s">
        <v>4</v>
      </c>
    </row>
    <row r="4082" customFormat="false" ht="14.4" hidden="true" customHeight="false" outlineLevel="0" collapsed="false">
      <c r="A4082" s="0" t="s">
        <v>31</v>
      </c>
      <c r="B4082" s="0" t="n">
        <v>1</v>
      </c>
      <c r="C4082" s="0" t="s">
        <v>10583</v>
      </c>
      <c r="D4082" s="0" t="s">
        <v>61</v>
      </c>
      <c r="E4082" s="0" t="s">
        <v>10584</v>
      </c>
      <c r="F4082" s="0" t="s">
        <v>10582</v>
      </c>
      <c r="G4082" s="0" t="s">
        <v>745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5</v>
      </c>
      <c r="Q4082" s="0" t="n">
        <v>0</v>
      </c>
      <c r="R4082" s="0" t="n">
        <v>0</v>
      </c>
      <c r="S4082" s="0" t="s">
        <v>4</v>
      </c>
    </row>
    <row r="4083" customFormat="false" ht="14.4" hidden="true" customHeight="false" outlineLevel="0" collapsed="false">
      <c r="A4083" s="0" t="s">
        <v>31</v>
      </c>
      <c r="B4083" s="0" t="n">
        <v>1</v>
      </c>
      <c r="C4083" s="0" t="s">
        <v>10585</v>
      </c>
      <c r="D4083" s="0" t="s">
        <v>48</v>
      </c>
      <c r="E4083" s="0" t="s">
        <v>10586</v>
      </c>
      <c r="F4083" s="0" t="s">
        <v>10582</v>
      </c>
      <c r="G4083" s="0" t="s">
        <v>745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9.8</v>
      </c>
      <c r="Q4083" s="0" t="n">
        <v>0</v>
      </c>
      <c r="R4083" s="0" t="n">
        <v>0</v>
      </c>
      <c r="S4083" s="0" t="s">
        <v>4</v>
      </c>
    </row>
    <row r="4084" customFormat="false" ht="14.4" hidden="true" customHeight="false" outlineLevel="0" collapsed="false">
      <c r="A4084" s="0" t="s">
        <v>31</v>
      </c>
      <c r="B4084" s="0" t="n">
        <v>1</v>
      </c>
      <c r="C4084" s="0" t="s">
        <v>10587</v>
      </c>
      <c r="D4084" s="0" t="s">
        <v>33</v>
      </c>
      <c r="E4084" s="0" t="s">
        <v>10588</v>
      </c>
      <c r="F4084" s="0" t="s">
        <v>10582</v>
      </c>
      <c r="G4084" s="0" t="s">
        <v>745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6.3</v>
      </c>
      <c r="Q4084" s="0" t="n">
        <v>0</v>
      </c>
      <c r="R4084" s="0" t="n">
        <v>0</v>
      </c>
      <c r="S4084" s="0" t="s">
        <v>4</v>
      </c>
    </row>
    <row r="4085" customFormat="false" ht="14.4" hidden="true" customHeight="false" outlineLevel="0" collapsed="false">
      <c r="A4085" s="0" t="s">
        <v>31</v>
      </c>
      <c r="B4085" s="0" t="n">
        <v>1</v>
      </c>
      <c r="C4085" s="0" t="s">
        <v>10589</v>
      </c>
      <c r="D4085" s="0" t="s">
        <v>38</v>
      </c>
      <c r="E4085" s="0" t="s">
        <v>10590</v>
      </c>
      <c r="F4085" s="0" t="s">
        <v>10582</v>
      </c>
      <c r="G4085" s="0" t="s">
        <v>745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6.3</v>
      </c>
      <c r="Q4085" s="0" t="n">
        <v>0</v>
      </c>
      <c r="R4085" s="0" t="n">
        <v>0</v>
      </c>
      <c r="S4085" s="0" t="s">
        <v>4</v>
      </c>
    </row>
    <row r="4086" customFormat="false" ht="14.4" hidden="true" customHeight="false" outlineLevel="0" collapsed="false">
      <c r="A4086" s="0" t="s">
        <v>31</v>
      </c>
      <c r="B4086" s="0" t="n">
        <v>1</v>
      </c>
      <c r="C4086" s="0" t="s">
        <v>10591</v>
      </c>
      <c r="D4086" s="0" t="s">
        <v>66</v>
      </c>
      <c r="E4086" s="0" t="s">
        <v>212</v>
      </c>
      <c r="F4086" s="0" t="s">
        <v>10592</v>
      </c>
      <c r="G4086" s="0" t="s">
        <v>946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7</v>
      </c>
      <c r="Q4086" s="0" t="n">
        <v>0</v>
      </c>
      <c r="R4086" s="0" t="n">
        <v>0</v>
      </c>
      <c r="S4086" s="0" t="s">
        <v>4</v>
      </c>
    </row>
    <row r="4087" customFormat="false" ht="14.4" hidden="true" customHeight="false" outlineLevel="0" collapsed="false">
      <c r="A4087" s="0" t="s">
        <v>31</v>
      </c>
      <c r="B4087" s="0" t="n">
        <v>1</v>
      </c>
      <c r="C4087" s="0" t="s">
        <v>10593</v>
      </c>
      <c r="D4087" s="0" t="s">
        <v>33</v>
      </c>
      <c r="E4087" s="0" t="s">
        <v>10594</v>
      </c>
      <c r="F4087" s="0" t="s">
        <v>10592</v>
      </c>
      <c r="G4087" s="0" t="s">
        <v>946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8.1</v>
      </c>
      <c r="Q4087" s="0" t="n">
        <v>0</v>
      </c>
      <c r="R4087" s="0" t="n">
        <v>0</v>
      </c>
      <c r="S4087" s="0" t="s">
        <v>4</v>
      </c>
    </row>
    <row r="4088" customFormat="false" ht="14.4" hidden="true" customHeight="false" outlineLevel="0" collapsed="false">
      <c r="A4088" s="0" t="s">
        <v>31</v>
      </c>
      <c r="B4088" s="0" t="n">
        <v>1</v>
      </c>
      <c r="C4088" s="0" t="s">
        <v>10595</v>
      </c>
      <c r="D4088" s="0" t="s">
        <v>33</v>
      </c>
      <c r="E4088" s="0" t="s">
        <v>10596</v>
      </c>
      <c r="F4088" s="0" t="s">
        <v>10597</v>
      </c>
      <c r="G4088" s="0" t="s">
        <v>224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6.8</v>
      </c>
      <c r="Q4088" s="0" t="n">
        <v>0</v>
      </c>
      <c r="R4088" s="0" t="n">
        <v>0</v>
      </c>
      <c r="S4088" s="0" t="s">
        <v>4</v>
      </c>
    </row>
    <row r="4089" customFormat="false" ht="14.4" hidden="true" customHeight="false" outlineLevel="0" collapsed="false">
      <c r="A4089" s="0" t="s">
        <v>31</v>
      </c>
      <c r="B4089" s="0" t="n">
        <v>1</v>
      </c>
      <c r="C4089" s="0" t="s">
        <v>10598</v>
      </c>
      <c r="D4089" s="0" t="s">
        <v>61</v>
      </c>
      <c r="E4089" s="0" t="s">
        <v>10599</v>
      </c>
      <c r="F4089" s="0" t="s">
        <v>10600</v>
      </c>
      <c r="G4089" s="0" t="s">
        <v>10601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5.5</v>
      </c>
      <c r="Q4089" s="0" t="n">
        <v>0</v>
      </c>
      <c r="R4089" s="0" t="n">
        <v>0</v>
      </c>
      <c r="S4089" s="0" t="s">
        <v>4</v>
      </c>
    </row>
    <row r="4090" customFormat="false" ht="14.4" hidden="true" customHeight="false" outlineLevel="0" collapsed="false">
      <c r="A4090" s="0" t="s">
        <v>31</v>
      </c>
      <c r="B4090" s="0" t="n">
        <v>1</v>
      </c>
      <c r="C4090" s="0" t="s">
        <v>10602</v>
      </c>
      <c r="D4090" s="0" t="s">
        <v>103</v>
      </c>
      <c r="E4090" s="0" t="s">
        <v>10603</v>
      </c>
      <c r="F4090" s="0" t="s">
        <v>10604</v>
      </c>
      <c r="G4090" s="0" t="s">
        <v>10605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6.5</v>
      </c>
      <c r="Q4090" s="0" t="n">
        <v>0</v>
      </c>
      <c r="R4090" s="0" t="n">
        <v>0</v>
      </c>
      <c r="S4090" s="0" t="s">
        <v>4</v>
      </c>
    </row>
    <row r="4091" customFormat="false" ht="14.4" hidden="true" customHeight="false" outlineLevel="0" collapsed="false">
      <c r="A4091" s="0" t="s">
        <v>31</v>
      </c>
      <c r="B4091" s="0" t="n">
        <v>1</v>
      </c>
      <c r="C4091" s="0" t="s">
        <v>10606</v>
      </c>
      <c r="D4091" s="0" t="s">
        <v>61</v>
      </c>
      <c r="E4091" s="0" t="s">
        <v>10607</v>
      </c>
      <c r="F4091" s="0" t="s">
        <v>10604</v>
      </c>
      <c r="G4091" s="0" t="s">
        <v>10605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5.9</v>
      </c>
      <c r="Q4091" s="0" t="n">
        <v>0</v>
      </c>
      <c r="R4091" s="0" t="n">
        <v>0</v>
      </c>
      <c r="S4091" s="0" t="s">
        <v>4</v>
      </c>
    </row>
    <row r="4092" customFormat="false" ht="14.4" hidden="true" customHeight="false" outlineLevel="0" collapsed="false">
      <c r="A4092" s="0" t="s">
        <v>31</v>
      </c>
      <c r="B4092" s="0" t="n">
        <v>1</v>
      </c>
      <c r="C4092" s="0" t="s">
        <v>10608</v>
      </c>
      <c r="D4092" s="0" t="s">
        <v>38</v>
      </c>
      <c r="E4092" s="0" t="s">
        <v>10609</v>
      </c>
      <c r="F4092" s="0" t="s">
        <v>10604</v>
      </c>
      <c r="G4092" s="0" t="s">
        <v>10605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6.2</v>
      </c>
      <c r="Q4092" s="0" t="n">
        <v>0</v>
      </c>
      <c r="R4092" s="0" t="n">
        <v>0</v>
      </c>
      <c r="S4092" s="0" t="s">
        <v>4</v>
      </c>
    </row>
    <row r="4093" customFormat="false" ht="14.4" hidden="true" customHeight="false" outlineLevel="0" collapsed="false">
      <c r="A4093" s="0" t="s">
        <v>31</v>
      </c>
      <c r="B4093" s="0" t="n">
        <v>1</v>
      </c>
      <c r="C4093" s="0" t="s">
        <v>10610</v>
      </c>
      <c r="D4093" s="0" t="s">
        <v>41</v>
      </c>
      <c r="E4093" s="0" t="s">
        <v>10611</v>
      </c>
      <c r="F4093" s="0" t="s">
        <v>10604</v>
      </c>
      <c r="G4093" s="0" t="s">
        <v>10605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6.2</v>
      </c>
      <c r="Q4093" s="0" t="n">
        <v>0</v>
      </c>
      <c r="R4093" s="0" t="n">
        <v>0</v>
      </c>
      <c r="S4093" s="0" t="s">
        <v>4</v>
      </c>
    </row>
    <row r="4094" customFormat="false" ht="14.4" hidden="true" customHeight="false" outlineLevel="0" collapsed="false">
      <c r="A4094" s="0" t="s">
        <v>31</v>
      </c>
      <c r="B4094" s="0" t="n">
        <v>1</v>
      </c>
      <c r="C4094" s="0" t="s">
        <v>10612</v>
      </c>
      <c r="D4094" s="0" t="s">
        <v>38</v>
      </c>
      <c r="E4094" s="0" t="s">
        <v>10613</v>
      </c>
      <c r="F4094" s="0" t="s">
        <v>10604</v>
      </c>
      <c r="G4094" s="0" t="s">
        <v>10605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5.3</v>
      </c>
      <c r="Q4094" s="0" t="n">
        <v>0</v>
      </c>
      <c r="R4094" s="0" t="n">
        <v>0</v>
      </c>
      <c r="S4094" s="0" t="s">
        <v>4</v>
      </c>
    </row>
    <row r="4095" customFormat="false" ht="14.4" hidden="true" customHeight="false" outlineLevel="0" collapsed="false">
      <c r="A4095" s="0" t="s">
        <v>31</v>
      </c>
      <c r="B4095" s="0" t="n">
        <v>1</v>
      </c>
      <c r="C4095" s="0" t="s">
        <v>10614</v>
      </c>
      <c r="D4095" s="0" t="s">
        <v>33</v>
      </c>
      <c r="E4095" s="0" t="s">
        <v>7480</v>
      </c>
      <c r="F4095" s="0" t="s">
        <v>10615</v>
      </c>
      <c r="G4095" s="0" t="s">
        <v>10616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n">
        <v>0</v>
      </c>
      <c r="N4095" s="0" t="n">
        <v>0</v>
      </c>
      <c r="O4095" s="0" t="n">
        <v>0</v>
      </c>
      <c r="P4095" s="0" t="n">
        <v>6.8</v>
      </c>
      <c r="Q4095" s="0" t="n">
        <v>0</v>
      </c>
      <c r="R4095" s="0" t="n">
        <v>0</v>
      </c>
      <c r="S4095" s="0" t="s">
        <v>4</v>
      </c>
    </row>
    <row r="4096" customFormat="false" ht="14.4" hidden="true" customHeight="false" outlineLevel="0" collapsed="false">
      <c r="A4096" s="0" t="s">
        <v>31</v>
      </c>
      <c r="B4096" s="0" t="n">
        <v>1</v>
      </c>
      <c r="C4096" s="0" t="s">
        <v>10617</v>
      </c>
      <c r="D4096" s="0" t="s">
        <v>33</v>
      </c>
      <c r="E4096" s="0" t="s">
        <v>10618</v>
      </c>
      <c r="F4096" s="0" t="s">
        <v>10615</v>
      </c>
      <c r="G4096" s="0" t="s">
        <v>10616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6.2</v>
      </c>
      <c r="Q4096" s="0" t="n">
        <v>0</v>
      </c>
      <c r="R4096" s="0" t="n">
        <v>0</v>
      </c>
      <c r="S4096" s="0" t="s">
        <v>4</v>
      </c>
    </row>
    <row r="4097" customFormat="false" ht="14.4" hidden="true" customHeight="false" outlineLevel="0" collapsed="false">
      <c r="A4097" s="0" t="s">
        <v>31</v>
      </c>
      <c r="B4097" s="0" t="n">
        <v>1</v>
      </c>
      <c r="C4097" s="0" t="s">
        <v>10619</v>
      </c>
      <c r="D4097" s="0" t="s">
        <v>33</v>
      </c>
      <c r="E4097" s="0" t="s">
        <v>10620</v>
      </c>
      <c r="F4097" s="0" t="s">
        <v>10615</v>
      </c>
      <c r="G4097" s="0" t="s">
        <v>10616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7.8</v>
      </c>
      <c r="Q4097" s="0" t="n">
        <v>0</v>
      </c>
      <c r="R4097" s="0" t="n">
        <v>0</v>
      </c>
      <c r="S4097" s="0" t="s">
        <v>4</v>
      </c>
    </row>
    <row r="4098" customFormat="false" ht="14.4" hidden="true" customHeight="false" outlineLevel="0" collapsed="false">
      <c r="A4098" s="0" t="s">
        <v>31</v>
      </c>
      <c r="B4098" s="0" t="n">
        <v>1</v>
      </c>
      <c r="C4098" s="0" t="s">
        <v>10621</v>
      </c>
      <c r="D4098" s="0" t="s">
        <v>33</v>
      </c>
      <c r="E4098" s="0" t="s">
        <v>10622</v>
      </c>
      <c r="F4098" s="0" t="s">
        <v>10615</v>
      </c>
      <c r="G4098" s="0" t="s">
        <v>10616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7.7</v>
      </c>
      <c r="Q4098" s="0" t="n">
        <v>0</v>
      </c>
      <c r="R4098" s="0" t="n">
        <v>0</v>
      </c>
      <c r="S4098" s="0" t="s">
        <v>4</v>
      </c>
    </row>
    <row r="4099" customFormat="false" ht="14.4" hidden="true" customHeight="false" outlineLevel="0" collapsed="false">
      <c r="A4099" s="0" t="s">
        <v>31</v>
      </c>
      <c r="B4099" s="0" t="n">
        <v>1</v>
      </c>
      <c r="C4099" s="0" t="s">
        <v>10623</v>
      </c>
      <c r="D4099" s="0" t="s">
        <v>38</v>
      </c>
      <c r="E4099" s="0" t="s">
        <v>10624</v>
      </c>
      <c r="F4099" s="0" t="s">
        <v>10615</v>
      </c>
      <c r="G4099" s="0" t="s">
        <v>10616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7.5</v>
      </c>
      <c r="Q4099" s="0" t="n">
        <v>0</v>
      </c>
      <c r="R4099" s="0" t="n">
        <v>0</v>
      </c>
      <c r="S4099" s="0" t="s">
        <v>4</v>
      </c>
    </row>
    <row r="4100" customFormat="false" ht="14.4" hidden="true" customHeight="false" outlineLevel="0" collapsed="false">
      <c r="A4100" s="0" t="s">
        <v>31</v>
      </c>
      <c r="B4100" s="0" t="n">
        <v>1</v>
      </c>
      <c r="C4100" s="0" t="s">
        <v>10625</v>
      </c>
      <c r="D4100" s="0" t="s">
        <v>33</v>
      </c>
      <c r="E4100" s="0" t="s">
        <v>10626</v>
      </c>
      <c r="F4100" s="0" t="s">
        <v>10615</v>
      </c>
      <c r="G4100" s="0" t="s">
        <v>10616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5.4</v>
      </c>
      <c r="Q4100" s="0" t="n">
        <v>0</v>
      </c>
      <c r="R4100" s="0" t="n">
        <v>0</v>
      </c>
      <c r="S4100" s="0" t="s">
        <v>4</v>
      </c>
    </row>
    <row r="4101" customFormat="false" ht="14.4" hidden="true" customHeight="false" outlineLevel="0" collapsed="false">
      <c r="A4101" s="0" t="s">
        <v>31</v>
      </c>
      <c r="B4101" s="0" t="n">
        <v>1</v>
      </c>
      <c r="C4101" s="0" t="s">
        <v>10627</v>
      </c>
      <c r="D4101" s="0" t="s">
        <v>66</v>
      </c>
      <c r="E4101" s="0" t="s">
        <v>10628</v>
      </c>
      <c r="F4101" s="0" t="s">
        <v>10629</v>
      </c>
      <c r="G4101" s="0" t="s">
        <v>10630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0</v>
      </c>
      <c r="O4101" s="0" t="n">
        <v>0</v>
      </c>
      <c r="P4101" s="0" t="n">
        <v>5.9</v>
      </c>
      <c r="Q4101" s="0" t="n">
        <v>0</v>
      </c>
      <c r="R4101" s="0" t="n">
        <v>0</v>
      </c>
      <c r="S4101" s="0" t="s">
        <v>4</v>
      </c>
    </row>
    <row r="4102" customFormat="false" ht="14.4" hidden="true" customHeight="false" outlineLevel="0" collapsed="false">
      <c r="A4102" s="0" t="s">
        <v>31</v>
      </c>
      <c r="B4102" s="0" t="n">
        <v>1</v>
      </c>
      <c r="C4102" s="0" t="s">
        <v>10631</v>
      </c>
      <c r="D4102" s="0" t="s">
        <v>66</v>
      </c>
      <c r="E4102" s="0" t="s">
        <v>3893</v>
      </c>
      <c r="F4102" s="0" t="s">
        <v>10629</v>
      </c>
      <c r="G4102" s="0" t="s">
        <v>10630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5.9</v>
      </c>
      <c r="Q4102" s="0" t="n">
        <v>0</v>
      </c>
      <c r="R4102" s="0" t="n">
        <v>0</v>
      </c>
      <c r="S4102" s="0" t="s">
        <v>4</v>
      </c>
    </row>
    <row r="4103" customFormat="false" ht="14.4" hidden="true" customHeight="false" outlineLevel="0" collapsed="false">
      <c r="A4103" s="0" t="s">
        <v>31</v>
      </c>
      <c r="B4103" s="0" t="n">
        <v>1</v>
      </c>
      <c r="C4103" s="0" t="s">
        <v>10632</v>
      </c>
      <c r="D4103" s="0" t="s">
        <v>33</v>
      </c>
      <c r="E4103" s="0" t="s">
        <v>10633</v>
      </c>
      <c r="F4103" s="0" t="s">
        <v>10634</v>
      </c>
      <c r="G4103" s="0" t="s">
        <v>10635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5.3</v>
      </c>
      <c r="Q4103" s="0" t="n">
        <v>0</v>
      </c>
      <c r="R4103" s="0" t="n">
        <v>0</v>
      </c>
      <c r="S4103" s="0" t="s">
        <v>4</v>
      </c>
    </row>
    <row r="4104" customFormat="false" ht="14.4" hidden="true" customHeight="false" outlineLevel="0" collapsed="false">
      <c r="A4104" s="0" t="s">
        <v>31</v>
      </c>
      <c r="B4104" s="0" t="n">
        <v>1</v>
      </c>
      <c r="C4104" s="0" t="s">
        <v>10636</v>
      </c>
      <c r="D4104" s="0" t="s">
        <v>61</v>
      </c>
      <c r="E4104" s="0" t="s">
        <v>10637</v>
      </c>
      <c r="F4104" s="0" t="s">
        <v>10634</v>
      </c>
      <c r="G4104" s="0" t="s">
        <v>10635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5.3</v>
      </c>
      <c r="Q4104" s="0" t="n">
        <v>0</v>
      </c>
      <c r="R4104" s="0" t="n">
        <v>0</v>
      </c>
      <c r="S4104" s="0" t="s">
        <v>4</v>
      </c>
    </row>
    <row r="4105" customFormat="false" ht="14.4" hidden="true" customHeight="false" outlineLevel="0" collapsed="false">
      <c r="A4105" s="0" t="s">
        <v>31</v>
      </c>
      <c r="B4105" s="0" t="n">
        <v>1</v>
      </c>
      <c r="C4105" s="0" t="s">
        <v>10638</v>
      </c>
      <c r="D4105" s="0" t="s">
        <v>66</v>
      </c>
      <c r="E4105" s="0" t="s">
        <v>10639</v>
      </c>
      <c r="F4105" s="0" t="s">
        <v>10640</v>
      </c>
      <c r="G4105" s="0" t="s">
        <v>10641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8.4</v>
      </c>
      <c r="Q4105" s="0" t="n">
        <v>0</v>
      </c>
      <c r="R4105" s="0" t="n">
        <v>0</v>
      </c>
      <c r="S4105" s="0" t="s">
        <v>4</v>
      </c>
    </row>
    <row r="4106" customFormat="false" ht="14.4" hidden="true" customHeight="false" outlineLevel="0" collapsed="false">
      <c r="A4106" s="0" t="s">
        <v>31</v>
      </c>
      <c r="B4106" s="0" t="n">
        <v>1</v>
      </c>
      <c r="C4106" s="0" t="s">
        <v>10642</v>
      </c>
      <c r="D4106" s="0" t="s">
        <v>66</v>
      </c>
      <c r="E4106" s="0" t="s">
        <v>10643</v>
      </c>
      <c r="F4106" s="0" t="s">
        <v>10644</v>
      </c>
      <c r="G4106" s="0" t="s">
        <v>10645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5.8</v>
      </c>
      <c r="Q4106" s="0" t="n">
        <v>0</v>
      </c>
      <c r="R4106" s="0" t="n">
        <v>0</v>
      </c>
      <c r="S4106" s="0" t="s">
        <v>4</v>
      </c>
    </row>
    <row r="4107" customFormat="false" ht="14.4" hidden="true" customHeight="false" outlineLevel="0" collapsed="false">
      <c r="A4107" s="0" t="s">
        <v>31</v>
      </c>
      <c r="B4107" s="0" t="n">
        <v>1</v>
      </c>
      <c r="C4107" s="0" t="s">
        <v>10646</v>
      </c>
      <c r="D4107" s="0" t="s">
        <v>33</v>
      </c>
      <c r="E4107" s="0" t="s">
        <v>10647</v>
      </c>
      <c r="F4107" s="0" t="s">
        <v>10648</v>
      </c>
      <c r="G4107" s="0" t="s">
        <v>10649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0</v>
      </c>
      <c r="N4107" s="0" t="n">
        <v>0</v>
      </c>
      <c r="O4107" s="0" t="n">
        <v>0</v>
      </c>
      <c r="P4107" s="0" t="n">
        <v>5.6</v>
      </c>
      <c r="Q4107" s="0" t="n">
        <v>0</v>
      </c>
      <c r="R4107" s="0" t="n">
        <v>0</v>
      </c>
      <c r="S4107" s="0" t="s">
        <v>4</v>
      </c>
    </row>
    <row r="4108" customFormat="false" ht="14.4" hidden="true" customHeight="false" outlineLevel="0" collapsed="false">
      <c r="A4108" s="0" t="s">
        <v>31</v>
      </c>
      <c r="B4108" s="0" t="n">
        <v>1</v>
      </c>
      <c r="C4108" s="0" t="s">
        <v>10650</v>
      </c>
      <c r="D4108" s="0" t="s">
        <v>66</v>
      </c>
      <c r="E4108" s="0" t="s">
        <v>10651</v>
      </c>
      <c r="F4108" s="0" t="s">
        <v>10652</v>
      </c>
      <c r="G4108" s="0" t="s">
        <v>10653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5.3</v>
      </c>
      <c r="Q4108" s="0" t="n">
        <v>0</v>
      </c>
      <c r="R4108" s="0" t="n">
        <v>0</v>
      </c>
      <c r="S4108" s="0" t="s">
        <v>4</v>
      </c>
    </row>
    <row r="4109" customFormat="false" ht="14.4" hidden="true" customHeight="false" outlineLevel="0" collapsed="false">
      <c r="A4109" s="0" t="s">
        <v>31</v>
      </c>
      <c r="B4109" s="0" t="n">
        <v>1</v>
      </c>
      <c r="C4109" s="0" t="s">
        <v>10654</v>
      </c>
      <c r="D4109" s="0" t="s">
        <v>61</v>
      </c>
      <c r="E4109" s="0" t="s">
        <v>10655</v>
      </c>
      <c r="F4109" s="0" t="s">
        <v>10656</v>
      </c>
      <c r="G4109" s="0" t="s">
        <v>7810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8</v>
      </c>
      <c r="Q4109" s="0" t="n">
        <v>0</v>
      </c>
      <c r="R4109" s="0" t="n">
        <v>0</v>
      </c>
      <c r="S4109" s="0" t="s">
        <v>4</v>
      </c>
    </row>
    <row r="4110" customFormat="false" ht="14.4" hidden="true" customHeight="false" outlineLevel="0" collapsed="false">
      <c r="A4110" s="0" t="s">
        <v>31</v>
      </c>
      <c r="B4110" s="0" t="n">
        <v>1</v>
      </c>
      <c r="C4110" s="0" t="s">
        <v>10657</v>
      </c>
      <c r="D4110" s="0" t="s">
        <v>33</v>
      </c>
      <c r="E4110" s="0" t="s">
        <v>7182</v>
      </c>
      <c r="F4110" s="0" t="s">
        <v>10658</v>
      </c>
      <c r="G4110" s="0" t="s">
        <v>10659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5.8</v>
      </c>
      <c r="Q4110" s="0" t="n">
        <v>0</v>
      </c>
      <c r="R4110" s="0" t="n">
        <v>0</v>
      </c>
      <c r="S4110" s="0" t="s">
        <v>4</v>
      </c>
    </row>
    <row r="4111" customFormat="false" ht="14.4" hidden="true" customHeight="false" outlineLevel="0" collapsed="false">
      <c r="A4111" s="0" t="s">
        <v>31</v>
      </c>
      <c r="B4111" s="0" t="n">
        <v>1</v>
      </c>
      <c r="C4111" s="0" t="s">
        <v>10660</v>
      </c>
      <c r="D4111" s="0" t="s">
        <v>33</v>
      </c>
      <c r="E4111" s="0" t="s">
        <v>6642</v>
      </c>
      <c r="F4111" s="0" t="s">
        <v>10661</v>
      </c>
      <c r="G4111" s="0" t="s">
        <v>10662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5.7</v>
      </c>
      <c r="Q4111" s="0" t="n">
        <v>0</v>
      </c>
      <c r="R4111" s="0" t="n">
        <v>0</v>
      </c>
      <c r="S4111" s="0" t="s">
        <v>4</v>
      </c>
    </row>
    <row r="4112" customFormat="false" ht="14.4" hidden="true" customHeight="false" outlineLevel="0" collapsed="false">
      <c r="A4112" s="0" t="s">
        <v>31</v>
      </c>
      <c r="B4112" s="0" t="n">
        <v>1</v>
      </c>
      <c r="C4112" s="0" t="s">
        <v>10663</v>
      </c>
      <c r="D4112" s="0" t="s">
        <v>48</v>
      </c>
      <c r="E4112" s="0" t="s">
        <v>10664</v>
      </c>
      <c r="F4112" s="0" t="s">
        <v>10661</v>
      </c>
      <c r="G4112" s="0" t="s">
        <v>10662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5.9</v>
      </c>
      <c r="Q4112" s="0" t="n">
        <v>0</v>
      </c>
      <c r="R4112" s="0" t="n">
        <v>0</v>
      </c>
      <c r="S4112" s="0" t="s">
        <v>4</v>
      </c>
    </row>
    <row r="4113" customFormat="false" ht="14.4" hidden="true" customHeight="false" outlineLevel="0" collapsed="false">
      <c r="A4113" s="0" t="s">
        <v>31</v>
      </c>
      <c r="B4113" s="0" t="n">
        <v>1</v>
      </c>
      <c r="C4113" s="0" t="s">
        <v>10665</v>
      </c>
      <c r="D4113" s="0" t="s">
        <v>66</v>
      </c>
      <c r="E4113" s="0" t="s">
        <v>10666</v>
      </c>
      <c r="F4113" s="0" t="s">
        <v>10667</v>
      </c>
      <c r="G4113" s="0" t="s">
        <v>10668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6.7</v>
      </c>
      <c r="Q4113" s="0" t="n">
        <v>0</v>
      </c>
      <c r="R4113" s="0" t="n">
        <v>0</v>
      </c>
      <c r="S4113" s="0" t="s">
        <v>4</v>
      </c>
    </row>
    <row r="4114" customFormat="false" ht="14.4" hidden="true" customHeight="false" outlineLevel="0" collapsed="false">
      <c r="A4114" s="0" t="s">
        <v>31</v>
      </c>
      <c r="B4114" s="0" t="n">
        <v>1</v>
      </c>
      <c r="C4114" s="0" t="s">
        <v>10669</v>
      </c>
      <c r="D4114" s="0" t="s">
        <v>41</v>
      </c>
      <c r="E4114" s="0" t="s">
        <v>10670</v>
      </c>
      <c r="F4114" s="0" t="s">
        <v>10667</v>
      </c>
      <c r="G4114" s="0" t="s">
        <v>10668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6.9</v>
      </c>
      <c r="Q4114" s="0" t="n">
        <v>0</v>
      </c>
      <c r="R4114" s="0" t="n">
        <v>0</v>
      </c>
      <c r="S4114" s="0" t="s">
        <v>4</v>
      </c>
    </row>
    <row r="4115" customFormat="false" ht="14.4" hidden="true" customHeight="false" outlineLevel="0" collapsed="false">
      <c r="A4115" s="0" t="s">
        <v>31</v>
      </c>
      <c r="B4115" s="0" t="n">
        <v>1</v>
      </c>
      <c r="C4115" s="0" t="s">
        <v>10671</v>
      </c>
      <c r="D4115" s="0" t="s">
        <v>33</v>
      </c>
      <c r="E4115" s="0" t="s">
        <v>10672</v>
      </c>
      <c r="F4115" s="0" t="s">
        <v>10673</v>
      </c>
      <c r="G4115" s="0" t="s">
        <v>10674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5.8</v>
      </c>
      <c r="Q4115" s="0" t="n">
        <v>0</v>
      </c>
      <c r="R4115" s="0" t="n">
        <v>0</v>
      </c>
      <c r="S4115" s="0" t="s">
        <v>4</v>
      </c>
    </row>
    <row r="4116" customFormat="false" ht="14.4" hidden="true" customHeight="false" outlineLevel="0" collapsed="false">
      <c r="A4116" s="0" t="s">
        <v>31</v>
      </c>
      <c r="B4116" s="0" t="n">
        <v>1</v>
      </c>
      <c r="C4116" s="0" t="s">
        <v>10675</v>
      </c>
      <c r="D4116" s="0" t="s">
        <v>154</v>
      </c>
      <c r="E4116" s="0" t="s">
        <v>10676</v>
      </c>
      <c r="F4116" s="0" t="s">
        <v>10673</v>
      </c>
      <c r="G4116" s="0" t="s">
        <v>10674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5.8</v>
      </c>
      <c r="Q4116" s="0" t="n">
        <v>0</v>
      </c>
      <c r="R4116" s="0" t="n">
        <v>0</v>
      </c>
      <c r="S4116" s="0" t="s">
        <v>4</v>
      </c>
    </row>
    <row r="4117" customFormat="false" ht="14.4" hidden="true" customHeight="false" outlineLevel="0" collapsed="false">
      <c r="A4117" s="0" t="s">
        <v>31</v>
      </c>
      <c r="B4117" s="0" t="n">
        <v>1</v>
      </c>
      <c r="C4117" s="0" t="s">
        <v>10677</v>
      </c>
      <c r="D4117" s="0" t="s">
        <v>33</v>
      </c>
      <c r="E4117" s="0" t="s">
        <v>10678</v>
      </c>
      <c r="F4117" s="0" t="s">
        <v>10673</v>
      </c>
      <c r="G4117" s="0" t="s">
        <v>10674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</v>
      </c>
      <c r="N4117" s="0" t="n">
        <v>0</v>
      </c>
      <c r="O4117" s="0" t="n">
        <v>0</v>
      </c>
      <c r="P4117" s="0" t="n">
        <v>5.2</v>
      </c>
      <c r="Q4117" s="0" t="n">
        <v>0</v>
      </c>
      <c r="R4117" s="0" t="n">
        <v>0</v>
      </c>
      <c r="S4117" s="0" t="s">
        <v>4</v>
      </c>
    </row>
    <row r="4118" customFormat="false" ht="14.4" hidden="true" customHeight="false" outlineLevel="0" collapsed="false">
      <c r="A4118" s="0" t="s">
        <v>31</v>
      </c>
      <c r="B4118" s="0" t="n">
        <v>1</v>
      </c>
      <c r="C4118" s="0" t="s">
        <v>10679</v>
      </c>
      <c r="D4118" s="0" t="s">
        <v>38</v>
      </c>
      <c r="E4118" s="0" t="s">
        <v>10680</v>
      </c>
      <c r="F4118" s="0" t="s">
        <v>10681</v>
      </c>
      <c r="G4118" s="0" t="s">
        <v>10682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</v>
      </c>
      <c r="N4118" s="0" t="n">
        <v>0</v>
      </c>
      <c r="O4118" s="0" t="n">
        <v>0</v>
      </c>
      <c r="P4118" s="0" t="n">
        <v>9.1</v>
      </c>
      <c r="Q4118" s="0" t="n">
        <v>0</v>
      </c>
      <c r="R4118" s="0" t="n">
        <v>0</v>
      </c>
      <c r="S4118" s="0" t="s">
        <v>4</v>
      </c>
    </row>
    <row r="4119" customFormat="false" ht="14.4" hidden="true" customHeight="false" outlineLevel="0" collapsed="false">
      <c r="A4119" s="0" t="s">
        <v>31</v>
      </c>
      <c r="B4119" s="0" t="n">
        <v>1</v>
      </c>
      <c r="C4119" s="0" t="s">
        <v>10683</v>
      </c>
      <c r="D4119" s="0" t="s">
        <v>38</v>
      </c>
      <c r="E4119" s="0" t="s">
        <v>10684</v>
      </c>
      <c r="F4119" s="0" t="s">
        <v>10685</v>
      </c>
      <c r="G4119" s="0" t="s">
        <v>10686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5.1</v>
      </c>
      <c r="Q4119" s="0" t="n">
        <v>0</v>
      </c>
      <c r="R4119" s="0" t="n">
        <v>0</v>
      </c>
      <c r="S4119" s="0" t="s">
        <v>4</v>
      </c>
    </row>
    <row r="4120" customFormat="false" ht="14.4" hidden="true" customHeight="false" outlineLevel="0" collapsed="false">
      <c r="A4120" s="0" t="s">
        <v>31</v>
      </c>
      <c r="B4120" s="0" t="n">
        <v>1</v>
      </c>
      <c r="C4120" s="0" t="s">
        <v>10687</v>
      </c>
      <c r="D4120" s="0" t="s">
        <v>38</v>
      </c>
      <c r="E4120" s="0" t="s">
        <v>10688</v>
      </c>
      <c r="F4120" s="0" t="s">
        <v>10689</v>
      </c>
      <c r="G4120" s="0" t="s">
        <v>10690</v>
      </c>
      <c r="H4120" s="0" t="n">
        <v>0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5.2</v>
      </c>
      <c r="Q4120" s="0" t="n">
        <v>0</v>
      </c>
      <c r="R4120" s="0" t="n">
        <v>0</v>
      </c>
      <c r="S4120" s="0" t="s">
        <v>4</v>
      </c>
    </row>
    <row r="4121" customFormat="false" ht="14.4" hidden="true" customHeight="false" outlineLevel="0" collapsed="false">
      <c r="A4121" s="0" t="s">
        <v>31</v>
      </c>
      <c r="B4121" s="0" t="n">
        <v>1</v>
      </c>
      <c r="C4121" s="0" t="s">
        <v>10691</v>
      </c>
      <c r="D4121" s="0" t="s">
        <v>38</v>
      </c>
      <c r="E4121" s="0" t="s">
        <v>10692</v>
      </c>
      <c r="F4121" s="0" t="s">
        <v>10689</v>
      </c>
      <c r="G4121" s="0" t="s">
        <v>10690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6.5</v>
      </c>
      <c r="Q4121" s="0" t="n">
        <v>0</v>
      </c>
      <c r="R4121" s="0" t="n">
        <v>0</v>
      </c>
      <c r="S4121" s="0" t="s">
        <v>4</v>
      </c>
    </row>
    <row r="4122" customFormat="false" ht="14.4" hidden="true" customHeight="false" outlineLevel="0" collapsed="false">
      <c r="A4122" s="0" t="s">
        <v>31</v>
      </c>
      <c r="B4122" s="0" t="n">
        <v>1</v>
      </c>
      <c r="C4122" s="0" t="s">
        <v>10693</v>
      </c>
      <c r="D4122" s="0" t="s">
        <v>163</v>
      </c>
      <c r="E4122" s="0" t="s">
        <v>10694</v>
      </c>
      <c r="F4122" s="0" t="s">
        <v>10689</v>
      </c>
      <c r="G4122" s="0" t="s">
        <v>10690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8.3</v>
      </c>
      <c r="Q4122" s="0" t="n">
        <v>0</v>
      </c>
      <c r="R4122" s="0" t="n">
        <v>0</v>
      </c>
      <c r="S4122" s="0" t="s">
        <v>4</v>
      </c>
    </row>
    <row r="4123" customFormat="false" ht="14.4" hidden="true" customHeight="false" outlineLevel="0" collapsed="false">
      <c r="A4123" s="0" t="s">
        <v>31</v>
      </c>
      <c r="B4123" s="0" t="n">
        <v>1</v>
      </c>
      <c r="C4123" s="0" t="s">
        <v>10695</v>
      </c>
      <c r="D4123" s="0" t="s">
        <v>38</v>
      </c>
      <c r="E4123" s="0" t="s">
        <v>10696</v>
      </c>
      <c r="F4123" s="0" t="s">
        <v>10689</v>
      </c>
      <c r="G4123" s="0" t="s">
        <v>10690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5.9</v>
      </c>
      <c r="Q4123" s="0" t="n">
        <v>0</v>
      </c>
      <c r="R4123" s="0" t="n">
        <v>0</v>
      </c>
      <c r="S4123" s="0" t="s">
        <v>4</v>
      </c>
    </row>
    <row r="4124" customFormat="false" ht="14.4" hidden="true" customHeight="false" outlineLevel="0" collapsed="false">
      <c r="A4124" s="0" t="s">
        <v>31</v>
      </c>
      <c r="B4124" s="0" t="n">
        <v>1</v>
      </c>
      <c r="C4124" s="0" t="s">
        <v>10697</v>
      </c>
      <c r="D4124" s="0" t="s">
        <v>38</v>
      </c>
      <c r="E4124" s="0" t="s">
        <v>10698</v>
      </c>
      <c r="F4124" s="0" t="s">
        <v>10689</v>
      </c>
      <c r="G4124" s="0" t="s">
        <v>10690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7.3</v>
      </c>
      <c r="Q4124" s="0" t="n">
        <v>0</v>
      </c>
      <c r="R4124" s="0" t="n">
        <v>0</v>
      </c>
      <c r="S4124" s="0" t="s">
        <v>4</v>
      </c>
    </row>
    <row r="4125" customFormat="false" ht="14.4" hidden="true" customHeight="false" outlineLevel="0" collapsed="false">
      <c r="A4125" s="0" t="s">
        <v>31</v>
      </c>
      <c r="B4125" s="0" t="n">
        <v>1</v>
      </c>
      <c r="C4125" s="0" t="s">
        <v>10699</v>
      </c>
      <c r="D4125" s="0" t="s">
        <v>33</v>
      </c>
      <c r="E4125" s="0" t="s">
        <v>10700</v>
      </c>
      <c r="F4125" s="0" t="s">
        <v>10701</v>
      </c>
      <c r="G4125" s="0" t="s">
        <v>10702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5.3</v>
      </c>
      <c r="Q4125" s="0" t="n">
        <v>0</v>
      </c>
      <c r="R4125" s="0" t="n">
        <v>0</v>
      </c>
      <c r="S4125" s="0" t="s">
        <v>4</v>
      </c>
    </row>
    <row r="4126" customFormat="false" ht="14.4" hidden="true" customHeight="false" outlineLevel="0" collapsed="false">
      <c r="A4126" s="0" t="s">
        <v>31</v>
      </c>
      <c r="B4126" s="0" t="n">
        <v>1</v>
      </c>
      <c r="C4126" s="0" t="s">
        <v>10703</v>
      </c>
      <c r="D4126" s="0" t="s">
        <v>33</v>
      </c>
      <c r="E4126" s="0" t="s">
        <v>10704</v>
      </c>
      <c r="F4126" s="0" t="s">
        <v>10705</v>
      </c>
      <c r="G4126" s="0" t="s">
        <v>10706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5.4</v>
      </c>
      <c r="Q4126" s="0" t="n">
        <v>0</v>
      </c>
      <c r="R4126" s="0" t="n">
        <v>0</v>
      </c>
      <c r="S4126" s="0" t="s">
        <v>4</v>
      </c>
    </row>
    <row r="4127" customFormat="false" ht="14.4" hidden="true" customHeight="false" outlineLevel="0" collapsed="false">
      <c r="A4127" s="0" t="s">
        <v>31</v>
      </c>
      <c r="B4127" s="0" t="n">
        <v>1</v>
      </c>
      <c r="C4127" s="0" t="s">
        <v>10707</v>
      </c>
      <c r="D4127" s="0" t="s">
        <v>33</v>
      </c>
      <c r="E4127" s="0" t="s">
        <v>4539</v>
      </c>
      <c r="F4127" s="0" t="s">
        <v>10705</v>
      </c>
      <c r="G4127" s="0" t="s">
        <v>10706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5.3</v>
      </c>
      <c r="Q4127" s="0" t="n">
        <v>0</v>
      </c>
      <c r="R4127" s="0" t="n">
        <v>0</v>
      </c>
      <c r="S4127" s="0" t="s">
        <v>4</v>
      </c>
    </row>
    <row r="4128" customFormat="false" ht="14.4" hidden="true" customHeight="false" outlineLevel="0" collapsed="false">
      <c r="A4128" s="0" t="s">
        <v>31</v>
      </c>
      <c r="B4128" s="0" t="n">
        <v>1</v>
      </c>
      <c r="C4128" s="0" t="s">
        <v>10708</v>
      </c>
      <c r="D4128" s="0" t="s">
        <v>61</v>
      </c>
      <c r="E4128" s="0" t="s">
        <v>10709</v>
      </c>
      <c r="F4128" s="0" t="s">
        <v>10705</v>
      </c>
      <c r="G4128" s="0" t="s">
        <v>10706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9.2</v>
      </c>
      <c r="Q4128" s="0" t="n">
        <v>0</v>
      </c>
      <c r="R4128" s="0" t="n">
        <v>0</v>
      </c>
      <c r="S4128" s="0" t="s">
        <v>4</v>
      </c>
    </row>
    <row r="4129" customFormat="false" ht="14.4" hidden="true" customHeight="false" outlineLevel="0" collapsed="false">
      <c r="A4129" s="0" t="s">
        <v>31</v>
      </c>
      <c r="B4129" s="0" t="n">
        <v>1</v>
      </c>
      <c r="C4129" s="0" t="s">
        <v>10710</v>
      </c>
      <c r="D4129" s="0" t="s">
        <v>66</v>
      </c>
      <c r="E4129" s="0" t="s">
        <v>10711</v>
      </c>
      <c r="F4129" s="0" t="s">
        <v>10705</v>
      </c>
      <c r="G4129" s="0" t="s">
        <v>10706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0</v>
      </c>
      <c r="O4129" s="0" t="n">
        <v>0</v>
      </c>
      <c r="P4129" s="0" t="n">
        <v>5.3</v>
      </c>
      <c r="Q4129" s="0" t="n">
        <v>0</v>
      </c>
      <c r="R4129" s="0" t="n">
        <v>0</v>
      </c>
      <c r="S4129" s="0" t="s">
        <v>4</v>
      </c>
    </row>
    <row r="4130" customFormat="false" ht="14.4" hidden="true" customHeight="false" outlineLevel="0" collapsed="false">
      <c r="A4130" s="0" t="s">
        <v>31</v>
      </c>
      <c r="B4130" s="0" t="n">
        <v>1</v>
      </c>
      <c r="C4130" s="0" t="s">
        <v>10712</v>
      </c>
      <c r="D4130" s="0" t="s">
        <v>33</v>
      </c>
      <c r="E4130" s="0" t="s">
        <v>10713</v>
      </c>
      <c r="F4130" s="0" t="s">
        <v>10705</v>
      </c>
      <c r="G4130" s="0" t="s">
        <v>10706</v>
      </c>
      <c r="H4130" s="0" t="n">
        <v>0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8.1</v>
      </c>
      <c r="Q4130" s="0" t="n">
        <v>0</v>
      </c>
      <c r="R4130" s="0" t="n">
        <v>0</v>
      </c>
      <c r="S4130" s="0" t="s">
        <v>4</v>
      </c>
    </row>
    <row r="4131" customFormat="false" ht="14.4" hidden="true" customHeight="false" outlineLevel="0" collapsed="false">
      <c r="A4131" s="0" t="s">
        <v>31</v>
      </c>
      <c r="B4131" s="0" t="n">
        <v>1</v>
      </c>
      <c r="C4131" s="0" t="s">
        <v>10714</v>
      </c>
      <c r="D4131" s="0" t="s">
        <v>307</v>
      </c>
      <c r="E4131" s="0" t="s">
        <v>10715</v>
      </c>
      <c r="F4131" s="0" t="s">
        <v>10716</v>
      </c>
      <c r="G4131" s="0" t="s">
        <v>10717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n">
        <v>0</v>
      </c>
      <c r="N4131" s="0" t="n">
        <v>0</v>
      </c>
      <c r="O4131" s="0" t="n">
        <v>0</v>
      </c>
      <c r="P4131" s="0" t="n">
        <v>6.5</v>
      </c>
      <c r="Q4131" s="0" t="n">
        <v>0</v>
      </c>
      <c r="R4131" s="0" t="n">
        <v>0</v>
      </c>
      <c r="S4131" s="0" t="s">
        <v>4</v>
      </c>
    </row>
    <row r="4132" customFormat="false" ht="14.4" hidden="true" customHeight="false" outlineLevel="0" collapsed="false">
      <c r="A4132" s="0" t="s">
        <v>31</v>
      </c>
      <c r="B4132" s="0" t="n">
        <v>1</v>
      </c>
      <c r="C4132" s="0" t="s">
        <v>10718</v>
      </c>
      <c r="D4132" s="0" t="s">
        <v>103</v>
      </c>
      <c r="E4132" s="0" t="s">
        <v>10719</v>
      </c>
      <c r="F4132" s="0" t="s">
        <v>10716</v>
      </c>
      <c r="G4132" s="0" t="s">
        <v>10717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5.7</v>
      </c>
      <c r="Q4132" s="0" t="n">
        <v>0</v>
      </c>
      <c r="R4132" s="0" t="n">
        <v>0</v>
      </c>
      <c r="S4132" s="0" t="s">
        <v>4</v>
      </c>
    </row>
    <row r="4133" customFormat="false" ht="14.4" hidden="true" customHeight="false" outlineLevel="0" collapsed="false">
      <c r="A4133" s="0" t="s">
        <v>31</v>
      </c>
      <c r="B4133" s="0" t="n">
        <v>1</v>
      </c>
      <c r="C4133" s="0" t="s">
        <v>10720</v>
      </c>
      <c r="D4133" s="0" t="s">
        <v>41</v>
      </c>
      <c r="E4133" s="0" t="s">
        <v>10721</v>
      </c>
      <c r="F4133" s="0" t="s">
        <v>10716</v>
      </c>
      <c r="G4133" s="0" t="s">
        <v>10717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P4133" s="0" t="n">
        <v>6</v>
      </c>
      <c r="Q4133" s="0" t="n">
        <v>0</v>
      </c>
      <c r="R4133" s="0" t="n">
        <v>0</v>
      </c>
      <c r="S4133" s="0" t="s">
        <v>4</v>
      </c>
    </row>
    <row r="4134" customFormat="false" ht="14.4" hidden="true" customHeight="false" outlineLevel="0" collapsed="false">
      <c r="A4134" s="0" t="s">
        <v>31</v>
      </c>
      <c r="B4134" s="0" t="n">
        <v>1</v>
      </c>
      <c r="C4134" s="0" t="s">
        <v>10722</v>
      </c>
      <c r="D4134" s="0" t="s">
        <v>41</v>
      </c>
      <c r="E4134" s="0" t="s">
        <v>10723</v>
      </c>
      <c r="F4134" s="0" t="s">
        <v>10724</v>
      </c>
      <c r="G4134" s="0" t="s">
        <v>2176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P4134" s="0" t="n">
        <v>7.8</v>
      </c>
      <c r="Q4134" s="0" t="n">
        <v>0</v>
      </c>
      <c r="R4134" s="0" t="n">
        <v>0</v>
      </c>
      <c r="S4134" s="0" t="s">
        <v>4</v>
      </c>
    </row>
    <row r="4135" customFormat="false" ht="14.4" hidden="true" customHeight="false" outlineLevel="0" collapsed="false">
      <c r="A4135" s="0" t="s">
        <v>31</v>
      </c>
      <c r="B4135" s="0" t="n">
        <v>1</v>
      </c>
      <c r="C4135" s="0" t="s">
        <v>10725</v>
      </c>
      <c r="D4135" s="0" t="s">
        <v>38</v>
      </c>
      <c r="E4135" s="0" t="s">
        <v>10726</v>
      </c>
      <c r="F4135" s="0" t="s">
        <v>10724</v>
      </c>
      <c r="G4135" s="0" t="s">
        <v>2176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7.4</v>
      </c>
      <c r="Q4135" s="0" t="n">
        <v>0</v>
      </c>
      <c r="R4135" s="0" t="n">
        <v>0</v>
      </c>
      <c r="S4135" s="0" t="s">
        <v>4</v>
      </c>
    </row>
    <row r="4136" customFormat="false" ht="14.4" hidden="true" customHeight="false" outlineLevel="0" collapsed="false">
      <c r="A4136" s="0" t="s">
        <v>31</v>
      </c>
      <c r="B4136" s="0" t="n">
        <v>1</v>
      </c>
      <c r="C4136" s="0" t="s">
        <v>10727</v>
      </c>
      <c r="D4136" s="0" t="s">
        <v>139</v>
      </c>
      <c r="E4136" s="0" t="s">
        <v>10728</v>
      </c>
      <c r="F4136" s="0" t="s">
        <v>10724</v>
      </c>
      <c r="G4136" s="0" t="s">
        <v>2176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  <c r="O4136" s="0" t="n">
        <v>0</v>
      </c>
      <c r="P4136" s="0" t="n">
        <v>6.5</v>
      </c>
      <c r="Q4136" s="0" t="n">
        <v>0</v>
      </c>
      <c r="R4136" s="0" t="n">
        <v>0</v>
      </c>
      <c r="S4136" s="0" t="s">
        <v>4</v>
      </c>
    </row>
    <row r="4137" customFormat="false" ht="14.4" hidden="true" customHeight="false" outlineLevel="0" collapsed="false">
      <c r="A4137" s="0" t="s">
        <v>31</v>
      </c>
      <c r="B4137" s="0" t="n">
        <v>1</v>
      </c>
      <c r="C4137" s="0" t="s">
        <v>10729</v>
      </c>
      <c r="D4137" s="0" t="s">
        <v>66</v>
      </c>
      <c r="E4137" s="0" t="s">
        <v>5621</v>
      </c>
      <c r="F4137" s="0" t="s">
        <v>10730</v>
      </c>
      <c r="G4137" s="0" t="s">
        <v>10731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6.1</v>
      </c>
      <c r="Q4137" s="0" t="n">
        <v>0</v>
      </c>
      <c r="R4137" s="0" t="n">
        <v>0</v>
      </c>
      <c r="S4137" s="0" t="s">
        <v>4</v>
      </c>
    </row>
    <row r="4138" customFormat="false" ht="14.4" hidden="true" customHeight="false" outlineLevel="0" collapsed="false">
      <c r="A4138" s="0" t="s">
        <v>31</v>
      </c>
      <c r="B4138" s="0" t="n">
        <v>1</v>
      </c>
      <c r="C4138" s="0" t="s">
        <v>10732</v>
      </c>
      <c r="D4138" s="0" t="s">
        <v>66</v>
      </c>
      <c r="E4138" s="0" t="s">
        <v>10733</v>
      </c>
      <c r="F4138" s="0" t="s">
        <v>10730</v>
      </c>
      <c r="G4138" s="0" t="s">
        <v>10731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5.8</v>
      </c>
      <c r="Q4138" s="0" t="n">
        <v>0</v>
      </c>
      <c r="R4138" s="0" t="n">
        <v>0</v>
      </c>
      <c r="S4138" s="0" t="s">
        <v>4</v>
      </c>
    </row>
    <row r="4139" customFormat="false" ht="14.4" hidden="true" customHeight="false" outlineLevel="0" collapsed="false">
      <c r="A4139" s="0" t="s">
        <v>31</v>
      </c>
      <c r="B4139" s="0" t="n">
        <v>1</v>
      </c>
      <c r="C4139" s="0" t="s">
        <v>10734</v>
      </c>
      <c r="D4139" s="0" t="s">
        <v>61</v>
      </c>
      <c r="E4139" s="0" t="s">
        <v>9354</v>
      </c>
      <c r="F4139" s="0" t="s">
        <v>10735</v>
      </c>
      <c r="G4139" s="0" t="s">
        <v>10736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5.4</v>
      </c>
      <c r="Q4139" s="0" t="n">
        <v>0</v>
      </c>
      <c r="R4139" s="0" t="n">
        <v>0</v>
      </c>
      <c r="S4139" s="0" t="s">
        <v>4</v>
      </c>
    </row>
    <row r="4140" customFormat="false" ht="14.4" hidden="true" customHeight="false" outlineLevel="0" collapsed="false">
      <c r="A4140" s="0" t="s">
        <v>31</v>
      </c>
      <c r="B4140" s="0" t="n">
        <v>1</v>
      </c>
      <c r="C4140" s="0" t="s">
        <v>10737</v>
      </c>
      <c r="D4140" s="0" t="s">
        <v>33</v>
      </c>
      <c r="E4140" s="0" t="s">
        <v>10738</v>
      </c>
      <c r="F4140" s="0" t="s">
        <v>10739</v>
      </c>
      <c r="G4140" s="0" t="s">
        <v>10740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5.6</v>
      </c>
      <c r="Q4140" s="0" t="n">
        <v>0</v>
      </c>
      <c r="R4140" s="0" t="n">
        <v>0</v>
      </c>
      <c r="S4140" s="0" t="s">
        <v>4</v>
      </c>
    </row>
    <row r="4141" customFormat="false" ht="14.4" hidden="true" customHeight="false" outlineLevel="0" collapsed="false">
      <c r="A4141" s="0" t="s">
        <v>31</v>
      </c>
      <c r="B4141" s="0" t="n">
        <v>1</v>
      </c>
      <c r="C4141" s="0" t="s">
        <v>10741</v>
      </c>
      <c r="D4141" s="0" t="s">
        <v>38</v>
      </c>
      <c r="E4141" s="0" t="s">
        <v>10742</v>
      </c>
      <c r="F4141" s="0" t="s">
        <v>10743</v>
      </c>
      <c r="G4141" s="0" t="s">
        <v>4133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  <c r="O4141" s="0" t="n">
        <v>0</v>
      </c>
      <c r="P4141" s="0" t="n">
        <v>5</v>
      </c>
      <c r="Q4141" s="0" t="n">
        <v>0</v>
      </c>
      <c r="R4141" s="0" t="n">
        <v>0</v>
      </c>
      <c r="S4141" s="0" t="s">
        <v>4</v>
      </c>
    </row>
    <row r="4142" customFormat="false" ht="14.4" hidden="true" customHeight="false" outlineLevel="0" collapsed="false">
      <c r="A4142" s="0" t="s">
        <v>31</v>
      </c>
      <c r="B4142" s="0" t="n">
        <v>1</v>
      </c>
      <c r="C4142" s="0" t="s">
        <v>10744</v>
      </c>
      <c r="D4142" s="0" t="s">
        <v>66</v>
      </c>
      <c r="E4142" s="0" t="s">
        <v>10745</v>
      </c>
      <c r="F4142" s="0" t="s">
        <v>10743</v>
      </c>
      <c r="G4142" s="0" t="s">
        <v>4133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5.8</v>
      </c>
      <c r="Q4142" s="0" t="n">
        <v>0</v>
      </c>
      <c r="R4142" s="0" t="n">
        <v>0</v>
      </c>
      <c r="S4142" s="0" t="s">
        <v>4</v>
      </c>
    </row>
    <row r="4143" customFormat="false" ht="14.4" hidden="true" customHeight="false" outlineLevel="0" collapsed="false">
      <c r="A4143" s="0" t="s">
        <v>31</v>
      </c>
      <c r="B4143" s="0" t="n">
        <v>1</v>
      </c>
      <c r="C4143" s="0" t="s">
        <v>10746</v>
      </c>
      <c r="D4143" s="0" t="s">
        <v>66</v>
      </c>
      <c r="E4143" s="0" t="s">
        <v>10747</v>
      </c>
      <c r="F4143" s="0" t="s">
        <v>10743</v>
      </c>
      <c r="G4143" s="0" t="s">
        <v>4133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0</v>
      </c>
      <c r="N4143" s="0" t="n">
        <v>0</v>
      </c>
      <c r="O4143" s="0" t="n">
        <v>0</v>
      </c>
      <c r="P4143" s="0" t="n">
        <v>5.7</v>
      </c>
      <c r="Q4143" s="0" t="n">
        <v>0</v>
      </c>
      <c r="R4143" s="0" t="n">
        <v>0</v>
      </c>
      <c r="S4143" s="0" t="s">
        <v>4</v>
      </c>
    </row>
    <row r="4144" customFormat="false" ht="14.4" hidden="true" customHeight="false" outlineLevel="0" collapsed="false">
      <c r="A4144" s="0" t="s">
        <v>31</v>
      </c>
      <c r="B4144" s="0" t="n">
        <v>1</v>
      </c>
      <c r="C4144" s="0" t="s">
        <v>10748</v>
      </c>
      <c r="D4144" s="0" t="s">
        <v>154</v>
      </c>
      <c r="E4144" s="0" t="s">
        <v>10749</v>
      </c>
      <c r="F4144" s="0" t="s">
        <v>10743</v>
      </c>
      <c r="G4144" s="0" t="s">
        <v>4133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7.5</v>
      </c>
      <c r="Q4144" s="0" t="n">
        <v>0</v>
      </c>
      <c r="R4144" s="0" t="n">
        <v>0</v>
      </c>
      <c r="S4144" s="0" t="s">
        <v>4</v>
      </c>
    </row>
    <row r="4145" customFormat="false" ht="14.4" hidden="true" customHeight="false" outlineLevel="0" collapsed="false">
      <c r="A4145" s="0" t="s">
        <v>31</v>
      </c>
      <c r="B4145" s="0" t="n">
        <v>1</v>
      </c>
      <c r="C4145" s="0" t="s">
        <v>10750</v>
      </c>
      <c r="D4145" s="0" t="s">
        <v>33</v>
      </c>
      <c r="E4145" s="0" t="s">
        <v>10751</v>
      </c>
      <c r="F4145" s="0" t="s">
        <v>10743</v>
      </c>
      <c r="G4145" s="0" t="s">
        <v>4133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5.3</v>
      </c>
      <c r="Q4145" s="0" t="n">
        <v>0</v>
      </c>
      <c r="R4145" s="0" t="n">
        <v>0</v>
      </c>
      <c r="S4145" s="0" t="s">
        <v>4</v>
      </c>
    </row>
    <row r="4146" customFormat="false" ht="14.4" hidden="true" customHeight="false" outlineLevel="0" collapsed="false">
      <c r="A4146" s="0" t="s">
        <v>31</v>
      </c>
      <c r="B4146" s="0" t="n">
        <v>1</v>
      </c>
      <c r="C4146" s="0" t="s">
        <v>10752</v>
      </c>
      <c r="D4146" s="0" t="s">
        <v>307</v>
      </c>
      <c r="E4146" s="0" t="s">
        <v>10753</v>
      </c>
      <c r="F4146" s="0" t="s">
        <v>10743</v>
      </c>
      <c r="G4146" s="0" t="s">
        <v>4133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5.7</v>
      </c>
      <c r="Q4146" s="0" t="n">
        <v>0</v>
      </c>
      <c r="R4146" s="0" t="n">
        <v>0</v>
      </c>
      <c r="S4146" s="0" t="s">
        <v>4</v>
      </c>
    </row>
    <row r="4147" customFormat="false" ht="14.4" hidden="true" customHeight="false" outlineLevel="0" collapsed="false">
      <c r="A4147" s="0" t="s">
        <v>31</v>
      </c>
      <c r="B4147" s="0" t="n">
        <v>1</v>
      </c>
      <c r="C4147" s="0" t="s">
        <v>10754</v>
      </c>
      <c r="D4147" s="0" t="s">
        <v>38</v>
      </c>
      <c r="E4147" s="0" t="s">
        <v>10755</v>
      </c>
      <c r="F4147" s="0" t="s">
        <v>10743</v>
      </c>
      <c r="G4147" s="0" t="s">
        <v>4133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5.3</v>
      </c>
      <c r="Q4147" s="0" t="n">
        <v>0</v>
      </c>
      <c r="R4147" s="0" t="n">
        <v>0</v>
      </c>
      <c r="S4147" s="0" t="s">
        <v>4</v>
      </c>
    </row>
    <row r="4148" customFormat="false" ht="14.4" hidden="true" customHeight="false" outlineLevel="0" collapsed="false">
      <c r="A4148" s="0" t="s">
        <v>31</v>
      </c>
      <c r="B4148" s="0" t="n">
        <v>1</v>
      </c>
      <c r="C4148" s="0" t="s">
        <v>10756</v>
      </c>
      <c r="D4148" s="0" t="s">
        <v>61</v>
      </c>
      <c r="E4148" s="0" t="s">
        <v>10757</v>
      </c>
      <c r="F4148" s="0" t="s">
        <v>10743</v>
      </c>
      <c r="G4148" s="0" t="s">
        <v>4133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6.9</v>
      </c>
      <c r="Q4148" s="0" t="n">
        <v>0</v>
      </c>
      <c r="R4148" s="0" t="n">
        <v>0</v>
      </c>
      <c r="S4148" s="0" t="s">
        <v>4</v>
      </c>
    </row>
    <row r="4149" customFormat="false" ht="14.4" hidden="true" customHeight="false" outlineLevel="0" collapsed="false">
      <c r="A4149" s="0" t="s">
        <v>31</v>
      </c>
      <c r="B4149" s="0" t="n">
        <v>1</v>
      </c>
      <c r="C4149" s="0" t="s">
        <v>10758</v>
      </c>
      <c r="D4149" s="0" t="s">
        <v>33</v>
      </c>
      <c r="E4149" s="0" t="s">
        <v>10759</v>
      </c>
      <c r="F4149" s="0" t="s">
        <v>10743</v>
      </c>
      <c r="G4149" s="0" t="s">
        <v>4133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5.3</v>
      </c>
      <c r="Q4149" s="0" t="n">
        <v>0</v>
      </c>
      <c r="R4149" s="0" t="n">
        <v>0</v>
      </c>
      <c r="S4149" s="0" t="s">
        <v>4</v>
      </c>
    </row>
    <row r="4150" customFormat="false" ht="14.4" hidden="true" customHeight="false" outlineLevel="0" collapsed="false">
      <c r="A4150" s="0" t="s">
        <v>31</v>
      </c>
      <c r="B4150" s="0" t="n">
        <v>1</v>
      </c>
      <c r="C4150" s="0" t="s">
        <v>10760</v>
      </c>
      <c r="D4150" s="0" t="s">
        <v>48</v>
      </c>
      <c r="E4150" s="0" t="s">
        <v>10761</v>
      </c>
      <c r="F4150" s="0" t="s">
        <v>10762</v>
      </c>
      <c r="G4150" s="0" t="s">
        <v>10763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6.8</v>
      </c>
      <c r="Q4150" s="0" t="n">
        <v>0</v>
      </c>
      <c r="R4150" s="0" t="n">
        <v>0</v>
      </c>
      <c r="S4150" s="0" t="s">
        <v>4</v>
      </c>
    </row>
    <row r="4151" customFormat="false" ht="14.4" hidden="true" customHeight="false" outlineLevel="0" collapsed="false">
      <c r="A4151" s="0" t="s">
        <v>31</v>
      </c>
      <c r="B4151" s="0" t="n">
        <v>1</v>
      </c>
      <c r="C4151" s="0" t="s">
        <v>10764</v>
      </c>
      <c r="D4151" s="0" t="s">
        <v>33</v>
      </c>
      <c r="E4151" s="0" t="s">
        <v>10765</v>
      </c>
      <c r="F4151" s="0" t="s">
        <v>10762</v>
      </c>
      <c r="G4151" s="0" t="s">
        <v>10763</v>
      </c>
      <c r="H4151" s="0" t="n">
        <v>0</v>
      </c>
      <c r="I4151" s="0" t="n">
        <v>0</v>
      </c>
      <c r="J4151" s="0" t="n">
        <v>0</v>
      </c>
      <c r="K4151" s="0" t="n">
        <v>0</v>
      </c>
      <c r="L4151" s="0" t="n">
        <v>0</v>
      </c>
      <c r="M4151" s="0" t="n">
        <v>0</v>
      </c>
      <c r="N4151" s="0" t="n">
        <v>0</v>
      </c>
      <c r="O4151" s="0" t="n">
        <v>0</v>
      </c>
      <c r="P4151" s="0" t="n">
        <v>6</v>
      </c>
      <c r="Q4151" s="0" t="n">
        <v>0</v>
      </c>
      <c r="R4151" s="0" t="n">
        <v>0</v>
      </c>
      <c r="S4151" s="0" t="s">
        <v>4</v>
      </c>
    </row>
    <row r="4152" customFormat="false" ht="14.4" hidden="true" customHeight="false" outlineLevel="0" collapsed="false">
      <c r="A4152" s="0" t="s">
        <v>31</v>
      </c>
      <c r="B4152" s="0" t="n">
        <v>1</v>
      </c>
      <c r="C4152" s="0" t="s">
        <v>10766</v>
      </c>
      <c r="D4152" s="0" t="s">
        <v>66</v>
      </c>
      <c r="E4152" s="0" t="s">
        <v>6194</v>
      </c>
      <c r="F4152" s="0" t="s">
        <v>10767</v>
      </c>
      <c r="G4152" s="0" t="s">
        <v>10768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n">
        <v>0</v>
      </c>
      <c r="N4152" s="0" t="n">
        <v>0</v>
      </c>
      <c r="O4152" s="0" t="n">
        <v>0</v>
      </c>
      <c r="P4152" s="0" t="n">
        <v>6.6</v>
      </c>
      <c r="Q4152" s="0" t="n">
        <v>0</v>
      </c>
      <c r="R4152" s="0" t="n">
        <v>0</v>
      </c>
      <c r="S4152" s="0" t="s">
        <v>4</v>
      </c>
    </row>
    <row r="4153" customFormat="false" ht="14.4" hidden="true" customHeight="false" outlineLevel="0" collapsed="false">
      <c r="A4153" s="0" t="s">
        <v>31</v>
      </c>
      <c r="B4153" s="0" t="n">
        <v>1</v>
      </c>
      <c r="C4153" s="0" t="s">
        <v>10769</v>
      </c>
      <c r="D4153" s="0" t="s">
        <v>48</v>
      </c>
      <c r="E4153" s="0" t="s">
        <v>10770</v>
      </c>
      <c r="F4153" s="0" t="s">
        <v>10767</v>
      </c>
      <c r="G4153" s="0" t="s">
        <v>10768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  <c r="M4153" s="0" t="n">
        <v>0</v>
      </c>
      <c r="N4153" s="0" t="n">
        <v>0</v>
      </c>
      <c r="O4153" s="0" t="n">
        <v>0</v>
      </c>
      <c r="P4153" s="0" t="n">
        <v>6.5</v>
      </c>
      <c r="Q4153" s="0" t="n">
        <v>0</v>
      </c>
      <c r="R4153" s="0" t="n">
        <v>0</v>
      </c>
      <c r="S4153" s="0" t="s">
        <v>4</v>
      </c>
    </row>
    <row r="4154" customFormat="false" ht="14.4" hidden="true" customHeight="false" outlineLevel="0" collapsed="false">
      <c r="A4154" s="0" t="s">
        <v>31</v>
      </c>
      <c r="B4154" s="0" t="n">
        <v>1</v>
      </c>
      <c r="C4154" s="0" t="s">
        <v>10771</v>
      </c>
      <c r="D4154" s="0" t="s">
        <v>66</v>
      </c>
      <c r="E4154" s="0" t="s">
        <v>10772</v>
      </c>
      <c r="F4154" s="0" t="s">
        <v>10773</v>
      </c>
      <c r="G4154" s="0" t="s">
        <v>10774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0" t="n">
        <v>5.2</v>
      </c>
      <c r="Q4154" s="0" t="n">
        <v>0</v>
      </c>
      <c r="R4154" s="0" t="n">
        <v>0</v>
      </c>
      <c r="S4154" s="0" t="s">
        <v>4</v>
      </c>
    </row>
    <row r="4155" customFormat="false" ht="14.4" hidden="true" customHeight="false" outlineLevel="0" collapsed="false">
      <c r="A4155" s="0" t="s">
        <v>31</v>
      </c>
      <c r="B4155" s="0" t="n">
        <v>1</v>
      </c>
      <c r="C4155" s="0" t="s">
        <v>10775</v>
      </c>
      <c r="D4155" s="0" t="s">
        <v>61</v>
      </c>
      <c r="E4155" s="0" t="s">
        <v>10776</v>
      </c>
      <c r="F4155" s="0" t="s">
        <v>10777</v>
      </c>
      <c r="G4155" s="0" t="s">
        <v>10778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0</v>
      </c>
      <c r="N4155" s="0" t="n">
        <v>0</v>
      </c>
      <c r="O4155" s="0" t="n">
        <v>0</v>
      </c>
      <c r="P4155" s="0" t="n">
        <v>5.4</v>
      </c>
      <c r="Q4155" s="0" t="n">
        <v>0</v>
      </c>
      <c r="R4155" s="0" t="n">
        <v>0</v>
      </c>
      <c r="S4155" s="0" t="s">
        <v>4</v>
      </c>
    </row>
    <row r="4156" customFormat="false" ht="14.4" hidden="true" customHeight="false" outlineLevel="0" collapsed="false">
      <c r="A4156" s="0" t="s">
        <v>31</v>
      </c>
      <c r="B4156" s="0" t="n">
        <v>1</v>
      </c>
      <c r="C4156" s="0" t="s">
        <v>10779</v>
      </c>
      <c r="D4156" s="0" t="s">
        <v>41</v>
      </c>
      <c r="E4156" s="0" t="s">
        <v>10780</v>
      </c>
      <c r="F4156" s="0" t="s">
        <v>10781</v>
      </c>
      <c r="G4156" s="0" t="s">
        <v>10782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n">
        <v>0</v>
      </c>
      <c r="N4156" s="0" t="n">
        <v>0</v>
      </c>
      <c r="O4156" s="0" t="n">
        <v>0</v>
      </c>
      <c r="P4156" s="0" t="n">
        <v>5.2</v>
      </c>
      <c r="Q4156" s="0" t="n">
        <v>0</v>
      </c>
      <c r="R4156" s="0" t="n">
        <v>0</v>
      </c>
      <c r="S4156" s="0" t="s">
        <v>4</v>
      </c>
    </row>
    <row r="4157" customFormat="false" ht="14.4" hidden="true" customHeight="false" outlineLevel="0" collapsed="false">
      <c r="A4157" s="0" t="s">
        <v>31</v>
      </c>
      <c r="B4157" s="0" t="n">
        <v>1</v>
      </c>
      <c r="C4157" s="0" t="s">
        <v>10783</v>
      </c>
      <c r="D4157" s="0" t="s">
        <v>38</v>
      </c>
      <c r="E4157" s="0" t="s">
        <v>10784</v>
      </c>
      <c r="F4157" s="0" t="s">
        <v>10781</v>
      </c>
      <c r="G4157" s="0" t="s">
        <v>10782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6.2</v>
      </c>
      <c r="Q4157" s="0" t="n">
        <v>0</v>
      </c>
      <c r="R4157" s="0" t="n">
        <v>0</v>
      </c>
      <c r="S4157" s="0" t="s">
        <v>4</v>
      </c>
    </row>
    <row r="4158" customFormat="false" ht="14.4" hidden="true" customHeight="false" outlineLevel="0" collapsed="false">
      <c r="A4158" s="0" t="s">
        <v>31</v>
      </c>
      <c r="B4158" s="0" t="n">
        <v>1</v>
      </c>
      <c r="C4158" s="0" t="s">
        <v>10785</v>
      </c>
      <c r="D4158" s="0" t="s">
        <v>33</v>
      </c>
      <c r="E4158" s="0" t="s">
        <v>10786</v>
      </c>
      <c r="F4158" s="0" t="s">
        <v>10781</v>
      </c>
      <c r="G4158" s="0" t="s">
        <v>10782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7</v>
      </c>
      <c r="Q4158" s="0" t="n">
        <v>0</v>
      </c>
      <c r="R4158" s="0" t="n">
        <v>0</v>
      </c>
      <c r="S4158" s="0" t="s">
        <v>4</v>
      </c>
    </row>
    <row r="4159" customFormat="false" ht="14.4" hidden="true" customHeight="false" outlineLevel="0" collapsed="false">
      <c r="A4159" s="0" t="s">
        <v>31</v>
      </c>
      <c r="B4159" s="0" t="n">
        <v>1</v>
      </c>
      <c r="C4159" s="0" t="s">
        <v>10787</v>
      </c>
      <c r="D4159" s="0" t="s">
        <v>33</v>
      </c>
      <c r="E4159" s="0" t="s">
        <v>10788</v>
      </c>
      <c r="F4159" s="0" t="s">
        <v>10781</v>
      </c>
      <c r="G4159" s="0" t="s">
        <v>10782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5.9</v>
      </c>
      <c r="Q4159" s="0" t="n">
        <v>0</v>
      </c>
      <c r="R4159" s="0" t="n">
        <v>0</v>
      </c>
      <c r="S4159" s="0" t="s">
        <v>4</v>
      </c>
    </row>
    <row r="4160" customFormat="false" ht="14.4" hidden="true" customHeight="false" outlineLevel="0" collapsed="false">
      <c r="A4160" s="0" t="s">
        <v>31</v>
      </c>
      <c r="B4160" s="0" t="n">
        <v>1</v>
      </c>
      <c r="C4160" s="0" t="s">
        <v>10789</v>
      </c>
      <c r="D4160" s="0" t="s">
        <v>38</v>
      </c>
      <c r="E4160" s="0" t="s">
        <v>10790</v>
      </c>
      <c r="F4160" s="0" t="s">
        <v>10781</v>
      </c>
      <c r="G4160" s="0" t="s">
        <v>10782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7.4</v>
      </c>
      <c r="Q4160" s="0" t="n">
        <v>0</v>
      </c>
      <c r="R4160" s="0" t="n">
        <v>0</v>
      </c>
      <c r="S4160" s="0" t="s">
        <v>4</v>
      </c>
    </row>
    <row r="4161" customFormat="false" ht="14.4" hidden="true" customHeight="false" outlineLevel="0" collapsed="false">
      <c r="A4161" s="0" t="s">
        <v>31</v>
      </c>
      <c r="B4161" s="0" t="n">
        <v>1</v>
      </c>
      <c r="C4161" s="0" t="s">
        <v>10791</v>
      </c>
      <c r="D4161" s="0" t="s">
        <v>103</v>
      </c>
      <c r="E4161" s="0" t="s">
        <v>10792</v>
      </c>
      <c r="F4161" s="0" t="s">
        <v>10781</v>
      </c>
      <c r="G4161" s="0" t="s">
        <v>10782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0</v>
      </c>
      <c r="O4161" s="0" t="n">
        <v>0</v>
      </c>
      <c r="P4161" s="0" t="n">
        <v>6.9</v>
      </c>
      <c r="Q4161" s="0" t="n">
        <v>0</v>
      </c>
      <c r="R4161" s="0" t="n">
        <v>0</v>
      </c>
      <c r="S4161" s="0" t="s">
        <v>4</v>
      </c>
    </row>
    <row r="4162" customFormat="false" ht="14.4" hidden="true" customHeight="false" outlineLevel="0" collapsed="false">
      <c r="A4162" s="0" t="s">
        <v>31</v>
      </c>
      <c r="B4162" s="0" t="n">
        <v>1</v>
      </c>
      <c r="C4162" s="0" t="s">
        <v>10793</v>
      </c>
      <c r="D4162" s="0" t="s">
        <v>66</v>
      </c>
      <c r="E4162" s="0" t="s">
        <v>10794</v>
      </c>
      <c r="F4162" s="0" t="s">
        <v>10795</v>
      </c>
      <c r="G4162" s="0" t="s">
        <v>1981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6.6</v>
      </c>
      <c r="Q4162" s="0" t="n">
        <v>0</v>
      </c>
      <c r="R4162" s="0" t="n">
        <v>0</v>
      </c>
      <c r="S4162" s="0" t="s">
        <v>4</v>
      </c>
    </row>
    <row r="4163" customFormat="false" ht="14.4" hidden="true" customHeight="false" outlineLevel="0" collapsed="false">
      <c r="A4163" s="0" t="s">
        <v>31</v>
      </c>
      <c r="B4163" s="0" t="n">
        <v>1</v>
      </c>
      <c r="C4163" s="0" t="s">
        <v>10796</v>
      </c>
      <c r="D4163" s="0" t="s">
        <v>41</v>
      </c>
      <c r="E4163" s="0" t="s">
        <v>10797</v>
      </c>
      <c r="F4163" s="0" t="s">
        <v>10795</v>
      </c>
      <c r="G4163" s="0" t="s">
        <v>1981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6.6</v>
      </c>
      <c r="Q4163" s="0" t="n">
        <v>0</v>
      </c>
      <c r="R4163" s="0" t="n">
        <v>0</v>
      </c>
      <c r="S4163" s="0" t="s">
        <v>4</v>
      </c>
    </row>
    <row r="4164" customFormat="false" ht="14.4" hidden="true" customHeight="false" outlineLevel="0" collapsed="false">
      <c r="A4164" s="0" t="s">
        <v>31</v>
      </c>
      <c r="B4164" s="0" t="n">
        <v>1</v>
      </c>
      <c r="C4164" s="0" t="s">
        <v>10798</v>
      </c>
      <c r="D4164" s="0" t="s">
        <v>33</v>
      </c>
      <c r="E4164" s="0" t="s">
        <v>10799</v>
      </c>
      <c r="F4164" s="0" t="s">
        <v>10800</v>
      </c>
      <c r="G4164" s="0" t="s">
        <v>10801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5.2</v>
      </c>
      <c r="Q4164" s="0" t="n">
        <v>0</v>
      </c>
      <c r="R4164" s="0" t="n">
        <v>0</v>
      </c>
      <c r="S4164" s="0" t="s">
        <v>4</v>
      </c>
    </row>
    <row r="4165" customFormat="false" ht="14.4" hidden="true" customHeight="false" outlineLevel="0" collapsed="false">
      <c r="A4165" s="0" t="s">
        <v>31</v>
      </c>
      <c r="B4165" s="0" t="n">
        <v>1</v>
      </c>
      <c r="C4165" s="0" t="s">
        <v>10802</v>
      </c>
      <c r="D4165" s="0" t="s">
        <v>61</v>
      </c>
      <c r="E4165" s="0" t="s">
        <v>10803</v>
      </c>
      <c r="F4165" s="0" t="s">
        <v>10800</v>
      </c>
      <c r="G4165" s="0" t="s">
        <v>10801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5.6</v>
      </c>
      <c r="Q4165" s="0" t="n">
        <v>0</v>
      </c>
      <c r="R4165" s="0" t="n">
        <v>0</v>
      </c>
      <c r="S4165" s="0" t="s">
        <v>4</v>
      </c>
    </row>
    <row r="4166" customFormat="false" ht="14.4" hidden="true" customHeight="false" outlineLevel="0" collapsed="false">
      <c r="A4166" s="0" t="s">
        <v>31</v>
      </c>
      <c r="B4166" s="0" t="n">
        <v>1</v>
      </c>
      <c r="C4166" s="0" t="s">
        <v>10804</v>
      </c>
      <c r="D4166" s="0" t="s">
        <v>307</v>
      </c>
      <c r="E4166" s="0" t="s">
        <v>10805</v>
      </c>
      <c r="F4166" s="0" t="s">
        <v>10800</v>
      </c>
      <c r="G4166" s="0" t="s">
        <v>10801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5.7</v>
      </c>
      <c r="Q4166" s="0" t="n">
        <v>0</v>
      </c>
      <c r="R4166" s="0" t="n">
        <v>0</v>
      </c>
      <c r="S4166" s="0" t="s">
        <v>4</v>
      </c>
    </row>
    <row r="4167" customFormat="false" ht="14.4" hidden="true" customHeight="false" outlineLevel="0" collapsed="false">
      <c r="A4167" s="0" t="s">
        <v>31</v>
      </c>
      <c r="B4167" s="0" t="n">
        <v>1</v>
      </c>
      <c r="C4167" s="0" t="s">
        <v>10806</v>
      </c>
      <c r="D4167" s="0" t="s">
        <v>33</v>
      </c>
      <c r="E4167" s="0" t="s">
        <v>10807</v>
      </c>
      <c r="F4167" s="0" t="s">
        <v>10800</v>
      </c>
      <c r="G4167" s="0" t="s">
        <v>10801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P4167" s="0" t="n">
        <v>6.2</v>
      </c>
      <c r="Q4167" s="0" t="n">
        <v>0</v>
      </c>
      <c r="R4167" s="0" t="n">
        <v>0</v>
      </c>
      <c r="S4167" s="0" t="s">
        <v>4</v>
      </c>
    </row>
    <row r="4168" customFormat="false" ht="14.4" hidden="true" customHeight="false" outlineLevel="0" collapsed="false">
      <c r="A4168" s="0" t="s">
        <v>31</v>
      </c>
      <c r="B4168" s="0" t="n">
        <v>1</v>
      </c>
      <c r="C4168" s="0" t="s">
        <v>10808</v>
      </c>
      <c r="D4168" s="0" t="s">
        <v>139</v>
      </c>
      <c r="E4168" s="0" t="s">
        <v>10809</v>
      </c>
      <c r="F4168" s="0" t="s">
        <v>10810</v>
      </c>
      <c r="G4168" s="0" t="s">
        <v>10811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6.5</v>
      </c>
      <c r="Q4168" s="0" t="n">
        <v>0</v>
      </c>
      <c r="R4168" s="0" t="n">
        <v>0</v>
      </c>
      <c r="S4168" s="0" t="s">
        <v>4</v>
      </c>
    </row>
    <row r="4169" customFormat="false" ht="14.4" hidden="true" customHeight="false" outlineLevel="0" collapsed="false">
      <c r="A4169" s="0" t="s">
        <v>31</v>
      </c>
      <c r="B4169" s="0" t="n">
        <v>1</v>
      </c>
      <c r="C4169" s="0" t="s">
        <v>10812</v>
      </c>
      <c r="D4169" s="0" t="s">
        <v>61</v>
      </c>
      <c r="E4169" s="0" t="s">
        <v>10813</v>
      </c>
      <c r="F4169" s="0" t="s">
        <v>10814</v>
      </c>
      <c r="G4169" s="0" t="s">
        <v>10815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5.4</v>
      </c>
      <c r="Q4169" s="0" t="n">
        <v>0</v>
      </c>
      <c r="R4169" s="0" t="n">
        <v>0</v>
      </c>
      <c r="S4169" s="0" t="s">
        <v>4</v>
      </c>
    </row>
    <row r="4170" customFormat="false" ht="14.4" hidden="true" customHeight="false" outlineLevel="0" collapsed="false">
      <c r="A4170" s="0" t="s">
        <v>31</v>
      </c>
      <c r="B4170" s="0" t="n">
        <v>1</v>
      </c>
      <c r="C4170" s="0" t="s">
        <v>10816</v>
      </c>
      <c r="D4170" s="0" t="s">
        <v>307</v>
      </c>
      <c r="E4170" s="0" t="s">
        <v>10817</v>
      </c>
      <c r="F4170" s="0" t="s">
        <v>10818</v>
      </c>
      <c r="G4170" s="0" t="s">
        <v>10819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6.1</v>
      </c>
      <c r="Q4170" s="0" t="n">
        <v>0</v>
      </c>
      <c r="R4170" s="0" t="n">
        <v>0</v>
      </c>
      <c r="S4170" s="0" t="s">
        <v>4</v>
      </c>
    </row>
    <row r="4171" customFormat="false" ht="14.4" hidden="true" customHeight="false" outlineLevel="0" collapsed="false">
      <c r="A4171" s="0" t="s">
        <v>31</v>
      </c>
      <c r="B4171" s="0" t="n">
        <v>1</v>
      </c>
      <c r="C4171" s="0" t="s">
        <v>10820</v>
      </c>
      <c r="D4171" s="0" t="s">
        <v>122</v>
      </c>
      <c r="E4171" s="0" t="s">
        <v>10821</v>
      </c>
      <c r="F4171" s="0" t="s">
        <v>10822</v>
      </c>
      <c r="G4171" s="0" t="s">
        <v>10823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6</v>
      </c>
      <c r="Q4171" s="0" t="n">
        <v>0</v>
      </c>
      <c r="R4171" s="0" t="n">
        <v>0</v>
      </c>
      <c r="S4171" s="0" t="s">
        <v>4</v>
      </c>
    </row>
    <row r="4172" customFormat="false" ht="14.4" hidden="true" customHeight="false" outlineLevel="0" collapsed="false">
      <c r="A4172" s="0" t="s">
        <v>31</v>
      </c>
      <c r="B4172" s="0" t="n">
        <v>1</v>
      </c>
      <c r="C4172" s="0" t="s">
        <v>10824</v>
      </c>
      <c r="D4172" s="0" t="s">
        <v>38</v>
      </c>
      <c r="E4172" s="0" t="s">
        <v>10825</v>
      </c>
      <c r="F4172" s="0" t="s">
        <v>10826</v>
      </c>
      <c r="G4172" s="0" t="s">
        <v>10827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5.8</v>
      </c>
      <c r="Q4172" s="0" t="n">
        <v>0</v>
      </c>
      <c r="R4172" s="0" t="n">
        <v>0</v>
      </c>
      <c r="S4172" s="0" t="s">
        <v>4</v>
      </c>
    </row>
    <row r="4173" customFormat="false" ht="14.4" hidden="true" customHeight="false" outlineLevel="0" collapsed="false">
      <c r="A4173" s="0" t="s">
        <v>31</v>
      </c>
      <c r="B4173" s="0" t="n">
        <v>1</v>
      </c>
      <c r="C4173" s="0" t="s">
        <v>10828</v>
      </c>
      <c r="D4173" s="0" t="s">
        <v>307</v>
      </c>
      <c r="E4173" s="0" t="s">
        <v>10829</v>
      </c>
      <c r="F4173" s="0" t="s">
        <v>10826</v>
      </c>
      <c r="G4173" s="0" t="s">
        <v>10827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5.1</v>
      </c>
      <c r="Q4173" s="0" t="n">
        <v>0</v>
      </c>
      <c r="R4173" s="0" t="n">
        <v>0</v>
      </c>
      <c r="S4173" s="0" t="s">
        <v>4</v>
      </c>
    </row>
    <row r="4174" customFormat="false" ht="14.4" hidden="true" customHeight="false" outlineLevel="0" collapsed="false">
      <c r="A4174" s="0" t="s">
        <v>31</v>
      </c>
      <c r="B4174" s="0" t="n">
        <v>1</v>
      </c>
      <c r="C4174" s="0" t="s">
        <v>10830</v>
      </c>
      <c r="D4174" s="0" t="s">
        <v>41</v>
      </c>
      <c r="E4174" s="0" t="s">
        <v>10831</v>
      </c>
      <c r="F4174" s="0" t="s">
        <v>10832</v>
      </c>
      <c r="G4174" s="0" t="s">
        <v>10833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7.3</v>
      </c>
      <c r="Q4174" s="0" t="n">
        <v>0</v>
      </c>
      <c r="R4174" s="0" t="n">
        <v>0</v>
      </c>
      <c r="S4174" s="0" t="s">
        <v>4</v>
      </c>
    </row>
    <row r="4175" customFormat="false" ht="14.4" hidden="true" customHeight="false" outlineLevel="0" collapsed="false">
      <c r="A4175" s="0" t="s">
        <v>31</v>
      </c>
      <c r="B4175" s="0" t="n">
        <v>1</v>
      </c>
      <c r="C4175" s="0" t="s">
        <v>10834</v>
      </c>
      <c r="D4175" s="0" t="s">
        <v>33</v>
      </c>
      <c r="E4175" s="0" t="s">
        <v>10835</v>
      </c>
      <c r="F4175" s="0" t="s">
        <v>10832</v>
      </c>
      <c r="G4175" s="0" t="s">
        <v>10833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6.6</v>
      </c>
      <c r="Q4175" s="0" t="n">
        <v>0</v>
      </c>
      <c r="R4175" s="0" t="n">
        <v>0</v>
      </c>
      <c r="S4175" s="0" t="s">
        <v>4</v>
      </c>
    </row>
    <row r="4176" customFormat="false" ht="14.4" hidden="true" customHeight="false" outlineLevel="0" collapsed="false">
      <c r="A4176" s="0" t="s">
        <v>31</v>
      </c>
      <c r="B4176" s="0" t="n">
        <v>1</v>
      </c>
      <c r="C4176" s="0" t="s">
        <v>10836</v>
      </c>
      <c r="D4176" s="0" t="s">
        <v>61</v>
      </c>
      <c r="E4176" s="0" t="s">
        <v>10837</v>
      </c>
      <c r="F4176" s="0" t="s">
        <v>10832</v>
      </c>
      <c r="G4176" s="0" t="s">
        <v>10833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6.9</v>
      </c>
      <c r="Q4176" s="0" t="n">
        <v>0</v>
      </c>
      <c r="R4176" s="0" t="n">
        <v>0</v>
      </c>
      <c r="S4176" s="0" t="s">
        <v>4</v>
      </c>
    </row>
    <row r="4177" customFormat="false" ht="14.4" hidden="true" customHeight="false" outlineLevel="0" collapsed="false">
      <c r="A4177" s="0" t="s">
        <v>31</v>
      </c>
      <c r="B4177" s="0" t="n">
        <v>1</v>
      </c>
      <c r="C4177" s="0" t="s">
        <v>10838</v>
      </c>
      <c r="D4177" s="0" t="s">
        <v>38</v>
      </c>
      <c r="E4177" s="0" t="s">
        <v>10839</v>
      </c>
      <c r="F4177" s="0" t="s">
        <v>10832</v>
      </c>
      <c r="G4177" s="0" t="s">
        <v>10833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0</v>
      </c>
      <c r="O4177" s="0" t="n">
        <v>0</v>
      </c>
      <c r="P4177" s="0" t="n">
        <v>7.9</v>
      </c>
      <c r="Q4177" s="0" t="n">
        <v>0</v>
      </c>
      <c r="R4177" s="0" t="n">
        <v>0</v>
      </c>
      <c r="S4177" s="0" t="s">
        <v>4</v>
      </c>
    </row>
    <row r="4178" customFormat="false" ht="14.4" hidden="true" customHeight="false" outlineLevel="0" collapsed="false">
      <c r="A4178" s="0" t="s">
        <v>31</v>
      </c>
      <c r="B4178" s="0" t="n">
        <v>1</v>
      </c>
      <c r="C4178" s="0" t="s">
        <v>10840</v>
      </c>
      <c r="D4178" s="0" t="s">
        <v>103</v>
      </c>
      <c r="E4178" s="0" t="s">
        <v>10841</v>
      </c>
      <c r="F4178" s="0" t="s">
        <v>9064</v>
      </c>
      <c r="G4178" s="0" t="s">
        <v>9065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6.5</v>
      </c>
      <c r="Q4178" s="0" t="n">
        <v>0</v>
      </c>
      <c r="R4178" s="0" t="n">
        <v>0</v>
      </c>
      <c r="S4178" s="0" t="s">
        <v>4</v>
      </c>
    </row>
    <row r="4179" customFormat="false" ht="14.4" hidden="true" customHeight="false" outlineLevel="0" collapsed="false">
      <c r="A4179" s="0" t="s">
        <v>31</v>
      </c>
      <c r="B4179" s="0" t="n">
        <v>1</v>
      </c>
      <c r="C4179" s="0" t="s">
        <v>10842</v>
      </c>
      <c r="D4179" s="0" t="s">
        <v>41</v>
      </c>
      <c r="E4179" s="0" t="s">
        <v>10843</v>
      </c>
      <c r="F4179" s="0" t="s">
        <v>9075</v>
      </c>
      <c r="G4179" s="0" t="s">
        <v>9076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7.3</v>
      </c>
      <c r="Q4179" s="0" t="n">
        <v>0</v>
      </c>
      <c r="R4179" s="0" t="n">
        <v>0</v>
      </c>
      <c r="S4179" s="0" t="s">
        <v>4</v>
      </c>
    </row>
    <row r="4180" customFormat="false" ht="14.4" hidden="true" customHeight="false" outlineLevel="0" collapsed="false">
      <c r="A4180" s="0" t="s">
        <v>31</v>
      </c>
      <c r="B4180" s="0" t="n">
        <v>1</v>
      </c>
      <c r="C4180" s="0" t="s">
        <v>10844</v>
      </c>
      <c r="D4180" s="0" t="s">
        <v>33</v>
      </c>
      <c r="E4180" s="0" t="s">
        <v>10845</v>
      </c>
      <c r="F4180" s="0" t="s">
        <v>9075</v>
      </c>
      <c r="G4180" s="0" t="s">
        <v>9076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5.3</v>
      </c>
      <c r="Q4180" s="0" t="n">
        <v>0</v>
      </c>
      <c r="R4180" s="0" t="n">
        <v>0</v>
      </c>
      <c r="S4180" s="0" t="s">
        <v>4</v>
      </c>
    </row>
    <row r="4181" customFormat="false" ht="14.4" hidden="true" customHeight="false" outlineLevel="0" collapsed="false">
      <c r="A4181" s="0" t="s">
        <v>31</v>
      </c>
      <c r="B4181" s="0" t="n">
        <v>1</v>
      </c>
      <c r="C4181" s="0" t="s">
        <v>10846</v>
      </c>
      <c r="D4181" s="0" t="s">
        <v>33</v>
      </c>
      <c r="E4181" s="0" t="s">
        <v>10847</v>
      </c>
      <c r="F4181" s="0" t="s">
        <v>9075</v>
      </c>
      <c r="G4181" s="0" t="s">
        <v>9076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5.2</v>
      </c>
      <c r="Q4181" s="0" t="n">
        <v>0</v>
      </c>
      <c r="R4181" s="0" t="n">
        <v>0</v>
      </c>
      <c r="S4181" s="0" t="s">
        <v>4</v>
      </c>
    </row>
    <row r="4182" customFormat="false" ht="14.4" hidden="true" customHeight="false" outlineLevel="0" collapsed="false">
      <c r="A4182" s="0" t="s">
        <v>31</v>
      </c>
      <c r="B4182" s="0" t="n">
        <v>1</v>
      </c>
      <c r="C4182" s="0" t="s">
        <v>10848</v>
      </c>
      <c r="D4182" s="0" t="s">
        <v>103</v>
      </c>
      <c r="E4182" s="0" t="s">
        <v>10849</v>
      </c>
      <c r="F4182" s="0" t="s">
        <v>9075</v>
      </c>
      <c r="G4182" s="0" t="s">
        <v>9076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5.9</v>
      </c>
      <c r="Q4182" s="0" t="n">
        <v>0</v>
      </c>
      <c r="R4182" s="0" t="n">
        <v>0</v>
      </c>
      <c r="S4182" s="0" t="s">
        <v>4</v>
      </c>
    </row>
    <row r="4183" customFormat="false" ht="14.4" hidden="true" customHeight="false" outlineLevel="0" collapsed="false">
      <c r="A4183" s="0" t="s">
        <v>31</v>
      </c>
      <c r="B4183" s="0" t="n">
        <v>1</v>
      </c>
      <c r="C4183" s="0" t="s">
        <v>10850</v>
      </c>
      <c r="D4183" s="0" t="s">
        <v>33</v>
      </c>
      <c r="E4183" s="0" t="s">
        <v>10851</v>
      </c>
      <c r="F4183" s="0" t="s">
        <v>9075</v>
      </c>
      <c r="G4183" s="0" t="s">
        <v>9076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6.1</v>
      </c>
      <c r="Q4183" s="0" t="n">
        <v>0</v>
      </c>
      <c r="R4183" s="0" t="n">
        <v>0</v>
      </c>
      <c r="S4183" s="0" t="s">
        <v>4</v>
      </c>
    </row>
    <row r="4184" customFormat="false" ht="14.4" hidden="true" customHeight="false" outlineLevel="0" collapsed="false">
      <c r="A4184" s="0" t="s">
        <v>31</v>
      </c>
      <c r="B4184" s="0" t="n">
        <v>1</v>
      </c>
      <c r="C4184" s="0" t="s">
        <v>10852</v>
      </c>
      <c r="D4184" s="0" t="s">
        <v>139</v>
      </c>
      <c r="E4184" s="0" t="s">
        <v>10853</v>
      </c>
      <c r="F4184" s="0" t="s">
        <v>9075</v>
      </c>
      <c r="G4184" s="0" t="s">
        <v>9076</v>
      </c>
      <c r="H4184" s="0" t="n">
        <v>0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6.7</v>
      </c>
      <c r="Q4184" s="0" t="n">
        <v>0</v>
      </c>
      <c r="R4184" s="0" t="n">
        <v>0</v>
      </c>
      <c r="S4184" s="0" t="s">
        <v>4</v>
      </c>
    </row>
    <row r="4185" customFormat="false" ht="14.4" hidden="true" customHeight="false" outlineLevel="0" collapsed="false">
      <c r="A4185" s="0" t="s">
        <v>31</v>
      </c>
      <c r="B4185" s="0" t="n">
        <v>1</v>
      </c>
      <c r="C4185" s="0" t="s">
        <v>10854</v>
      </c>
      <c r="D4185" s="0" t="s">
        <v>38</v>
      </c>
      <c r="E4185" s="0" t="s">
        <v>10855</v>
      </c>
      <c r="F4185" s="0" t="s">
        <v>9086</v>
      </c>
      <c r="G4185" s="0" t="s">
        <v>9087</v>
      </c>
      <c r="H4185" s="0" t="n">
        <v>0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6.9</v>
      </c>
      <c r="Q4185" s="0" t="n">
        <v>0</v>
      </c>
      <c r="R4185" s="0" t="n">
        <v>0</v>
      </c>
      <c r="S4185" s="0" t="s">
        <v>4</v>
      </c>
    </row>
    <row r="4186" customFormat="false" ht="14.4" hidden="true" customHeight="false" outlineLevel="0" collapsed="false">
      <c r="A4186" s="0" t="s">
        <v>31</v>
      </c>
      <c r="B4186" s="0" t="n">
        <v>1</v>
      </c>
      <c r="C4186" s="0" t="s">
        <v>10856</v>
      </c>
      <c r="D4186" s="0" t="s">
        <v>38</v>
      </c>
      <c r="E4186" s="0" t="s">
        <v>10857</v>
      </c>
      <c r="F4186" s="0" t="s">
        <v>10858</v>
      </c>
      <c r="G4186" s="0" t="s">
        <v>10859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5.2</v>
      </c>
      <c r="Q4186" s="0" t="n">
        <v>0</v>
      </c>
      <c r="R4186" s="0" t="n">
        <v>0</v>
      </c>
      <c r="S4186" s="0" t="s">
        <v>4</v>
      </c>
    </row>
    <row r="4187" customFormat="false" ht="14.4" hidden="true" customHeight="false" outlineLevel="0" collapsed="false">
      <c r="A4187" s="0" t="s">
        <v>31</v>
      </c>
      <c r="B4187" s="0" t="n">
        <v>1</v>
      </c>
      <c r="C4187" s="0" t="s">
        <v>10860</v>
      </c>
      <c r="D4187" s="0" t="s">
        <v>163</v>
      </c>
      <c r="E4187" s="0" t="s">
        <v>10861</v>
      </c>
      <c r="F4187" s="0" t="s">
        <v>10858</v>
      </c>
      <c r="G4187" s="0" t="s">
        <v>10859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5.5</v>
      </c>
      <c r="Q4187" s="0" t="n">
        <v>0</v>
      </c>
      <c r="R4187" s="0" t="n">
        <v>0</v>
      </c>
      <c r="S4187" s="0" t="s">
        <v>4</v>
      </c>
    </row>
    <row r="4188" customFormat="false" ht="14.4" hidden="true" customHeight="false" outlineLevel="0" collapsed="false">
      <c r="A4188" s="0" t="s">
        <v>31</v>
      </c>
      <c r="B4188" s="0" t="n">
        <v>1</v>
      </c>
      <c r="C4188" s="0" t="s">
        <v>10862</v>
      </c>
      <c r="D4188" s="0" t="s">
        <v>38</v>
      </c>
      <c r="E4188" s="0" t="s">
        <v>10863</v>
      </c>
      <c r="F4188" s="0" t="s">
        <v>10864</v>
      </c>
      <c r="G4188" s="0" t="s">
        <v>7810</v>
      </c>
      <c r="H4188" s="0" t="n">
        <v>0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5.6</v>
      </c>
      <c r="Q4188" s="0" t="n">
        <v>0</v>
      </c>
      <c r="R4188" s="0" t="n">
        <v>0</v>
      </c>
      <c r="S4188" s="0" t="s">
        <v>4</v>
      </c>
    </row>
    <row r="4189" customFormat="false" ht="14.4" hidden="true" customHeight="false" outlineLevel="0" collapsed="false">
      <c r="A4189" s="0" t="s">
        <v>31</v>
      </c>
      <c r="B4189" s="0" t="n">
        <v>1</v>
      </c>
      <c r="C4189" s="0" t="s">
        <v>10865</v>
      </c>
      <c r="D4189" s="0" t="s">
        <v>163</v>
      </c>
      <c r="E4189" s="0" t="s">
        <v>10866</v>
      </c>
      <c r="F4189" s="0" t="s">
        <v>10864</v>
      </c>
      <c r="G4189" s="0" t="s">
        <v>7810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6.9</v>
      </c>
      <c r="Q4189" s="0" t="n">
        <v>0</v>
      </c>
      <c r="R4189" s="0" t="n">
        <v>0</v>
      </c>
      <c r="S4189" s="0" t="s">
        <v>4</v>
      </c>
    </row>
    <row r="4190" customFormat="false" ht="14.4" hidden="true" customHeight="false" outlineLevel="0" collapsed="false">
      <c r="A4190" s="0" t="s">
        <v>31</v>
      </c>
      <c r="B4190" s="0" t="n">
        <v>1</v>
      </c>
      <c r="C4190" s="0" t="s">
        <v>10867</v>
      </c>
      <c r="D4190" s="0" t="s">
        <v>33</v>
      </c>
      <c r="E4190" s="0" t="s">
        <v>10868</v>
      </c>
      <c r="F4190" s="0" t="s">
        <v>10869</v>
      </c>
      <c r="G4190" s="0" t="s">
        <v>3595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7.1</v>
      </c>
      <c r="Q4190" s="0" t="n">
        <v>0</v>
      </c>
      <c r="R4190" s="0" t="n">
        <v>0</v>
      </c>
      <c r="S4190" s="0" t="s">
        <v>4</v>
      </c>
    </row>
    <row r="4191" customFormat="false" ht="14.4" hidden="true" customHeight="false" outlineLevel="0" collapsed="false">
      <c r="A4191" s="0" t="s">
        <v>31</v>
      </c>
      <c r="B4191" s="0" t="n">
        <v>1</v>
      </c>
      <c r="C4191" s="0" t="s">
        <v>10870</v>
      </c>
      <c r="D4191" s="0" t="s">
        <v>38</v>
      </c>
      <c r="E4191" s="0" t="s">
        <v>10871</v>
      </c>
      <c r="F4191" s="0" t="s">
        <v>10872</v>
      </c>
      <c r="G4191" s="0" t="s">
        <v>2737</v>
      </c>
      <c r="H4191" s="0" t="n">
        <v>0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n">
        <v>0</v>
      </c>
      <c r="N4191" s="0" t="n">
        <v>0</v>
      </c>
      <c r="O4191" s="0" t="n">
        <v>0</v>
      </c>
      <c r="P4191" s="0" t="n">
        <v>5</v>
      </c>
      <c r="Q4191" s="0" t="n">
        <v>0</v>
      </c>
      <c r="R4191" s="0" t="n">
        <v>0</v>
      </c>
      <c r="S4191" s="0" t="s">
        <v>4</v>
      </c>
    </row>
    <row r="4192" customFormat="false" ht="14.4" hidden="true" customHeight="false" outlineLevel="0" collapsed="false">
      <c r="A4192" s="0" t="s">
        <v>31</v>
      </c>
      <c r="B4192" s="0" t="n">
        <v>1</v>
      </c>
      <c r="C4192" s="0" t="s">
        <v>10873</v>
      </c>
      <c r="D4192" s="0" t="s">
        <v>61</v>
      </c>
      <c r="E4192" s="0" t="s">
        <v>6947</v>
      </c>
      <c r="F4192" s="0" t="s">
        <v>10874</v>
      </c>
      <c r="G4192" s="0" t="s">
        <v>1209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6.2</v>
      </c>
      <c r="Q4192" s="0" t="n">
        <v>0</v>
      </c>
      <c r="R4192" s="0" t="n">
        <v>0</v>
      </c>
      <c r="S4192" s="0" t="s">
        <v>4</v>
      </c>
    </row>
    <row r="4193" customFormat="false" ht="14.4" hidden="true" customHeight="false" outlineLevel="0" collapsed="false">
      <c r="A4193" s="0" t="s">
        <v>31</v>
      </c>
      <c r="B4193" s="0" t="n">
        <v>1</v>
      </c>
      <c r="C4193" s="0" t="s">
        <v>10875</v>
      </c>
      <c r="D4193" s="0" t="s">
        <v>38</v>
      </c>
      <c r="E4193" s="0" t="s">
        <v>10876</v>
      </c>
      <c r="F4193" s="0" t="s">
        <v>10874</v>
      </c>
      <c r="G4193" s="0" t="s">
        <v>1209</v>
      </c>
      <c r="H4193" s="0" t="n">
        <v>0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6.2</v>
      </c>
      <c r="Q4193" s="0" t="n">
        <v>0</v>
      </c>
      <c r="R4193" s="0" t="n">
        <v>0</v>
      </c>
      <c r="S4193" s="0" t="s">
        <v>4</v>
      </c>
    </row>
    <row r="4194" customFormat="false" ht="14.4" hidden="true" customHeight="false" outlineLevel="0" collapsed="false">
      <c r="A4194" s="0" t="s">
        <v>31</v>
      </c>
      <c r="B4194" s="0" t="n">
        <v>1</v>
      </c>
      <c r="C4194" s="0" t="s">
        <v>10877</v>
      </c>
      <c r="D4194" s="0" t="s">
        <v>38</v>
      </c>
      <c r="E4194" s="0" t="s">
        <v>10878</v>
      </c>
      <c r="F4194" s="0" t="s">
        <v>10874</v>
      </c>
      <c r="G4194" s="0" t="s">
        <v>1209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6.5</v>
      </c>
      <c r="Q4194" s="0" t="n">
        <v>0</v>
      </c>
      <c r="R4194" s="0" t="n">
        <v>0</v>
      </c>
      <c r="S4194" s="0" t="s">
        <v>4</v>
      </c>
    </row>
    <row r="4195" customFormat="false" ht="14.4" hidden="true" customHeight="false" outlineLevel="0" collapsed="false">
      <c r="A4195" s="0" t="s">
        <v>31</v>
      </c>
      <c r="B4195" s="0" t="n">
        <v>1</v>
      </c>
      <c r="C4195" s="0" t="s">
        <v>10879</v>
      </c>
      <c r="D4195" s="0" t="s">
        <v>66</v>
      </c>
      <c r="E4195" s="0" t="s">
        <v>10880</v>
      </c>
      <c r="F4195" s="0" t="s">
        <v>10874</v>
      </c>
      <c r="G4195" s="0" t="s">
        <v>1209</v>
      </c>
      <c r="H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6.3</v>
      </c>
      <c r="Q4195" s="0" t="n">
        <v>0</v>
      </c>
      <c r="R4195" s="0" t="n">
        <v>0</v>
      </c>
      <c r="S4195" s="0" t="s">
        <v>4</v>
      </c>
    </row>
    <row r="4196" customFormat="false" ht="14.4" hidden="true" customHeight="false" outlineLevel="0" collapsed="false">
      <c r="A4196" s="0" t="s">
        <v>31</v>
      </c>
      <c r="B4196" s="0" t="n">
        <v>1</v>
      </c>
      <c r="C4196" s="0" t="s">
        <v>10881</v>
      </c>
      <c r="D4196" s="0" t="s">
        <v>61</v>
      </c>
      <c r="E4196" s="0" t="s">
        <v>10882</v>
      </c>
      <c r="F4196" s="0" t="s">
        <v>10883</v>
      </c>
      <c r="G4196" s="0" t="s">
        <v>10884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5.9</v>
      </c>
      <c r="Q4196" s="0" t="n">
        <v>0</v>
      </c>
      <c r="R4196" s="0" t="n">
        <v>0</v>
      </c>
      <c r="S4196" s="0" t="s">
        <v>4</v>
      </c>
    </row>
    <row r="4197" customFormat="false" ht="14.4" hidden="true" customHeight="false" outlineLevel="0" collapsed="false">
      <c r="A4197" s="0" t="s">
        <v>31</v>
      </c>
      <c r="B4197" s="0" t="n">
        <v>1</v>
      </c>
      <c r="C4197" s="0" t="s">
        <v>10885</v>
      </c>
      <c r="D4197" s="0" t="s">
        <v>66</v>
      </c>
      <c r="E4197" s="0" t="s">
        <v>10886</v>
      </c>
      <c r="F4197" s="0" t="s">
        <v>10887</v>
      </c>
      <c r="G4197" s="0" t="s">
        <v>10888</v>
      </c>
      <c r="H4197" s="0" t="n">
        <v>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6.5</v>
      </c>
      <c r="Q4197" s="0" t="n">
        <v>0</v>
      </c>
      <c r="R4197" s="0" t="n">
        <v>0</v>
      </c>
      <c r="S4197" s="0" t="s">
        <v>4</v>
      </c>
    </row>
    <row r="4198" customFormat="false" ht="14.4" hidden="true" customHeight="false" outlineLevel="0" collapsed="false">
      <c r="A4198" s="0" t="s">
        <v>31</v>
      </c>
      <c r="B4198" s="0" t="n">
        <v>1</v>
      </c>
      <c r="C4198" s="0" t="s">
        <v>10889</v>
      </c>
      <c r="D4198" s="0" t="s">
        <v>66</v>
      </c>
      <c r="E4198" s="0" t="s">
        <v>10890</v>
      </c>
      <c r="F4198" s="0" t="s">
        <v>10887</v>
      </c>
      <c r="G4198" s="0" t="s">
        <v>10888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5.4</v>
      </c>
      <c r="Q4198" s="0" t="n">
        <v>0</v>
      </c>
      <c r="R4198" s="0" t="n">
        <v>0</v>
      </c>
      <c r="S4198" s="0" t="s">
        <v>4</v>
      </c>
    </row>
    <row r="4199" customFormat="false" ht="14.4" hidden="true" customHeight="false" outlineLevel="0" collapsed="false">
      <c r="A4199" s="0" t="s">
        <v>31</v>
      </c>
      <c r="B4199" s="0" t="n">
        <v>1</v>
      </c>
      <c r="C4199" s="0" t="s">
        <v>10891</v>
      </c>
      <c r="D4199" s="0" t="s">
        <v>66</v>
      </c>
      <c r="E4199" s="0" t="s">
        <v>10892</v>
      </c>
      <c r="F4199" s="0" t="s">
        <v>10887</v>
      </c>
      <c r="G4199" s="0" t="s">
        <v>10888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n">
        <v>0</v>
      </c>
      <c r="N4199" s="0" t="n">
        <v>0</v>
      </c>
      <c r="O4199" s="0" t="n">
        <v>0</v>
      </c>
      <c r="P4199" s="0" t="n">
        <v>5.6</v>
      </c>
      <c r="Q4199" s="0" t="n">
        <v>0</v>
      </c>
      <c r="R4199" s="0" t="n">
        <v>0</v>
      </c>
      <c r="S4199" s="0" t="s">
        <v>4</v>
      </c>
    </row>
    <row r="4200" customFormat="false" ht="14.4" hidden="true" customHeight="false" outlineLevel="0" collapsed="false">
      <c r="A4200" s="0" t="s">
        <v>31</v>
      </c>
      <c r="B4200" s="0" t="n">
        <v>1</v>
      </c>
      <c r="C4200" s="0" t="s">
        <v>10893</v>
      </c>
      <c r="D4200" s="0" t="s">
        <v>163</v>
      </c>
      <c r="E4200" s="0" t="s">
        <v>10894</v>
      </c>
      <c r="F4200" s="0" t="s">
        <v>10887</v>
      </c>
      <c r="G4200" s="0" t="s">
        <v>10888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5.3</v>
      </c>
      <c r="Q4200" s="0" t="n">
        <v>0</v>
      </c>
      <c r="R4200" s="0" t="n">
        <v>0</v>
      </c>
      <c r="S4200" s="0" t="s">
        <v>4</v>
      </c>
    </row>
    <row r="4201" customFormat="false" ht="14.4" hidden="true" customHeight="false" outlineLevel="0" collapsed="false">
      <c r="A4201" s="0" t="s">
        <v>31</v>
      </c>
      <c r="B4201" s="0" t="n">
        <v>1</v>
      </c>
      <c r="C4201" s="0" t="s">
        <v>10895</v>
      </c>
      <c r="D4201" s="0" t="s">
        <v>61</v>
      </c>
      <c r="E4201" s="0" t="s">
        <v>10896</v>
      </c>
      <c r="F4201" s="0" t="s">
        <v>10897</v>
      </c>
      <c r="G4201" s="0" t="s">
        <v>10898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5.9</v>
      </c>
      <c r="Q4201" s="0" t="n">
        <v>0</v>
      </c>
      <c r="R4201" s="0" t="n">
        <v>0</v>
      </c>
      <c r="S4201" s="0" t="s">
        <v>4</v>
      </c>
    </row>
    <row r="4202" customFormat="false" ht="14.4" hidden="true" customHeight="false" outlineLevel="0" collapsed="false">
      <c r="A4202" s="0" t="s">
        <v>31</v>
      </c>
      <c r="B4202" s="0" t="n">
        <v>1</v>
      </c>
      <c r="C4202" s="0" t="s">
        <v>10899</v>
      </c>
      <c r="D4202" s="0" t="s">
        <v>38</v>
      </c>
      <c r="E4202" s="0" t="s">
        <v>10900</v>
      </c>
      <c r="F4202" s="0" t="s">
        <v>10901</v>
      </c>
      <c r="G4202" s="0" t="s">
        <v>10902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5.7</v>
      </c>
      <c r="Q4202" s="0" t="n">
        <v>0</v>
      </c>
      <c r="R4202" s="0" t="n">
        <v>0</v>
      </c>
      <c r="S4202" s="0" t="s">
        <v>4</v>
      </c>
    </row>
    <row r="4203" customFormat="false" ht="14.4" hidden="true" customHeight="false" outlineLevel="0" collapsed="false">
      <c r="A4203" s="0" t="s">
        <v>31</v>
      </c>
      <c r="B4203" s="0" t="n">
        <v>1</v>
      </c>
      <c r="C4203" s="0" t="s">
        <v>10903</v>
      </c>
      <c r="D4203" s="0" t="s">
        <v>66</v>
      </c>
      <c r="E4203" s="0" t="s">
        <v>10904</v>
      </c>
      <c r="F4203" s="0" t="s">
        <v>508</v>
      </c>
      <c r="G4203" s="0" t="s">
        <v>509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5.2</v>
      </c>
      <c r="Q4203" s="0" t="n">
        <v>0</v>
      </c>
      <c r="R4203" s="0" t="n">
        <v>0</v>
      </c>
      <c r="S4203" s="0" t="s">
        <v>4</v>
      </c>
    </row>
    <row r="4204" customFormat="false" ht="14.4" hidden="true" customHeight="false" outlineLevel="0" collapsed="false">
      <c r="A4204" s="0" t="s">
        <v>31</v>
      </c>
      <c r="B4204" s="0" t="n">
        <v>1</v>
      </c>
      <c r="C4204" s="0" t="s">
        <v>10905</v>
      </c>
      <c r="D4204" s="0" t="s">
        <v>33</v>
      </c>
      <c r="E4204" s="0" t="s">
        <v>10906</v>
      </c>
      <c r="F4204" s="0" t="s">
        <v>10907</v>
      </c>
      <c r="G4204" s="0" t="s">
        <v>2747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5.5</v>
      </c>
      <c r="Q4204" s="0" t="n">
        <v>0</v>
      </c>
      <c r="R4204" s="0" t="n">
        <v>0</v>
      </c>
      <c r="S4204" s="0" t="s">
        <v>4</v>
      </c>
    </row>
    <row r="4205" customFormat="false" ht="14.4" hidden="true" customHeight="false" outlineLevel="0" collapsed="false">
      <c r="A4205" s="0" t="s">
        <v>31</v>
      </c>
      <c r="B4205" s="0" t="n">
        <v>1</v>
      </c>
      <c r="C4205" s="0" t="s">
        <v>10908</v>
      </c>
      <c r="D4205" s="0" t="s">
        <v>41</v>
      </c>
      <c r="E4205" s="0" t="s">
        <v>10909</v>
      </c>
      <c r="F4205" s="0" t="s">
        <v>10907</v>
      </c>
      <c r="G4205" s="0" t="s">
        <v>2747</v>
      </c>
      <c r="H4205" s="0" t="n">
        <v>0</v>
      </c>
      <c r="I4205" s="0" t="n">
        <v>0</v>
      </c>
      <c r="J4205" s="0" t="n">
        <v>0</v>
      </c>
      <c r="K4205" s="0" t="n">
        <v>0</v>
      </c>
      <c r="L4205" s="0" t="n">
        <v>0</v>
      </c>
      <c r="M4205" s="0" t="n">
        <v>0</v>
      </c>
      <c r="N4205" s="0" t="n">
        <v>0</v>
      </c>
      <c r="O4205" s="0" t="n">
        <v>0</v>
      </c>
      <c r="P4205" s="0" t="n">
        <v>5</v>
      </c>
      <c r="Q4205" s="0" t="n">
        <v>0</v>
      </c>
      <c r="R4205" s="0" t="n">
        <v>0</v>
      </c>
      <c r="S4205" s="0" t="s">
        <v>4</v>
      </c>
    </row>
    <row r="4206" customFormat="false" ht="14.4" hidden="true" customHeight="false" outlineLevel="0" collapsed="false">
      <c r="A4206" s="0" t="s">
        <v>31</v>
      </c>
      <c r="B4206" s="0" t="n">
        <v>1</v>
      </c>
      <c r="C4206" s="0" t="s">
        <v>10910</v>
      </c>
      <c r="D4206" s="0" t="s">
        <v>61</v>
      </c>
      <c r="E4206" s="0" t="s">
        <v>10911</v>
      </c>
      <c r="F4206" s="0" t="s">
        <v>10912</v>
      </c>
      <c r="G4206" s="0" t="s">
        <v>10913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5.2</v>
      </c>
      <c r="Q4206" s="0" t="n">
        <v>0</v>
      </c>
      <c r="R4206" s="0" t="n">
        <v>0</v>
      </c>
      <c r="S4206" s="0" t="s">
        <v>4</v>
      </c>
    </row>
    <row r="4207" customFormat="false" ht="14.4" hidden="true" customHeight="false" outlineLevel="0" collapsed="false">
      <c r="A4207" s="0" t="s">
        <v>31</v>
      </c>
      <c r="B4207" s="0" t="n">
        <v>1</v>
      </c>
      <c r="C4207" s="0" t="s">
        <v>10914</v>
      </c>
      <c r="D4207" s="0" t="s">
        <v>33</v>
      </c>
      <c r="E4207" s="0" t="s">
        <v>10915</v>
      </c>
      <c r="F4207" s="0" t="s">
        <v>10912</v>
      </c>
      <c r="G4207" s="0" t="s">
        <v>10913</v>
      </c>
      <c r="H4207" s="0" t="n">
        <v>0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5.9</v>
      </c>
      <c r="Q4207" s="0" t="n">
        <v>0</v>
      </c>
      <c r="R4207" s="0" t="n">
        <v>0</v>
      </c>
      <c r="S4207" s="0" t="s">
        <v>4</v>
      </c>
    </row>
    <row r="4208" customFormat="false" ht="14.4" hidden="true" customHeight="false" outlineLevel="0" collapsed="false">
      <c r="A4208" s="0" t="s">
        <v>31</v>
      </c>
      <c r="B4208" s="0" t="n">
        <v>1</v>
      </c>
      <c r="C4208" s="0" t="s">
        <v>10916</v>
      </c>
      <c r="D4208" s="0" t="s">
        <v>163</v>
      </c>
      <c r="E4208" s="0" t="s">
        <v>10917</v>
      </c>
      <c r="F4208" s="0" t="s">
        <v>10918</v>
      </c>
      <c r="G4208" s="0" t="s">
        <v>10919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7.8</v>
      </c>
      <c r="Q4208" s="0" t="n">
        <v>0</v>
      </c>
      <c r="R4208" s="0" t="n">
        <v>0</v>
      </c>
      <c r="S4208" s="0" t="s">
        <v>4</v>
      </c>
    </row>
    <row r="4209" customFormat="false" ht="14.4" hidden="true" customHeight="false" outlineLevel="0" collapsed="false">
      <c r="A4209" s="0" t="s">
        <v>31</v>
      </c>
      <c r="B4209" s="0" t="n">
        <v>1</v>
      </c>
      <c r="C4209" s="0" t="s">
        <v>10920</v>
      </c>
      <c r="D4209" s="0" t="s">
        <v>103</v>
      </c>
      <c r="E4209" s="0" t="s">
        <v>10921</v>
      </c>
      <c r="F4209" s="0" t="s">
        <v>10918</v>
      </c>
      <c r="G4209" s="0" t="s">
        <v>10919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5.4</v>
      </c>
      <c r="Q4209" s="0" t="n">
        <v>0</v>
      </c>
      <c r="R4209" s="0" t="n">
        <v>0</v>
      </c>
      <c r="S4209" s="0" t="s">
        <v>4</v>
      </c>
    </row>
    <row r="4210" customFormat="false" ht="14.4" hidden="true" customHeight="false" outlineLevel="0" collapsed="false">
      <c r="A4210" s="0" t="s">
        <v>31</v>
      </c>
      <c r="B4210" s="0" t="n">
        <v>1</v>
      </c>
      <c r="C4210" s="0" t="s">
        <v>10922</v>
      </c>
      <c r="D4210" s="0" t="s">
        <v>61</v>
      </c>
      <c r="E4210" s="0" t="s">
        <v>10923</v>
      </c>
      <c r="F4210" s="0" t="s">
        <v>10924</v>
      </c>
      <c r="G4210" s="0" t="s">
        <v>10925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5.4</v>
      </c>
      <c r="Q4210" s="0" t="n">
        <v>0</v>
      </c>
      <c r="R4210" s="0" t="n">
        <v>0</v>
      </c>
      <c r="S4210" s="0" t="s">
        <v>4</v>
      </c>
    </row>
    <row r="4211" customFormat="false" ht="14.4" hidden="true" customHeight="false" outlineLevel="0" collapsed="false">
      <c r="A4211" s="0" t="s">
        <v>31</v>
      </c>
      <c r="B4211" s="0" t="n">
        <v>1</v>
      </c>
      <c r="C4211" s="0" t="s">
        <v>10926</v>
      </c>
      <c r="D4211" s="0" t="s">
        <v>66</v>
      </c>
      <c r="E4211" s="0" t="s">
        <v>10927</v>
      </c>
      <c r="F4211" s="0" t="s">
        <v>10924</v>
      </c>
      <c r="G4211" s="0" t="s">
        <v>10925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n">
        <v>0</v>
      </c>
      <c r="N4211" s="0" t="n">
        <v>0</v>
      </c>
      <c r="O4211" s="0" t="n">
        <v>0</v>
      </c>
      <c r="P4211" s="0" t="n">
        <v>5.1</v>
      </c>
      <c r="Q4211" s="0" t="n">
        <v>0</v>
      </c>
      <c r="R4211" s="0" t="n">
        <v>0</v>
      </c>
      <c r="S4211" s="0" t="s">
        <v>4</v>
      </c>
    </row>
    <row r="4212" customFormat="false" ht="14.4" hidden="true" customHeight="false" outlineLevel="0" collapsed="false">
      <c r="A4212" s="0" t="s">
        <v>31</v>
      </c>
      <c r="B4212" s="0" t="n">
        <v>1</v>
      </c>
      <c r="C4212" s="0" t="s">
        <v>10928</v>
      </c>
      <c r="D4212" s="0" t="s">
        <v>103</v>
      </c>
      <c r="E4212" s="0" t="s">
        <v>10929</v>
      </c>
      <c r="F4212" s="0" t="s">
        <v>10930</v>
      </c>
      <c r="G4212" s="0" t="s">
        <v>10931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9.1</v>
      </c>
      <c r="Q4212" s="0" t="n">
        <v>0</v>
      </c>
      <c r="R4212" s="0" t="n">
        <v>0</v>
      </c>
      <c r="S4212" s="0" t="s">
        <v>4</v>
      </c>
    </row>
    <row r="4213" customFormat="false" ht="14.4" hidden="true" customHeight="false" outlineLevel="0" collapsed="false">
      <c r="A4213" s="0" t="s">
        <v>31</v>
      </c>
      <c r="B4213" s="0" t="n">
        <v>1</v>
      </c>
      <c r="C4213" s="0" t="s">
        <v>10932</v>
      </c>
      <c r="D4213" s="0" t="s">
        <v>163</v>
      </c>
      <c r="E4213" s="0" t="s">
        <v>10933</v>
      </c>
      <c r="F4213" s="0" t="s">
        <v>10934</v>
      </c>
      <c r="G4213" s="0" t="s">
        <v>10935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7.1</v>
      </c>
      <c r="Q4213" s="0" t="n">
        <v>0</v>
      </c>
      <c r="R4213" s="0" t="n">
        <v>0</v>
      </c>
      <c r="S4213" s="0" t="s">
        <v>4</v>
      </c>
    </row>
    <row r="4214" customFormat="false" ht="14.4" hidden="true" customHeight="false" outlineLevel="0" collapsed="false">
      <c r="A4214" s="0" t="s">
        <v>31</v>
      </c>
      <c r="B4214" s="0" t="n">
        <v>1</v>
      </c>
      <c r="C4214" s="0" t="s">
        <v>10936</v>
      </c>
      <c r="D4214" s="0" t="s">
        <v>61</v>
      </c>
      <c r="E4214" s="0" t="s">
        <v>10937</v>
      </c>
      <c r="F4214" s="0" t="s">
        <v>10938</v>
      </c>
      <c r="G4214" s="0" t="s">
        <v>6843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6.3</v>
      </c>
      <c r="Q4214" s="0" t="n">
        <v>0</v>
      </c>
      <c r="R4214" s="0" t="n">
        <v>0</v>
      </c>
      <c r="S4214" s="0" t="s">
        <v>4</v>
      </c>
    </row>
    <row r="4215" customFormat="false" ht="14.4" hidden="true" customHeight="false" outlineLevel="0" collapsed="false">
      <c r="A4215" s="0" t="s">
        <v>31</v>
      </c>
      <c r="B4215" s="0" t="n">
        <v>1</v>
      </c>
      <c r="C4215" s="0" t="s">
        <v>10939</v>
      </c>
      <c r="D4215" s="0" t="s">
        <v>139</v>
      </c>
      <c r="E4215" s="0" t="s">
        <v>10940</v>
      </c>
      <c r="F4215" s="0" t="s">
        <v>10938</v>
      </c>
      <c r="G4215" s="0" t="s">
        <v>6843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6</v>
      </c>
      <c r="Q4215" s="0" t="n">
        <v>0</v>
      </c>
      <c r="R4215" s="0" t="n">
        <v>0</v>
      </c>
      <c r="S4215" s="0" t="s">
        <v>4</v>
      </c>
    </row>
    <row r="4216" customFormat="false" ht="14.4" hidden="true" customHeight="false" outlineLevel="0" collapsed="false">
      <c r="A4216" s="0" t="s">
        <v>31</v>
      </c>
      <c r="B4216" s="0" t="n">
        <v>1</v>
      </c>
      <c r="C4216" s="0" t="s">
        <v>10941</v>
      </c>
      <c r="D4216" s="0" t="s">
        <v>66</v>
      </c>
      <c r="E4216" s="0" t="s">
        <v>10942</v>
      </c>
      <c r="F4216" s="0" t="s">
        <v>10938</v>
      </c>
      <c r="G4216" s="0" t="s">
        <v>6843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6</v>
      </c>
      <c r="Q4216" s="0" t="n">
        <v>0</v>
      </c>
      <c r="R4216" s="0" t="n">
        <v>0</v>
      </c>
      <c r="S4216" s="0" t="s">
        <v>4</v>
      </c>
    </row>
    <row r="4217" customFormat="false" ht="14.4" hidden="true" customHeight="false" outlineLevel="0" collapsed="false">
      <c r="A4217" s="0" t="s">
        <v>31</v>
      </c>
      <c r="B4217" s="0" t="n">
        <v>1</v>
      </c>
      <c r="C4217" s="0" t="s">
        <v>10943</v>
      </c>
      <c r="D4217" s="0" t="s">
        <v>307</v>
      </c>
      <c r="E4217" s="0" t="s">
        <v>10944</v>
      </c>
      <c r="F4217" s="0" t="s">
        <v>10938</v>
      </c>
      <c r="G4217" s="0" t="s">
        <v>6843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n">
        <v>0</v>
      </c>
      <c r="N4217" s="0" t="n">
        <v>0</v>
      </c>
      <c r="O4217" s="0" t="n">
        <v>0</v>
      </c>
      <c r="P4217" s="0" t="n">
        <v>7.3</v>
      </c>
      <c r="Q4217" s="0" t="n">
        <v>0</v>
      </c>
      <c r="R4217" s="0" t="n">
        <v>0</v>
      </c>
      <c r="S4217" s="0" t="s">
        <v>4</v>
      </c>
    </row>
    <row r="4218" customFormat="false" ht="14.4" hidden="true" customHeight="false" outlineLevel="0" collapsed="false">
      <c r="A4218" s="0" t="s">
        <v>31</v>
      </c>
      <c r="B4218" s="0" t="n">
        <v>1</v>
      </c>
      <c r="C4218" s="0" t="s">
        <v>10945</v>
      </c>
      <c r="D4218" s="0" t="s">
        <v>139</v>
      </c>
      <c r="E4218" s="0" t="s">
        <v>10946</v>
      </c>
      <c r="F4218" s="0" t="s">
        <v>10947</v>
      </c>
      <c r="G4218" s="0" t="s">
        <v>10948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6.2</v>
      </c>
      <c r="Q4218" s="0" t="n">
        <v>0</v>
      </c>
      <c r="R4218" s="0" t="n">
        <v>0</v>
      </c>
      <c r="S4218" s="0" t="s">
        <v>4</v>
      </c>
    </row>
    <row r="4219" customFormat="false" ht="14.4" hidden="true" customHeight="false" outlineLevel="0" collapsed="false">
      <c r="A4219" s="0" t="s">
        <v>31</v>
      </c>
      <c r="B4219" s="0" t="n">
        <v>1</v>
      </c>
      <c r="C4219" s="0" t="s">
        <v>10949</v>
      </c>
      <c r="D4219" s="0" t="s">
        <v>33</v>
      </c>
      <c r="E4219" s="0" t="s">
        <v>10950</v>
      </c>
      <c r="F4219" s="0" t="s">
        <v>10951</v>
      </c>
      <c r="G4219" s="0" t="s">
        <v>10952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5.1</v>
      </c>
      <c r="Q4219" s="0" t="n">
        <v>0</v>
      </c>
      <c r="R4219" s="0" t="n">
        <v>0</v>
      </c>
      <c r="S4219" s="0" t="s">
        <v>4</v>
      </c>
    </row>
    <row r="4220" customFormat="false" ht="14.4" hidden="true" customHeight="false" outlineLevel="0" collapsed="false">
      <c r="A4220" s="0" t="s">
        <v>31</v>
      </c>
      <c r="B4220" s="0" t="n">
        <v>1</v>
      </c>
      <c r="C4220" s="0" t="s">
        <v>10953</v>
      </c>
      <c r="D4220" s="0" t="s">
        <v>38</v>
      </c>
      <c r="E4220" s="0" t="s">
        <v>10954</v>
      </c>
      <c r="F4220" s="0" t="s">
        <v>10955</v>
      </c>
      <c r="G4220" s="0" t="s">
        <v>10956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6.3</v>
      </c>
      <c r="Q4220" s="0" t="n">
        <v>0</v>
      </c>
      <c r="R4220" s="0" t="n">
        <v>0</v>
      </c>
      <c r="S4220" s="0" t="s">
        <v>4</v>
      </c>
    </row>
    <row r="4221" customFormat="false" ht="14.4" hidden="true" customHeight="false" outlineLevel="0" collapsed="false">
      <c r="A4221" s="0" t="s">
        <v>31</v>
      </c>
      <c r="B4221" s="0" t="n">
        <v>1</v>
      </c>
      <c r="C4221" s="0" t="s">
        <v>10957</v>
      </c>
      <c r="D4221" s="0" t="s">
        <v>61</v>
      </c>
      <c r="E4221" s="0" t="s">
        <v>10958</v>
      </c>
      <c r="F4221" s="0" t="s">
        <v>10955</v>
      </c>
      <c r="G4221" s="0" t="s">
        <v>10956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P4221" s="0" t="n">
        <v>5.7</v>
      </c>
      <c r="Q4221" s="0" t="n">
        <v>0</v>
      </c>
      <c r="R4221" s="0" t="n">
        <v>0</v>
      </c>
      <c r="S4221" s="0" t="s">
        <v>4</v>
      </c>
    </row>
    <row r="4222" customFormat="false" ht="14.4" hidden="true" customHeight="false" outlineLevel="0" collapsed="false">
      <c r="A4222" s="0" t="s">
        <v>31</v>
      </c>
      <c r="B4222" s="0" t="n">
        <v>1</v>
      </c>
      <c r="C4222" s="0" t="s">
        <v>10959</v>
      </c>
      <c r="D4222" s="0" t="s">
        <v>163</v>
      </c>
      <c r="E4222" s="0" t="s">
        <v>10960</v>
      </c>
      <c r="F4222" s="0" t="s">
        <v>10961</v>
      </c>
      <c r="G4222" s="0" t="s">
        <v>64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n">
        <v>0</v>
      </c>
      <c r="N4222" s="0" t="n">
        <v>0</v>
      </c>
      <c r="O4222" s="0" t="n">
        <v>0</v>
      </c>
      <c r="P4222" s="0" t="n">
        <v>6.6</v>
      </c>
      <c r="Q4222" s="0" t="n">
        <v>0</v>
      </c>
      <c r="R4222" s="0" t="n">
        <v>0</v>
      </c>
      <c r="S4222" s="0" t="s">
        <v>4</v>
      </c>
    </row>
    <row r="4223" customFormat="false" ht="14.4" hidden="true" customHeight="false" outlineLevel="0" collapsed="false">
      <c r="A4223" s="0" t="s">
        <v>31</v>
      </c>
      <c r="B4223" s="0" t="n">
        <v>1</v>
      </c>
      <c r="C4223" s="0" t="s">
        <v>10962</v>
      </c>
      <c r="D4223" s="0" t="s">
        <v>38</v>
      </c>
      <c r="E4223" s="0" t="s">
        <v>10963</v>
      </c>
      <c r="F4223" s="0" t="s">
        <v>10964</v>
      </c>
      <c r="G4223" s="0" t="s">
        <v>4601</v>
      </c>
      <c r="H4223" s="0" t="n">
        <v>0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0</v>
      </c>
      <c r="N4223" s="0" t="n">
        <v>0</v>
      </c>
      <c r="O4223" s="0" t="n">
        <v>0</v>
      </c>
      <c r="P4223" s="0" t="n">
        <v>5.1</v>
      </c>
      <c r="Q4223" s="0" t="n">
        <v>0</v>
      </c>
      <c r="R4223" s="0" t="n">
        <v>0</v>
      </c>
      <c r="S4223" s="0" t="s">
        <v>4</v>
      </c>
    </row>
    <row r="4224" customFormat="false" ht="14.4" hidden="true" customHeight="false" outlineLevel="0" collapsed="false">
      <c r="A4224" s="0" t="s">
        <v>31</v>
      </c>
      <c r="B4224" s="0" t="n">
        <v>1</v>
      </c>
      <c r="C4224" s="0" t="s">
        <v>10965</v>
      </c>
      <c r="D4224" s="0" t="s">
        <v>61</v>
      </c>
      <c r="E4224" s="0" t="s">
        <v>10966</v>
      </c>
      <c r="F4224" s="0" t="s">
        <v>10964</v>
      </c>
      <c r="G4224" s="0" t="s">
        <v>4601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5.1</v>
      </c>
      <c r="Q4224" s="0" t="n">
        <v>0</v>
      </c>
      <c r="R4224" s="0" t="n">
        <v>0</v>
      </c>
      <c r="S4224" s="0" t="s">
        <v>4</v>
      </c>
    </row>
    <row r="4225" customFormat="false" ht="14.4" hidden="true" customHeight="false" outlineLevel="0" collapsed="false">
      <c r="A4225" s="0" t="s">
        <v>31</v>
      </c>
      <c r="B4225" s="0" t="n">
        <v>1</v>
      </c>
      <c r="C4225" s="0" t="s">
        <v>10967</v>
      </c>
      <c r="D4225" s="0" t="s">
        <v>33</v>
      </c>
      <c r="E4225" s="0" t="s">
        <v>10968</v>
      </c>
      <c r="F4225" s="0" t="s">
        <v>10964</v>
      </c>
      <c r="G4225" s="0" t="s">
        <v>4601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5.6</v>
      </c>
      <c r="Q4225" s="0" t="n">
        <v>0</v>
      </c>
      <c r="R4225" s="0" t="n">
        <v>0</v>
      </c>
      <c r="S4225" s="0" t="s">
        <v>4</v>
      </c>
    </row>
    <row r="4226" customFormat="false" ht="14.4" hidden="true" customHeight="false" outlineLevel="0" collapsed="false">
      <c r="A4226" s="0" t="s">
        <v>31</v>
      </c>
      <c r="B4226" s="0" t="n">
        <v>1</v>
      </c>
      <c r="C4226" s="0" t="s">
        <v>10969</v>
      </c>
      <c r="D4226" s="0" t="s">
        <v>66</v>
      </c>
      <c r="E4226" s="0" t="s">
        <v>10970</v>
      </c>
      <c r="F4226" s="0" t="s">
        <v>10971</v>
      </c>
      <c r="G4226" s="0" t="s">
        <v>1217</v>
      </c>
      <c r="H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6.3</v>
      </c>
      <c r="Q4226" s="0" t="n">
        <v>0</v>
      </c>
      <c r="R4226" s="0" t="n">
        <v>0</v>
      </c>
      <c r="S4226" s="0" t="s">
        <v>4</v>
      </c>
    </row>
    <row r="4227" customFormat="false" ht="14.4" hidden="true" customHeight="false" outlineLevel="0" collapsed="false">
      <c r="A4227" s="0" t="s">
        <v>31</v>
      </c>
      <c r="B4227" s="0" t="n">
        <v>1</v>
      </c>
      <c r="C4227" s="0" t="s">
        <v>10972</v>
      </c>
      <c r="D4227" s="0" t="s">
        <v>38</v>
      </c>
      <c r="E4227" s="0" t="s">
        <v>10973</v>
      </c>
      <c r="F4227" s="0" t="s">
        <v>10971</v>
      </c>
      <c r="G4227" s="0" t="s">
        <v>1217</v>
      </c>
      <c r="H4227" s="0" t="n">
        <v>0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7.1</v>
      </c>
      <c r="Q4227" s="0" t="n">
        <v>0</v>
      </c>
      <c r="R4227" s="0" t="n">
        <v>0</v>
      </c>
      <c r="S4227" s="0" t="s">
        <v>4</v>
      </c>
    </row>
    <row r="4228" customFormat="false" ht="14.4" hidden="true" customHeight="false" outlineLevel="0" collapsed="false">
      <c r="A4228" s="0" t="s">
        <v>31</v>
      </c>
      <c r="B4228" s="0" t="n">
        <v>1</v>
      </c>
      <c r="C4228" s="0" t="s">
        <v>10974</v>
      </c>
      <c r="D4228" s="0" t="s">
        <v>33</v>
      </c>
      <c r="E4228" s="0" t="s">
        <v>10975</v>
      </c>
      <c r="F4228" s="0" t="s">
        <v>10976</v>
      </c>
      <c r="G4228" s="0" t="s">
        <v>10977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5.6</v>
      </c>
      <c r="Q4228" s="0" t="n">
        <v>0</v>
      </c>
      <c r="R4228" s="0" t="n">
        <v>0</v>
      </c>
      <c r="S4228" s="0" t="s">
        <v>4</v>
      </c>
    </row>
    <row r="4229" customFormat="false" ht="14.4" hidden="true" customHeight="false" outlineLevel="0" collapsed="false">
      <c r="A4229" s="0" t="s">
        <v>31</v>
      </c>
      <c r="B4229" s="0" t="n">
        <v>1</v>
      </c>
      <c r="C4229" s="0" t="s">
        <v>10978</v>
      </c>
      <c r="D4229" s="0" t="s">
        <v>61</v>
      </c>
      <c r="E4229" s="0" t="s">
        <v>10979</v>
      </c>
      <c r="F4229" s="0" t="s">
        <v>518</v>
      </c>
      <c r="G4229" s="0" t="s">
        <v>519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8</v>
      </c>
      <c r="Q4229" s="0" t="n">
        <v>0</v>
      </c>
      <c r="R4229" s="0" t="n">
        <v>0</v>
      </c>
      <c r="S4229" s="0" t="s">
        <v>4</v>
      </c>
    </row>
    <row r="4230" customFormat="false" ht="14.4" hidden="true" customHeight="false" outlineLevel="0" collapsed="false">
      <c r="A4230" s="0" t="s">
        <v>31</v>
      </c>
      <c r="B4230" s="0" t="n">
        <v>1</v>
      </c>
      <c r="C4230" s="0" t="s">
        <v>10980</v>
      </c>
      <c r="D4230" s="0" t="s">
        <v>163</v>
      </c>
      <c r="E4230" s="0" t="s">
        <v>10981</v>
      </c>
      <c r="F4230" s="0" t="s">
        <v>10982</v>
      </c>
      <c r="G4230" s="0" t="s">
        <v>10983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6.5</v>
      </c>
      <c r="Q4230" s="0" t="n">
        <v>0</v>
      </c>
      <c r="R4230" s="0" t="n">
        <v>0</v>
      </c>
      <c r="S4230" s="0" t="s">
        <v>4</v>
      </c>
    </row>
    <row r="4231" customFormat="false" ht="14.4" hidden="true" customHeight="false" outlineLevel="0" collapsed="false">
      <c r="A4231" s="0" t="s">
        <v>31</v>
      </c>
      <c r="B4231" s="0" t="n">
        <v>1</v>
      </c>
      <c r="C4231" s="0" t="s">
        <v>10984</v>
      </c>
      <c r="D4231" s="0" t="s">
        <v>61</v>
      </c>
      <c r="E4231" s="0" t="s">
        <v>10985</v>
      </c>
      <c r="F4231" s="0" t="s">
        <v>10986</v>
      </c>
      <c r="G4231" s="0" t="s">
        <v>10987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5.5</v>
      </c>
      <c r="Q4231" s="0" t="n">
        <v>0</v>
      </c>
      <c r="R4231" s="0" t="n">
        <v>0</v>
      </c>
      <c r="S4231" s="0" t="s">
        <v>4</v>
      </c>
    </row>
    <row r="4232" customFormat="false" ht="14.4" hidden="true" customHeight="false" outlineLevel="0" collapsed="false">
      <c r="A4232" s="0" t="s">
        <v>31</v>
      </c>
      <c r="B4232" s="0" t="n">
        <v>1</v>
      </c>
      <c r="C4232" s="0" t="s">
        <v>10988</v>
      </c>
      <c r="D4232" s="0" t="s">
        <v>66</v>
      </c>
      <c r="E4232" s="0" t="s">
        <v>10989</v>
      </c>
      <c r="F4232" s="0" t="s">
        <v>10986</v>
      </c>
      <c r="G4232" s="0" t="s">
        <v>10987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5.2</v>
      </c>
      <c r="Q4232" s="0" t="n">
        <v>0</v>
      </c>
      <c r="R4232" s="0" t="n">
        <v>0</v>
      </c>
      <c r="S4232" s="0" t="s">
        <v>4</v>
      </c>
    </row>
    <row r="4233" customFormat="false" ht="14.4" hidden="true" customHeight="false" outlineLevel="0" collapsed="false">
      <c r="A4233" s="0" t="s">
        <v>31</v>
      </c>
      <c r="B4233" s="0" t="n">
        <v>1</v>
      </c>
      <c r="C4233" s="0" t="s">
        <v>10990</v>
      </c>
      <c r="D4233" s="0" t="s">
        <v>38</v>
      </c>
      <c r="E4233" s="0" t="s">
        <v>10991</v>
      </c>
      <c r="F4233" s="0" t="s">
        <v>10992</v>
      </c>
      <c r="G4233" s="0" t="s">
        <v>10993</v>
      </c>
      <c r="H4233" s="0" t="n">
        <v>0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5.8</v>
      </c>
      <c r="Q4233" s="0" t="n">
        <v>0</v>
      </c>
      <c r="R4233" s="0" t="n">
        <v>0</v>
      </c>
      <c r="S4233" s="0" t="s">
        <v>4</v>
      </c>
    </row>
    <row r="4234" customFormat="false" ht="14.4" hidden="true" customHeight="false" outlineLevel="0" collapsed="false">
      <c r="A4234" s="0" t="s">
        <v>31</v>
      </c>
      <c r="B4234" s="0" t="n">
        <v>1</v>
      </c>
      <c r="C4234" s="0" t="s">
        <v>10994</v>
      </c>
      <c r="D4234" s="0" t="s">
        <v>66</v>
      </c>
      <c r="E4234" s="0" t="s">
        <v>10995</v>
      </c>
      <c r="F4234" s="0" t="s">
        <v>10996</v>
      </c>
      <c r="G4234" s="0" t="s">
        <v>10335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7.6</v>
      </c>
      <c r="Q4234" s="0" t="n">
        <v>0</v>
      </c>
      <c r="R4234" s="0" t="n">
        <v>0</v>
      </c>
      <c r="S4234" s="0" t="s">
        <v>4</v>
      </c>
    </row>
    <row r="4235" customFormat="false" ht="14.4" hidden="true" customHeight="false" outlineLevel="0" collapsed="false">
      <c r="A4235" s="0" t="s">
        <v>31</v>
      </c>
      <c r="B4235" s="0" t="n">
        <v>1</v>
      </c>
      <c r="C4235" s="0" t="s">
        <v>10997</v>
      </c>
      <c r="D4235" s="0" t="s">
        <v>33</v>
      </c>
      <c r="E4235" s="0" t="s">
        <v>10998</v>
      </c>
      <c r="F4235" s="0" t="s">
        <v>10996</v>
      </c>
      <c r="G4235" s="0" t="s">
        <v>10335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0</v>
      </c>
      <c r="N4235" s="0" t="n">
        <v>0</v>
      </c>
      <c r="O4235" s="0" t="n">
        <v>0</v>
      </c>
      <c r="P4235" s="0" t="n">
        <v>7.7</v>
      </c>
      <c r="Q4235" s="0" t="n">
        <v>0</v>
      </c>
      <c r="R4235" s="0" t="n">
        <v>0</v>
      </c>
      <c r="S4235" s="0" t="s">
        <v>4</v>
      </c>
    </row>
    <row r="4236" customFormat="false" ht="14.4" hidden="true" customHeight="false" outlineLevel="0" collapsed="false">
      <c r="A4236" s="0" t="s">
        <v>31</v>
      </c>
      <c r="B4236" s="0" t="n">
        <v>1</v>
      </c>
      <c r="C4236" s="0" t="s">
        <v>10999</v>
      </c>
      <c r="D4236" s="0" t="s">
        <v>33</v>
      </c>
      <c r="E4236" s="0" t="s">
        <v>11000</v>
      </c>
      <c r="F4236" s="0" t="s">
        <v>10996</v>
      </c>
      <c r="G4236" s="0" t="s">
        <v>10335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7.9</v>
      </c>
      <c r="Q4236" s="0" t="n">
        <v>0</v>
      </c>
      <c r="R4236" s="0" t="n">
        <v>0</v>
      </c>
      <c r="S4236" s="0" t="s">
        <v>4</v>
      </c>
    </row>
    <row r="4237" customFormat="false" ht="14.4" hidden="true" customHeight="false" outlineLevel="0" collapsed="false">
      <c r="A4237" s="0" t="s">
        <v>31</v>
      </c>
      <c r="B4237" s="0" t="n">
        <v>1</v>
      </c>
      <c r="C4237" s="0" t="s">
        <v>11001</v>
      </c>
      <c r="D4237" s="0" t="s">
        <v>33</v>
      </c>
      <c r="E4237" s="0" t="s">
        <v>11002</v>
      </c>
      <c r="F4237" s="0" t="s">
        <v>11003</v>
      </c>
      <c r="G4237" s="0" t="s">
        <v>7867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5.5</v>
      </c>
      <c r="Q4237" s="0" t="n">
        <v>0</v>
      </c>
      <c r="R4237" s="0" t="n">
        <v>0</v>
      </c>
      <c r="S4237" s="0" t="s">
        <v>4</v>
      </c>
    </row>
    <row r="4238" customFormat="false" ht="14.4" hidden="true" customHeight="false" outlineLevel="0" collapsed="false">
      <c r="A4238" s="0" t="s">
        <v>31</v>
      </c>
      <c r="B4238" s="0" t="n">
        <v>1</v>
      </c>
      <c r="C4238" s="0" t="s">
        <v>11004</v>
      </c>
      <c r="D4238" s="0" t="s">
        <v>48</v>
      </c>
      <c r="E4238" s="0" t="s">
        <v>11005</v>
      </c>
      <c r="F4238" s="0" t="s">
        <v>11006</v>
      </c>
      <c r="G4238" s="0" t="s">
        <v>11007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5.6</v>
      </c>
      <c r="Q4238" s="0" t="n">
        <v>0</v>
      </c>
      <c r="R4238" s="0" t="n">
        <v>0</v>
      </c>
      <c r="S4238" s="0" t="s">
        <v>4</v>
      </c>
    </row>
    <row r="4239" customFormat="false" ht="14.4" hidden="true" customHeight="false" outlineLevel="0" collapsed="false">
      <c r="A4239" s="0" t="s">
        <v>31</v>
      </c>
      <c r="B4239" s="0" t="n">
        <v>1</v>
      </c>
      <c r="C4239" s="0" t="s">
        <v>11008</v>
      </c>
      <c r="D4239" s="0" t="s">
        <v>307</v>
      </c>
      <c r="E4239" s="0" t="s">
        <v>11009</v>
      </c>
      <c r="F4239" s="0" t="s">
        <v>11006</v>
      </c>
      <c r="G4239" s="0" t="s">
        <v>11007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5.8</v>
      </c>
      <c r="Q4239" s="0" t="n">
        <v>0</v>
      </c>
      <c r="R4239" s="0" t="n">
        <v>0</v>
      </c>
      <c r="S4239" s="0" t="s">
        <v>4</v>
      </c>
    </row>
    <row r="4240" customFormat="false" ht="14.4" hidden="true" customHeight="false" outlineLevel="0" collapsed="false">
      <c r="A4240" s="0" t="s">
        <v>31</v>
      </c>
      <c r="B4240" s="0" t="n">
        <v>1</v>
      </c>
      <c r="C4240" s="0" t="s">
        <v>11010</v>
      </c>
      <c r="D4240" s="0" t="s">
        <v>38</v>
      </c>
      <c r="E4240" s="0" t="s">
        <v>11011</v>
      </c>
      <c r="F4240" s="0" t="s">
        <v>11012</v>
      </c>
      <c r="G4240" s="0" t="s">
        <v>106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5</v>
      </c>
      <c r="Q4240" s="0" t="n">
        <v>0</v>
      </c>
      <c r="R4240" s="0" t="n">
        <v>0</v>
      </c>
      <c r="S4240" s="0" t="s">
        <v>4</v>
      </c>
    </row>
    <row r="4241" customFormat="false" ht="14.4" hidden="true" customHeight="false" outlineLevel="0" collapsed="false">
      <c r="A4241" s="0" t="s">
        <v>31</v>
      </c>
      <c r="B4241" s="0" t="n">
        <v>1</v>
      </c>
      <c r="C4241" s="0" t="s">
        <v>11013</v>
      </c>
      <c r="D4241" s="0" t="s">
        <v>66</v>
      </c>
      <c r="E4241" s="0" t="s">
        <v>11014</v>
      </c>
      <c r="F4241" s="0" t="s">
        <v>11015</v>
      </c>
      <c r="G4241" s="0" t="s">
        <v>3165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6.8</v>
      </c>
      <c r="Q4241" s="0" t="n">
        <v>0</v>
      </c>
      <c r="R4241" s="0" t="n">
        <v>0</v>
      </c>
      <c r="S4241" s="0" t="s">
        <v>4</v>
      </c>
    </row>
    <row r="4242" customFormat="false" ht="14.4" hidden="true" customHeight="false" outlineLevel="0" collapsed="false">
      <c r="A4242" s="0" t="s">
        <v>31</v>
      </c>
      <c r="B4242" s="0" t="n">
        <v>1</v>
      </c>
      <c r="C4242" s="0" t="s">
        <v>11016</v>
      </c>
      <c r="D4242" s="0" t="s">
        <v>33</v>
      </c>
      <c r="E4242" s="0" t="s">
        <v>11017</v>
      </c>
      <c r="F4242" s="0" t="s">
        <v>11018</v>
      </c>
      <c r="G4242" s="0" t="s">
        <v>7293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5.8</v>
      </c>
      <c r="Q4242" s="0" t="n">
        <v>0</v>
      </c>
      <c r="R4242" s="0" t="n">
        <v>0</v>
      </c>
      <c r="S4242" s="0" t="s">
        <v>4</v>
      </c>
    </row>
    <row r="4243" customFormat="false" ht="14.4" hidden="true" customHeight="false" outlineLevel="0" collapsed="false">
      <c r="A4243" s="0" t="s">
        <v>31</v>
      </c>
      <c r="B4243" s="0" t="n">
        <v>1</v>
      </c>
      <c r="C4243" s="0" t="s">
        <v>11019</v>
      </c>
      <c r="D4243" s="0" t="s">
        <v>48</v>
      </c>
      <c r="E4243" s="0" t="s">
        <v>11020</v>
      </c>
      <c r="F4243" s="0" t="s">
        <v>11021</v>
      </c>
      <c r="G4243" s="0" t="s">
        <v>11022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6.2</v>
      </c>
      <c r="Q4243" s="0" t="n">
        <v>0</v>
      </c>
      <c r="R4243" s="0" t="n">
        <v>0</v>
      </c>
      <c r="S4243" s="0" t="s">
        <v>4</v>
      </c>
    </row>
    <row r="4244" customFormat="false" ht="14.4" hidden="true" customHeight="false" outlineLevel="0" collapsed="false">
      <c r="A4244" s="0" t="s">
        <v>31</v>
      </c>
      <c r="B4244" s="0" t="n">
        <v>1</v>
      </c>
      <c r="C4244" s="0" t="s">
        <v>11023</v>
      </c>
      <c r="D4244" s="0" t="s">
        <v>38</v>
      </c>
      <c r="E4244" s="0" t="s">
        <v>11024</v>
      </c>
      <c r="F4244" s="0" t="s">
        <v>11021</v>
      </c>
      <c r="G4244" s="0" t="s">
        <v>11022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6.1</v>
      </c>
      <c r="Q4244" s="0" t="n">
        <v>0</v>
      </c>
      <c r="R4244" s="0" t="n">
        <v>0</v>
      </c>
      <c r="S4244" s="0" t="s">
        <v>4</v>
      </c>
    </row>
    <row r="4245" customFormat="false" ht="14.4" hidden="true" customHeight="false" outlineLevel="0" collapsed="false">
      <c r="A4245" s="0" t="s">
        <v>31</v>
      </c>
      <c r="B4245" s="0" t="n">
        <v>1</v>
      </c>
      <c r="C4245" s="0" t="s">
        <v>11025</v>
      </c>
      <c r="D4245" s="0" t="s">
        <v>38</v>
      </c>
      <c r="E4245" s="0" t="s">
        <v>11026</v>
      </c>
      <c r="F4245" s="0" t="s">
        <v>11027</v>
      </c>
      <c r="G4245" s="0" t="s">
        <v>11028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7</v>
      </c>
      <c r="Q4245" s="0" t="n">
        <v>0</v>
      </c>
      <c r="R4245" s="0" t="n">
        <v>0</v>
      </c>
      <c r="S4245" s="0" t="s">
        <v>4</v>
      </c>
    </row>
    <row r="4246" customFormat="false" ht="14.4" hidden="true" customHeight="false" outlineLevel="0" collapsed="false">
      <c r="A4246" s="0" t="s">
        <v>31</v>
      </c>
      <c r="B4246" s="0" t="n">
        <v>1</v>
      </c>
      <c r="C4246" s="0" t="s">
        <v>11029</v>
      </c>
      <c r="D4246" s="0" t="s">
        <v>103</v>
      </c>
      <c r="E4246" s="0" t="s">
        <v>11030</v>
      </c>
      <c r="F4246" s="0" t="s">
        <v>11027</v>
      </c>
      <c r="G4246" s="0" t="s">
        <v>11028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5.8</v>
      </c>
      <c r="Q4246" s="0" t="n">
        <v>0</v>
      </c>
      <c r="R4246" s="0" t="n">
        <v>0</v>
      </c>
      <c r="S4246" s="0" t="s">
        <v>4</v>
      </c>
    </row>
    <row r="4247" customFormat="false" ht="14.4" hidden="true" customHeight="false" outlineLevel="0" collapsed="false">
      <c r="A4247" s="0" t="s">
        <v>31</v>
      </c>
      <c r="B4247" s="0" t="n">
        <v>1</v>
      </c>
      <c r="C4247" s="0" t="s">
        <v>11031</v>
      </c>
      <c r="D4247" s="0" t="s">
        <v>366</v>
      </c>
      <c r="E4247" s="0" t="s">
        <v>11032</v>
      </c>
      <c r="F4247" s="0" t="s">
        <v>11033</v>
      </c>
      <c r="G4247" s="0" t="s">
        <v>11034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6.4</v>
      </c>
      <c r="Q4247" s="0" t="n">
        <v>0</v>
      </c>
      <c r="R4247" s="0" t="n">
        <v>0</v>
      </c>
      <c r="S4247" s="0" t="s">
        <v>4</v>
      </c>
    </row>
    <row r="4248" customFormat="false" ht="14.4" hidden="true" customHeight="false" outlineLevel="0" collapsed="false">
      <c r="A4248" s="0" t="s">
        <v>31</v>
      </c>
      <c r="B4248" s="0" t="n">
        <v>1</v>
      </c>
      <c r="C4248" s="0" t="s">
        <v>11035</v>
      </c>
      <c r="D4248" s="0" t="s">
        <v>61</v>
      </c>
      <c r="E4248" s="0" t="s">
        <v>11036</v>
      </c>
      <c r="F4248" s="0" t="s">
        <v>11033</v>
      </c>
      <c r="G4248" s="0" t="s">
        <v>11034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6.1</v>
      </c>
      <c r="Q4248" s="0" t="n">
        <v>0</v>
      </c>
      <c r="R4248" s="0" t="n">
        <v>0</v>
      </c>
      <c r="S4248" s="0" t="s">
        <v>4</v>
      </c>
    </row>
    <row r="4249" customFormat="false" ht="14.4" hidden="true" customHeight="false" outlineLevel="0" collapsed="false">
      <c r="A4249" s="0" t="s">
        <v>31</v>
      </c>
      <c r="B4249" s="0" t="n">
        <v>1</v>
      </c>
      <c r="C4249" s="0" t="s">
        <v>11037</v>
      </c>
      <c r="D4249" s="0" t="s">
        <v>38</v>
      </c>
      <c r="E4249" s="0" t="s">
        <v>11038</v>
      </c>
      <c r="F4249" s="0" t="s">
        <v>11033</v>
      </c>
      <c r="G4249" s="0" t="s">
        <v>11034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6.6</v>
      </c>
      <c r="Q4249" s="0" t="n">
        <v>0</v>
      </c>
      <c r="R4249" s="0" t="n">
        <v>0</v>
      </c>
      <c r="S4249" s="0" t="s">
        <v>4</v>
      </c>
    </row>
    <row r="4250" customFormat="false" ht="14.4" hidden="true" customHeight="false" outlineLevel="0" collapsed="false">
      <c r="A4250" s="0" t="s">
        <v>31</v>
      </c>
      <c r="B4250" s="0" t="n">
        <v>1</v>
      </c>
      <c r="C4250" s="0" t="s">
        <v>11039</v>
      </c>
      <c r="D4250" s="0" t="s">
        <v>61</v>
      </c>
      <c r="E4250" s="0" t="s">
        <v>11040</v>
      </c>
      <c r="F4250" s="0" t="s">
        <v>11041</v>
      </c>
      <c r="G4250" s="0" t="s">
        <v>11042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7.5</v>
      </c>
      <c r="Q4250" s="0" t="n">
        <v>0</v>
      </c>
      <c r="R4250" s="0" t="n">
        <v>0</v>
      </c>
      <c r="S4250" s="0" t="s">
        <v>4</v>
      </c>
    </row>
    <row r="4251" customFormat="false" ht="14.4" hidden="true" customHeight="false" outlineLevel="0" collapsed="false">
      <c r="A4251" s="0" t="s">
        <v>31</v>
      </c>
      <c r="B4251" s="0" t="n">
        <v>1</v>
      </c>
      <c r="C4251" s="0" t="s">
        <v>11043</v>
      </c>
      <c r="D4251" s="0" t="s">
        <v>41</v>
      </c>
      <c r="E4251" s="0" t="s">
        <v>2745</v>
      </c>
      <c r="F4251" s="0" t="s">
        <v>11044</v>
      </c>
      <c r="G4251" s="0" t="s">
        <v>11045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5.8</v>
      </c>
      <c r="Q4251" s="0" t="n">
        <v>0</v>
      </c>
      <c r="R4251" s="0" t="n">
        <v>0</v>
      </c>
      <c r="S4251" s="0" t="s">
        <v>4</v>
      </c>
    </row>
    <row r="4252" customFormat="false" ht="14.4" hidden="true" customHeight="false" outlineLevel="0" collapsed="false">
      <c r="A4252" s="0" t="s">
        <v>31</v>
      </c>
      <c r="B4252" s="0" t="n">
        <v>1</v>
      </c>
      <c r="C4252" s="0" t="s">
        <v>11046</v>
      </c>
      <c r="D4252" s="0" t="s">
        <v>38</v>
      </c>
      <c r="E4252" s="0" t="s">
        <v>11047</v>
      </c>
      <c r="F4252" s="0" t="s">
        <v>11044</v>
      </c>
      <c r="G4252" s="0" t="s">
        <v>11045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5.2</v>
      </c>
      <c r="Q4252" s="0" t="n">
        <v>0</v>
      </c>
      <c r="R4252" s="0" t="n">
        <v>0</v>
      </c>
      <c r="S4252" s="0" t="s">
        <v>4</v>
      </c>
    </row>
    <row r="4253" customFormat="false" ht="14.4" hidden="true" customHeight="false" outlineLevel="0" collapsed="false">
      <c r="A4253" s="0" t="s">
        <v>31</v>
      </c>
      <c r="B4253" s="0" t="n">
        <v>1</v>
      </c>
      <c r="C4253" s="0" t="s">
        <v>11048</v>
      </c>
      <c r="D4253" s="0" t="s">
        <v>61</v>
      </c>
      <c r="E4253" s="0" t="s">
        <v>11049</v>
      </c>
      <c r="F4253" s="0" t="s">
        <v>11050</v>
      </c>
      <c r="G4253" s="0" t="s">
        <v>11051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6.7</v>
      </c>
      <c r="Q4253" s="0" t="n">
        <v>0</v>
      </c>
      <c r="R4253" s="0" t="n">
        <v>0</v>
      </c>
      <c r="S4253" s="0" t="s">
        <v>4</v>
      </c>
    </row>
    <row r="4254" customFormat="false" ht="14.4" hidden="true" customHeight="false" outlineLevel="0" collapsed="false">
      <c r="A4254" s="0" t="s">
        <v>31</v>
      </c>
      <c r="B4254" s="0" t="n">
        <v>1</v>
      </c>
      <c r="C4254" s="0" t="s">
        <v>11052</v>
      </c>
      <c r="D4254" s="0" t="s">
        <v>66</v>
      </c>
      <c r="E4254" s="0" t="s">
        <v>11053</v>
      </c>
      <c r="F4254" s="0" t="s">
        <v>11050</v>
      </c>
      <c r="G4254" s="0" t="s">
        <v>11051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6.3</v>
      </c>
      <c r="Q4254" s="0" t="n">
        <v>0</v>
      </c>
      <c r="R4254" s="0" t="n">
        <v>0</v>
      </c>
      <c r="S4254" s="0" t="s">
        <v>4</v>
      </c>
    </row>
    <row r="4255" customFormat="false" ht="14.4" hidden="true" customHeight="false" outlineLevel="0" collapsed="false">
      <c r="A4255" s="0" t="s">
        <v>31</v>
      </c>
      <c r="B4255" s="0" t="n">
        <v>1</v>
      </c>
      <c r="C4255" s="0" t="s">
        <v>11054</v>
      </c>
      <c r="D4255" s="0" t="s">
        <v>61</v>
      </c>
      <c r="E4255" s="0" t="s">
        <v>11055</v>
      </c>
      <c r="F4255" s="0" t="s">
        <v>11056</v>
      </c>
      <c r="G4255" s="0" t="s">
        <v>11057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5.2</v>
      </c>
      <c r="Q4255" s="0" t="n">
        <v>0</v>
      </c>
      <c r="R4255" s="0" t="n">
        <v>0</v>
      </c>
      <c r="S4255" s="0" t="s">
        <v>4</v>
      </c>
    </row>
    <row r="4256" customFormat="false" ht="14.4" hidden="true" customHeight="false" outlineLevel="0" collapsed="false">
      <c r="A4256" s="0" t="s">
        <v>31</v>
      </c>
      <c r="B4256" s="0" t="n">
        <v>1</v>
      </c>
      <c r="C4256" s="0" t="s">
        <v>11058</v>
      </c>
      <c r="D4256" s="0" t="s">
        <v>38</v>
      </c>
      <c r="E4256" s="0" t="s">
        <v>11059</v>
      </c>
      <c r="F4256" s="0" t="s">
        <v>11060</v>
      </c>
      <c r="G4256" s="0" t="s">
        <v>11061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5.5</v>
      </c>
      <c r="Q4256" s="0" t="n">
        <v>0</v>
      </c>
      <c r="R4256" s="0" t="n">
        <v>0</v>
      </c>
      <c r="S4256" s="0" t="s">
        <v>4</v>
      </c>
    </row>
    <row r="4257" customFormat="false" ht="14.4" hidden="true" customHeight="false" outlineLevel="0" collapsed="false">
      <c r="A4257" s="0" t="s">
        <v>31</v>
      </c>
      <c r="B4257" s="0" t="n">
        <v>1</v>
      </c>
      <c r="C4257" s="0" t="s">
        <v>11062</v>
      </c>
      <c r="D4257" s="0" t="s">
        <v>139</v>
      </c>
      <c r="E4257" s="0" t="s">
        <v>4597</v>
      </c>
      <c r="F4257" s="0" t="s">
        <v>11063</v>
      </c>
      <c r="G4257" s="0" t="s">
        <v>7516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5</v>
      </c>
      <c r="Q4257" s="0" t="n">
        <v>0</v>
      </c>
      <c r="R4257" s="0" t="n">
        <v>0</v>
      </c>
      <c r="S4257" s="0" t="s">
        <v>4</v>
      </c>
    </row>
    <row r="4258" customFormat="false" ht="14.4" hidden="true" customHeight="false" outlineLevel="0" collapsed="false">
      <c r="A4258" s="0" t="s">
        <v>31</v>
      </c>
      <c r="B4258" s="0" t="n">
        <v>1</v>
      </c>
      <c r="C4258" s="0" t="s">
        <v>11064</v>
      </c>
      <c r="D4258" s="0" t="s">
        <v>38</v>
      </c>
      <c r="E4258" s="0" t="s">
        <v>11065</v>
      </c>
      <c r="F4258" s="0" t="s">
        <v>11066</v>
      </c>
      <c r="G4258" s="0" t="s">
        <v>11067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7.5</v>
      </c>
      <c r="Q4258" s="0" t="n">
        <v>0</v>
      </c>
      <c r="R4258" s="0" t="n">
        <v>0</v>
      </c>
      <c r="S4258" s="0" t="s">
        <v>4</v>
      </c>
    </row>
    <row r="4259" customFormat="false" ht="14.4" hidden="true" customHeight="false" outlineLevel="0" collapsed="false">
      <c r="A4259" s="0" t="s">
        <v>31</v>
      </c>
      <c r="B4259" s="0" t="n">
        <v>1</v>
      </c>
      <c r="C4259" s="0" t="s">
        <v>11068</v>
      </c>
      <c r="D4259" s="0" t="s">
        <v>33</v>
      </c>
      <c r="E4259" s="0" t="s">
        <v>11069</v>
      </c>
      <c r="F4259" s="0" t="s">
        <v>11070</v>
      </c>
      <c r="G4259" s="0" t="s">
        <v>11071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5.2</v>
      </c>
      <c r="Q4259" s="0" t="n">
        <v>0</v>
      </c>
      <c r="R4259" s="0" t="n">
        <v>0</v>
      </c>
      <c r="S4259" s="0" t="s">
        <v>4</v>
      </c>
    </row>
    <row r="4260" customFormat="false" ht="14.4" hidden="true" customHeight="false" outlineLevel="0" collapsed="false">
      <c r="A4260" s="0" t="s">
        <v>31</v>
      </c>
      <c r="B4260" s="0" t="n">
        <v>1</v>
      </c>
      <c r="C4260" s="0" t="s">
        <v>11072</v>
      </c>
      <c r="D4260" s="0" t="s">
        <v>38</v>
      </c>
      <c r="E4260" s="0" t="s">
        <v>11073</v>
      </c>
      <c r="F4260" s="0" t="s">
        <v>11074</v>
      </c>
      <c r="G4260" s="0" t="s">
        <v>11075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0</v>
      </c>
      <c r="P4260" s="0" t="n">
        <v>5.1</v>
      </c>
      <c r="Q4260" s="0" t="n">
        <v>0</v>
      </c>
      <c r="R4260" s="0" t="n">
        <v>0</v>
      </c>
      <c r="S4260" s="0" t="s">
        <v>4</v>
      </c>
    </row>
    <row r="4261" customFormat="false" ht="14.4" hidden="true" customHeight="false" outlineLevel="0" collapsed="false">
      <c r="A4261" s="0" t="s">
        <v>31</v>
      </c>
      <c r="B4261" s="0" t="n">
        <v>1</v>
      </c>
      <c r="C4261" s="0" t="s">
        <v>11076</v>
      </c>
      <c r="D4261" s="0" t="s">
        <v>61</v>
      </c>
      <c r="E4261" s="0" t="s">
        <v>11077</v>
      </c>
      <c r="F4261" s="0" t="s">
        <v>11078</v>
      </c>
      <c r="G4261" s="0" t="s">
        <v>11079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7.3</v>
      </c>
      <c r="Q4261" s="0" t="n">
        <v>0</v>
      </c>
      <c r="R4261" s="0" t="n">
        <v>0</v>
      </c>
      <c r="S4261" s="0" t="s">
        <v>4</v>
      </c>
    </row>
    <row r="4262" customFormat="false" ht="14.4" hidden="true" customHeight="false" outlineLevel="0" collapsed="false">
      <c r="A4262" s="0" t="s">
        <v>31</v>
      </c>
      <c r="B4262" s="0" t="n">
        <v>1</v>
      </c>
      <c r="C4262" s="0" t="s">
        <v>11080</v>
      </c>
      <c r="D4262" s="0" t="s">
        <v>38</v>
      </c>
      <c r="E4262" s="0" t="s">
        <v>11081</v>
      </c>
      <c r="F4262" s="0" t="s">
        <v>11082</v>
      </c>
      <c r="G4262" s="0" t="s">
        <v>157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5.4</v>
      </c>
      <c r="Q4262" s="0" t="n">
        <v>0</v>
      </c>
      <c r="R4262" s="0" t="n">
        <v>0</v>
      </c>
      <c r="S4262" s="0" t="s">
        <v>4</v>
      </c>
    </row>
    <row r="4263" customFormat="false" ht="14.4" hidden="true" customHeight="false" outlineLevel="0" collapsed="false">
      <c r="A4263" s="0" t="s">
        <v>31</v>
      </c>
      <c r="B4263" s="0" t="n">
        <v>1</v>
      </c>
      <c r="C4263" s="0" t="s">
        <v>11083</v>
      </c>
      <c r="D4263" s="0" t="s">
        <v>41</v>
      </c>
      <c r="E4263" s="0" t="s">
        <v>11084</v>
      </c>
      <c r="F4263" s="0" t="s">
        <v>11085</v>
      </c>
      <c r="G4263" s="0" t="s">
        <v>11086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6.4</v>
      </c>
      <c r="Q4263" s="0" t="n">
        <v>0</v>
      </c>
      <c r="R4263" s="0" t="n">
        <v>0</v>
      </c>
      <c r="S4263" s="0" t="s">
        <v>4</v>
      </c>
    </row>
    <row r="4264" customFormat="false" ht="14.4" hidden="true" customHeight="false" outlineLevel="0" collapsed="false">
      <c r="A4264" s="0" t="s">
        <v>31</v>
      </c>
      <c r="B4264" s="0" t="n">
        <v>1</v>
      </c>
      <c r="C4264" s="0" t="s">
        <v>11087</v>
      </c>
      <c r="D4264" s="0" t="s">
        <v>66</v>
      </c>
      <c r="E4264" s="0" t="s">
        <v>11088</v>
      </c>
      <c r="F4264" s="0" t="s">
        <v>11089</v>
      </c>
      <c r="G4264" s="0" t="s">
        <v>11090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9.7</v>
      </c>
      <c r="Q4264" s="0" t="n">
        <v>0</v>
      </c>
      <c r="R4264" s="0" t="n">
        <v>0</v>
      </c>
      <c r="S4264" s="0" t="s">
        <v>4</v>
      </c>
    </row>
    <row r="4265" customFormat="false" ht="14.4" hidden="true" customHeight="false" outlineLevel="0" collapsed="false">
      <c r="A4265" s="0" t="s">
        <v>31</v>
      </c>
      <c r="B4265" s="0" t="n">
        <v>1</v>
      </c>
      <c r="C4265" s="0" t="s">
        <v>11091</v>
      </c>
      <c r="D4265" s="0" t="s">
        <v>33</v>
      </c>
      <c r="E4265" s="0" t="s">
        <v>11092</v>
      </c>
      <c r="F4265" s="0" t="s">
        <v>11089</v>
      </c>
      <c r="G4265" s="0" t="s">
        <v>11090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9.6</v>
      </c>
      <c r="Q4265" s="0" t="n">
        <v>0</v>
      </c>
      <c r="R4265" s="0" t="n">
        <v>0</v>
      </c>
      <c r="S4265" s="0" t="s">
        <v>4</v>
      </c>
    </row>
    <row r="4266" customFormat="false" ht="14.4" hidden="true" customHeight="false" outlineLevel="0" collapsed="false">
      <c r="A4266" s="0" t="s">
        <v>31</v>
      </c>
      <c r="B4266" s="0" t="n">
        <v>1</v>
      </c>
      <c r="C4266" s="0" t="s">
        <v>11093</v>
      </c>
      <c r="D4266" s="0" t="s">
        <v>38</v>
      </c>
      <c r="E4266" s="0" t="s">
        <v>11094</v>
      </c>
      <c r="F4266" s="0" t="s">
        <v>11095</v>
      </c>
      <c r="G4266" s="0" t="s">
        <v>11096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5.3</v>
      </c>
      <c r="Q4266" s="0" t="n">
        <v>0</v>
      </c>
      <c r="R4266" s="0" t="n">
        <v>0</v>
      </c>
      <c r="S4266" s="0" t="s">
        <v>4</v>
      </c>
    </row>
    <row r="4267" customFormat="false" ht="14.4" hidden="true" customHeight="false" outlineLevel="0" collapsed="false">
      <c r="A4267" s="0" t="s">
        <v>31</v>
      </c>
      <c r="B4267" s="0" t="n">
        <v>1</v>
      </c>
      <c r="C4267" s="0" t="s">
        <v>11097</v>
      </c>
      <c r="D4267" s="0" t="s">
        <v>33</v>
      </c>
      <c r="E4267" s="0" t="s">
        <v>11098</v>
      </c>
      <c r="F4267" s="0" t="s">
        <v>11095</v>
      </c>
      <c r="G4267" s="0" t="s">
        <v>11096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n">
        <v>0</v>
      </c>
      <c r="N4267" s="0" t="n">
        <v>0</v>
      </c>
      <c r="O4267" s="0" t="n">
        <v>0</v>
      </c>
      <c r="P4267" s="0" t="n">
        <v>8.2</v>
      </c>
      <c r="Q4267" s="0" t="n">
        <v>0</v>
      </c>
      <c r="R4267" s="0" t="n">
        <v>0</v>
      </c>
      <c r="S4267" s="0" t="s">
        <v>4</v>
      </c>
    </row>
    <row r="4268" customFormat="false" ht="14.4" hidden="true" customHeight="false" outlineLevel="0" collapsed="false">
      <c r="A4268" s="0" t="s">
        <v>31</v>
      </c>
      <c r="B4268" s="0" t="n">
        <v>1</v>
      </c>
      <c r="C4268" s="0" t="s">
        <v>11099</v>
      </c>
      <c r="D4268" s="0" t="s">
        <v>66</v>
      </c>
      <c r="E4268" s="0" t="s">
        <v>11100</v>
      </c>
      <c r="F4268" s="0" t="s">
        <v>11095</v>
      </c>
      <c r="G4268" s="0" t="s">
        <v>11096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5.2</v>
      </c>
      <c r="Q4268" s="0" t="n">
        <v>0</v>
      </c>
      <c r="R4268" s="0" t="n">
        <v>0</v>
      </c>
      <c r="S4268" s="0" t="s">
        <v>4</v>
      </c>
    </row>
    <row r="4269" customFormat="false" ht="14.4" hidden="true" customHeight="false" outlineLevel="0" collapsed="false">
      <c r="A4269" s="0" t="s">
        <v>31</v>
      </c>
      <c r="B4269" s="0" t="n">
        <v>1</v>
      </c>
      <c r="C4269" s="0" t="s">
        <v>11101</v>
      </c>
      <c r="D4269" s="0" t="s">
        <v>38</v>
      </c>
      <c r="E4269" s="0" t="s">
        <v>11102</v>
      </c>
      <c r="F4269" s="0" t="s">
        <v>11103</v>
      </c>
      <c r="G4269" s="0" t="s">
        <v>3919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5.9</v>
      </c>
      <c r="Q4269" s="0" t="n">
        <v>0</v>
      </c>
      <c r="R4269" s="0" t="n">
        <v>0</v>
      </c>
      <c r="S4269" s="0" t="s">
        <v>4</v>
      </c>
    </row>
    <row r="4270" customFormat="false" ht="14.4" hidden="true" customHeight="false" outlineLevel="0" collapsed="false">
      <c r="A4270" s="0" t="s">
        <v>31</v>
      </c>
      <c r="B4270" s="0" t="n">
        <v>1</v>
      </c>
      <c r="C4270" s="0" t="s">
        <v>11104</v>
      </c>
      <c r="D4270" s="0" t="s">
        <v>38</v>
      </c>
      <c r="E4270" s="0" t="s">
        <v>11105</v>
      </c>
      <c r="F4270" s="0" t="s">
        <v>11103</v>
      </c>
      <c r="G4270" s="0" t="s">
        <v>3919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8.3</v>
      </c>
      <c r="Q4270" s="0" t="n">
        <v>0</v>
      </c>
      <c r="R4270" s="0" t="n">
        <v>0</v>
      </c>
      <c r="S4270" s="0" t="s">
        <v>4</v>
      </c>
    </row>
    <row r="4271" customFormat="false" ht="14.4" hidden="true" customHeight="false" outlineLevel="0" collapsed="false">
      <c r="A4271" s="0" t="s">
        <v>31</v>
      </c>
      <c r="B4271" s="0" t="n">
        <v>1</v>
      </c>
      <c r="C4271" s="0" t="s">
        <v>11106</v>
      </c>
      <c r="D4271" s="0" t="s">
        <v>66</v>
      </c>
      <c r="E4271" s="0" t="s">
        <v>11107</v>
      </c>
      <c r="F4271" s="0" t="s">
        <v>11108</v>
      </c>
      <c r="G4271" s="0" t="s">
        <v>4133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6.4</v>
      </c>
      <c r="Q4271" s="0" t="n">
        <v>0</v>
      </c>
      <c r="R4271" s="0" t="n">
        <v>0</v>
      </c>
      <c r="S4271" s="0" t="s">
        <v>4</v>
      </c>
    </row>
    <row r="4272" customFormat="false" ht="14.4" hidden="true" customHeight="false" outlineLevel="0" collapsed="false">
      <c r="A4272" s="0" t="s">
        <v>31</v>
      </c>
      <c r="B4272" s="0" t="n">
        <v>1</v>
      </c>
      <c r="C4272" s="0" t="s">
        <v>11109</v>
      </c>
      <c r="D4272" s="0" t="s">
        <v>61</v>
      </c>
      <c r="E4272" s="0" t="s">
        <v>11110</v>
      </c>
      <c r="F4272" s="0" t="s">
        <v>11111</v>
      </c>
      <c r="G4272" s="0" t="s">
        <v>11112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6.2</v>
      </c>
      <c r="Q4272" s="0" t="n">
        <v>0</v>
      </c>
      <c r="R4272" s="0" t="n">
        <v>0</v>
      </c>
      <c r="S4272" s="0" t="s">
        <v>4</v>
      </c>
    </row>
    <row r="4273" customFormat="false" ht="14.4" hidden="true" customHeight="false" outlineLevel="0" collapsed="false">
      <c r="A4273" s="0" t="s">
        <v>31</v>
      </c>
      <c r="B4273" s="0" t="n">
        <v>1</v>
      </c>
      <c r="C4273" s="0" t="s">
        <v>11113</v>
      </c>
      <c r="D4273" s="0" t="s">
        <v>66</v>
      </c>
      <c r="E4273" s="0" t="s">
        <v>11114</v>
      </c>
      <c r="F4273" s="0" t="s">
        <v>11115</v>
      </c>
      <c r="G4273" s="0" t="s">
        <v>11116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8.9</v>
      </c>
      <c r="Q4273" s="0" t="n">
        <v>0</v>
      </c>
      <c r="R4273" s="0" t="n">
        <v>0</v>
      </c>
      <c r="S4273" s="0" t="s">
        <v>4</v>
      </c>
    </row>
    <row r="4274" customFormat="false" ht="14.4" hidden="true" customHeight="false" outlineLevel="0" collapsed="false">
      <c r="A4274" s="0" t="s">
        <v>31</v>
      </c>
      <c r="B4274" s="0" t="n">
        <v>1</v>
      </c>
      <c r="C4274" s="0" t="s">
        <v>11117</v>
      </c>
      <c r="D4274" s="0" t="s">
        <v>33</v>
      </c>
      <c r="E4274" s="0" t="s">
        <v>11118</v>
      </c>
      <c r="F4274" s="0" t="s">
        <v>11119</v>
      </c>
      <c r="G4274" s="0" t="s">
        <v>11120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0</v>
      </c>
      <c r="N4274" s="0" t="n">
        <v>0</v>
      </c>
      <c r="O4274" s="0" t="n">
        <v>0</v>
      </c>
      <c r="P4274" s="0" t="n">
        <v>5</v>
      </c>
      <c r="Q4274" s="0" t="n">
        <v>0</v>
      </c>
      <c r="R4274" s="0" t="n">
        <v>0</v>
      </c>
      <c r="S4274" s="0" t="s">
        <v>4</v>
      </c>
    </row>
    <row r="4275" customFormat="false" ht="14.4" hidden="true" customHeight="false" outlineLevel="0" collapsed="false">
      <c r="A4275" s="0" t="s">
        <v>31</v>
      </c>
      <c r="B4275" s="0" t="n">
        <v>1</v>
      </c>
      <c r="C4275" s="0" t="s">
        <v>11121</v>
      </c>
      <c r="D4275" s="0" t="s">
        <v>103</v>
      </c>
      <c r="E4275" s="0" t="s">
        <v>11122</v>
      </c>
      <c r="F4275" s="0" t="s">
        <v>11123</v>
      </c>
      <c r="G4275" s="0" t="s">
        <v>11124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6.5</v>
      </c>
      <c r="Q4275" s="0" t="n">
        <v>0</v>
      </c>
      <c r="R4275" s="0" t="n">
        <v>0</v>
      </c>
      <c r="S4275" s="0" t="s">
        <v>4</v>
      </c>
    </row>
    <row r="4276" customFormat="false" ht="14.4" hidden="true" customHeight="false" outlineLevel="0" collapsed="false">
      <c r="A4276" s="0" t="s">
        <v>31</v>
      </c>
      <c r="B4276" s="0" t="n">
        <v>1</v>
      </c>
      <c r="C4276" s="0" t="s">
        <v>11125</v>
      </c>
      <c r="D4276" s="0" t="s">
        <v>48</v>
      </c>
      <c r="E4276" s="0" t="s">
        <v>11126</v>
      </c>
      <c r="F4276" s="0" t="s">
        <v>11123</v>
      </c>
      <c r="G4276" s="0" t="s">
        <v>11124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6.3</v>
      </c>
      <c r="Q4276" s="0" t="n">
        <v>0</v>
      </c>
      <c r="R4276" s="0" t="n">
        <v>0</v>
      </c>
      <c r="S4276" s="0" t="s">
        <v>4</v>
      </c>
    </row>
    <row r="4277" customFormat="false" ht="14.4" hidden="true" customHeight="false" outlineLevel="0" collapsed="false">
      <c r="A4277" s="0" t="s">
        <v>31</v>
      </c>
      <c r="B4277" s="0" t="n">
        <v>1</v>
      </c>
      <c r="C4277" s="0" t="s">
        <v>11127</v>
      </c>
      <c r="D4277" s="0" t="s">
        <v>38</v>
      </c>
      <c r="E4277" s="0" t="s">
        <v>11128</v>
      </c>
      <c r="F4277" s="0" t="s">
        <v>11123</v>
      </c>
      <c r="G4277" s="0" t="s">
        <v>11124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8.7</v>
      </c>
      <c r="Q4277" s="0" t="n">
        <v>0</v>
      </c>
      <c r="R4277" s="0" t="n">
        <v>0</v>
      </c>
      <c r="S4277" s="0" t="s">
        <v>4</v>
      </c>
    </row>
    <row r="4278" customFormat="false" ht="14.4" hidden="true" customHeight="false" outlineLevel="0" collapsed="false">
      <c r="A4278" s="0" t="s">
        <v>31</v>
      </c>
      <c r="B4278" s="0" t="n">
        <v>1</v>
      </c>
      <c r="C4278" s="0" t="s">
        <v>11129</v>
      </c>
      <c r="D4278" s="0" t="s">
        <v>38</v>
      </c>
      <c r="E4278" s="0" t="s">
        <v>11130</v>
      </c>
      <c r="F4278" s="0" t="s">
        <v>11123</v>
      </c>
      <c r="G4278" s="0" t="s">
        <v>11124</v>
      </c>
      <c r="H4278" s="0" t="n">
        <v>0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8.7</v>
      </c>
      <c r="Q4278" s="0" t="n">
        <v>0</v>
      </c>
      <c r="R4278" s="0" t="n">
        <v>0</v>
      </c>
      <c r="S4278" s="0" t="s">
        <v>4</v>
      </c>
    </row>
    <row r="4279" customFormat="false" ht="14.4" hidden="true" customHeight="false" outlineLevel="0" collapsed="false">
      <c r="A4279" s="0" t="s">
        <v>31</v>
      </c>
      <c r="B4279" s="0" t="n">
        <v>1</v>
      </c>
      <c r="C4279" s="0" t="s">
        <v>11131</v>
      </c>
      <c r="D4279" s="0" t="s">
        <v>66</v>
      </c>
      <c r="E4279" s="0" t="s">
        <v>11132</v>
      </c>
      <c r="F4279" s="0" t="s">
        <v>11123</v>
      </c>
      <c r="G4279" s="0" t="s">
        <v>11124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6.9</v>
      </c>
      <c r="Q4279" s="0" t="n">
        <v>0</v>
      </c>
      <c r="R4279" s="0" t="n">
        <v>0</v>
      </c>
      <c r="S4279" s="0" t="s">
        <v>4</v>
      </c>
    </row>
    <row r="4280" customFormat="false" ht="14.4" hidden="true" customHeight="false" outlineLevel="0" collapsed="false">
      <c r="A4280" s="0" t="s">
        <v>31</v>
      </c>
      <c r="B4280" s="0" t="n">
        <v>1</v>
      </c>
      <c r="C4280" s="0" t="s">
        <v>11133</v>
      </c>
      <c r="D4280" s="0" t="s">
        <v>66</v>
      </c>
      <c r="E4280" s="0" t="s">
        <v>3298</v>
      </c>
      <c r="F4280" s="0" t="s">
        <v>11123</v>
      </c>
      <c r="G4280" s="0" t="s">
        <v>11124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0</v>
      </c>
      <c r="O4280" s="0" t="n">
        <v>0</v>
      </c>
      <c r="P4280" s="0" t="n">
        <v>6.2</v>
      </c>
      <c r="Q4280" s="0" t="n">
        <v>0</v>
      </c>
      <c r="R4280" s="0" t="n">
        <v>0</v>
      </c>
      <c r="S4280" s="0" t="s">
        <v>4</v>
      </c>
    </row>
    <row r="4281" customFormat="false" ht="14.4" hidden="true" customHeight="false" outlineLevel="0" collapsed="false">
      <c r="A4281" s="0" t="s">
        <v>31</v>
      </c>
      <c r="B4281" s="0" t="n">
        <v>1</v>
      </c>
      <c r="C4281" s="0" t="s">
        <v>11134</v>
      </c>
      <c r="D4281" s="0" t="s">
        <v>66</v>
      </c>
      <c r="E4281" s="0" t="s">
        <v>11135</v>
      </c>
      <c r="F4281" s="0" t="s">
        <v>11136</v>
      </c>
      <c r="G4281" s="0" t="s">
        <v>11137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5.2</v>
      </c>
      <c r="Q4281" s="0" t="n">
        <v>0</v>
      </c>
      <c r="R4281" s="0" t="n">
        <v>0</v>
      </c>
      <c r="S4281" s="0" t="s">
        <v>4</v>
      </c>
    </row>
    <row r="4282" customFormat="false" ht="14.4" hidden="true" customHeight="false" outlineLevel="0" collapsed="false">
      <c r="A4282" s="0" t="s">
        <v>31</v>
      </c>
      <c r="B4282" s="0" t="n">
        <v>1</v>
      </c>
      <c r="C4282" s="0" t="s">
        <v>11138</v>
      </c>
      <c r="D4282" s="0" t="s">
        <v>61</v>
      </c>
      <c r="E4282" s="0" t="s">
        <v>5726</v>
      </c>
      <c r="F4282" s="0" t="s">
        <v>11139</v>
      </c>
      <c r="G4282" s="0" t="s">
        <v>11140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5.6</v>
      </c>
      <c r="Q4282" s="0" t="n">
        <v>0</v>
      </c>
      <c r="R4282" s="0" t="n">
        <v>0</v>
      </c>
      <c r="S4282" s="0" t="s">
        <v>4</v>
      </c>
    </row>
    <row r="4283" customFormat="false" ht="14.4" hidden="true" customHeight="false" outlineLevel="0" collapsed="false">
      <c r="A4283" s="0" t="s">
        <v>31</v>
      </c>
      <c r="B4283" s="0" t="n">
        <v>1</v>
      </c>
      <c r="C4283" s="0" t="s">
        <v>11141</v>
      </c>
      <c r="D4283" s="0" t="s">
        <v>66</v>
      </c>
      <c r="E4283" s="0" t="s">
        <v>4535</v>
      </c>
      <c r="F4283" s="0" t="s">
        <v>11139</v>
      </c>
      <c r="G4283" s="0" t="s">
        <v>11140</v>
      </c>
      <c r="H4283" s="0" t="n">
        <v>0</v>
      </c>
      <c r="I4283" s="0" t="n">
        <v>0</v>
      </c>
      <c r="J4283" s="0" t="n">
        <v>0</v>
      </c>
      <c r="K4283" s="0" t="n">
        <v>0</v>
      </c>
      <c r="L4283" s="0" t="n">
        <v>0</v>
      </c>
      <c r="M4283" s="0" t="n">
        <v>0</v>
      </c>
      <c r="N4283" s="0" t="n">
        <v>0</v>
      </c>
      <c r="O4283" s="0" t="n">
        <v>0</v>
      </c>
      <c r="P4283" s="0" t="n">
        <v>7.3</v>
      </c>
      <c r="Q4283" s="0" t="n">
        <v>0</v>
      </c>
      <c r="R4283" s="0" t="n">
        <v>0</v>
      </c>
      <c r="S4283" s="0" t="s">
        <v>4</v>
      </c>
    </row>
    <row r="4284" customFormat="false" ht="14.4" hidden="true" customHeight="false" outlineLevel="0" collapsed="false">
      <c r="A4284" s="0" t="s">
        <v>31</v>
      </c>
      <c r="B4284" s="0" t="n">
        <v>1</v>
      </c>
      <c r="C4284" s="0" t="s">
        <v>11142</v>
      </c>
      <c r="D4284" s="0" t="s">
        <v>103</v>
      </c>
      <c r="E4284" s="0" t="s">
        <v>11143</v>
      </c>
      <c r="F4284" s="0" t="s">
        <v>11144</v>
      </c>
      <c r="G4284" s="0" t="s">
        <v>7060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P4284" s="0" t="n">
        <v>5.3</v>
      </c>
      <c r="Q4284" s="0" t="n">
        <v>0</v>
      </c>
      <c r="R4284" s="0" t="n">
        <v>0</v>
      </c>
      <c r="S4284" s="0" t="s">
        <v>4</v>
      </c>
    </row>
    <row r="4285" customFormat="false" ht="14.4" hidden="true" customHeight="false" outlineLevel="0" collapsed="false">
      <c r="A4285" s="0" t="s">
        <v>31</v>
      </c>
      <c r="B4285" s="0" t="n">
        <v>1</v>
      </c>
      <c r="C4285" s="0" t="s">
        <v>11145</v>
      </c>
      <c r="D4285" s="0" t="s">
        <v>61</v>
      </c>
      <c r="E4285" s="0" t="s">
        <v>11146</v>
      </c>
      <c r="F4285" s="0" t="s">
        <v>11144</v>
      </c>
      <c r="G4285" s="0" t="s">
        <v>7060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7.4</v>
      </c>
      <c r="Q4285" s="0" t="n">
        <v>0</v>
      </c>
      <c r="R4285" s="0" t="n">
        <v>0</v>
      </c>
      <c r="S4285" s="0" t="s">
        <v>4</v>
      </c>
    </row>
    <row r="4286" customFormat="false" ht="14.4" hidden="true" customHeight="false" outlineLevel="0" collapsed="false">
      <c r="A4286" s="0" t="s">
        <v>31</v>
      </c>
      <c r="B4286" s="0" t="n">
        <v>1</v>
      </c>
      <c r="C4286" s="0" t="s">
        <v>11147</v>
      </c>
      <c r="D4286" s="0" t="s">
        <v>66</v>
      </c>
      <c r="E4286" s="0" t="s">
        <v>11148</v>
      </c>
      <c r="F4286" s="0" t="s">
        <v>11149</v>
      </c>
      <c r="G4286" s="0" t="s">
        <v>11150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6.3</v>
      </c>
      <c r="Q4286" s="0" t="n">
        <v>0</v>
      </c>
      <c r="R4286" s="0" t="n">
        <v>0</v>
      </c>
      <c r="S4286" s="0" t="s">
        <v>4</v>
      </c>
    </row>
    <row r="4287" customFormat="false" ht="14.4" hidden="true" customHeight="false" outlineLevel="0" collapsed="false">
      <c r="A4287" s="0" t="s">
        <v>31</v>
      </c>
      <c r="B4287" s="0" t="n">
        <v>1</v>
      </c>
      <c r="C4287" s="0" t="s">
        <v>11151</v>
      </c>
      <c r="D4287" s="0" t="s">
        <v>307</v>
      </c>
      <c r="E4287" s="0" t="s">
        <v>11152</v>
      </c>
      <c r="F4287" s="0" t="s">
        <v>11153</v>
      </c>
      <c r="G4287" s="0" t="s">
        <v>11154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6.7</v>
      </c>
      <c r="Q4287" s="0" t="n">
        <v>0</v>
      </c>
      <c r="R4287" s="0" t="n">
        <v>0</v>
      </c>
      <c r="S4287" s="0" t="s">
        <v>4</v>
      </c>
    </row>
    <row r="4288" customFormat="false" ht="14.4" hidden="true" customHeight="false" outlineLevel="0" collapsed="false">
      <c r="A4288" s="0" t="s">
        <v>31</v>
      </c>
      <c r="B4288" s="0" t="n">
        <v>1</v>
      </c>
      <c r="C4288" s="0" t="s">
        <v>11155</v>
      </c>
      <c r="D4288" s="0" t="s">
        <v>38</v>
      </c>
      <c r="E4288" s="0" t="s">
        <v>11156</v>
      </c>
      <c r="F4288" s="0" t="s">
        <v>11157</v>
      </c>
      <c r="G4288" s="0" t="s">
        <v>11158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6</v>
      </c>
      <c r="Q4288" s="0" t="n">
        <v>0</v>
      </c>
      <c r="R4288" s="0" t="n">
        <v>0</v>
      </c>
      <c r="S4288" s="0" t="s">
        <v>4</v>
      </c>
    </row>
    <row r="4289" customFormat="false" ht="14.4" hidden="true" customHeight="false" outlineLevel="0" collapsed="false">
      <c r="A4289" s="0" t="s">
        <v>31</v>
      </c>
      <c r="B4289" s="0" t="n">
        <v>1</v>
      </c>
      <c r="C4289" s="0" t="s">
        <v>11159</v>
      </c>
      <c r="D4289" s="0" t="s">
        <v>38</v>
      </c>
      <c r="E4289" s="0" t="s">
        <v>11160</v>
      </c>
      <c r="F4289" s="0" t="s">
        <v>11161</v>
      </c>
      <c r="G4289" s="0" t="s">
        <v>11162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5.9</v>
      </c>
      <c r="Q4289" s="0" t="n">
        <v>0</v>
      </c>
      <c r="R4289" s="0" t="n">
        <v>0</v>
      </c>
      <c r="S4289" s="0" t="s">
        <v>4</v>
      </c>
    </row>
    <row r="4290" customFormat="false" ht="14.4" hidden="true" customHeight="false" outlineLevel="0" collapsed="false">
      <c r="A4290" s="0" t="s">
        <v>31</v>
      </c>
      <c r="B4290" s="0" t="n">
        <v>1</v>
      </c>
      <c r="C4290" s="0" t="s">
        <v>11163</v>
      </c>
      <c r="D4290" s="0" t="s">
        <v>163</v>
      </c>
      <c r="E4290" s="0" t="s">
        <v>11164</v>
      </c>
      <c r="F4290" s="0" t="s">
        <v>11161</v>
      </c>
      <c r="G4290" s="0" t="s">
        <v>11162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5.6</v>
      </c>
      <c r="Q4290" s="0" t="n">
        <v>0</v>
      </c>
      <c r="R4290" s="0" t="n">
        <v>0</v>
      </c>
      <c r="S4290" s="0" t="s">
        <v>4</v>
      </c>
    </row>
    <row r="4291" customFormat="false" ht="14.4" hidden="true" customHeight="false" outlineLevel="0" collapsed="false">
      <c r="A4291" s="0" t="s">
        <v>31</v>
      </c>
      <c r="B4291" s="0" t="n">
        <v>1</v>
      </c>
      <c r="C4291" s="0" t="s">
        <v>11165</v>
      </c>
      <c r="D4291" s="0" t="s">
        <v>33</v>
      </c>
      <c r="E4291" s="0" t="s">
        <v>11166</v>
      </c>
      <c r="F4291" s="0" t="s">
        <v>11161</v>
      </c>
      <c r="G4291" s="0" t="s">
        <v>11162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5.6</v>
      </c>
      <c r="Q4291" s="0" t="n">
        <v>0</v>
      </c>
      <c r="R4291" s="0" t="n">
        <v>0</v>
      </c>
      <c r="S4291" s="0" t="s">
        <v>4</v>
      </c>
    </row>
    <row r="4292" customFormat="false" ht="14.4" hidden="true" customHeight="false" outlineLevel="0" collapsed="false">
      <c r="A4292" s="0" t="s">
        <v>31</v>
      </c>
      <c r="B4292" s="0" t="n">
        <v>1</v>
      </c>
      <c r="C4292" s="0" t="s">
        <v>11167</v>
      </c>
      <c r="D4292" s="0" t="s">
        <v>33</v>
      </c>
      <c r="E4292" s="0" t="s">
        <v>11168</v>
      </c>
      <c r="F4292" s="0" t="s">
        <v>11169</v>
      </c>
      <c r="G4292" s="0" t="s">
        <v>1217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5.4</v>
      </c>
      <c r="Q4292" s="0" t="n">
        <v>0</v>
      </c>
      <c r="R4292" s="0" t="n">
        <v>0</v>
      </c>
      <c r="S4292" s="0" t="s">
        <v>4</v>
      </c>
    </row>
    <row r="4293" customFormat="false" ht="14.4" hidden="true" customHeight="false" outlineLevel="0" collapsed="false">
      <c r="A4293" s="0" t="s">
        <v>31</v>
      </c>
      <c r="B4293" s="0" t="n">
        <v>1</v>
      </c>
      <c r="C4293" s="0" t="s">
        <v>11170</v>
      </c>
      <c r="D4293" s="0" t="s">
        <v>66</v>
      </c>
      <c r="E4293" s="0" t="s">
        <v>11171</v>
      </c>
      <c r="F4293" s="0" t="s">
        <v>11172</v>
      </c>
      <c r="G4293" s="0" t="s">
        <v>11173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5.8</v>
      </c>
      <c r="Q4293" s="0" t="n">
        <v>0</v>
      </c>
      <c r="R4293" s="0" t="n">
        <v>0</v>
      </c>
      <c r="S4293" s="0" t="s">
        <v>4</v>
      </c>
    </row>
    <row r="4294" customFormat="false" ht="14.4" hidden="true" customHeight="false" outlineLevel="0" collapsed="false">
      <c r="A4294" s="0" t="s">
        <v>31</v>
      </c>
      <c r="B4294" s="0" t="n">
        <v>1</v>
      </c>
      <c r="C4294" s="0" t="s">
        <v>11174</v>
      </c>
      <c r="D4294" s="0" t="s">
        <v>33</v>
      </c>
      <c r="E4294" s="0" t="s">
        <v>11175</v>
      </c>
      <c r="F4294" s="0" t="s">
        <v>11172</v>
      </c>
      <c r="G4294" s="0" t="s">
        <v>11173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5.7</v>
      </c>
      <c r="Q4294" s="0" t="n">
        <v>0</v>
      </c>
      <c r="R4294" s="0" t="n">
        <v>0</v>
      </c>
      <c r="S4294" s="0" t="s">
        <v>4</v>
      </c>
    </row>
    <row r="4295" customFormat="false" ht="14.4" hidden="true" customHeight="false" outlineLevel="0" collapsed="false">
      <c r="A4295" s="0" t="s">
        <v>31</v>
      </c>
      <c r="B4295" s="0" t="n">
        <v>1</v>
      </c>
      <c r="C4295" s="0" t="s">
        <v>11176</v>
      </c>
      <c r="D4295" s="0" t="s">
        <v>154</v>
      </c>
      <c r="E4295" s="0" t="s">
        <v>11177</v>
      </c>
      <c r="F4295" s="0" t="s">
        <v>11178</v>
      </c>
      <c r="G4295" s="0" t="s">
        <v>11179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5.5</v>
      </c>
      <c r="Q4295" s="0" t="n">
        <v>0</v>
      </c>
      <c r="R4295" s="0" t="n">
        <v>0</v>
      </c>
      <c r="S4295" s="0" t="s">
        <v>4</v>
      </c>
    </row>
    <row r="4296" customFormat="false" ht="14.4" hidden="true" customHeight="false" outlineLevel="0" collapsed="false">
      <c r="A4296" s="0" t="s">
        <v>31</v>
      </c>
      <c r="B4296" s="0" t="n">
        <v>1</v>
      </c>
      <c r="C4296" s="0" t="s">
        <v>11180</v>
      </c>
      <c r="D4296" s="0" t="s">
        <v>61</v>
      </c>
      <c r="E4296" s="0" t="s">
        <v>11181</v>
      </c>
      <c r="F4296" s="0" t="s">
        <v>11182</v>
      </c>
      <c r="G4296" s="0" t="s">
        <v>11183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13.2</v>
      </c>
      <c r="Q4296" s="0" t="n">
        <v>0</v>
      </c>
      <c r="R4296" s="0" t="n">
        <v>0</v>
      </c>
      <c r="S4296" s="0" t="s">
        <v>4</v>
      </c>
    </row>
    <row r="4297" customFormat="false" ht="14.4" hidden="true" customHeight="false" outlineLevel="0" collapsed="false">
      <c r="A4297" s="0" t="s">
        <v>31</v>
      </c>
      <c r="B4297" s="0" t="n">
        <v>1</v>
      </c>
      <c r="C4297" s="0" t="s">
        <v>11184</v>
      </c>
      <c r="D4297" s="0" t="s">
        <v>66</v>
      </c>
      <c r="E4297" s="0" t="s">
        <v>11185</v>
      </c>
      <c r="F4297" s="0" t="s">
        <v>11182</v>
      </c>
      <c r="G4297" s="0" t="s">
        <v>11183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6.5</v>
      </c>
      <c r="Q4297" s="0" t="n">
        <v>0</v>
      </c>
      <c r="R4297" s="0" t="n">
        <v>0</v>
      </c>
      <c r="S4297" s="0" t="s">
        <v>4</v>
      </c>
    </row>
    <row r="4298" customFormat="false" ht="14.4" hidden="true" customHeight="false" outlineLevel="0" collapsed="false">
      <c r="A4298" s="0" t="s">
        <v>31</v>
      </c>
      <c r="B4298" s="0" t="n">
        <v>1</v>
      </c>
      <c r="C4298" s="0" t="s">
        <v>11186</v>
      </c>
      <c r="D4298" s="0" t="s">
        <v>66</v>
      </c>
      <c r="E4298" s="0" t="s">
        <v>11187</v>
      </c>
      <c r="F4298" s="0" t="s">
        <v>11188</v>
      </c>
      <c r="G4298" s="0" t="s">
        <v>11189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6.3</v>
      </c>
      <c r="Q4298" s="0" t="n">
        <v>0</v>
      </c>
      <c r="R4298" s="0" t="n">
        <v>0</v>
      </c>
      <c r="S4298" s="0" t="s">
        <v>4</v>
      </c>
    </row>
    <row r="4299" customFormat="false" ht="14.4" hidden="true" customHeight="false" outlineLevel="0" collapsed="false">
      <c r="A4299" s="0" t="s">
        <v>31</v>
      </c>
      <c r="B4299" s="0" t="n">
        <v>1</v>
      </c>
      <c r="C4299" s="0" t="s">
        <v>11190</v>
      </c>
      <c r="D4299" s="0" t="s">
        <v>139</v>
      </c>
      <c r="E4299" s="0" t="s">
        <v>11191</v>
      </c>
      <c r="F4299" s="0" t="s">
        <v>11192</v>
      </c>
      <c r="G4299" s="0" t="s">
        <v>11193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6.2</v>
      </c>
      <c r="Q4299" s="0" t="n">
        <v>0</v>
      </c>
      <c r="R4299" s="0" t="n">
        <v>0</v>
      </c>
      <c r="S4299" s="0" t="s">
        <v>4</v>
      </c>
    </row>
    <row r="4300" customFormat="false" ht="14.4" hidden="true" customHeight="false" outlineLevel="0" collapsed="false">
      <c r="A4300" s="0" t="s">
        <v>31</v>
      </c>
      <c r="B4300" s="0" t="n">
        <v>1</v>
      </c>
      <c r="C4300" s="0" t="s">
        <v>11194</v>
      </c>
      <c r="D4300" s="0" t="s">
        <v>139</v>
      </c>
      <c r="E4300" s="0" t="s">
        <v>11195</v>
      </c>
      <c r="F4300" s="0" t="s">
        <v>11192</v>
      </c>
      <c r="G4300" s="0" t="s">
        <v>11193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5.4</v>
      </c>
      <c r="Q4300" s="0" t="n">
        <v>0</v>
      </c>
      <c r="R4300" s="0" t="n">
        <v>0</v>
      </c>
      <c r="S4300" s="0" t="s">
        <v>4</v>
      </c>
    </row>
    <row r="4301" customFormat="false" ht="14.4" hidden="true" customHeight="false" outlineLevel="0" collapsed="false">
      <c r="A4301" s="0" t="s">
        <v>31</v>
      </c>
      <c r="B4301" s="0" t="n">
        <v>1</v>
      </c>
      <c r="C4301" s="0" t="s">
        <v>11196</v>
      </c>
      <c r="D4301" s="0" t="s">
        <v>33</v>
      </c>
      <c r="E4301" s="0" t="s">
        <v>11197</v>
      </c>
      <c r="F4301" s="0" t="s">
        <v>11198</v>
      </c>
      <c r="G4301" s="0" t="s">
        <v>11199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5.1</v>
      </c>
      <c r="Q4301" s="0" t="n">
        <v>0</v>
      </c>
      <c r="R4301" s="0" t="n">
        <v>0</v>
      </c>
      <c r="S4301" s="0" t="s">
        <v>4</v>
      </c>
    </row>
    <row r="4302" customFormat="false" ht="14.4" hidden="true" customHeight="false" outlineLevel="0" collapsed="false">
      <c r="A4302" s="0" t="s">
        <v>31</v>
      </c>
      <c r="B4302" s="0" t="n">
        <v>1</v>
      </c>
      <c r="C4302" s="0" t="s">
        <v>11200</v>
      </c>
      <c r="D4302" s="0" t="s">
        <v>38</v>
      </c>
      <c r="E4302" s="0" t="s">
        <v>11201</v>
      </c>
      <c r="F4302" s="0" t="s">
        <v>11202</v>
      </c>
      <c r="G4302" s="0" t="s">
        <v>2146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7.5</v>
      </c>
      <c r="Q4302" s="0" t="n">
        <v>0</v>
      </c>
      <c r="R4302" s="0" t="n">
        <v>0</v>
      </c>
      <c r="S4302" s="0" t="s">
        <v>4</v>
      </c>
    </row>
    <row r="4303" customFormat="false" ht="14.4" hidden="true" customHeight="false" outlineLevel="0" collapsed="false">
      <c r="A4303" s="0" t="s">
        <v>31</v>
      </c>
      <c r="B4303" s="0" t="n">
        <v>1</v>
      </c>
      <c r="C4303" s="0" t="s">
        <v>11203</v>
      </c>
      <c r="D4303" s="0" t="s">
        <v>61</v>
      </c>
      <c r="E4303" s="0" t="s">
        <v>11204</v>
      </c>
      <c r="F4303" s="0" t="s">
        <v>11205</v>
      </c>
      <c r="G4303" s="0" t="s">
        <v>11206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5.1</v>
      </c>
      <c r="Q4303" s="0" t="n">
        <v>0</v>
      </c>
      <c r="R4303" s="0" t="n">
        <v>0</v>
      </c>
      <c r="S4303" s="0" t="s">
        <v>4</v>
      </c>
    </row>
    <row r="4304" customFormat="false" ht="14.4" hidden="true" customHeight="false" outlineLevel="0" collapsed="false">
      <c r="A4304" s="0" t="s">
        <v>31</v>
      </c>
      <c r="B4304" s="0" t="n">
        <v>1</v>
      </c>
      <c r="C4304" s="0" t="s">
        <v>11207</v>
      </c>
      <c r="D4304" s="0" t="s">
        <v>122</v>
      </c>
      <c r="E4304" s="0" t="s">
        <v>11208</v>
      </c>
      <c r="F4304" s="0" t="s">
        <v>11205</v>
      </c>
      <c r="G4304" s="0" t="s">
        <v>11206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7.9</v>
      </c>
      <c r="Q4304" s="0" t="n">
        <v>0</v>
      </c>
      <c r="R4304" s="0" t="n">
        <v>0</v>
      </c>
      <c r="S4304" s="0" t="s">
        <v>4</v>
      </c>
    </row>
    <row r="4305" customFormat="false" ht="14.4" hidden="true" customHeight="false" outlineLevel="0" collapsed="false">
      <c r="A4305" s="0" t="s">
        <v>31</v>
      </c>
      <c r="B4305" s="0" t="n">
        <v>1</v>
      </c>
      <c r="C4305" s="0" t="s">
        <v>11209</v>
      </c>
      <c r="D4305" s="0" t="s">
        <v>66</v>
      </c>
      <c r="E4305" s="0" t="s">
        <v>11210</v>
      </c>
      <c r="F4305" s="0" t="s">
        <v>11211</v>
      </c>
      <c r="G4305" s="0" t="s">
        <v>11212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5.6</v>
      </c>
      <c r="Q4305" s="0" t="n">
        <v>0</v>
      </c>
      <c r="R4305" s="0" t="n">
        <v>0</v>
      </c>
      <c r="S4305" s="0" t="s">
        <v>4</v>
      </c>
    </row>
    <row r="4306" customFormat="false" ht="14.4" hidden="true" customHeight="false" outlineLevel="0" collapsed="false">
      <c r="A4306" s="0" t="s">
        <v>31</v>
      </c>
      <c r="B4306" s="0" t="n">
        <v>1</v>
      </c>
      <c r="C4306" s="0" t="s">
        <v>11213</v>
      </c>
      <c r="D4306" s="0" t="s">
        <v>139</v>
      </c>
      <c r="E4306" s="0" t="s">
        <v>10566</v>
      </c>
      <c r="F4306" s="0" t="s">
        <v>11211</v>
      </c>
      <c r="G4306" s="0" t="s">
        <v>11212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7.2</v>
      </c>
      <c r="Q4306" s="0" t="n">
        <v>0</v>
      </c>
      <c r="R4306" s="0" t="n">
        <v>0</v>
      </c>
      <c r="S4306" s="0" t="s">
        <v>4</v>
      </c>
    </row>
    <row r="4307" customFormat="false" ht="14.4" hidden="true" customHeight="false" outlineLevel="0" collapsed="false">
      <c r="A4307" s="0" t="s">
        <v>31</v>
      </c>
      <c r="B4307" s="0" t="n">
        <v>1</v>
      </c>
      <c r="C4307" s="0" t="s">
        <v>11214</v>
      </c>
      <c r="D4307" s="0" t="s">
        <v>33</v>
      </c>
      <c r="E4307" s="0" t="s">
        <v>8976</v>
      </c>
      <c r="F4307" s="0" t="s">
        <v>11215</v>
      </c>
      <c r="G4307" s="0" t="s">
        <v>1418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n">
        <v>0</v>
      </c>
      <c r="N4307" s="0" t="n">
        <v>0</v>
      </c>
      <c r="O4307" s="0" t="n">
        <v>0</v>
      </c>
      <c r="P4307" s="0" t="n">
        <v>6</v>
      </c>
      <c r="Q4307" s="0" t="n">
        <v>0</v>
      </c>
      <c r="R4307" s="0" t="n">
        <v>0</v>
      </c>
      <c r="S4307" s="0" t="s">
        <v>4</v>
      </c>
    </row>
    <row r="4308" customFormat="false" ht="14.4" hidden="true" customHeight="false" outlineLevel="0" collapsed="false">
      <c r="A4308" s="0" t="s">
        <v>31</v>
      </c>
      <c r="B4308" s="0" t="n">
        <v>1</v>
      </c>
      <c r="C4308" s="0" t="s">
        <v>11216</v>
      </c>
      <c r="D4308" s="0" t="s">
        <v>61</v>
      </c>
      <c r="E4308" s="0" t="s">
        <v>11217</v>
      </c>
      <c r="F4308" s="0" t="s">
        <v>11215</v>
      </c>
      <c r="G4308" s="0" t="s">
        <v>1418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5.3</v>
      </c>
      <c r="Q4308" s="0" t="n">
        <v>0</v>
      </c>
      <c r="R4308" s="0" t="n">
        <v>0</v>
      </c>
      <c r="S4308" s="0" t="s">
        <v>4</v>
      </c>
    </row>
    <row r="4309" customFormat="false" ht="14.4" hidden="true" customHeight="false" outlineLevel="0" collapsed="false">
      <c r="A4309" s="0" t="s">
        <v>31</v>
      </c>
      <c r="B4309" s="0" t="n">
        <v>1</v>
      </c>
      <c r="C4309" s="0" t="s">
        <v>11218</v>
      </c>
      <c r="D4309" s="0" t="s">
        <v>33</v>
      </c>
      <c r="E4309" s="0" t="s">
        <v>11219</v>
      </c>
      <c r="F4309" s="0" t="s">
        <v>11215</v>
      </c>
      <c r="G4309" s="0" t="s">
        <v>1418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5.3</v>
      </c>
      <c r="Q4309" s="0" t="n">
        <v>0</v>
      </c>
      <c r="R4309" s="0" t="n">
        <v>0</v>
      </c>
      <c r="S4309" s="0" t="s">
        <v>4</v>
      </c>
    </row>
    <row r="4310" customFormat="false" ht="14.4" hidden="true" customHeight="false" outlineLevel="0" collapsed="false">
      <c r="A4310" s="0" t="s">
        <v>31</v>
      </c>
      <c r="B4310" s="0" t="n">
        <v>1</v>
      </c>
      <c r="C4310" s="0" t="s">
        <v>11220</v>
      </c>
      <c r="D4310" s="0" t="s">
        <v>38</v>
      </c>
      <c r="E4310" s="0" t="s">
        <v>11221</v>
      </c>
      <c r="F4310" s="0" t="s">
        <v>11222</v>
      </c>
      <c r="G4310" s="0" t="s">
        <v>11223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8.5</v>
      </c>
      <c r="Q4310" s="0" t="n">
        <v>0</v>
      </c>
      <c r="R4310" s="0" t="n">
        <v>0</v>
      </c>
      <c r="S4310" s="0" t="s">
        <v>4</v>
      </c>
    </row>
    <row r="4311" customFormat="false" ht="14.4" hidden="true" customHeight="false" outlineLevel="0" collapsed="false">
      <c r="A4311" s="0" t="s">
        <v>31</v>
      </c>
      <c r="B4311" s="0" t="n">
        <v>1</v>
      </c>
      <c r="C4311" s="0" t="s">
        <v>11224</v>
      </c>
      <c r="D4311" s="0" t="s">
        <v>48</v>
      </c>
      <c r="E4311" s="0" t="s">
        <v>11225</v>
      </c>
      <c r="F4311" s="0" t="s">
        <v>11222</v>
      </c>
      <c r="G4311" s="0" t="s">
        <v>11223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5.9</v>
      </c>
      <c r="Q4311" s="0" t="n">
        <v>0</v>
      </c>
      <c r="R4311" s="0" t="n">
        <v>0</v>
      </c>
      <c r="S4311" s="0" t="s">
        <v>4</v>
      </c>
    </row>
    <row r="4312" customFormat="false" ht="14.4" hidden="true" customHeight="false" outlineLevel="0" collapsed="false">
      <c r="A4312" s="0" t="s">
        <v>31</v>
      </c>
      <c r="B4312" s="0" t="n">
        <v>1</v>
      </c>
      <c r="C4312" s="0" t="s">
        <v>11226</v>
      </c>
      <c r="D4312" s="0" t="s">
        <v>61</v>
      </c>
      <c r="E4312" s="0" t="s">
        <v>11227</v>
      </c>
      <c r="F4312" s="0" t="s">
        <v>11228</v>
      </c>
      <c r="G4312" s="0" t="s">
        <v>11229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7</v>
      </c>
      <c r="Q4312" s="0" t="n">
        <v>0</v>
      </c>
      <c r="R4312" s="0" t="n">
        <v>0</v>
      </c>
      <c r="S4312" s="0" t="s">
        <v>4</v>
      </c>
    </row>
    <row r="4313" customFormat="false" ht="14.4" hidden="true" customHeight="false" outlineLevel="0" collapsed="false">
      <c r="A4313" s="0" t="s">
        <v>31</v>
      </c>
      <c r="B4313" s="0" t="n">
        <v>1</v>
      </c>
      <c r="C4313" s="0" t="s">
        <v>11230</v>
      </c>
      <c r="D4313" s="0" t="s">
        <v>66</v>
      </c>
      <c r="E4313" s="0" t="s">
        <v>11231</v>
      </c>
      <c r="F4313" s="0" t="s">
        <v>11232</v>
      </c>
      <c r="G4313" s="0" t="s">
        <v>11233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P4313" s="0" t="n">
        <v>10.2</v>
      </c>
      <c r="Q4313" s="0" t="n">
        <v>0</v>
      </c>
      <c r="R4313" s="0" t="n">
        <v>0</v>
      </c>
      <c r="S4313" s="0" t="s">
        <v>4</v>
      </c>
    </row>
    <row r="4314" customFormat="false" ht="14.4" hidden="true" customHeight="false" outlineLevel="0" collapsed="false">
      <c r="A4314" s="0" t="s">
        <v>31</v>
      </c>
      <c r="B4314" s="0" t="n">
        <v>1</v>
      </c>
      <c r="C4314" s="0" t="s">
        <v>11234</v>
      </c>
      <c r="D4314" s="0" t="s">
        <v>38</v>
      </c>
      <c r="E4314" s="0" t="s">
        <v>11235</v>
      </c>
      <c r="F4314" s="0" t="s">
        <v>11236</v>
      </c>
      <c r="G4314" s="0" t="s">
        <v>11237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n">
        <v>0</v>
      </c>
      <c r="N4314" s="0" t="n">
        <v>0</v>
      </c>
      <c r="O4314" s="0" t="n">
        <v>0</v>
      </c>
      <c r="P4314" s="0" t="n">
        <v>5.2</v>
      </c>
      <c r="Q4314" s="0" t="n">
        <v>0</v>
      </c>
      <c r="R4314" s="0" t="n">
        <v>0</v>
      </c>
      <c r="S4314" s="0" t="s">
        <v>4</v>
      </c>
    </row>
    <row r="4315" customFormat="false" ht="14.4" hidden="true" customHeight="false" outlineLevel="0" collapsed="false">
      <c r="A4315" s="0" t="s">
        <v>31</v>
      </c>
      <c r="B4315" s="0" t="n">
        <v>1</v>
      </c>
      <c r="C4315" s="0" t="s">
        <v>11238</v>
      </c>
      <c r="D4315" s="0" t="s">
        <v>41</v>
      </c>
      <c r="E4315" s="0" t="s">
        <v>11239</v>
      </c>
      <c r="F4315" s="0" t="s">
        <v>11236</v>
      </c>
      <c r="G4315" s="0" t="s">
        <v>11237</v>
      </c>
      <c r="H4315" s="0" t="n">
        <v>0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P4315" s="0" t="n">
        <v>5.8</v>
      </c>
      <c r="Q4315" s="0" t="n">
        <v>0</v>
      </c>
      <c r="R4315" s="0" t="n">
        <v>0</v>
      </c>
      <c r="S4315" s="0" t="s">
        <v>4</v>
      </c>
    </row>
    <row r="4316" customFormat="false" ht="14.4" hidden="true" customHeight="false" outlineLevel="0" collapsed="false">
      <c r="A4316" s="0" t="s">
        <v>31</v>
      </c>
      <c r="B4316" s="0" t="n">
        <v>1</v>
      </c>
      <c r="C4316" s="0" t="s">
        <v>11240</v>
      </c>
      <c r="D4316" s="0" t="s">
        <v>103</v>
      </c>
      <c r="E4316" s="0" t="s">
        <v>11241</v>
      </c>
      <c r="F4316" s="0" t="s">
        <v>11242</v>
      </c>
      <c r="G4316" s="0" t="s">
        <v>11243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0</v>
      </c>
      <c r="O4316" s="0" t="n">
        <v>0</v>
      </c>
      <c r="P4316" s="0" t="n">
        <v>5.8</v>
      </c>
      <c r="Q4316" s="0" t="n">
        <v>0</v>
      </c>
      <c r="R4316" s="0" t="n">
        <v>0</v>
      </c>
      <c r="S4316" s="0" t="s">
        <v>4</v>
      </c>
    </row>
    <row r="4317" customFormat="false" ht="14.4" hidden="true" customHeight="false" outlineLevel="0" collapsed="false">
      <c r="A4317" s="0" t="s">
        <v>31</v>
      </c>
      <c r="B4317" s="0" t="n">
        <v>1</v>
      </c>
      <c r="C4317" s="0" t="s">
        <v>11244</v>
      </c>
      <c r="D4317" s="0" t="s">
        <v>66</v>
      </c>
      <c r="E4317" s="0" t="s">
        <v>11245</v>
      </c>
      <c r="F4317" s="0" t="s">
        <v>11242</v>
      </c>
      <c r="G4317" s="0" t="s">
        <v>11243</v>
      </c>
      <c r="H4317" s="0" t="n">
        <v>0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6.4</v>
      </c>
      <c r="Q4317" s="0" t="n">
        <v>0</v>
      </c>
      <c r="R4317" s="0" t="n">
        <v>0</v>
      </c>
      <c r="S4317" s="0" t="s">
        <v>4</v>
      </c>
    </row>
    <row r="4318" customFormat="false" ht="14.4" hidden="true" customHeight="false" outlineLevel="0" collapsed="false">
      <c r="A4318" s="0" t="s">
        <v>31</v>
      </c>
      <c r="B4318" s="0" t="n">
        <v>1</v>
      </c>
      <c r="C4318" s="0" t="s">
        <v>11246</v>
      </c>
      <c r="D4318" s="0" t="s">
        <v>66</v>
      </c>
      <c r="E4318" s="0" t="s">
        <v>11247</v>
      </c>
      <c r="F4318" s="0" t="s">
        <v>11242</v>
      </c>
      <c r="G4318" s="0" t="s">
        <v>11243</v>
      </c>
      <c r="H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6.2</v>
      </c>
      <c r="Q4318" s="0" t="n">
        <v>0</v>
      </c>
      <c r="R4318" s="0" t="n">
        <v>0</v>
      </c>
      <c r="S4318" s="0" t="s">
        <v>4</v>
      </c>
    </row>
    <row r="4319" customFormat="false" ht="14.4" hidden="true" customHeight="false" outlineLevel="0" collapsed="false">
      <c r="A4319" s="0" t="s">
        <v>31</v>
      </c>
      <c r="B4319" s="0" t="n">
        <v>1</v>
      </c>
      <c r="C4319" s="0" t="s">
        <v>11248</v>
      </c>
      <c r="D4319" s="0" t="s">
        <v>66</v>
      </c>
      <c r="E4319" s="0" t="s">
        <v>11249</v>
      </c>
      <c r="F4319" s="0" t="s">
        <v>11242</v>
      </c>
      <c r="G4319" s="0" t="s">
        <v>11243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0</v>
      </c>
      <c r="O4319" s="0" t="n">
        <v>0</v>
      </c>
      <c r="P4319" s="0" t="n">
        <v>6.6</v>
      </c>
      <c r="Q4319" s="0" t="n">
        <v>0</v>
      </c>
      <c r="R4319" s="0" t="n">
        <v>0</v>
      </c>
      <c r="S4319" s="0" t="s">
        <v>4</v>
      </c>
    </row>
    <row r="4320" customFormat="false" ht="14.4" hidden="true" customHeight="false" outlineLevel="0" collapsed="false">
      <c r="A4320" s="0" t="s">
        <v>31</v>
      </c>
      <c r="B4320" s="0" t="n">
        <v>1</v>
      </c>
      <c r="C4320" s="0" t="s">
        <v>11250</v>
      </c>
      <c r="D4320" s="0" t="s">
        <v>33</v>
      </c>
      <c r="E4320" s="0" t="s">
        <v>11251</v>
      </c>
      <c r="F4320" s="0" t="s">
        <v>11252</v>
      </c>
      <c r="G4320" s="0" t="s">
        <v>11253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5</v>
      </c>
      <c r="Q4320" s="0" t="n">
        <v>0</v>
      </c>
      <c r="R4320" s="0" t="n">
        <v>0</v>
      </c>
      <c r="S4320" s="0" t="s">
        <v>4</v>
      </c>
    </row>
    <row r="4321" customFormat="false" ht="14.4" hidden="true" customHeight="false" outlineLevel="0" collapsed="false">
      <c r="A4321" s="0" t="s">
        <v>31</v>
      </c>
      <c r="B4321" s="0" t="n">
        <v>1</v>
      </c>
      <c r="C4321" s="0" t="s">
        <v>11254</v>
      </c>
      <c r="D4321" s="0" t="s">
        <v>38</v>
      </c>
      <c r="E4321" s="0" t="s">
        <v>11255</v>
      </c>
      <c r="F4321" s="0" t="s">
        <v>11256</v>
      </c>
      <c r="G4321" s="0" t="s">
        <v>11257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6.1</v>
      </c>
      <c r="Q4321" s="0" t="n">
        <v>0</v>
      </c>
      <c r="R4321" s="0" t="n">
        <v>0</v>
      </c>
      <c r="S4321" s="0" t="s">
        <v>4</v>
      </c>
    </row>
    <row r="4322" customFormat="false" ht="14.4" hidden="true" customHeight="false" outlineLevel="0" collapsed="false">
      <c r="A4322" s="0" t="s">
        <v>31</v>
      </c>
      <c r="B4322" s="0" t="n">
        <v>1</v>
      </c>
      <c r="C4322" s="0" t="s">
        <v>11258</v>
      </c>
      <c r="D4322" s="0" t="s">
        <v>33</v>
      </c>
      <c r="E4322" s="0" t="s">
        <v>11259</v>
      </c>
      <c r="F4322" s="0" t="s">
        <v>11260</v>
      </c>
      <c r="G4322" s="0" t="s">
        <v>11261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n">
        <v>0</v>
      </c>
      <c r="N4322" s="0" t="n">
        <v>0</v>
      </c>
      <c r="O4322" s="0" t="n">
        <v>0</v>
      </c>
      <c r="P4322" s="0" t="n">
        <v>5.9</v>
      </c>
      <c r="Q4322" s="0" t="n">
        <v>0</v>
      </c>
      <c r="R4322" s="0" t="n">
        <v>0</v>
      </c>
      <c r="S4322" s="0" t="s">
        <v>4</v>
      </c>
    </row>
    <row r="4323" customFormat="false" ht="14.4" hidden="true" customHeight="false" outlineLevel="0" collapsed="false">
      <c r="A4323" s="0" t="s">
        <v>31</v>
      </c>
      <c r="B4323" s="0" t="n">
        <v>1</v>
      </c>
      <c r="C4323" s="0" t="s">
        <v>11262</v>
      </c>
      <c r="D4323" s="0" t="s">
        <v>33</v>
      </c>
      <c r="E4323" s="0" t="s">
        <v>11263</v>
      </c>
      <c r="F4323" s="0" t="s">
        <v>11260</v>
      </c>
      <c r="G4323" s="0" t="s">
        <v>11261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0</v>
      </c>
      <c r="P4323" s="0" t="n">
        <v>5.1</v>
      </c>
      <c r="Q4323" s="0" t="n">
        <v>0</v>
      </c>
      <c r="R4323" s="0" t="n">
        <v>0</v>
      </c>
      <c r="S4323" s="0" t="s">
        <v>4</v>
      </c>
    </row>
    <row r="4324" customFormat="false" ht="14.4" hidden="true" customHeight="false" outlineLevel="0" collapsed="false">
      <c r="A4324" s="0" t="s">
        <v>31</v>
      </c>
      <c r="B4324" s="0" t="n">
        <v>1</v>
      </c>
      <c r="C4324" s="0" t="s">
        <v>11264</v>
      </c>
      <c r="D4324" s="0" t="s">
        <v>139</v>
      </c>
      <c r="E4324" s="0" t="s">
        <v>11265</v>
      </c>
      <c r="F4324" s="0" t="s">
        <v>11266</v>
      </c>
      <c r="G4324" s="0" t="s">
        <v>11267</v>
      </c>
      <c r="H4324" s="0" t="n">
        <v>0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5</v>
      </c>
      <c r="Q4324" s="0" t="n">
        <v>0</v>
      </c>
      <c r="R4324" s="0" t="n">
        <v>0</v>
      </c>
      <c r="S4324" s="0" t="s">
        <v>4</v>
      </c>
    </row>
    <row r="4325" customFormat="false" ht="14.4" hidden="true" customHeight="false" outlineLevel="0" collapsed="false">
      <c r="A4325" s="0" t="s">
        <v>31</v>
      </c>
      <c r="B4325" s="0" t="n">
        <v>1</v>
      </c>
      <c r="C4325" s="0" t="s">
        <v>11268</v>
      </c>
      <c r="D4325" s="0" t="s">
        <v>61</v>
      </c>
      <c r="E4325" s="0" t="s">
        <v>11269</v>
      </c>
      <c r="F4325" s="0" t="s">
        <v>11270</v>
      </c>
      <c r="G4325" s="0" t="s">
        <v>1396</v>
      </c>
      <c r="H4325" s="0" t="n">
        <v>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5.8</v>
      </c>
      <c r="Q4325" s="0" t="n">
        <v>0</v>
      </c>
      <c r="R4325" s="0" t="n">
        <v>0</v>
      </c>
      <c r="S4325" s="0" t="s">
        <v>4</v>
      </c>
    </row>
    <row r="4326" customFormat="false" ht="14.4" hidden="true" customHeight="false" outlineLevel="0" collapsed="false">
      <c r="A4326" s="0" t="s">
        <v>31</v>
      </c>
      <c r="B4326" s="0" t="n">
        <v>1</v>
      </c>
      <c r="C4326" s="0" t="s">
        <v>11271</v>
      </c>
      <c r="D4326" s="0" t="s">
        <v>38</v>
      </c>
      <c r="E4326" s="0" t="s">
        <v>11272</v>
      </c>
      <c r="F4326" s="0" t="s">
        <v>11270</v>
      </c>
      <c r="G4326" s="0" t="s">
        <v>1396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0</v>
      </c>
      <c r="O4326" s="0" t="n">
        <v>0</v>
      </c>
      <c r="P4326" s="0" t="n">
        <v>6.3</v>
      </c>
      <c r="Q4326" s="0" t="n">
        <v>0</v>
      </c>
      <c r="R4326" s="0" t="n">
        <v>0</v>
      </c>
      <c r="S4326" s="0" t="s">
        <v>4</v>
      </c>
    </row>
    <row r="4327" customFormat="false" ht="14.4" hidden="true" customHeight="false" outlineLevel="0" collapsed="false">
      <c r="A4327" s="0" t="s">
        <v>31</v>
      </c>
      <c r="B4327" s="0" t="n">
        <v>1</v>
      </c>
      <c r="C4327" s="0" t="s">
        <v>11273</v>
      </c>
      <c r="D4327" s="0" t="s">
        <v>38</v>
      </c>
      <c r="E4327" s="0" t="s">
        <v>6603</v>
      </c>
      <c r="F4327" s="0" t="s">
        <v>11270</v>
      </c>
      <c r="G4327" s="0" t="s">
        <v>1396</v>
      </c>
      <c r="H4327" s="0" t="n">
        <v>0</v>
      </c>
      <c r="I4327" s="0" t="n">
        <v>0</v>
      </c>
      <c r="J4327" s="0" t="n">
        <v>0</v>
      </c>
      <c r="K4327" s="0" t="n">
        <v>0</v>
      </c>
      <c r="L4327" s="0" t="n">
        <v>0</v>
      </c>
      <c r="M4327" s="0" t="n">
        <v>0</v>
      </c>
      <c r="N4327" s="0" t="n">
        <v>0</v>
      </c>
      <c r="O4327" s="0" t="n">
        <v>0</v>
      </c>
      <c r="P4327" s="0" t="n">
        <v>6.2</v>
      </c>
      <c r="Q4327" s="0" t="n">
        <v>0</v>
      </c>
      <c r="R4327" s="0" t="n">
        <v>0</v>
      </c>
      <c r="S4327" s="0" t="s">
        <v>4</v>
      </c>
    </row>
    <row r="4328" customFormat="false" ht="14.4" hidden="true" customHeight="false" outlineLevel="0" collapsed="false">
      <c r="A4328" s="0" t="s">
        <v>31</v>
      </c>
      <c r="B4328" s="0" t="n">
        <v>1</v>
      </c>
      <c r="C4328" s="0" t="s">
        <v>11274</v>
      </c>
      <c r="D4328" s="0" t="s">
        <v>61</v>
      </c>
      <c r="E4328" s="0" t="s">
        <v>11275</v>
      </c>
      <c r="F4328" s="0" t="s">
        <v>11270</v>
      </c>
      <c r="G4328" s="0" t="s">
        <v>1396</v>
      </c>
      <c r="H4328" s="0" t="n">
        <v>0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7</v>
      </c>
      <c r="Q4328" s="0" t="n">
        <v>0</v>
      </c>
      <c r="R4328" s="0" t="n">
        <v>0</v>
      </c>
      <c r="S4328" s="0" t="s">
        <v>4</v>
      </c>
    </row>
    <row r="4329" customFormat="false" ht="14.4" hidden="true" customHeight="false" outlineLevel="0" collapsed="false">
      <c r="A4329" s="0" t="s">
        <v>31</v>
      </c>
      <c r="B4329" s="0" t="n">
        <v>1</v>
      </c>
      <c r="C4329" s="0" t="s">
        <v>11276</v>
      </c>
      <c r="D4329" s="0" t="s">
        <v>61</v>
      </c>
      <c r="E4329" s="0" t="s">
        <v>11277</v>
      </c>
      <c r="F4329" s="0" t="s">
        <v>11278</v>
      </c>
      <c r="G4329" s="0" t="s">
        <v>5537</v>
      </c>
      <c r="H4329" s="0" t="n">
        <v>0</v>
      </c>
      <c r="I4329" s="0" t="n">
        <v>0</v>
      </c>
      <c r="J4329" s="0" t="n">
        <v>0</v>
      </c>
      <c r="K4329" s="0" t="n">
        <v>0</v>
      </c>
      <c r="L4329" s="0" t="n">
        <v>0</v>
      </c>
      <c r="M4329" s="0" t="n">
        <v>0</v>
      </c>
      <c r="N4329" s="0" t="n">
        <v>0</v>
      </c>
      <c r="O4329" s="0" t="n">
        <v>0</v>
      </c>
      <c r="P4329" s="0" t="n">
        <v>8.3</v>
      </c>
      <c r="Q4329" s="0" t="n">
        <v>0</v>
      </c>
      <c r="R4329" s="0" t="n">
        <v>0</v>
      </c>
      <c r="S4329" s="0" t="s">
        <v>4</v>
      </c>
    </row>
    <row r="4330" customFormat="false" ht="14.4" hidden="true" customHeight="false" outlineLevel="0" collapsed="false">
      <c r="A4330" s="0" t="s">
        <v>31</v>
      </c>
      <c r="B4330" s="0" t="n">
        <v>1</v>
      </c>
      <c r="C4330" s="0" t="s">
        <v>11279</v>
      </c>
      <c r="D4330" s="0" t="s">
        <v>61</v>
      </c>
      <c r="E4330" s="0" t="s">
        <v>11280</v>
      </c>
      <c r="F4330" s="0" t="s">
        <v>11281</v>
      </c>
      <c r="G4330" s="0" t="s">
        <v>5541</v>
      </c>
      <c r="H4330" s="0" t="n">
        <v>0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n">
        <v>0</v>
      </c>
      <c r="N4330" s="0" t="n">
        <v>0</v>
      </c>
      <c r="O4330" s="0" t="n">
        <v>0</v>
      </c>
      <c r="P4330" s="0" t="n">
        <v>6.1</v>
      </c>
      <c r="Q4330" s="0" t="n">
        <v>0</v>
      </c>
      <c r="R4330" s="0" t="n">
        <v>0</v>
      </c>
      <c r="S4330" s="0" t="s">
        <v>4</v>
      </c>
    </row>
    <row r="4331" customFormat="false" ht="14.4" hidden="true" customHeight="false" outlineLevel="0" collapsed="false">
      <c r="A4331" s="0" t="s">
        <v>31</v>
      </c>
      <c r="B4331" s="0" t="n">
        <v>1</v>
      </c>
      <c r="C4331" s="0" t="s">
        <v>11282</v>
      </c>
      <c r="D4331" s="0" t="s">
        <v>66</v>
      </c>
      <c r="E4331" s="0" t="s">
        <v>11283</v>
      </c>
      <c r="F4331" s="0" t="s">
        <v>11284</v>
      </c>
      <c r="G4331" s="0" t="s">
        <v>157</v>
      </c>
      <c r="H4331" s="0" t="n">
        <v>0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7.9</v>
      </c>
      <c r="Q4331" s="0" t="n">
        <v>0</v>
      </c>
      <c r="R4331" s="0" t="n">
        <v>0</v>
      </c>
      <c r="S4331" s="0" t="s">
        <v>4</v>
      </c>
    </row>
    <row r="4332" customFormat="false" ht="14.4" hidden="true" customHeight="false" outlineLevel="0" collapsed="false">
      <c r="A4332" s="0" t="s">
        <v>31</v>
      </c>
      <c r="B4332" s="0" t="n">
        <v>1</v>
      </c>
      <c r="C4332" s="0" t="s">
        <v>11285</v>
      </c>
      <c r="D4332" s="0" t="s">
        <v>33</v>
      </c>
      <c r="E4332" s="0" t="s">
        <v>11286</v>
      </c>
      <c r="F4332" s="0" t="s">
        <v>11284</v>
      </c>
      <c r="G4332" s="0" t="s">
        <v>157</v>
      </c>
      <c r="H4332" s="0" t="n">
        <v>0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6.8</v>
      </c>
      <c r="Q4332" s="0" t="n">
        <v>0</v>
      </c>
      <c r="R4332" s="0" t="n">
        <v>0</v>
      </c>
      <c r="S4332" s="0" t="s">
        <v>4</v>
      </c>
    </row>
    <row r="4333" customFormat="false" ht="14.4" hidden="true" customHeight="false" outlineLevel="0" collapsed="false">
      <c r="A4333" s="0" t="s">
        <v>31</v>
      </c>
      <c r="B4333" s="0" t="n">
        <v>1</v>
      </c>
      <c r="C4333" s="0" t="s">
        <v>11287</v>
      </c>
      <c r="D4333" s="0" t="s">
        <v>61</v>
      </c>
      <c r="E4333" s="0" t="s">
        <v>11288</v>
      </c>
      <c r="F4333" s="0" t="s">
        <v>11289</v>
      </c>
      <c r="G4333" s="0" t="s">
        <v>11290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7.2</v>
      </c>
      <c r="Q4333" s="0" t="n">
        <v>0</v>
      </c>
      <c r="R4333" s="0" t="n">
        <v>0</v>
      </c>
      <c r="S4333" s="0" t="s">
        <v>4</v>
      </c>
    </row>
    <row r="4334" customFormat="false" ht="14.4" hidden="true" customHeight="false" outlineLevel="0" collapsed="false">
      <c r="A4334" s="0" t="s">
        <v>31</v>
      </c>
      <c r="B4334" s="0" t="n">
        <v>1</v>
      </c>
      <c r="C4334" s="0" t="s">
        <v>11291</v>
      </c>
      <c r="D4334" s="0" t="s">
        <v>66</v>
      </c>
      <c r="E4334" s="0" t="s">
        <v>11292</v>
      </c>
      <c r="F4334" s="0" t="s">
        <v>11293</v>
      </c>
      <c r="G4334" s="0" t="s">
        <v>11294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5.1</v>
      </c>
      <c r="Q4334" s="0" t="n">
        <v>0</v>
      </c>
      <c r="R4334" s="0" t="n">
        <v>0</v>
      </c>
      <c r="S4334" s="0" t="s">
        <v>4</v>
      </c>
    </row>
    <row r="4335" customFormat="false" ht="14.4" hidden="true" customHeight="false" outlineLevel="0" collapsed="false">
      <c r="A4335" s="0" t="s">
        <v>31</v>
      </c>
      <c r="B4335" s="0" t="n">
        <v>1</v>
      </c>
      <c r="C4335" s="0" t="s">
        <v>11295</v>
      </c>
      <c r="D4335" s="0" t="s">
        <v>38</v>
      </c>
      <c r="E4335" s="0" t="s">
        <v>11296</v>
      </c>
      <c r="F4335" s="0" t="s">
        <v>11297</v>
      </c>
      <c r="G4335" s="0" t="s">
        <v>11298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7</v>
      </c>
      <c r="Q4335" s="0" t="n">
        <v>0</v>
      </c>
      <c r="R4335" s="0" t="n">
        <v>0</v>
      </c>
      <c r="S4335" s="0" t="s">
        <v>4</v>
      </c>
    </row>
    <row r="4336" customFormat="false" ht="14.4" hidden="true" customHeight="false" outlineLevel="0" collapsed="false">
      <c r="A4336" s="0" t="s">
        <v>31</v>
      </c>
      <c r="B4336" s="0" t="n">
        <v>1</v>
      </c>
      <c r="C4336" s="0" t="s">
        <v>11299</v>
      </c>
      <c r="D4336" s="0" t="s">
        <v>61</v>
      </c>
      <c r="E4336" s="0" t="s">
        <v>11300</v>
      </c>
      <c r="F4336" s="0" t="s">
        <v>11301</v>
      </c>
      <c r="G4336" s="0" t="s">
        <v>11302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10.2</v>
      </c>
      <c r="Q4336" s="0" t="n">
        <v>0</v>
      </c>
      <c r="R4336" s="0" t="n">
        <v>0</v>
      </c>
      <c r="S4336" s="0" t="s">
        <v>4</v>
      </c>
    </row>
    <row r="4337" customFormat="false" ht="14.4" hidden="true" customHeight="false" outlineLevel="0" collapsed="false">
      <c r="A4337" s="0" t="s">
        <v>31</v>
      </c>
      <c r="B4337" s="0" t="n">
        <v>1</v>
      </c>
      <c r="C4337" s="0" t="s">
        <v>11303</v>
      </c>
      <c r="D4337" s="0" t="s">
        <v>66</v>
      </c>
      <c r="E4337" s="0" t="s">
        <v>11304</v>
      </c>
      <c r="F4337" s="0" t="s">
        <v>296</v>
      </c>
      <c r="G4337" s="0" t="s">
        <v>297</v>
      </c>
      <c r="H4337" s="0" t="n">
        <v>0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9.2</v>
      </c>
      <c r="Q4337" s="0" t="n">
        <v>0</v>
      </c>
      <c r="R4337" s="0" t="n">
        <v>0</v>
      </c>
      <c r="S4337" s="0" t="s">
        <v>4</v>
      </c>
    </row>
    <row r="4338" customFormat="false" ht="14.4" hidden="true" customHeight="false" outlineLevel="0" collapsed="false">
      <c r="A4338" s="0" t="s">
        <v>31</v>
      </c>
      <c r="B4338" s="0" t="n">
        <v>1</v>
      </c>
      <c r="C4338" s="0" t="s">
        <v>11305</v>
      </c>
      <c r="D4338" s="0" t="s">
        <v>103</v>
      </c>
      <c r="E4338" s="0" t="s">
        <v>11306</v>
      </c>
      <c r="F4338" s="0" t="s">
        <v>296</v>
      </c>
      <c r="G4338" s="0" t="s">
        <v>297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0</v>
      </c>
      <c r="O4338" s="0" t="n">
        <v>0</v>
      </c>
      <c r="P4338" s="0" t="n">
        <v>8</v>
      </c>
      <c r="Q4338" s="0" t="n">
        <v>0</v>
      </c>
      <c r="R4338" s="0" t="n">
        <v>0</v>
      </c>
      <c r="S4338" s="0" t="s">
        <v>4</v>
      </c>
    </row>
    <row r="4339" customFormat="false" ht="14.4" hidden="true" customHeight="false" outlineLevel="0" collapsed="false">
      <c r="A4339" s="0" t="s">
        <v>31</v>
      </c>
      <c r="B4339" s="0" t="n">
        <v>1</v>
      </c>
      <c r="C4339" s="0" t="s">
        <v>11307</v>
      </c>
      <c r="D4339" s="0" t="s">
        <v>61</v>
      </c>
      <c r="E4339" s="0" t="s">
        <v>11308</v>
      </c>
      <c r="F4339" s="0" t="s">
        <v>296</v>
      </c>
      <c r="G4339" s="0" t="s">
        <v>297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5</v>
      </c>
      <c r="Q4339" s="0" t="n">
        <v>0</v>
      </c>
      <c r="R4339" s="0" t="n">
        <v>0</v>
      </c>
      <c r="S4339" s="0" t="s">
        <v>4</v>
      </c>
    </row>
    <row r="4340" customFormat="false" ht="14.4" hidden="true" customHeight="false" outlineLevel="0" collapsed="false">
      <c r="A4340" s="0" t="s">
        <v>31</v>
      </c>
      <c r="B4340" s="0" t="n">
        <v>1</v>
      </c>
      <c r="C4340" s="0" t="s">
        <v>11309</v>
      </c>
      <c r="D4340" s="0" t="s">
        <v>66</v>
      </c>
      <c r="E4340" s="0" t="s">
        <v>8536</v>
      </c>
      <c r="F4340" s="0" t="s">
        <v>296</v>
      </c>
      <c r="G4340" s="0" t="s">
        <v>297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5</v>
      </c>
      <c r="Q4340" s="0" t="n">
        <v>0</v>
      </c>
      <c r="R4340" s="0" t="n">
        <v>0</v>
      </c>
      <c r="S4340" s="0" t="s">
        <v>4</v>
      </c>
    </row>
    <row r="4341" customFormat="false" ht="14.4" hidden="true" customHeight="false" outlineLevel="0" collapsed="false">
      <c r="A4341" s="0" t="s">
        <v>31</v>
      </c>
      <c r="B4341" s="0" t="n">
        <v>1</v>
      </c>
      <c r="C4341" s="0" t="s">
        <v>11310</v>
      </c>
      <c r="D4341" s="0" t="s">
        <v>307</v>
      </c>
      <c r="E4341" s="0" t="s">
        <v>11311</v>
      </c>
      <c r="F4341" s="0" t="s">
        <v>11312</v>
      </c>
      <c r="G4341" s="0" t="s">
        <v>11313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6.7</v>
      </c>
      <c r="Q4341" s="0" t="n">
        <v>0</v>
      </c>
      <c r="R4341" s="0" t="n">
        <v>0</v>
      </c>
      <c r="S4341" s="0" t="s">
        <v>4</v>
      </c>
    </row>
    <row r="4342" customFormat="false" ht="14.4" hidden="true" customHeight="false" outlineLevel="0" collapsed="false">
      <c r="A4342" s="0" t="s">
        <v>31</v>
      </c>
      <c r="B4342" s="0" t="n">
        <v>1</v>
      </c>
      <c r="C4342" s="0" t="s">
        <v>11314</v>
      </c>
      <c r="D4342" s="0" t="s">
        <v>48</v>
      </c>
      <c r="E4342" s="0" t="s">
        <v>11315</v>
      </c>
      <c r="F4342" s="0" t="s">
        <v>11316</v>
      </c>
      <c r="G4342" s="0" t="s">
        <v>11317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5.6</v>
      </c>
      <c r="Q4342" s="0" t="n">
        <v>0</v>
      </c>
      <c r="R4342" s="0" t="n">
        <v>0</v>
      </c>
      <c r="S4342" s="0" t="s">
        <v>4</v>
      </c>
    </row>
    <row r="4343" customFormat="false" ht="14.4" hidden="true" customHeight="false" outlineLevel="0" collapsed="false">
      <c r="A4343" s="0" t="s">
        <v>31</v>
      </c>
      <c r="B4343" s="0" t="n">
        <v>1</v>
      </c>
      <c r="C4343" s="0" t="s">
        <v>11318</v>
      </c>
      <c r="D4343" s="0" t="s">
        <v>38</v>
      </c>
      <c r="E4343" s="0" t="s">
        <v>11319</v>
      </c>
      <c r="F4343" s="0" t="s">
        <v>11320</v>
      </c>
      <c r="G4343" s="0" t="s">
        <v>11321</v>
      </c>
      <c r="H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5</v>
      </c>
      <c r="Q4343" s="0" t="n">
        <v>0</v>
      </c>
      <c r="R4343" s="0" t="n">
        <v>0</v>
      </c>
      <c r="S4343" s="0" t="s">
        <v>4</v>
      </c>
    </row>
    <row r="4344" customFormat="false" ht="14.4" hidden="true" customHeight="false" outlineLevel="0" collapsed="false">
      <c r="A4344" s="0" t="s">
        <v>31</v>
      </c>
      <c r="B4344" s="0" t="n">
        <v>1</v>
      </c>
      <c r="C4344" s="0" t="s">
        <v>11322</v>
      </c>
      <c r="D4344" s="0" t="s">
        <v>61</v>
      </c>
      <c r="E4344" s="0" t="s">
        <v>11323</v>
      </c>
      <c r="F4344" s="0" t="s">
        <v>11324</v>
      </c>
      <c r="G4344" s="0" t="s">
        <v>3820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6</v>
      </c>
      <c r="Q4344" s="0" t="n">
        <v>0</v>
      </c>
      <c r="R4344" s="0" t="n">
        <v>0</v>
      </c>
      <c r="S4344" s="0" t="s">
        <v>4</v>
      </c>
    </row>
    <row r="4345" customFormat="false" ht="14.4" hidden="true" customHeight="false" outlineLevel="0" collapsed="false">
      <c r="A4345" s="0" t="s">
        <v>31</v>
      </c>
      <c r="B4345" s="0" t="n">
        <v>1</v>
      </c>
      <c r="C4345" s="0" t="s">
        <v>11325</v>
      </c>
      <c r="D4345" s="0" t="s">
        <v>154</v>
      </c>
      <c r="E4345" s="0" t="s">
        <v>11326</v>
      </c>
      <c r="F4345" s="0" t="s">
        <v>11327</v>
      </c>
      <c r="G4345" s="0" t="s">
        <v>11328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5.4</v>
      </c>
      <c r="Q4345" s="0" t="n">
        <v>0</v>
      </c>
      <c r="R4345" s="0" t="n">
        <v>0</v>
      </c>
      <c r="S4345" s="0" t="s">
        <v>4</v>
      </c>
    </row>
    <row r="4346" customFormat="false" ht="14.4" hidden="true" customHeight="false" outlineLevel="0" collapsed="false">
      <c r="A4346" s="0" t="s">
        <v>31</v>
      </c>
      <c r="B4346" s="0" t="n">
        <v>1</v>
      </c>
      <c r="C4346" s="0" t="s">
        <v>11329</v>
      </c>
      <c r="D4346" s="0" t="s">
        <v>66</v>
      </c>
      <c r="E4346" s="0" t="s">
        <v>11330</v>
      </c>
      <c r="F4346" s="0" t="s">
        <v>11331</v>
      </c>
      <c r="G4346" s="0" t="s">
        <v>11332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5.1</v>
      </c>
      <c r="Q4346" s="0" t="n">
        <v>0</v>
      </c>
      <c r="R4346" s="0" t="n">
        <v>0</v>
      </c>
      <c r="S4346" s="0" t="s">
        <v>4</v>
      </c>
    </row>
    <row r="4347" customFormat="false" ht="14.4" hidden="true" customHeight="false" outlineLevel="0" collapsed="false">
      <c r="A4347" s="0" t="s">
        <v>31</v>
      </c>
      <c r="B4347" s="0" t="n">
        <v>1</v>
      </c>
      <c r="C4347" s="0" t="s">
        <v>11333</v>
      </c>
      <c r="D4347" s="0" t="s">
        <v>48</v>
      </c>
      <c r="E4347" s="0" t="s">
        <v>11334</v>
      </c>
      <c r="F4347" s="0" t="s">
        <v>11331</v>
      </c>
      <c r="G4347" s="0" t="s">
        <v>11332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5</v>
      </c>
      <c r="Q4347" s="0" t="n">
        <v>0</v>
      </c>
      <c r="R4347" s="0" t="n">
        <v>0</v>
      </c>
      <c r="S4347" s="0" t="s">
        <v>4</v>
      </c>
    </row>
    <row r="4348" customFormat="false" ht="14.4" hidden="true" customHeight="false" outlineLevel="0" collapsed="false">
      <c r="A4348" s="0" t="s">
        <v>31</v>
      </c>
      <c r="B4348" s="0" t="n">
        <v>1</v>
      </c>
      <c r="C4348" s="0" t="s">
        <v>11335</v>
      </c>
      <c r="D4348" s="0" t="s">
        <v>33</v>
      </c>
      <c r="E4348" s="0" t="s">
        <v>11336</v>
      </c>
      <c r="F4348" s="0" t="s">
        <v>11331</v>
      </c>
      <c r="G4348" s="0" t="s">
        <v>11332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5.4</v>
      </c>
      <c r="Q4348" s="0" t="n">
        <v>0</v>
      </c>
      <c r="R4348" s="0" t="n">
        <v>0</v>
      </c>
      <c r="S4348" s="0" t="s">
        <v>4</v>
      </c>
    </row>
    <row r="4349" customFormat="false" ht="14.4" hidden="true" customHeight="false" outlineLevel="0" collapsed="false">
      <c r="A4349" s="0" t="s">
        <v>31</v>
      </c>
      <c r="B4349" s="0" t="n">
        <v>1</v>
      </c>
      <c r="C4349" s="0" t="s">
        <v>11337</v>
      </c>
      <c r="D4349" s="0" t="s">
        <v>66</v>
      </c>
      <c r="E4349" s="0" t="s">
        <v>11338</v>
      </c>
      <c r="F4349" s="0" t="s">
        <v>11331</v>
      </c>
      <c r="G4349" s="0" t="s">
        <v>11332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9.4</v>
      </c>
      <c r="Q4349" s="0" t="n">
        <v>0</v>
      </c>
      <c r="R4349" s="0" t="n">
        <v>0</v>
      </c>
      <c r="S4349" s="0" t="s">
        <v>4</v>
      </c>
    </row>
    <row r="4350" customFormat="false" ht="14.4" hidden="true" customHeight="false" outlineLevel="0" collapsed="false">
      <c r="A4350" s="0" t="s">
        <v>31</v>
      </c>
      <c r="B4350" s="0" t="n">
        <v>1</v>
      </c>
      <c r="C4350" s="0" t="s">
        <v>11339</v>
      </c>
      <c r="D4350" s="0" t="s">
        <v>33</v>
      </c>
      <c r="E4350" s="0" t="s">
        <v>11340</v>
      </c>
      <c r="F4350" s="0" t="s">
        <v>11331</v>
      </c>
      <c r="G4350" s="0" t="s">
        <v>11332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5</v>
      </c>
      <c r="Q4350" s="0" t="n">
        <v>0</v>
      </c>
      <c r="R4350" s="0" t="n">
        <v>0</v>
      </c>
      <c r="S4350" s="0" t="s">
        <v>4</v>
      </c>
    </row>
    <row r="4351" customFormat="false" ht="14.4" hidden="true" customHeight="false" outlineLevel="0" collapsed="false">
      <c r="A4351" s="0" t="s">
        <v>31</v>
      </c>
      <c r="B4351" s="0" t="n">
        <v>1</v>
      </c>
      <c r="C4351" s="0" t="s">
        <v>11341</v>
      </c>
      <c r="D4351" s="0" t="s">
        <v>41</v>
      </c>
      <c r="E4351" s="0" t="s">
        <v>11342</v>
      </c>
      <c r="F4351" s="0" t="s">
        <v>11331</v>
      </c>
      <c r="G4351" s="0" t="s">
        <v>11332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P4351" s="0" t="n">
        <v>5.4</v>
      </c>
      <c r="Q4351" s="0" t="n">
        <v>0</v>
      </c>
      <c r="R4351" s="0" t="n">
        <v>0</v>
      </c>
      <c r="S4351" s="0" t="s">
        <v>4</v>
      </c>
    </row>
    <row r="4352" customFormat="false" ht="14.4" hidden="true" customHeight="false" outlineLevel="0" collapsed="false">
      <c r="A4352" s="0" t="s">
        <v>31</v>
      </c>
      <c r="B4352" s="0" t="n">
        <v>1</v>
      </c>
      <c r="C4352" s="0" t="s">
        <v>11343</v>
      </c>
      <c r="D4352" s="0" t="s">
        <v>66</v>
      </c>
      <c r="E4352" s="0" t="s">
        <v>11344</v>
      </c>
      <c r="F4352" s="0" t="s">
        <v>11331</v>
      </c>
      <c r="G4352" s="0" t="s">
        <v>11332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7.4</v>
      </c>
      <c r="Q4352" s="0" t="n">
        <v>0</v>
      </c>
      <c r="R4352" s="0" t="n">
        <v>0</v>
      </c>
      <c r="S4352" s="0" t="s">
        <v>4</v>
      </c>
    </row>
    <row r="4353" customFormat="false" ht="14.4" hidden="true" customHeight="false" outlineLevel="0" collapsed="false">
      <c r="A4353" s="0" t="s">
        <v>31</v>
      </c>
      <c r="B4353" s="0" t="n">
        <v>1</v>
      </c>
      <c r="C4353" s="0" t="s">
        <v>11345</v>
      </c>
      <c r="D4353" s="0" t="s">
        <v>33</v>
      </c>
      <c r="E4353" s="0" t="s">
        <v>11346</v>
      </c>
      <c r="F4353" s="0" t="s">
        <v>11347</v>
      </c>
      <c r="G4353" s="0" t="s">
        <v>4497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5.2</v>
      </c>
      <c r="Q4353" s="0" t="n">
        <v>0</v>
      </c>
      <c r="R4353" s="0" t="n">
        <v>0</v>
      </c>
      <c r="S4353" s="0" t="s">
        <v>4</v>
      </c>
    </row>
    <row r="4354" customFormat="false" ht="14.4" hidden="true" customHeight="false" outlineLevel="0" collapsed="false">
      <c r="A4354" s="0" t="s">
        <v>31</v>
      </c>
      <c r="B4354" s="0" t="n">
        <v>1</v>
      </c>
      <c r="C4354" s="0" t="s">
        <v>11348</v>
      </c>
      <c r="D4354" s="0" t="s">
        <v>66</v>
      </c>
      <c r="E4354" s="0" t="s">
        <v>11349</v>
      </c>
      <c r="F4354" s="0" t="s">
        <v>11347</v>
      </c>
      <c r="G4354" s="0" t="s">
        <v>4497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5.2</v>
      </c>
      <c r="Q4354" s="0" t="n">
        <v>0</v>
      </c>
      <c r="R4354" s="0" t="n">
        <v>0</v>
      </c>
      <c r="S4354" s="0" t="s">
        <v>4</v>
      </c>
    </row>
    <row r="4355" customFormat="false" ht="14.4" hidden="true" customHeight="false" outlineLevel="0" collapsed="false">
      <c r="A4355" s="0" t="s">
        <v>31</v>
      </c>
      <c r="B4355" s="0" t="n">
        <v>1</v>
      </c>
      <c r="C4355" s="0" t="s">
        <v>11350</v>
      </c>
      <c r="D4355" s="0" t="s">
        <v>122</v>
      </c>
      <c r="E4355" s="0" t="s">
        <v>11351</v>
      </c>
      <c r="F4355" s="0" t="s">
        <v>11347</v>
      </c>
      <c r="G4355" s="0" t="s">
        <v>4497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5.1</v>
      </c>
      <c r="Q4355" s="0" t="n">
        <v>0</v>
      </c>
      <c r="R4355" s="0" t="n">
        <v>0</v>
      </c>
      <c r="S4355" s="0" t="s">
        <v>4</v>
      </c>
    </row>
    <row r="4356" customFormat="false" ht="14.4" hidden="true" customHeight="false" outlineLevel="0" collapsed="false">
      <c r="A4356" s="0" t="s">
        <v>31</v>
      </c>
      <c r="B4356" s="0" t="n">
        <v>1</v>
      </c>
      <c r="C4356" s="0" t="s">
        <v>11352</v>
      </c>
      <c r="D4356" s="0" t="s">
        <v>66</v>
      </c>
      <c r="E4356" s="0" t="s">
        <v>11353</v>
      </c>
      <c r="F4356" s="0" t="s">
        <v>11347</v>
      </c>
      <c r="G4356" s="0" t="s">
        <v>4497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  <c r="P4356" s="0" t="n">
        <v>5.3</v>
      </c>
      <c r="Q4356" s="0" t="n">
        <v>0</v>
      </c>
      <c r="R4356" s="0" t="n">
        <v>0</v>
      </c>
      <c r="S4356" s="0" t="s">
        <v>4</v>
      </c>
    </row>
    <row r="4357" customFormat="false" ht="14.4" hidden="true" customHeight="false" outlineLevel="0" collapsed="false">
      <c r="A4357" s="0" t="s">
        <v>31</v>
      </c>
      <c r="B4357" s="0" t="n">
        <v>1</v>
      </c>
      <c r="C4357" s="0" t="s">
        <v>11354</v>
      </c>
      <c r="D4357" s="0" t="s">
        <v>66</v>
      </c>
      <c r="E4357" s="0" t="s">
        <v>11355</v>
      </c>
      <c r="F4357" s="0" t="s">
        <v>11347</v>
      </c>
      <c r="G4357" s="0" t="s">
        <v>4497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5.1</v>
      </c>
      <c r="Q4357" s="0" t="n">
        <v>0</v>
      </c>
      <c r="R4357" s="0" t="n">
        <v>0</v>
      </c>
      <c r="S4357" s="0" t="s">
        <v>4</v>
      </c>
    </row>
    <row r="4358" customFormat="false" ht="14.4" hidden="true" customHeight="false" outlineLevel="0" collapsed="false">
      <c r="A4358" s="0" t="s">
        <v>31</v>
      </c>
      <c r="B4358" s="0" t="n">
        <v>1</v>
      </c>
      <c r="C4358" s="0" t="s">
        <v>11356</v>
      </c>
      <c r="D4358" s="0" t="s">
        <v>33</v>
      </c>
      <c r="E4358" s="0" t="s">
        <v>11357</v>
      </c>
      <c r="F4358" s="0" t="s">
        <v>11347</v>
      </c>
      <c r="G4358" s="0" t="s">
        <v>4497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6.3</v>
      </c>
      <c r="Q4358" s="0" t="n">
        <v>0</v>
      </c>
      <c r="R4358" s="0" t="n">
        <v>0</v>
      </c>
      <c r="S4358" s="0" t="s">
        <v>4</v>
      </c>
    </row>
    <row r="4359" customFormat="false" ht="14.4" hidden="true" customHeight="false" outlineLevel="0" collapsed="false">
      <c r="A4359" s="0" t="s">
        <v>31</v>
      </c>
      <c r="B4359" s="0" t="n">
        <v>1</v>
      </c>
      <c r="C4359" s="0" t="s">
        <v>11358</v>
      </c>
      <c r="D4359" s="0" t="s">
        <v>33</v>
      </c>
      <c r="E4359" s="0" t="s">
        <v>11359</v>
      </c>
      <c r="F4359" s="0" t="s">
        <v>11360</v>
      </c>
      <c r="G4359" s="0" t="s">
        <v>3165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6.4</v>
      </c>
      <c r="Q4359" s="0" t="n">
        <v>0</v>
      </c>
      <c r="R4359" s="0" t="n">
        <v>0</v>
      </c>
      <c r="S4359" s="0" t="s">
        <v>4</v>
      </c>
    </row>
    <row r="4360" customFormat="false" ht="14.4" hidden="true" customHeight="false" outlineLevel="0" collapsed="false">
      <c r="A4360" s="0" t="s">
        <v>31</v>
      </c>
      <c r="B4360" s="0" t="n">
        <v>1</v>
      </c>
      <c r="C4360" s="0" t="s">
        <v>11361</v>
      </c>
      <c r="D4360" s="0" t="s">
        <v>38</v>
      </c>
      <c r="E4360" s="0" t="s">
        <v>11362</v>
      </c>
      <c r="F4360" s="0" t="s">
        <v>11363</v>
      </c>
      <c r="G4360" s="0" t="s">
        <v>11364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6.3</v>
      </c>
      <c r="Q4360" s="0" t="n">
        <v>0</v>
      </c>
      <c r="R4360" s="0" t="n">
        <v>0</v>
      </c>
      <c r="S4360" s="0" t="s">
        <v>4</v>
      </c>
    </row>
    <row r="4361" customFormat="false" ht="14.4" hidden="true" customHeight="false" outlineLevel="0" collapsed="false">
      <c r="A4361" s="0" t="s">
        <v>31</v>
      </c>
      <c r="B4361" s="0" t="n">
        <v>1</v>
      </c>
      <c r="C4361" s="0" t="s">
        <v>11365</v>
      </c>
      <c r="D4361" s="0" t="s">
        <v>38</v>
      </c>
      <c r="E4361" s="0" t="s">
        <v>11366</v>
      </c>
      <c r="F4361" s="0" t="s">
        <v>11363</v>
      </c>
      <c r="G4361" s="0" t="s">
        <v>11364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7.8</v>
      </c>
      <c r="Q4361" s="0" t="n">
        <v>0</v>
      </c>
      <c r="R4361" s="0" t="n">
        <v>0</v>
      </c>
      <c r="S4361" s="0" t="s">
        <v>4</v>
      </c>
    </row>
    <row r="4362" customFormat="false" ht="14.4" hidden="true" customHeight="false" outlineLevel="0" collapsed="false">
      <c r="A4362" s="0" t="s">
        <v>31</v>
      </c>
      <c r="B4362" s="0" t="n">
        <v>1</v>
      </c>
      <c r="C4362" s="0" t="s">
        <v>11367</v>
      </c>
      <c r="D4362" s="0" t="s">
        <v>66</v>
      </c>
      <c r="E4362" s="0" t="s">
        <v>11368</v>
      </c>
      <c r="F4362" s="0" t="s">
        <v>11363</v>
      </c>
      <c r="G4362" s="0" t="s">
        <v>11364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7.3</v>
      </c>
      <c r="Q4362" s="0" t="n">
        <v>0</v>
      </c>
      <c r="R4362" s="0" t="n">
        <v>0</v>
      </c>
      <c r="S4362" s="0" t="s">
        <v>4</v>
      </c>
    </row>
    <row r="4363" customFormat="false" ht="14.4" hidden="true" customHeight="false" outlineLevel="0" collapsed="false">
      <c r="A4363" s="0" t="s">
        <v>31</v>
      </c>
      <c r="B4363" s="0" t="n">
        <v>1</v>
      </c>
      <c r="C4363" s="0" t="s">
        <v>11369</v>
      </c>
      <c r="D4363" s="0" t="s">
        <v>38</v>
      </c>
      <c r="E4363" s="0" t="s">
        <v>11370</v>
      </c>
      <c r="F4363" s="0" t="s">
        <v>11363</v>
      </c>
      <c r="G4363" s="0" t="s">
        <v>11364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5.8</v>
      </c>
      <c r="Q4363" s="0" t="n">
        <v>0</v>
      </c>
      <c r="R4363" s="0" t="n">
        <v>0</v>
      </c>
      <c r="S4363" s="0" t="s">
        <v>4</v>
      </c>
    </row>
    <row r="4364" customFormat="false" ht="14.4" hidden="true" customHeight="false" outlineLevel="0" collapsed="false">
      <c r="A4364" s="0" t="s">
        <v>31</v>
      </c>
      <c r="B4364" s="0" t="n">
        <v>1</v>
      </c>
      <c r="C4364" s="0" t="s">
        <v>11371</v>
      </c>
      <c r="D4364" s="0" t="s">
        <v>307</v>
      </c>
      <c r="E4364" s="0" t="s">
        <v>11372</v>
      </c>
      <c r="F4364" s="0" t="s">
        <v>11373</v>
      </c>
      <c r="G4364" s="0" t="s">
        <v>11374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7.9</v>
      </c>
      <c r="Q4364" s="0" t="n">
        <v>0</v>
      </c>
      <c r="R4364" s="0" t="n">
        <v>0</v>
      </c>
      <c r="S4364" s="0" t="s">
        <v>4</v>
      </c>
    </row>
    <row r="4365" customFormat="false" ht="14.4" hidden="true" customHeight="false" outlineLevel="0" collapsed="false">
      <c r="A4365" s="0" t="s">
        <v>31</v>
      </c>
      <c r="B4365" s="0" t="n">
        <v>1</v>
      </c>
      <c r="C4365" s="0" t="s">
        <v>11375</v>
      </c>
      <c r="D4365" s="0" t="s">
        <v>33</v>
      </c>
      <c r="E4365" s="0" t="s">
        <v>7609</v>
      </c>
      <c r="F4365" s="0" t="s">
        <v>11376</v>
      </c>
      <c r="G4365" s="0" t="s">
        <v>11377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5.6</v>
      </c>
      <c r="Q4365" s="0" t="n">
        <v>0</v>
      </c>
      <c r="R4365" s="0" t="n">
        <v>0</v>
      </c>
      <c r="S4365" s="0" t="s">
        <v>4</v>
      </c>
    </row>
    <row r="4366" customFormat="false" ht="14.4" hidden="true" customHeight="false" outlineLevel="0" collapsed="false">
      <c r="A4366" s="0" t="s">
        <v>31</v>
      </c>
      <c r="B4366" s="0" t="n">
        <v>1</v>
      </c>
      <c r="C4366" s="0" t="s">
        <v>11378</v>
      </c>
      <c r="D4366" s="0" t="s">
        <v>33</v>
      </c>
      <c r="E4366" s="0" t="s">
        <v>11379</v>
      </c>
      <c r="F4366" s="0" t="s">
        <v>11380</v>
      </c>
      <c r="G4366" s="0" t="s">
        <v>11381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9.1</v>
      </c>
      <c r="Q4366" s="0" t="n">
        <v>0</v>
      </c>
      <c r="R4366" s="0" t="n">
        <v>0</v>
      </c>
      <c r="S4366" s="0" t="s">
        <v>4</v>
      </c>
    </row>
    <row r="4367" customFormat="false" ht="14.4" hidden="true" customHeight="false" outlineLevel="0" collapsed="false">
      <c r="A4367" s="0" t="s">
        <v>31</v>
      </c>
      <c r="B4367" s="0" t="n">
        <v>1</v>
      </c>
      <c r="C4367" s="0" t="s">
        <v>11382</v>
      </c>
      <c r="D4367" s="0" t="s">
        <v>122</v>
      </c>
      <c r="E4367" s="0" t="s">
        <v>11383</v>
      </c>
      <c r="F4367" s="0" t="s">
        <v>11384</v>
      </c>
      <c r="G4367" s="0" t="s">
        <v>11385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5.2</v>
      </c>
      <c r="Q4367" s="0" t="n">
        <v>0</v>
      </c>
      <c r="R4367" s="0" t="n">
        <v>0</v>
      </c>
      <c r="S4367" s="0" t="s">
        <v>4</v>
      </c>
    </row>
    <row r="4368" customFormat="false" ht="14.4" hidden="true" customHeight="false" outlineLevel="0" collapsed="false">
      <c r="A4368" s="0" t="s">
        <v>31</v>
      </c>
      <c r="B4368" s="0" t="n">
        <v>1</v>
      </c>
      <c r="C4368" s="0" t="s">
        <v>11386</v>
      </c>
      <c r="D4368" s="0" t="s">
        <v>33</v>
      </c>
      <c r="E4368" s="0" t="s">
        <v>11387</v>
      </c>
      <c r="F4368" s="0" t="s">
        <v>11384</v>
      </c>
      <c r="G4368" s="0" t="s">
        <v>11385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9.5</v>
      </c>
      <c r="Q4368" s="0" t="n">
        <v>0</v>
      </c>
      <c r="R4368" s="0" t="n">
        <v>0</v>
      </c>
      <c r="S4368" s="0" t="s">
        <v>4</v>
      </c>
    </row>
    <row r="4369" customFormat="false" ht="14.4" hidden="true" customHeight="false" outlineLevel="0" collapsed="false">
      <c r="A4369" s="0" t="s">
        <v>31</v>
      </c>
      <c r="B4369" s="0" t="n">
        <v>1</v>
      </c>
      <c r="C4369" s="0" t="s">
        <v>11388</v>
      </c>
      <c r="D4369" s="0" t="s">
        <v>163</v>
      </c>
      <c r="E4369" s="0" t="s">
        <v>11389</v>
      </c>
      <c r="F4369" s="0" t="s">
        <v>11384</v>
      </c>
      <c r="G4369" s="0" t="s">
        <v>11385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7.5</v>
      </c>
      <c r="Q4369" s="0" t="n">
        <v>0</v>
      </c>
      <c r="R4369" s="0" t="n">
        <v>0</v>
      </c>
      <c r="S4369" s="0" t="s">
        <v>4</v>
      </c>
    </row>
    <row r="4370" customFormat="false" ht="14.4" hidden="true" customHeight="false" outlineLevel="0" collapsed="false">
      <c r="A4370" s="0" t="s">
        <v>31</v>
      </c>
      <c r="B4370" s="0" t="n">
        <v>1</v>
      </c>
      <c r="C4370" s="0" t="s">
        <v>11390</v>
      </c>
      <c r="D4370" s="0" t="s">
        <v>33</v>
      </c>
      <c r="E4370" s="0" t="s">
        <v>595</v>
      </c>
      <c r="F4370" s="0" t="s">
        <v>11391</v>
      </c>
      <c r="G4370" s="0" t="s">
        <v>11392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6</v>
      </c>
      <c r="Q4370" s="0" t="n">
        <v>0</v>
      </c>
      <c r="R4370" s="0" t="n">
        <v>0</v>
      </c>
      <c r="S4370" s="0" t="s">
        <v>4</v>
      </c>
    </row>
    <row r="4371" customFormat="false" ht="14.4" hidden="true" customHeight="false" outlineLevel="0" collapsed="false">
      <c r="A4371" s="0" t="s">
        <v>31</v>
      </c>
      <c r="B4371" s="0" t="n">
        <v>1</v>
      </c>
      <c r="C4371" s="0" t="s">
        <v>11393</v>
      </c>
      <c r="D4371" s="0" t="s">
        <v>307</v>
      </c>
      <c r="E4371" s="0" t="s">
        <v>11394</v>
      </c>
      <c r="F4371" s="0" t="s">
        <v>11395</v>
      </c>
      <c r="G4371" s="0" t="s">
        <v>11396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7</v>
      </c>
      <c r="Q4371" s="0" t="n">
        <v>0</v>
      </c>
      <c r="R4371" s="0" t="n">
        <v>0</v>
      </c>
      <c r="S4371" s="0" t="s">
        <v>4</v>
      </c>
    </row>
    <row r="4372" customFormat="false" ht="14.4" hidden="true" customHeight="false" outlineLevel="0" collapsed="false">
      <c r="A4372" s="0" t="s">
        <v>31</v>
      </c>
      <c r="B4372" s="0" t="n">
        <v>1</v>
      </c>
      <c r="C4372" s="0" t="s">
        <v>11397</v>
      </c>
      <c r="D4372" s="0" t="s">
        <v>66</v>
      </c>
      <c r="E4372" s="0" t="s">
        <v>11398</v>
      </c>
      <c r="F4372" s="0" t="s">
        <v>11399</v>
      </c>
      <c r="G4372" s="0" t="s">
        <v>11400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6.1</v>
      </c>
      <c r="Q4372" s="0" t="n">
        <v>0</v>
      </c>
      <c r="R4372" s="0" t="n">
        <v>0</v>
      </c>
      <c r="S4372" s="0" t="s">
        <v>4</v>
      </c>
    </row>
    <row r="4373" customFormat="false" ht="14.4" hidden="true" customHeight="false" outlineLevel="0" collapsed="false">
      <c r="A4373" s="0" t="s">
        <v>31</v>
      </c>
      <c r="B4373" s="0" t="n">
        <v>1</v>
      </c>
      <c r="C4373" s="0" t="s">
        <v>11401</v>
      </c>
      <c r="D4373" s="0" t="s">
        <v>122</v>
      </c>
      <c r="E4373" s="0" t="s">
        <v>11402</v>
      </c>
      <c r="F4373" s="0" t="s">
        <v>11399</v>
      </c>
      <c r="G4373" s="0" t="s">
        <v>11400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5.9</v>
      </c>
      <c r="Q4373" s="0" t="n">
        <v>0</v>
      </c>
      <c r="R4373" s="0" t="n">
        <v>0</v>
      </c>
      <c r="S4373" s="0" t="s">
        <v>4</v>
      </c>
    </row>
    <row r="4374" customFormat="false" ht="14.4" hidden="true" customHeight="false" outlineLevel="0" collapsed="false">
      <c r="A4374" s="0" t="s">
        <v>31</v>
      </c>
      <c r="B4374" s="0" t="n">
        <v>1</v>
      </c>
      <c r="C4374" s="0" t="s">
        <v>11403</v>
      </c>
      <c r="D4374" s="0" t="s">
        <v>139</v>
      </c>
      <c r="E4374" s="0" t="s">
        <v>11404</v>
      </c>
      <c r="F4374" s="0" t="s">
        <v>11399</v>
      </c>
      <c r="G4374" s="0" t="s">
        <v>11400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6.8</v>
      </c>
      <c r="Q4374" s="0" t="n">
        <v>0</v>
      </c>
      <c r="R4374" s="0" t="n">
        <v>0</v>
      </c>
      <c r="S4374" s="0" t="s">
        <v>4</v>
      </c>
    </row>
    <row r="4375" customFormat="false" ht="14.4" hidden="true" customHeight="false" outlineLevel="0" collapsed="false">
      <c r="A4375" s="0" t="s">
        <v>31</v>
      </c>
      <c r="B4375" s="0" t="n">
        <v>1</v>
      </c>
      <c r="C4375" s="0" t="s">
        <v>11405</v>
      </c>
      <c r="D4375" s="0" t="s">
        <v>307</v>
      </c>
      <c r="E4375" s="0" t="s">
        <v>11406</v>
      </c>
      <c r="F4375" s="0" t="s">
        <v>11399</v>
      </c>
      <c r="G4375" s="0" t="s">
        <v>11400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6.1</v>
      </c>
      <c r="Q4375" s="0" t="n">
        <v>0</v>
      </c>
      <c r="R4375" s="0" t="n">
        <v>0</v>
      </c>
      <c r="S4375" s="0" t="s">
        <v>4</v>
      </c>
    </row>
    <row r="4376" customFormat="false" ht="14.4" hidden="true" customHeight="false" outlineLevel="0" collapsed="false">
      <c r="A4376" s="0" t="s">
        <v>31</v>
      </c>
      <c r="B4376" s="0" t="n">
        <v>1</v>
      </c>
      <c r="C4376" s="0" t="s">
        <v>11407</v>
      </c>
      <c r="D4376" s="0" t="s">
        <v>33</v>
      </c>
      <c r="E4376" s="0" t="s">
        <v>11408</v>
      </c>
      <c r="F4376" s="0" t="s">
        <v>11399</v>
      </c>
      <c r="G4376" s="0" t="s">
        <v>11400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6.5</v>
      </c>
      <c r="Q4376" s="0" t="n">
        <v>0</v>
      </c>
      <c r="R4376" s="0" t="n">
        <v>0</v>
      </c>
      <c r="S4376" s="0" t="s">
        <v>4</v>
      </c>
    </row>
    <row r="4377" customFormat="false" ht="14.4" hidden="true" customHeight="false" outlineLevel="0" collapsed="false">
      <c r="A4377" s="0" t="s">
        <v>31</v>
      </c>
      <c r="B4377" s="0" t="n">
        <v>1</v>
      </c>
      <c r="C4377" s="0" t="s">
        <v>11409</v>
      </c>
      <c r="D4377" s="0" t="s">
        <v>33</v>
      </c>
      <c r="E4377" s="0" t="s">
        <v>11410</v>
      </c>
      <c r="F4377" s="0" t="s">
        <v>11411</v>
      </c>
      <c r="G4377" s="0" t="s">
        <v>11412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5.6</v>
      </c>
      <c r="Q4377" s="0" t="n">
        <v>0</v>
      </c>
      <c r="R4377" s="0" t="n">
        <v>0</v>
      </c>
      <c r="S4377" s="0" t="s">
        <v>4</v>
      </c>
    </row>
    <row r="4378" customFormat="false" ht="14.4" hidden="true" customHeight="false" outlineLevel="0" collapsed="false">
      <c r="A4378" s="0" t="s">
        <v>31</v>
      </c>
      <c r="B4378" s="0" t="n">
        <v>1</v>
      </c>
      <c r="C4378" s="0" t="s">
        <v>11413</v>
      </c>
      <c r="D4378" s="0" t="s">
        <v>66</v>
      </c>
      <c r="E4378" s="0" t="s">
        <v>11414</v>
      </c>
      <c r="F4378" s="0" t="s">
        <v>11411</v>
      </c>
      <c r="G4378" s="0" t="s">
        <v>11412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7.8</v>
      </c>
      <c r="Q4378" s="0" t="n">
        <v>0</v>
      </c>
      <c r="R4378" s="0" t="n">
        <v>0</v>
      </c>
      <c r="S4378" s="0" t="s">
        <v>4</v>
      </c>
    </row>
    <row r="4379" customFormat="false" ht="14.4" hidden="true" customHeight="false" outlineLevel="0" collapsed="false">
      <c r="A4379" s="0" t="s">
        <v>31</v>
      </c>
      <c r="B4379" s="0" t="n">
        <v>1</v>
      </c>
      <c r="C4379" s="0" t="s">
        <v>11415</v>
      </c>
      <c r="D4379" s="0" t="s">
        <v>48</v>
      </c>
      <c r="E4379" s="0" t="s">
        <v>11416</v>
      </c>
      <c r="F4379" s="0" t="s">
        <v>534</v>
      </c>
      <c r="G4379" s="0" t="s">
        <v>535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5.8</v>
      </c>
      <c r="Q4379" s="0" t="n">
        <v>0</v>
      </c>
      <c r="R4379" s="0" t="n">
        <v>0</v>
      </c>
      <c r="S4379" s="0" t="s">
        <v>4</v>
      </c>
    </row>
    <row r="4380" customFormat="false" ht="14.4" hidden="true" customHeight="false" outlineLevel="0" collapsed="false">
      <c r="A4380" s="0" t="s">
        <v>31</v>
      </c>
      <c r="B4380" s="0" t="n">
        <v>1</v>
      </c>
      <c r="C4380" s="0" t="s">
        <v>11417</v>
      </c>
      <c r="D4380" s="0" t="s">
        <v>61</v>
      </c>
      <c r="E4380" s="0" t="s">
        <v>11418</v>
      </c>
      <c r="F4380" s="0" t="s">
        <v>534</v>
      </c>
      <c r="G4380" s="0" t="s">
        <v>535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5.8</v>
      </c>
      <c r="Q4380" s="0" t="n">
        <v>0</v>
      </c>
      <c r="R4380" s="0" t="n">
        <v>0</v>
      </c>
      <c r="S4380" s="0" t="s">
        <v>4</v>
      </c>
    </row>
    <row r="4381" customFormat="false" ht="14.4" hidden="true" customHeight="false" outlineLevel="0" collapsed="false">
      <c r="A4381" s="0" t="s">
        <v>31</v>
      </c>
      <c r="B4381" s="0" t="n">
        <v>1</v>
      </c>
      <c r="C4381" s="0" t="s">
        <v>11419</v>
      </c>
      <c r="D4381" s="0" t="s">
        <v>33</v>
      </c>
      <c r="E4381" s="0" t="s">
        <v>11420</v>
      </c>
      <c r="F4381" s="0" t="s">
        <v>11421</v>
      </c>
      <c r="G4381" s="0" t="s">
        <v>11422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5</v>
      </c>
      <c r="Q4381" s="0" t="n">
        <v>0</v>
      </c>
      <c r="R4381" s="0" t="n">
        <v>0</v>
      </c>
      <c r="S4381" s="0" t="s">
        <v>4</v>
      </c>
    </row>
    <row r="4382" customFormat="false" ht="14.4" hidden="true" customHeight="false" outlineLevel="0" collapsed="false">
      <c r="A4382" s="0" t="s">
        <v>31</v>
      </c>
      <c r="B4382" s="0" t="n">
        <v>1</v>
      </c>
      <c r="C4382" s="0" t="s">
        <v>11423</v>
      </c>
      <c r="D4382" s="0" t="s">
        <v>139</v>
      </c>
      <c r="E4382" s="0" t="s">
        <v>11424</v>
      </c>
      <c r="F4382" s="0" t="s">
        <v>11421</v>
      </c>
      <c r="G4382" s="0" t="s">
        <v>11422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6.5</v>
      </c>
      <c r="Q4382" s="0" t="n">
        <v>0</v>
      </c>
      <c r="R4382" s="0" t="n">
        <v>0</v>
      </c>
      <c r="S4382" s="0" t="s">
        <v>4</v>
      </c>
    </row>
    <row r="4383" customFormat="false" ht="14.4" hidden="true" customHeight="false" outlineLevel="0" collapsed="false">
      <c r="A4383" s="0" t="s">
        <v>31</v>
      </c>
      <c r="B4383" s="0" t="n">
        <v>1</v>
      </c>
      <c r="C4383" s="0" t="s">
        <v>11425</v>
      </c>
      <c r="D4383" s="0" t="s">
        <v>61</v>
      </c>
      <c r="E4383" s="0" t="s">
        <v>11426</v>
      </c>
      <c r="F4383" s="0" t="s">
        <v>11421</v>
      </c>
      <c r="G4383" s="0" t="s">
        <v>11422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5.7</v>
      </c>
      <c r="Q4383" s="0" t="n">
        <v>0</v>
      </c>
      <c r="R4383" s="0" t="n">
        <v>0</v>
      </c>
      <c r="S4383" s="0" t="s">
        <v>4</v>
      </c>
    </row>
    <row r="4384" customFormat="false" ht="14.4" hidden="true" customHeight="false" outlineLevel="0" collapsed="false">
      <c r="A4384" s="0" t="s">
        <v>31</v>
      </c>
      <c r="B4384" s="0" t="n">
        <v>1</v>
      </c>
      <c r="C4384" s="0" t="s">
        <v>11427</v>
      </c>
      <c r="D4384" s="0" t="s">
        <v>33</v>
      </c>
      <c r="E4384" s="0" t="s">
        <v>11428</v>
      </c>
      <c r="F4384" s="0" t="s">
        <v>11421</v>
      </c>
      <c r="G4384" s="0" t="s">
        <v>11422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5.4</v>
      </c>
      <c r="Q4384" s="0" t="n">
        <v>0</v>
      </c>
      <c r="R4384" s="0" t="n">
        <v>0</v>
      </c>
      <c r="S4384" s="0" t="s">
        <v>4</v>
      </c>
    </row>
    <row r="4385" customFormat="false" ht="14.4" hidden="true" customHeight="false" outlineLevel="0" collapsed="false">
      <c r="A4385" s="0" t="s">
        <v>31</v>
      </c>
      <c r="B4385" s="0" t="n">
        <v>1</v>
      </c>
      <c r="C4385" s="0" t="s">
        <v>11429</v>
      </c>
      <c r="D4385" s="0" t="s">
        <v>66</v>
      </c>
      <c r="E4385" s="0" t="s">
        <v>11430</v>
      </c>
      <c r="F4385" s="0" t="s">
        <v>11431</v>
      </c>
      <c r="G4385" s="0" t="s">
        <v>11432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7</v>
      </c>
      <c r="Q4385" s="0" t="n">
        <v>0</v>
      </c>
      <c r="R4385" s="0" t="n">
        <v>0</v>
      </c>
      <c r="S4385" s="0" t="s">
        <v>4</v>
      </c>
    </row>
    <row r="4386" customFormat="false" ht="14.4" hidden="true" customHeight="false" outlineLevel="0" collapsed="false">
      <c r="A4386" s="0" t="s">
        <v>31</v>
      </c>
      <c r="B4386" s="0" t="n">
        <v>1</v>
      </c>
      <c r="C4386" s="0" t="s">
        <v>11433</v>
      </c>
      <c r="D4386" s="0" t="s">
        <v>61</v>
      </c>
      <c r="E4386" s="0" t="s">
        <v>11434</v>
      </c>
      <c r="F4386" s="0" t="s">
        <v>11435</v>
      </c>
      <c r="G4386" s="0" t="s">
        <v>228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6.4</v>
      </c>
      <c r="Q4386" s="0" t="n">
        <v>0</v>
      </c>
      <c r="R4386" s="0" t="n">
        <v>0</v>
      </c>
      <c r="S4386" s="0" t="s">
        <v>4</v>
      </c>
    </row>
    <row r="4387" customFormat="false" ht="14.4" hidden="true" customHeight="false" outlineLevel="0" collapsed="false">
      <c r="A4387" s="0" t="s">
        <v>31</v>
      </c>
      <c r="B4387" s="0" t="n">
        <v>1</v>
      </c>
      <c r="C4387" s="0" t="s">
        <v>11436</v>
      </c>
      <c r="D4387" s="0" t="s">
        <v>61</v>
      </c>
      <c r="E4387" s="0" t="s">
        <v>11437</v>
      </c>
      <c r="F4387" s="0" t="s">
        <v>11438</v>
      </c>
      <c r="G4387" s="0" t="s">
        <v>11439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5.4</v>
      </c>
      <c r="Q4387" s="0" t="n">
        <v>0</v>
      </c>
      <c r="R4387" s="0" t="n">
        <v>0</v>
      </c>
      <c r="S4387" s="0" t="s">
        <v>4</v>
      </c>
    </row>
    <row r="4388" customFormat="false" ht="14.4" hidden="true" customHeight="false" outlineLevel="0" collapsed="false">
      <c r="A4388" s="0" t="s">
        <v>31</v>
      </c>
      <c r="B4388" s="0" t="n">
        <v>1</v>
      </c>
      <c r="C4388" s="0" t="s">
        <v>11440</v>
      </c>
      <c r="D4388" s="0" t="s">
        <v>61</v>
      </c>
      <c r="E4388" s="0" t="s">
        <v>11441</v>
      </c>
      <c r="F4388" s="0" t="s">
        <v>11438</v>
      </c>
      <c r="G4388" s="0" t="s">
        <v>11439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9.8</v>
      </c>
      <c r="Q4388" s="0" t="n">
        <v>0</v>
      </c>
      <c r="R4388" s="0" t="n">
        <v>0</v>
      </c>
      <c r="S4388" s="0" t="s">
        <v>4</v>
      </c>
    </row>
    <row r="4389" customFormat="false" ht="14.4" hidden="true" customHeight="false" outlineLevel="0" collapsed="false">
      <c r="A4389" s="0" t="s">
        <v>31</v>
      </c>
      <c r="B4389" s="0" t="n">
        <v>1</v>
      </c>
      <c r="C4389" s="0" t="s">
        <v>11442</v>
      </c>
      <c r="D4389" s="0" t="s">
        <v>61</v>
      </c>
      <c r="E4389" s="0" t="s">
        <v>11443</v>
      </c>
      <c r="F4389" s="0" t="s">
        <v>11444</v>
      </c>
      <c r="G4389" s="0" t="s">
        <v>11445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8.7</v>
      </c>
      <c r="Q4389" s="0" t="n">
        <v>0</v>
      </c>
      <c r="R4389" s="0" t="n">
        <v>0</v>
      </c>
      <c r="S4389" s="0" t="s">
        <v>4</v>
      </c>
    </row>
    <row r="4390" customFormat="false" ht="14.4" hidden="true" customHeight="false" outlineLevel="0" collapsed="false">
      <c r="A4390" s="0" t="s">
        <v>31</v>
      </c>
      <c r="B4390" s="0" t="n">
        <v>1</v>
      </c>
      <c r="C4390" s="0" t="s">
        <v>11446</v>
      </c>
      <c r="D4390" s="0" t="s">
        <v>307</v>
      </c>
      <c r="E4390" s="0" t="s">
        <v>11447</v>
      </c>
      <c r="F4390" s="0" t="s">
        <v>11448</v>
      </c>
      <c r="G4390" s="0" t="s">
        <v>11449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5.6</v>
      </c>
      <c r="Q4390" s="0" t="n">
        <v>0</v>
      </c>
      <c r="R4390" s="0" t="n">
        <v>0</v>
      </c>
      <c r="S4390" s="0" t="s">
        <v>4</v>
      </c>
    </row>
    <row r="4391" customFormat="false" ht="14.4" hidden="true" customHeight="false" outlineLevel="0" collapsed="false">
      <c r="A4391" s="0" t="s">
        <v>31</v>
      </c>
      <c r="B4391" s="0" t="n">
        <v>1</v>
      </c>
      <c r="C4391" s="0" t="s">
        <v>11450</v>
      </c>
      <c r="D4391" s="0" t="s">
        <v>307</v>
      </c>
      <c r="E4391" s="0" t="s">
        <v>11451</v>
      </c>
      <c r="F4391" s="0" t="s">
        <v>11452</v>
      </c>
      <c r="G4391" s="0" t="s">
        <v>11453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5.9</v>
      </c>
      <c r="Q4391" s="0" t="n">
        <v>0</v>
      </c>
      <c r="R4391" s="0" t="n">
        <v>0</v>
      </c>
      <c r="S4391" s="0" t="s">
        <v>4</v>
      </c>
    </row>
    <row r="4392" customFormat="false" ht="14.4" hidden="true" customHeight="false" outlineLevel="0" collapsed="false">
      <c r="A4392" s="0" t="s">
        <v>31</v>
      </c>
      <c r="B4392" s="0" t="n">
        <v>1</v>
      </c>
      <c r="C4392" s="0" t="s">
        <v>11454</v>
      </c>
      <c r="D4392" s="0" t="s">
        <v>61</v>
      </c>
      <c r="E4392" s="0" t="s">
        <v>11455</v>
      </c>
      <c r="F4392" s="0" t="s">
        <v>11456</v>
      </c>
      <c r="G4392" s="0" t="s">
        <v>11457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0</v>
      </c>
      <c r="N4392" s="0" t="n">
        <v>0</v>
      </c>
      <c r="O4392" s="0" t="n">
        <v>0</v>
      </c>
      <c r="P4392" s="0" t="n">
        <v>5.9</v>
      </c>
      <c r="Q4392" s="0" t="n">
        <v>0</v>
      </c>
      <c r="R4392" s="0" t="n">
        <v>0</v>
      </c>
      <c r="S4392" s="0" t="s">
        <v>4</v>
      </c>
    </row>
    <row r="4393" customFormat="false" ht="14.4" hidden="true" customHeight="false" outlineLevel="0" collapsed="false">
      <c r="A4393" s="0" t="s">
        <v>31</v>
      </c>
      <c r="B4393" s="0" t="n">
        <v>1</v>
      </c>
      <c r="C4393" s="0" t="s">
        <v>11458</v>
      </c>
      <c r="D4393" s="0" t="s">
        <v>163</v>
      </c>
      <c r="E4393" s="0" t="s">
        <v>11459</v>
      </c>
      <c r="F4393" s="0" t="s">
        <v>11456</v>
      </c>
      <c r="G4393" s="0" t="s">
        <v>11457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5.9</v>
      </c>
      <c r="Q4393" s="0" t="n">
        <v>0</v>
      </c>
      <c r="R4393" s="0" t="n">
        <v>0</v>
      </c>
      <c r="S4393" s="0" t="s">
        <v>4</v>
      </c>
    </row>
    <row r="4394" customFormat="false" ht="14.4" hidden="true" customHeight="false" outlineLevel="0" collapsed="false">
      <c r="A4394" s="0" t="s">
        <v>31</v>
      </c>
      <c r="B4394" s="0" t="n">
        <v>1</v>
      </c>
      <c r="C4394" s="0" t="s">
        <v>11460</v>
      </c>
      <c r="D4394" s="0" t="s">
        <v>66</v>
      </c>
      <c r="E4394" s="0" t="s">
        <v>11461</v>
      </c>
      <c r="F4394" s="0" t="s">
        <v>11456</v>
      </c>
      <c r="G4394" s="0" t="s">
        <v>11457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5.8</v>
      </c>
      <c r="Q4394" s="0" t="n">
        <v>0</v>
      </c>
      <c r="R4394" s="0" t="n">
        <v>0</v>
      </c>
      <c r="S4394" s="0" t="s">
        <v>4</v>
      </c>
    </row>
    <row r="4395" customFormat="false" ht="14.4" hidden="true" customHeight="false" outlineLevel="0" collapsed="false">
      <c r="A4395" s="0" t="s">
        <v>31</v>
      </c>
      <c r="B4395" s="0" t="n">
        <v>1</v>
      </c>
      <c r="C4395" s="0" t="s">
        <v>11462</v>
      </c>
      <c r="D4395" s="0" t="s">
        <v>61</v>
      </c>
      <c r="E4395" s="0" t="s">
        <v>11463</v>
      </c>
      <c r="F4395" s="0" t="s">
        <v>11464</v>
      </c>
      <c r="G4395" s="0" t="s">
        <v>11465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5.2</v>
      </c>
      <c r="Q4395" s="0" t="n">
        <v>0</v>
      </c>
      <c r="R4395" s="0" t="n">
        <v>0</v>
      </c>
      <c r="S4395" s="0" t="s">
        <v>4</v>
      </c>
    </row>
    <row r="4396" customFormat="false" ht="14.4" hidden="true" customHeight="false" outlineLevel="0" collapsed="false">
      <c r="A4396" s="0" t="s">
        <v>31</v>
      </c>
      <c r="B4396" s="0" t="n">
        <v>1</v>
      </c>
      <c r="C4396" s="0" t="s">
        <v>11466</v>
      </c>
      <c r="D4396" s="0" t="s">
        <v>103</v>
      </c>
      <c r="E4396" s="0" t="s">
        <v>11467</v>
      </c>
      <c r="F4396" s="0" t="s">
        <v>11464</v>
      </c>
      <c r="G4396" s="0" t="s">
        <v>11465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5.5</v>
      </c>
      <c r="Q4396" s="0" t="n">
        <v>0</v>
      </c>
      <c r="R4396" s="0" t="n">
        <v>0</v>
      </c>
      <c r="S4396" s="0" t="s">
        <v>4</v>
      </c>
    </row>
    <row r="4397" customFormat="false" ht="14.4" hidden="true" customHeight="false" outlineLevel="0" collapsed="false">
      <c r="A4397" s="0" t="s">
        <v>31</v>
      </c>
      <c r="B4397" s="0" t="n">
        <v>1</v>
      </c>
      <c r="C4397" s="0" t="s">
        <v>11468</v>
      </c>
      <c r="D4397" s="0" t="s">
        <v>154</v>
      </c>
      <c r="E4397" s="0" t="s">
        <v>11469</v>
      </c>
      <c r="F4397" s="0" t="s">
        <v>11470</v>
      </c>
      <c r="G4397" s="0" t="s">
        <v>11471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6.9</v>
      </c>
      <c r="Q4397" s="0" t="n">
        <v>0</v>
      </c>
      <c r="R4397" s="0" t="n">
        <v>0</v>
      </c>
      <c r="S4397" s="0" t="s">
        <v>4</v>
      </c>
    </row>
    <row r="4398" customFormat="false" ht="14.4" hidden="true" customHeight="false" outlineLevel="0" collapsed="false">
      <c r="A4398" s="0" t="s">
        <v>31</v>
      </c>
      <c r="B4398" s="0" t="n">
        <v>1</v>
      </c>
      <c r="C4398" s="0" t="s">
        <v>11472</v>
      </c>
      <c r="D4398" s="0" t="s">
        <v>38</v>
      </c>
      <c r="E4398" s="0" t="s">
        <v>10092</v>
      </c>
      <c r="F4398" s="0" t="s">
        <v>11473</v>
      </c>
      <c r="G4398" s="0" t="s">
        <v>4212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6.1</v>
      </c>
      <c r="Q4398" s="0" t="n">
        <v>0</v>
      </c>
      <c r="R4398" s="0" t="n">
        <v>0</v>
      </c>
      <c r="S4398" s="0" t="s">
        <v>4</v>
      </c>
    </row>
    <row r="4399" customFormat="false" ht="14.4" hidden="true" customHeight="false" outlineLevel="0" collapsed="false">
      <c r="A4399" s="0" t="s">
        <v>31</v>
      </c>
      <c r="B4399" s="0" t="n">
        <v>1</v>
      </c>
      <c r="C4399" s="0" t="s">
        <v>11474</v>
      </c>
      <c r="D4399" s="0" t="s">
        <v>38</v>
      </c>
      <c r="E4399" s="0" t="s">
        <v>11475</v>
      </c>
      <c r="F4399" s="0" t="s">
        <v>11473</v>
      </c>
      <c r="G4399" s="0" t="s">
        <v>4212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6.3</v>
      </c>
      <c r="Q4399" s="0" t="n">
        <v>0</v>
      </c>
      <c r="R4399" s="0" t="n">
        <v>0</v>
      </c>
      <c r="S4399" s="0" t="s">
        <v>4</v>
      </c>
    </row>
    <row r="4400" customFormat="false" ht="14.4" hidden="true" customHeight="false" outlineLevel="0" collapsed="false">
      <c r="A4400" s="0" t="s">
        <v>31</v>
      </c>
      <c r="B4400" s="0" t="n">
        <v>1</v>
      </c>
      <c r="C4400" s="0" t="s">
        <v>11476</v>
      </c>
      <c r="D4400" s="0" t="s">
        <v>38</v>
      </c>
      <c r="E4400" s="0" t="s">
        <v>11477</v>
      </c>
      <c r="F4400" s="0" t="s">
        <v>11473</v>
      </c>
      <c r="G4400" s="0" t="s">
        <v>4212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8.3</v>
      </c>
      <c r="Q4400" s="0" t="n">
        <v>0</v>
      </c>
      <c r="R4400" s="0" t="n">
        <v>0</v>
      </c>
      <c r="S4400" s="0" t="s">
        <v>4</v>
      </c>
    </row>
    <row r="4401" customFormat="false" ht="14.4" hidden="true" customHeight="false" outlineLevel="0" collapsed="false">
      <c r="A4401" s="0" t="s">
        <v>31</v>
      </c>
      <c r="B4401" s="0" t="n">
        <v>1</v>
      </c>
      <c r="C4401" s="0" t="s">
        <v>11478</v>
      </c>
      <c r="D4401" s="0" t="s">
        <v>38</v>
      </c>
      <c r="E4401" s="0" t="s">
        <v>11479</v>
      </c>
      <c r="F4401" s="0" t="s">
        <v>11480</v>
      </c>
      <c r="G4401" s="0" t="s">
        <v>11481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5.1</v>
      </c>
      <c r="Q4401" s="0" t="n">
        <v>0</v>
      </c>
      <c r="R4401" s="0" t="n">
        <v>0</v>
      </c>
      <c r="S4401" s="0" t="s">
        <v>4</v>
      </c>
    </row>
    <row r="4402" customFormat="false" ht="14.4" hidden="true" customHeight="false" outlineLevel="0" collapsed="false">
      <c r="A4402" s="0" t="s">
        <v>31</v>
      </c>
      <c r="B4402" s="0" t="n">
        <v>1</v>
      </c>
      <c r="C4402" s="0" t="s">
        <v>11482</v>
      </c>
      <c r="D4402" s="0" t="s">
        <v>38</v>
      </c>
      <c r="E4402" s="0" t="s">
        <v>11483</v>
      </c>
      <c r="F4402" s="0" t="s">
        <v>11484</v>
      </c>
      <c r="G4402" s="0" t="s">
        <v>11485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5</v>
      </c>
      <c r="Q4402" s="0" t="n">
        <v>0</v>
      </c>
      <c r="R4402" s="0" t="n">
        <v>0</v>
      </c>
      <c r="S4402" s="0" t="s">
        <v>4</v>
      </c>
    </row>
    <row r="4403" customFormat="false" ht="14.4" hidden="true" customHeight="false" outlineLevel="0" collapsed="false">
      <c r="A4403" s="0" t="s">
        <v>31</v>
      </c>
      <c r="B4403" s="0" t="n">
        <v>1</v>
      </c>
      <c r="C4403" s="0" t="s">
        <v>11486</v>
      </c>
      <c r="D4403" s="0" t="s">
        <v>66</v>
      </c>
      <c r="E4403" s="0" t="s">
        <v>11487</v>
      </c>
      <c r="F4403" s="0" t="s">
        <v>11488</v>
      </c>
      <c r="G4403" s="0" t="s">
        <v>11489</v>
      </c>
      <c r="H4403" s="0" t="n">
        <v>0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5.1</v>
      </c>
      <c r="Q4403" s="0" t="n">
        <v>0</v>
      </c>
      <c r="R4403" s="0" t="n">
        <v>0</v>
      </c>
      <c r="S4403" s="0" t="s">
        <v>4</v>
      </c>
    </row>
    <row r="4404" customFormat="false" ht="14.4" hidden="true" customHeight="false" outlineLevel="0" collapsed="false">
      <c r="A4404" s="0" t="s">
        <v>31</v>
      </c>
      <c r="B4404" s="0" t="n">
        <v>1</v>
      </c>
      <c r="C4404" s="0" t="s">
        <v>11490</v>
      </c>
      <c r="D4404" s="0" t="s">
        <v>66</v>
      </c>
      <c r="E4404" s="0" t="s">
        <v>11491</v>
      </c>
      <c r="F4404" s="0" t="s">
        <v>11492</v>
      </c>
      <c r="G4404" s="0" t="s">
        <v>1128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0</v>
      </c>
      <c r="M4404" s="0" t="n">
        <v>0</v>
      </c>
      <c r="N4404" s="0" t="n">
        <v>0</v>
      </c>
      <c r="O4404" s="0" t="n">
        <v>0</v>
      </c>
      <c r="P4404" s="0" t="n">
        <v>6.3</v>
      </c>
      <c r="Q4404" s="0" t="n">
        <v>0</v>
      </c>
      <c r="R4404" s="0" t="n">
        <v>0</v>
      </c>
      <c r="S4404" s="0" t="s">
        <v>4</v>
      </c>
    </row>
    <row r="4405" customFormat="false" ht="14.4" hidden="true" customHeight="false" outlineLevel="0" collapsed="false">
      <c r="A4405" s="0" t="s">
        <v>31</v>
      </c>
      <c r="B4405" s="0" t="n">
        <v>1</v>
      </c>
      <c r="C4405" s="0" t="s">
        <v>11493</v>
      </c>
      <c r="D4405" s="0" t="s">
        <v>66</v>
      </c>
      <c r="E4405" s="0" t="s">
        <v>11494</v>
      </c>
      <c r="F4405" s="0" t="s">
        <v>11495</v>
      </c>
      <c r="G4405" s="0" t="s">
        <v>3214</v>
      </c>
      <c r="H4405" s="0" t="n">
        <v>0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5.3</v>
      </c>
      <c r="Q4405" s="0" t="n">
        <v>0</v>
      </c>
      <c r="R4405" s="0" t="n">
        <v>0</v>
      </c>
      <c r="S4405" s="0" t="s">
        <v>4</v>
      </c>
    </row>
    <row r="4406" customFormat="false" ht="14.4" hidden="true" customHeight="false" outlineLevel="0" collapsed="false">
      <c r="A4406" s="0" t="s">
        <v>31</v>
      </c>
      <c r="B4406" s="0" t="n">
        <v>1</v>
      </c>
      <c r="C4406" s="0" t="s">
        <v>11496</v>
      </c>
      <c r="D4406" s="0" t="s">
        <v>61</v>
      </c>
      <c r="E4406" s="0" t="s">
        <v>11497</v>
      </c>
      <c r="F4406" s="0" t="s">
        <v>11498</v>
      </c>
      <c r="G4406" s="0" t="s">
        <v>11499</v>
      </c>
      <c r="H4406" s="0" t="n">
        <v>0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7.1</v>
      </c>
      <c r="Q4406" s="0" t="n">
        <v>0</v>
      </c>
      <c r="R4406" s="0" t="n">
        <v>0</v>
      </c>
      <c r="S4406" s="0" t="s">
        <v>4</v>
      </c>
    </row>
    <row r="4407" customFormat="false" ht="14.4" hidden="true" customHeight="false" outlineLevel="0" collapsed="false">
      <c r="A4407" s="0" t="s">
        <v>31</v>
      </c>
      <c r="B4407" s="0" t="n">
        <v>1</v>
      </c>
      <c r="C4407" s="0" t="s">
        <v>11500</v>
      </c>
      <c r="D4407" s="0" t="s">
        <v>66</v>
      </c>
      <c r="E4407" s="0" t="s">
        <v>11501</v>
      </c>
      <c r="F4407" s="0" t="s">
        <v>11502</v>
      </c>
      <c r="G4407" s="0" t="s">
        <v>11503</v>
      </c>
      <c r="H4407" s="0" t="n">
        <v>0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5.4</v>
      </c>
      <c r="Q4407" s="0" t="n">
        <v>0</v>
      </c>
      <c r="R4407" s="0" t="n">
        <v>0</v>
      </c>
      <c r="S4407" s="0" t="s">
        <v>4</v>
      </c>
    </row>
    <row r="4408" customFormat="false" ht="14.4" hidden="true" customHeight="false" outlineLevel="0" collapsed="false">
      <c r="A4408" s="0" t="s">
        <v>31</v>
      </c>
      <c r="B4408" s="0" t="n">
        <v>1</v>
      </c>
      <c r="C4408" s="0" t="s">
        <v>11504</v>
      </c>
      <c r="D4408" s="0" t="s">
        <v>307</v>
      </c>
      <c r="E4408" s="0" t="s">
        <v>11505</v>
      </c>
      <c r="F4408" s="0" t="s">
        <v>11506</v>
      </c>
      <c r="G4408" s="0" t="s">
        <v>11507</v>
      </c>
      <c r="H4408" s="0" t="n">
        <v>0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7</v>
      </c>
      <c r="Q4408" s="0" t="n">
        <v>0</v>
      </c>
      <c r="R4408" s="0" t="n">
        <v>0</v>
      </c>
      <c r="S4408" s="0" t="s">
        <v>4</v>
      </c>
    </row>
    <row r="4409" customFormat="false" ht="14.4" hidden="true" customHeight="false" outlineLevel="0" collapsed="false">
      <c r="A4409" s="0" t="s">
        <v>31</v>
      </c>
      <c r="B4409" s="0" t="n">
        <v>1</v>
      </c>
      <c r="C4409" s="0" t="s">
        <v>11508</v>
      </c>
      <c r="D4409" s="0" t="s">
        <v>48</v>
      </c>
      <c r="E4409" s="0" t="s">
        <v>11509</v>
      </c>
      <c r="F4409" s="0" t="s">
        <v>11510</v>
      </c>
      <c r="G4409" s="0" t="s">
        <v>11511</v>
      </c>
      <c r="H4409" s="0" t="n">
        <v>0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5.8</v>
      </c>
      <c r="Q4409" s="0" t="n">
        <v>0</v>
      </c>
      <c r="R4409" s="0" t="n">
        <v>0</v>
      </c>
      <c r="S4409" s="0" t="s">
        <v>4</v>
      </c>
    </row>
    <row r="4410" customFormat="false" ht="14.4" hidden="true" customHeight="false" outlineLevel="0" collapsed="false">
      <c r="A4410" s="0" t="s">
        <v>31</v>
      </c>
      <c r="B4410" s="0" t="n">
        <v>1</v>
      </c>
      <c r="C4410" s="0" t="s">
        <v>11512</v>
      </c>
      <c r="D4410" s="0" t="s">
        <v>38</v>
      </c>
      <c r="E4410" s="0" t="s">
        <v>11513</v>
      </c>
      <c r="F4410" s="0" t="s">
        <v>11514</v>
      </c>
      <c r="G4410" s="0" t="s">
        <v>11515</v>
      </c>
      <c r="H4410" s="0" t="n">
        <v>0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n">
        <v>0</v>
      </c>
      <c r="N4410" s="0" t="n">
        <v>0</v>
      </c>
      <c r="O4410" s="0" t="n">
        <v>0</v>
      </c>
      <c r="P4410" s="0" t="n">
        <v>6.4</v>
      </c>
      <c r="Q4410" s="0" t="n">
        <v>0</v>
      </c>
      <c r="R4410" s="0" t="n">
        <v>0</v>
      </c>
      <c r="S4410" s="0" t="s">
        <v>4</v>
      </c>
    </row>
    <row r="4411" customFormat="false" ht="14.4" hidden="true" customHeight="false" outlineLevel="0" collapsed="false">
      <c r="A4411" s="0" t="s">
        <v>31</v>
      </c>
      <c r="B4411" s="0" t="n">
        <v>1</v>
      </c>
      <c r="C4411" s="0" t="s">
        <v>11516</v>
      </c>
      <c r="D4411" s="0" t="s">
        <v>38</v>
      </c>
      <c r="E4411" s="0" t="s">
        <v>11517</v>
      </c>
      <c r="F4411" s="0" t="s">
        <v>11514</v>
      </c>
      <c r="G4411" s="0" t="s">
        <v>11515</v>
      </c>
      <c r="H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6.2</v>
      </c>
      <c r="Q4411" s="0" t="n">
        <v>0</v>
      </c>
      <c r="R4411" s="0" t="n">
        <v>0</v>
      </c>
      <c r="S4411" s="0" t="s">
        <v>4</v>
      </c>
    </row>
    <row r="4412" customFormat="false" ht="14.4" hidden="true" customHeight="false" outlineLevel="0" collapsed="false">
      <c r="A4412" s="0" t="s">
        <v>31</v>
      </c>
      <c r="B4412" s="0" t="n">
        <v>1</v>
      </c>
      <c r="C4412" s="0" t="s">
        <v>11518</v>
      </c>
      <c r="D4412" s="0" t="s">
        <v>61</v>
      </c>
      <c r="E4412" s="0" t="s">
        <v>11519</v>
      </c>
      <c r="F4412" s="0" t="s">
        <v>11514</v>
      </c>
      <c r="G4412" s="0" t="s">
        <v>11515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5.2</v>
      </c>
      <c r="Q4412" s="0" t="n">
        <v>0</v>
      </c>
      <c r="R4412" s="0" t="n">
        <v>0</v>
      </c>
      <c r="S4412" s="0" t="s">
        <v>4</v>
      </c>
    </row>
    <row r="4413" customFormat="false" ht="14.4" hidden="true" customHeight="false" outlineLevel="0" collapsed="false">
      <c r="A4413" s="0" t="s">
        <v>31</v>
      </c>
      <c r="B4413" s="0" t="n">
        <v>1</v>
      </c>
      <c r="C4413" s="0" t="s">
        <v>11520</v>
      </c>
      <c r="D4413" s="0" t="s">
        <v>307</v>
      </c>
      <c r="E4413" s="0" t="s">
        <v>11521</v>
      </c>
      <c r="F4413" s="0" t="s">
        <v>11514</v>
      </c>
      <c r="G4413" s="0" t="s">
        <v>11515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5.7</v>
      </c>
      <c r="Q4413" s="0" t="n">
        <v>0</v>
      </c>
      <c r="R4413" s="0" t="n">
        <v>0</v>
      </c>
      <c r="S4413" s="0" t="s">
        <v>4</v>
      </c>
    </row>
    <row r="4414" customFormat="false" ht="14.4" hidden="true" customHeight="false" outlineLevel="0" collapsed="false">
      <c r="A4414" s="0" t="s">
        <v>31</v>
      </c>
      <c r="B4414" s="0" t="n">
        <v>1</v>
      </c>
      <c r="C4414" s="0" t="s">
        <v>11522</v>
      </c>
      <c r="D4414" s="0" t="s">
        <v>139</v>
      </c>
      <c r="E4414" s="0" t="s">
        <v>10363</v>
      </c>
      <c r="F4414" s="0" t="s">
        <v>3415</v>
      </c>
      <c r="G4414" s="0" t="s">
        <v>3416</v>
      </c>
      <c r="H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5.1</v>
      </c>
      <c r="Q4414" s="0" t="n">
        <v>0</v>
      </c>
      <c r="R4414" s="0" t="n">
        <v>0</v>
      </c>
      <c r="S4414" s="0" t="s">
        <v>4</v>
      </c>
    </row>
    <row r="4415" customFormat="false" ht="14.4" hidden="true" customHeight="false" outlineLevel="0" collapsed="false">
      <c r="A4415" s="0" t="s">
        <v>31</v>
      </c>
      <c r="B4415" s="0" t="n">
        <v>1</v>
      </c>
      <c r="C4415" s="0" t="s">
        <v>11523</v>
      </c>
      <c r="D4415" s="0" t="s">
        <v>61</v>
      </c>
      <c r="E4415" s="0" t="s">
        <v>11524</v>
      </c>
      <c r="F4415" s="0" t="s">
        <v>11525</v>
      </c>
      <c r="G4415" s="0" t="s">
        <v>11526</v>
      </c>
      <c r="H4415" s="0" t="n">
        <v>0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5.3</v>
      </c>
      <c r="Q4415" s="0" t="n">
        <v>0</v>
      </c>
      <c r="R4415" s="0" t="n">
        <v>0</v>
      </c>
      <c r="S4415" s="0" t="s">
        <v>4</v>
      </c>
    </row>
    <row r="4416" customFormat="false" ht="14.4" hidden="true" customHeight="false" outlineLevel="0" collapsed="false">
      <c r="A4416" s="0" t="s">
        <v>31</v>
      </c>
      <c r="B4416" s="0" t="n">
        <v>1</v>
      </c>
      <c r="C4416" s="0" t="s">
        <v>11527</v>
      </c>
      <c r="D4416" s="0" t="s">
        <v>33</v>
      </c>
      <c r="E4416" s="0" t="s">
        <v>11528</v>
      </c>
      <c r="F4416" s="0" t="s">
        <v>11529</v>
      </c>
      <c r="G4416" s="0" t="s">
        <v>11530</v>
      </c>
      <c r="H4416" s="0" t="n">
        <v>0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5.8</v>
      </c>
      <c r="Q4416" s="0" t="n">
        <v>0</v>
      </c>
      <c r="R4416" s="0" t="n">
        <v>0</v>
      </c>
      <c r="S4416" s="0" t="s">
        <v>4</v>
      </c>
    </row>
    <row r="4417" customFormat="false" ht="14.4" hidden="true" customHeight="false" outlineLevel="0" collapsed="false">
      <c r="A4417" s="0" t="s">
        <v>31</v>
      </c>
      <c r="B4417" s="0" t="n">
        <v>1</v>
      </c>
      <c r="C4417" s="0" t="s">
        <v>11531</v>
      </c>
      <c r="D4417" s="0" t="s">
        <v>66</v>
      </c>
      <c r="E4417" s="0" t="s">
        <v>11532</v>
      </c>
      <c r="F4417" s="0" t="s">
        <v>11533</v>
      </c>
      <c r="G4417" s="0" t="s">
        <v>1217</v>
      </c>
      <c r="H4417" s="0" t="n">
        <v>0</v>
      </c>
      <c r="I4417" s="0" t="n">
        <v>0</v>
      </c>
      <c r="J4417" s="0" t="n">
        <v>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5.1</v>
      </c>
      <c r="Q4417" s="0" t="n">
        <v>0</v>
      </c>
      <c r="R4417" s="0" t="n">
        <v>0</v>
      </c>
      <c r="S4417" s="0" t="s">
        <v>4</v>
      </c>
    </row>
    <row r="4418" customFormat="false" ht="14.4" hidden="true" customHeight="false" outlineLevel="0" collapsed="false">
      <c r="A4418" s="0" t="s">
        <v>31</v>
      </c>
      <c r="B4418" s="0" t="n">
        <v>1</v>
      </c>
      <c r="C4418" s="0" t="s">
        <v>11534</v>
      </c>
      <c r="D4418" s="0" t="s">
        <v>163</v>
      </c>
      <c r="E4418" s="0" t="s">
        <v>11535</v>
      </c>
      <c r="F4418" s="0" t="s">
        <v>11533</v>
      </c>
      <c r="G4418" s="0" t="s">
        <v>1217</v>
      </c>
      <c r="H4418" s="0" t="n">
        <v>0</v>
      </c>
      <c r="I4418" s="0" t="n">
        <v>0</v>
      </c>
      <c r="J4418" s="0" t="n">
        <v>0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5.6</v>
      </c>
      <c r="Q4418" s="0" t="n">
        <v>0</v>
      </c>
      <c r="R4418" s="0" t="n">
        <v>0</v>
      </c>
      <c r="S4418" s="0" t="s">
        <v>4</v>
      </c>
    </row>
    <row r="4419" customFormat="false" ht="14.4" hidden="true" customHeight="false" outlineLevel="0" collapsed="false">
      <c r="A4419" s="0" t="s">
        <v>31</v>
      </c>
      <c r="B4419" s="0" t="n">
        <v>1</v>
      </c>
      <c r="C4419" s="0" t="s">
        <v>11536</v>
      </c>
      <c r="D4419" s="0" t="s">
        <v>139</v>
      </c>
      <c r="E4419" s="0" t="s">
        <v>11537</v>
      </c>
      <c r="F4419" s="0" t="s">
        <v>11538</v>
      </c>
      <c r="G4419" s="0" t="s">
        <v>8412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5.3</v>
      </c>
      <c r="Q4419" s="0" t="n">
        <v>0</v>
      </c>
      <c r="R4419" s="0" t="n">
        <v>0</v>
      </c>
      <c r="S4419" s="0" t="s">
        <v>4</v>
      </c>
    </row>
    <row r="4420" customFormat="false" ht="14.4" hidden="true" customHeight="false" outlineLevel="0" collapsed="false">
      <c r="A4420" s="0" t="s">
        <v>31</v>
      </c>
      <c r="B4420" s="0" t="n">
        <v>1</v>
      </c>
      <c r="C4420" s="0" t="s">
        <v>11539</v>
      </c>
      <c r="D4420" s="0" t="s">
        <v>33</v>
      </c>
      <c r="E4420" s="0" t="s">
        <v>11540</v>
      </c>
      <c r="F4420" s="0" t="s">
        <v>11538</v>
      </c>
      <c r="G4420" s="0" t="s">
        <v>8412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6.1</v>
      </c>
      <c r="Q4420" s="0" t="n">
        <v>0</v>
      </c>
      <c r="R4420" s="0" t="n">
        <v>0</v>
      </c>
      <c r="S4420" s="0" t="s">
        <v>4</v>
      </c>
    </row>
    <row r="4421" customFormat="false" ht="14.4" hidden="true" customHeight="false" outlineLevel="0" collapsed="false">
      <c r="A4421" s="0" t="s">
        <v>31</v>
      </c>
      <c r="B4421" s="0" t="n">
        <v>1</v>
      </c>
      <c r="C4421" s="0" t="s">
        <v>11541</v>
      </c>
      <c r="D4421" s="0" t="s">
        <v>66</v>
      </c>
      <c r="E4421" s="0" t="s">
        <v>11542</v>
      </c>
      <c r="F4421" s="0" t="s">
        <v>11543</v>
      </c>
      <c r="G4421" s="0" t="s">
        <v>11544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5.3</v>
      </c>
      <c r="Q4421" s="0" t="n">
        <v>0</v>
      </c>
      <c r="R4421" s="0" t="n">
        <v>0</v>
      </c>
      <c r="S4421" s="0" t="s">
        <v>4</v>
      </c>
    </row>
    <row r="4422" customFormat="false" ht="14.4" hidden="true" customHeight="false" outlineLevel="0" collapsed="false">
      <c r="A4422" s="0" t="s">
        <v>31</v>
      </c>
      <c r="B4422" s="0" t="n">
        <v>1</v>
      </c>
      <c r="C4422" s="0" t="s">
        <v>11545</v>
      </c>
      <c r="D4422" s="0" t="s">
        <v>307</v>
      </c>
      <c r="E4422" s="0" t="s">
        <v>11546</v>
      </c>
      <c r="F4422" s="0" t="s">
        <v>11547</v>
      </c>
      <c r="G4422" s="0" t="s">
        <v>11548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6</v>
      </c>
      <c r="Q4422" s="0" t="n">
        <v>0</v>
      </c>
      <c r="R4422" s="0" t="n">
        <v>0</v>
      </c>
      <c r="S4422" s="0" t="s">
        <v>4</v>
      </c>
    </row>
    <row r="4423" customFormat="false" ht="14.4" hidden="true" customHeight="false" outlineLevel="0" collapsed="false">
      <c r="A4423" s="0" t="s">
        <v>31</v>
      </c>
      <c r="B4423" s="0" t="n">
        <v>1</v>
      </c>
      <c r="C4423" s="0" t="s">
        <v>11549</v>
      </c>
      <c r="D4423" s="0" t="s">
        <v>61</v>
      </c>
      <c r="E4423" s="0" t="s">
        <v>11550</v>
      </c>
      <c r="F4423" s="0" t="s">
        <v>11551</v>
      </c>
      <c r="G4423" s="0" t="s">
        <v>11552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5.3</v>
      </c>
      <c r="Q4423" s="0" t="n">
        <v>0</v>
      </c>
      <c r="R4423" s="0" t="n">
        <v>0</v>
      </c>
      <c r="S4423" s="0" t="s">
        <v>4</v>
      </c>
    </row>
    <row r="4424" customFormat="false" ht="14.4" hidden="true" customHeight="false" outlineLevel="0" collapsed="false">
      <c r="A4424" s="0" t="s">
        <v>31</v>
      </c>
      <c r="B4424" s="0" t="n">
        <v>1</v>
      </c>
      <c r="C4424" s="0" t="s">
        <v>11553</v>
      </c>
      <c r="D4424" s="0" t="s">
        <v>66</v>
      </c>
      <c r="E4424" s="0" t="s">
        <v>11554</v>
      </c>
      <c r="F4424" s="0" t="s">
        <v>11555</v>
      </c>
      <c r="G4424" s="0" t="s">
        <v>11556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8.9</v>
      </c>
      <c r="Q4424" s="0" t="n">
        <v>0</v>
      </c>
      <c r="R4424" s="0" t="n">
        <v>0</v>
      </c>
      <c r="S4424" s="0" t="s">
        <v>4</v>
      </c>
    </row>
    <row r="4425" customFormat="false" ht="14.4" hidden="true" customHeight="false" outlineLevel="0" collapsed="false">
      <c r="A4425" s="0" t="s">
        <v>31</v>
      </c>
      <c r="B4425" s="0" t="n">
        <v>1</v>
      </c>
      <c r="C4425" s="0" t="s">
        <v>11557</v>
      </c>
      <c r="D4425" s="0" t="s">
        <v>66</v>
      </c>
      <c r="E4425" s="0" t="s">
        <v>11558</v>
      </c>
      <c r="F4425" s="0" t="s">
        <v>11555</v>
      </c>
      <c r="G4425" s="0" t="s">
        <v>11556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0</v>
      </c>
      <c r="O4425" s="0" t="n">
        <v>0</v>
      </c>
      <c r="P4425" s="0" t="n">
        <v>8.9</v>
      </c>
      <c r="Q4425" s="0" t="n">
        <v>0</v>
      </c>
      <c r="R4425" s="0" t="n">
        <v>0</v>
      </c>
      <c r="S4425" s="0" t="s">
        <v>4</v>
      </c>
    </row>
    <row r="4426" customFormat="false" ht="14.4" hidden="true" customHeight="false" outlineLevel="0" collapsed="false">
      <c r="A4426" s="0" t="s">
        <v>31</v>
      </c>
      <c r="B4426" s="0" t="n">
        <v>1</v>
      </c>
      <c r="C4426" s="0" t="s">
        <v>11559</v>
      </c>
      <c r="D4426" s="0" t="s">
        <v>66</v>
      </c>
      <c r="E4426" s="0" t="s">
        <v>11560</v>
      </c>
      <c r="F4426" s="0" t="s">
        <v>11555</v>
      </c>
      <c r="G4426" s="0" t="s">
        <v>11556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8.3</v>
      </c>
      <c r="Q4426" s="0" t="n">
        <v>0</v>
      </c>
      <c r="R4426" s="0" t="n">
        <v>0</v>
      </c>
      <c r="S4426" s="0" t="s">
        <v>4</v>
      </c>
    </row>
    <row r="4427" customFormat="false" ht="14.4" hidden="true" customHeight="false" outlineLevel="0" collapsed="false">
      <c r="A4427" s="0" t="s">
        <v>31</v>
      </c>
      <c r="B4427" s="0" t="n">
        <v>1</v>
      </c>
      <c r="C4427" s="0" t="s">
        <v>11561</v>
      </c>
      <c r="D4427" s="0" t="s">
        <v>66</v>
      </c>
      <c r="E4427" s="0" t="s">
        <v>11562</v>
      </c>
      <c r="F4427" s="0" t="s">
        <v>11555</v>
      </c>
      <c r="G4427" s="0" t="s">
        <v>11556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9.7</v>
      </c>
      <c r="Q4427" s="0" t="n">
        <v>0</v>
      </c>
      <c r="R4427" s="0" t="n">
        <v>0</v>
      </c>
      <c r="S4427" s="0" t="s">
        <v>4</v>
      </c>
    </row>
    <row r="4428" customFormat="false" ht="14.4" hidden="true" customHeight="false" outlineLevel="0" collapsed="false">
      <c r="A4428" s="0" t="s">
        <v>31</v>
      </c>
      <c r="B4428" s="0" t="n">
        <v>1</v>
      </c>
      <c r="C4428" s="0" t="s">
        <v>11563</v>
      </c>
      <c r="D4428" s="0" t="s">
        <v>307</v>
      </c>
      <c r="E4428" s="0" t="s">
        <v>11564</v>
      </c>
      <c r="F4428" s="0" t="s">
        <v>11555</v>
      </c>
      <c r="G4428" s="0" t="s">
        <v>11556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8</v>
      </c>
      <c r="Q4428" s="0" t="n">
        <v>0</v>
      </c>
      <c r="R4428" s="0" t="n">
        <v>0</v>
      </c>
      <c r="S4428" s="0" t="s">
        <v>4</v>
      </c>
    </row>
    <row r="4429" customFormat="false" ht="14.4" hidden="true" customHeight="false" outlineLevel="0" collapsed="false">
      <c r="A4429" s="0" t="s">
        <v>31</v>
      </c>
      <c r="B4429" s="0" t="n">
        <v>1</v>
      </c>
      <c r="C4429" s="0" t="s">
        <v>11565</v>
      </c>
      <c r="D4429" s="0" t="s">
        <v>33</v>
      </c>
      <c r="E4429" s="0" t="s">
        <v>11566</v>
      </c>
      <c r="F4429" s="0" t="s">
        <v>11555</v>
      </c>
      <c r="G4429" s="0" t="s">
        <v>11556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6.9</v>
      </c>
      <c r="Q4429" s="0" t="n">
        <v>0</v>
      </c>
      <c r="R4429" s="0" t="n">
        <v>0</v>
      </c>
      <c r="S4429" s="0" t="s">
        <v>4</v>
      </c>
    </row>
    <row r="4430" customFormat="false" ht="14.4" hidden="true" customHeight="false" outlineLevel="0" collapsed="false">
      <c r="A4430" s="0" t="s">
        <v>31</v>
      </c>
      <c r="B4430" s="0" t="n">
        <v>1</v>
      </c>
      <c r="C4430" s="0" t="s">
        <v>11567</v>
      </c>
      <c r="D4430" s="0" t="s">
        <v>66</v>
      </c>
      <c r="E4430" s="0" t="s">
        <v>11568</v>
      </c>
      <c r="F4430" s="0" t="s">
        <v>11555</v>
      </c>
      <c r="G4430" s="0" t="s">
        <v>11556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n">
        <v>0</v>
      </c>
      <c r="N4430" s="0" t="n">
        <v>0</v>
      </c>
      <c r="O4430" s="0" t="n">
        <v>0</v>
      </c>
      <c r="P4430" s="0" t="n">
        <v>8.5</v>
      </c>
      <c r="Q4430" s="0" t="n">
        <v>0</v>
      </c>
      <c r="R4430" s="0" t="n">
        <v>0</v>
      </c>
      <c r="S4430" s="0" t="s">
        <v>4</v>
      </c>
    </row>
    <row r="4431" customFormat="false" ht="14.4" hidden="true" customHeight="false" outlineLevel="0" collapsed="false">
      <c r="A4431" s="0" t="s">
        <v>31</v>
      </c>
      <c r="B4431" s="0" t="n">
        <v>1</v>
      </c>
      <c r="C4431" s="0" t="s">
        <v>11569</v>
      </c>
      <c r="D4431" s="0" t="s">
        <v>38</v>
      </c>
      <c r="E4431" s="0" t="s">
        <v>11570</v>
      </c>
      <c r="F4431" s="0" t="s">
        <v>300</v>
      </c>
      <c r="G4431" s="0" t="s">
        <v>301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0</v>
      </c>
      <c r="P4431" s="0" t="n">
        <v>5.1</v>
      </c>
      <c r="Q4431" s="0" t="n">
        <v>0</v>
      </c>
      <c r="R4431" s="0" t="n">
        <v>0</v>
      </c>
      <c r="S4431" s="0" t="s">
        <v>4</v>
      </c>
    </row>
    <row r="4432" customFormat="false" ht="14.4" hidden="true" customHeight="false" outlineLevel="0" collapsed="false">
      <c r="A4432" s="0" t="s">
        <v>31</v>
      </c>
      <c r="B4432" s="0" t="n">
        <v>1</v>
      </c>
      <c r="C4432" s="0" t="s">
        <v>11571</v>
      </c>
      <c r="D4432" s="0" t="s">
        <v>154</v>
      </c>
      <c r="E4432" s="0" t="s">
        <v>11572</v>
      </c>
      <c r="F4432" s="0" t="s">
        <v>300</v>
      </c>
      <c r="G4432" s="0" t="s">
        <v>301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6.8</v>
      </c>
      <c r="Q4432" s="0" t="n">
        <v>0</v>
      </c>
      <c r="R4432" s="0" t="n">
        <v>0</v>
      </c>
      <c r="S4432" s="0" t="s">
        <v>4</v>
      </c>
    </row>
    <row r="4433" customFormat="false" ht="14.4" hidden="true" customHeight="false" outlineLevel="0" collapsed="false">
      <c r="A4433" s="0" t="s">
        <v>31</v>
      </c>
      <c r="B4433" s="0" t="n">
        <v>1</v>
      </c>
      <c r="C4433" s="0" t="s">
        <v>11573</v>
      </c>
      <c r="D4433" s="0" t="s">
        <v>33</v>
      </c>
      <c r="E4433" s="0" t="s">
        <v>11574</v>
      </c>
      <c r="F4433" s="0" t="s">
        <v>11575</v>
      </c>
      <c r="G4433" s="0" t="s">
        <v>11576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6</v>
      </c>
      <c r="Q4433" s="0" t="n">
        <v>0</v>
      </c>
      <c r="R4433" s="0" t="n">
        <v>0</v>
      </c>
      <c r="S4433" s="0" t="s">
        <v>4</v>
      </c>
    </row>
    <row r="4434" customFormat="false" ht="14.4" hidden="true" customHeight="false" outlineLevel="0" collapsed="false">
      <c r="A4434" s="0" t="s">
        <v>31</v>
      </c>
      <c r="B4434" s="0" t="n">
        <v>1</v>
      </c>
      <c r="C4434" s="0" t="s">
        <v>11577</v>
      </c>
      <c r="D4434" s="0" t="s">
        <v>33</v>
      </c>
      <c r="E4434" s="0" t="s">
        <v>11578</v>
      </c>
      <c r="F4434" s="0" t="s">
        <v>11579</v>
      </c>
      <c r="G4434" s="0" t="s">
        <v>11580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8.2</v>
      </c>
      <c r="Q4434" s="0" t="n">
        <v>0</v>
      </c>
      <c r="R4434" s="0" t="n">
        <v>0</v>
      </c>
      <c r="S4434" s="0" t="s">
        <v>4</v>
      </c>
    </row>
    <row r="4435" customFormat="false" ht="14.4" hidden="true" customHeight="false" outlineLevel="0" collapsed="false">
      <c r="A4435" s="0" t="s">
        <v>31</v>
      </c>
      <c r="B4435" s="0" t="n">
        <v>1</v>
      </c>
      <c r="C4435" s="0" t="s">
        <v>11581</v>
      </c>
      <c r="D4435" s="0" t="s">
        <v>61</v>
      </c>
      <c r="E4435" s="0" t="s">
        <v>11582</v>
      </c>
      <c r="F4435" s="0" t="s">
        <v>11579</v>
      </c>
      <c r="G4435" s="0" t="s">
        <v>11580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6.1</v>
      </c>
      <c r="Q4435" s="0" t="n">
        <v>0</v>
      </c>
      <c r="R4435" s="0" t="n">
        <v>0</v>
      </c>
      <c r="S4435" s="0" t="s">
        <v>4</v>
      </c>
    </row>
    <row r="4436" customFormat="false" ht="14.4" hidden="true" customHeight="false" outlineLevel="0" collapsed="false">
      <c r="A4436" s="0" t="s">
        <v>31</v>
      </c>
      <c r="B4436" s="0" t="n">
        <v>1</v>
      </c>
      <c r="C4436" s="0" t="s">
        <v>11583</v>
      </c>
      <c r="D4436" s="0" t="s">
        <v>307</v>
      </c>
      <c r="E4436" s="0" t="s">
        <v>11584</v>
      </c>
      <c r="F4436" s="0" t="s">
        <v>546</v>
      </c>
      <c r="G4436" s="0" t="s">
        <v>547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5.2</v>
      </c>
      <c r="Q4436" s="0" t="n">
        <v>0</v>
      </c>
      <c r="R4436" s="0" t="n">
        <v>0</v>
      </c>
      <c r="S4436" s="0" t="s">
        <v>4</v>
      </c>
    </row>
    <row r="4437" customFormat="false" ht="14.4" hidden="true" customHeight="false" outlineLevel="0" collapsed="false">
      <c r="A4437" s="0" t="s">
        <v>31</v>
      </c>
      <c r="B4437" s="0" t="n">
        <v>1</v>
      </c>
      <c r="C4437" s="0" t="s">
        <v>11585</v>
      </c>
      <c r="D4437" s="0" t="s">
        <v>61</v>
      </c>
      <c r="E4437" s="0" t="s">
        <v>11586</v>
      </c>
      <c r="F4437" s="0" t="s">
        <v>11587</v>
      </c>
      <c r="G4437" s="0" t="s">
        <v>11588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5</v>
      </c>
      <c r="Q4437" s="0" t="n">
        <v>0</v>
      </c>
      <c r="R4437" s="0" t="n">
        <v>0</v>
      </c>
      <c r="S4437" s="0" t="s">
        <v>4</v>
      </c>
    </row>
    <row r="4438" customFormat="false" ht="14.4" hidden="true" customHeight="false" outlineLevel="0" collapsed="false">
      <c r="A4438" s="0" t="s">
        <v>31</v>
      </c>
      <c r="B4438" s="0" t="n">
        <v>1</v>
      </c>
      <c r="C4438" s="0" t="s">
        <v>11589</v>
      </c>
      <c r="D4438" s="0" t="s">
        <v>66</v>
      </c>
      <c r="E4438" s="0" t="s">
        <v>11590</v>
      </c>
      <c r="F4438" s="0" t="s">
        <v>11591</v>
      </c>
      <c r="G4438" s="0" t="s">
        <v>11592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0</v>
      </c>
      <c r="N4438" s="0" t="n">
        <v>0</v>
      </c>
      <c r="O4438" s="0" t="n">
        <v>0</v>
      </c>
      <c r="P4438" s="0" t="n">
        <v>6.4</v>
      </c>
      <c r="Q4438" s="0" t="n">
        <v>0</v>
      </c>
      <c r="R4438" s="0" t="n">
        <v>0</v>
      </c>
      <c r="S4438" s="0" t="s">
        <v>4</v>
      </c>
    </row>
    <row r="4439" customFormat="false" ht="14.4" hidden="true" customHeight="false" outlineLevel="0" collapsed="false">
      <c r="A4439" s="0" t="s">
        <v>31</v>
      </c>
      <c r="B4439" s="0" t="n">
        <v>1</v>
      </c>
      <c r="C4439" s="0" t="s">
        <v>11593</v>
      </c>
      <c r="D4439" s="0" t="s">
        <v>33</v>
      </c>
      <c r="E4439" s="0" t="s">
        <v>11594</v>
      </c>
      <c r="F4439" s="0" t="s">
        <v>11595</v>
      </c>
      <c r="G4439" s="0" t="s">
        <v>11596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5.4</v>
      </c>
      <c r="Q4439" s="0" t="n">
        <v>0</v>
      </c>
      <c r="R4439" s="0" t="n">
        <v>0</v>
      </c>
      <c r="S4439" s="0" t="s">
        <v>4</v>
      </c>
    </row>
    <row r="4440" customFormat="false" ht="14.4" hidden="true" customHeight="false" outlineLevel="0" collapsed="false">
      <c r="A4440" s="0" t="s">
        <v>31</v>
      </c>
      <c r="B4440" s="0" t="n">
        <v>1</v>
      </c>
      <c r="C4440" s="0" t="s">
        <v>11597</v>
      </c>
      <c r="D4440" s="0" t="s">
        <v>61</v>
      </c>
      <c r="E4440" s="0" t="s">
        <v>11598</v>
      </c>
      <c r="F4440" s="0" t="s">
        <v>11595</v>
      </c>
      <c r="G4440" s="0" t="s">
        <v>11596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6.4</v>
      </c>
      <c r="Q4440" s="0" t="n">
        <v>0</v>
      </c>
      <c r="R4440" s="0" t="n">
        <v>0</v>
      </c>
      <c r="S4440" s="0" t="s">
        <v>4</v>
      </c>
    </row>
    <row r="4441" customFormat="false" ht="14.4" hidden="true" customHeight="false" outlineLevel="0" collapsed="false">
      <c r="A4441" s="0" t="s">
        <v>31</v>
      </c>
      <c r="B4441" s="0" t="n">
        <v>1</v>
      </c>
      <c r="C4441" s="0" t="s">
        <v>11599</v>
      </c>
      <c r="D4441" s="0" t="s">
        <v>154</v>
      </c>
      <c r="E4441" s="0" t="s">
        <v>11600</v>
      </c>
      <c r="F4441" s="0" t="s">
        <v>11595</v>
      </c>
      <c r="G4441" s="0" t="s">
        <v>11596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6.4</v>
      </c>
      <c r="Q4441" s="0" t="n">
        <v>0</v>
      </c>
      <c r="R4441" s="0" t="n">
        <v>0</v>
      </c>
      <c r="S4441" s="0" t="s">
        <v>4</v>
      </c>
    </row>
    <row r="4442" customFormat="false" ht="14.4" hidden="true" customHeight="false" outlineLevel="0" collapsed="false">
      <c r="A4442" s="0" t="s">
        <v>31</v>
      </c>
      <c r="B4442" s="0" t="n">
        <v>1</v>
      </c>
      <c r="C4442" s="0" t="s">
        <v>11601</v>
      </c>
      <c r="D4442" s="0" t="s">
        <v>307</v>
      </c>
      <c r="E4442" s="0" t="s">
        <v>11602</v>
      </c>
      <c r="F4442" s="0" t="s">
        <v>11595</v>
      </c>
      <c r="G4442" s="0" t="s">
        <v>11596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6.1</v>
      </c>
      <c r="Q4442" s="0" t="n">
        <v>0</v>
      </c>
      <c r="R4442" s="0" t="n">
        <v>0</v>
      </c>
      <c r="S4442" s="0" t="s">
        <v>4</v>
      </c>
    </row>
    <row r="4443" customFormat="false" ht="14.4" hidden="true" customHeight="false" outlineLevel="0" collapsed="false">
      <c r="A4443" s="0" t="s">
        <v>31</v>
      </c>
      <c r="B4443" s="0" t="n">
        <v>1</v>
      </c>
      <c r="C4443" s="0" t="s">
        <v>11603</v>
      </c>
      <c r="D4443" s="0" t="s">
        <v>38</v>
      </c>
      <c r="E4443" s="0" t="s">
        <v>11604</v>
      </c>
      <c r="F4443" s="0" t="s">
        <v>11605</v>
      </c>
      <c r="G4443" s="0" t="s">
        <v>11606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5.1</v>
      </c>
      <c r="Q4443" s="0" t="n">
        <v>0</v>
      </c>
      <c r="R4443" s="0" t="n">
        <v>0</v>
      </c>
      <c r="S4443" s="0" t="s">
        <v>4</v>
      </c>
    </row>
    <row r="4444" customFormat="false" ht="14.4" hidden="true" customHeight="false" outlineLevel="0" collapsed="false">
      <c r="A4444" s="0" t="s">
        <v>31</v>
      </c>
      <c r="B4444" s="0" t="n">
        <v>1</v>
      </c>
      <c r="C4444" s="0" t="s">
        <v>11607</v>
      </c>
      <c r="D4444" s="0" t="s">
        <v>38</v>
      </c>
      <c r="E4444" s="0" t="s">
        <v>11608</v>
      </c>
      <c r="F4444" s="0" t="s">
        <v>11605</v>
      </c>
      <c r="G4444" s="0" t="s">
        <v>11606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5.2</v>
      </c>
      <c r="Q4444" s="0" t="n">
        <v>0</v>
      </c>
      <c r="R4444" s="0" t="n">
        <v>0</v>
      </c>
      <c r="S4444" s="0" t="s">
        <v>4</v>
      </c>
    </row>
    <row r="4445" customFormat="false" ht="14.4" hidden="true" customHeight="false" outlineLevel="0" collapsed="false">
      <c r="A4445" s="0" t="s">
        <v>31</v>
      </c>
      <c r="B4445" s="0" t="n">
        <v>1</v>
      </c>
      <c r="C4445" s="0" t="s">
        <v>11609</v>
      </c>
      <c r="D4445" s="0" t="s">
        <v>61</v>
      </c>
      <c r="E4445" s="0" t="s">
        <v>11610</v>
      </c>
      <c r="F4445" s="0" t="s">
        <v>11611</v>
      </c>
      <c r="G4445" s="0" t="s">
        <v>11612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6.2</v>
      </c>
      <c r="Q4445" s="0" t="n">
        <v>0</v>
      </c>
      <c r="R4445" s="0" t="n">
        <v>0</v>
      </c>
      <c r="S4445" s="0" t="s">
        <v>4</v>
      </c>
    </row>
    <row r="4446" customFormat="false" ht="14.4" hidden="true" customHeight="false" outlineLevel="0" collapsed="false">
      <c r="A4446" s="0" t="s">
        <v>31</v>
      </c>
      <c r="B4446" s="0" t="n">
        <v>1</v>
      </c>
      <c r="C4446" s="0" t="s">
        <v>11613</v>
      </c>
      <c r="D4446" s="0" t="s">
        <v>103</v>
      </c>
      <c r="E4446" s="0" t="s">
        <v>11614</v>
      </c>
      <c r="F4446" s="0" t="s">
        <v>11611</v>
      </c>
      <c r="G4446" s="0" t="s">
        <v>11612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6.1</v>
      </c>
      <c r="Q4446" s="0" t="n">
        <v>0</v>
      </c>
      <c r="R4446" s="0" t="n">
        <v>0</v>
      </c>
      <c r="S4446" s="0" t="s">
        <v>4</v>
      </c>
    </row>
    <row r="4447" customFormat="false" ht="14.4" hidden="true" customHeight="false" outlineLevel="0" collapsed="false">
      <c r="A4447" s="0" t="s">
        <v>31</v>
      </c>
      <c r="B4447" s="0" t="n">
        <v>1</v>
      </c>
      <c r="C4447" s="0" t="s">
        <v>11615</v>
      </c>
      <c r="D4447" s="0" t="s">
        <v>38</v>
      </c>
      <c r="E4447" s="0" t="s">
        <v>11616</v>
      </c>
      <c r="F4447" s="0" t="s">
        <v>11611</v>
      </c>
      <c r="G4447" s="0" t="s">
        <v>11612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6.1</v>
      </c>
      <c r="Q4447" s="0" t="n">
        <v>0</v>
      </c>
      <c r="R4447" s="0" t="n">
        <v>0</v>
      </c>
      <c r="S4447" s="0" t="s">
        <v>4</v>
      </c>
    </row>
    <row r="4448" customFormat="false" ht="14.4" hidden="true" customHeight="false" outlineLevel="0" collapsed="false">
      <c r="A4448" s="0" t="s">
        <v>31</v>
      </c>
      <c r="B4448" s="0" t="n">
        <v>1</v>
      </c>
      <c r="C4448" s="0" t="s">
        <v>11617</v>
      </c>
      <c r="D4448" s="0" t="s">
        <v>38</v>
      </c>
      <c r="E4448" s="0" t="s">
        <v>11618</v>
      </c>
      <c r="F4448" s="0" t="s">
        <v>11611</v>
      </c>
      <c r="G4448" s="0" t="s">
        <v>11612</v>
      </c>
      <c r="H4448" s="0" t="n">
        <v>0</v>
      </c>
      <c r="I4448" s="0" t="n">
        <v>0</v>
      </c>
      <c r="J4448" s="0" t="n">
        <v>0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5.8</v>
      </c>
      <c r="Q4448" s="0" t="n">
        <v>0</v>
      </c>
      <c r="R4448" s="0" t="n">
        <v>0</v>
      </c>
      <c r="S4448" s="0" t="s">
        <v>4</v>
      </c>
    </row>
    <row r="4449" customFormat="false" ht="14.4" hidden="true" customHeight="false" outlineLevel="0" collapsed="false">
      <c r="A4449" s="0" t="s">
        <v>31</v>
      </c>
      <c r="B4449" s="0" t="n">
        <v>1</v>
      </c>
      <c r="C4449" s="0" t="s">
        <v>11619</v>
      </c>
      <c r="D4449" s="0" t="s">
        <v>38</v>
      </c>
      <c r="E4449" s="0" t="s">
        <v>11620</v>
      </c>
      <c r="F4449" s="0" t="s">
        <v>11621</v>
      </c>
      <c r="G4449" s="0" t="s">
        <v>11622</v>
      </c>
      <c r="H4449" s="0" t="n">
        <v>0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5.2</v>
      </c>
      <c r="Q4449" s="0" t="n">
        <v>0</v>
      </c>
      <c r="R4449" s="0" t="n">
        <v>0</v>
      </c>
      <c r="S4449" s="0" t="s">
        <v>4</v>
      </c>
    </row>
    <row r="4450" customFormat="false" ht="14.4" hidden="true" customHeight="false" outlineLevel="0" collapsed="false">
      <c r="A4450" s="0" t="s">
        <v>31</v>
      </c>
      <c r="B4450" s="0" t="n">
        <v>1</v>
      </c>
      <c r="C4450" s="0" t="s">
        <v>11623</v>
      </c>
      <c r="D4450" s="0" t="s">
        <v>66</v>
      </c>
      <c r="E4450" s="0" t="s">
        <v>11624</v>
      </c>
      <c r="F4450" s="0" t="s">
        <v>11621</v>
      </c>
      <c r="G4450" s="0" t="s">
        <v>11622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8.9</v>
      </c>
      <c r="Q4450" s="0" t="n">
        <v>0</v>
      </c>
      <c r="R4450" s="0" t="n">
        <v>0</v>
      </c>
      <c r="S4450" s="0" t="s">
        <v>4</v>
      </c>
    </row>
    <row r="4451" customFormat="false" ht="14.4" hidden="true" customHeight="false" outlineLevel="0" collapsed="false">
      <c r="A4451" s="0" t="s">
        <v>31</v>
      </c>
      <c r="B4451" s="0" t="n">
        <v>1</v>
      </c>
      <c r="C4451" s="0" t="s">
        <v>11625</v>
      </c>
      <c r="D4451" s="0" t="s">
        <v>38</v>
      </c>
      <c r="E4451" s="0" t="s">
        <v>2320</v>
      </c>
      <c r="F4451" s="0" t="s">
        <v>11621</v>
      </c>
      <c r="G4451" s="0" t="s">
        <v>11622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5.3</v>
      </c>
      <c r="Q4451" s="0" t="n">
        <v>0</v>
      </c>
      <c r="R4451" s="0" t="n">
        <v>0</v>
      </c>
      <c r="S4451" s="0" t="s">
        <v>4</v>
      </c>
    </row>
    <row r="4452" customFormat="false" ht="14.4" hidden="true" customHeight="false" outlineLevel="0" collapsed="false">
      <c r="A4452" s="0" t="s">
        <v>31</v>
      </c>
      <c r="B4452" s="0" t="n">
        <v>1</v>
      </c>
      <c r="C4452" s="0" t="s">
        <v>11626</v>
      </c>
      <c r="D4452" s="0" t="s">
        <v>61</v>
      </c>
      <c r="E4452" s="0" t="s">
        <v>11627</v>
      </c>
      <c r="F4452" s="0" t="s">
        <v>11628</v>
      </c>
      <c r="G4452" s="0" t="s">
        <v>11629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5.5</v>
      </c>
      <c r="Q4452" s="0" t="n">
        <v>0</v>
      </c>
      <c r="R4452" s="0" t="n">
        <v>0</v>
      </c>
      <c r="S4452" s="0" t="s">
        <v>4</v>
      </c>
    </row>
    <row r="4453" customFormat="false" ht="14.4" hidden="true" customHeight="false" outlineLevel="0" collapsed="false">
      <c r="A4453" s="0" t="s">
        <v>31</v>
      </c>
      <c r="B4453" s="0" t="n">
        <v>1</v>
      </c>
      <c r="C4453" s="0" t="s">
        <v>11630</v>
      </c>
      <c r="D4453" s="0" t="s">
        <v>103</v>
      </c>
      <c r="E4453" s="0" t="s">
        <v>11631</v>
      </c>
      <c r="F4453" s="0" t="s">
        <v>11632</v>
      </c>
      <c r="G4453" s="0" t="s">
        <v>11633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5</v>
      </c>
      <c r="Q4453" s="0" t="n">
        <v>0</v>
      </c>
      <c r="R4453" s="0" t="n">
        <v>0</v>
      </c>
      <c r="S4453" s="0" t="s">
        <v>4</v>
      </c>
    </row>
    <row r="4454" customFormat="false" ht="14.4" hidden="true" customHeight="false" outlineLevel="0" collapsed="false">
      <c r="A4454" s="0" t="s">
        <v>31</v>
      </c>
      <c r="B4454" s="0" t="n">
        <v>1</v>
      </c>
      <c r="C4454" s="0" t="s">
        <v>11634</v>
      </c>
      <c r="D4454" s="0" t="s">
        <v>48</v>
      </c>
      <c r="E4454" s="0" t="s">
        <v>11635</v>
      </c>
      <c r="F4454" s="0" t="s">
        <v>11632</v>
      </c>
      <c r="G4454" s="0" t="s">
        <v>11633</v>
      </c>
      <c r="H4454" s="0" t="n">
        <v>0</v>
      </c>
      <c r="I4454" s="0" t="n">
        <v>0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5.8</v>
      </c>
      <c r="Q4454" s="0" t="n">
        <v>0</v>
      </c>
      <c r="R4454" s="0" t="n">
        <v>0</v>
      </c>
      <c r="S4454" s="0" t="s">
        <v>4</v>
      </c>
    </row>
    <row r="4455" customFormat="false" ht="14.4" hidden="true" customHeight="false" outlineLevel="0" collapsed="false">
      <c r="A4455" s="0" t="s">
        <v>31</v>
      </c>
      <c r="B4455" s="0" t="n">
        <v>1</v>
      </c>
      <c r="C4455" s="0" t="s">
        <v>11636</v>
      </c>
      <c r="D4455" s="0" t="s">
        <v>33</v>
      </c>
      <c r="E4455" s="0" t="s">
        <v>11637</v>
      </c>
      <c r="F4455" s="0" t="s">
        <v>11632</v>
      </c>
      <c r="G4455" s="0" t="s">
        <v>11633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5.3</v>
      </c>
      <c r="Q4455" s="0" t="n">
        <v>0</v>
      </c>
      <c r="R4455" s="0" t="n">
        <v>0</v>
      </c>
      <c r="S4455" s="0" t="s">
        <v>4</v>
      </c>
    </row>
    <row r="4456" customFormat="false" ht="14.4" hidden="true" customHeight="false" outlineLevel="0" collapsed="false">
      <c r="A4456" s="0" t="s">
        <v>31</v>
      </c>
      <c r="B4456" s="0" t="n">
        <v>1</v>
      </c>
      <c r="C4456" s="0" t="s">
        <v>11638</v>
      </c>
      <c r="D4456" s="0" t="s">
        <v>48</v>
      </c>
      <c r="E4456" s="0" t="s">
        <v>11639</v>
      </c>
      <c r="F4456" s="0" t="s">
        <v>11640</v>
      </c>
      <c r="G4456" s="0" t="s">
        <v>11641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5.4</v>
      </c>
      <c r="Q4456" s="0" t="n">
        <v>0</v>
      </c>
      <c r="R4456" s="0" t="n">
        <v>0</v>
      </c>
      <c r="S4456" s="0" t="s">
        <v>4</v>
      </c>
    </row>
    <row r="4457" customFormat="false" ht="14.4" hidden="true" customHeight="false" outlineLevel="0" collapsed="false">
      <c r="A4457" s="0" t="s">
        <v>31</v>
      </c>
      <c r="B4457" s="0" t="n">
        <v>1</v>
      </c>
      <c r="C4457" s="0" t="s">
        <v>11642</v>
      </c>
      <c r="D4457" s="0" t="s">
        <v>61</v>
      </c>
      <c r="E4457" s="0" t="s">
        <v>11643</v>
      </c>
      <c r="F4457" s="0" t="s">
        <v>11640</v>
      </c>
      <c r="G4457" s="0" t="s">
        <v>11641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5.2</v>
      </c>
      <c r="Q4457" s="0" t="n">
        <v>0</v>
      </c>
      <c r="R4457" s="0" t="n">
        <v>0</v>
      </c>
      <c r="S4457" s="0" t="s">
        <v>4</v>
      </c>
    </row>
    <row r="4458" customFormat="false" ht="14.4" hidden="true" customHeight="false" outlineLevel="0" collapsed="false">
      <c r="A4458" s="0" t="s">
        <v>31</v>
      </c>
      <c r="B4458" s="0" t="n">
        <v>1</v>
      </c>
      <c r="C4458" s="0" t="s">
        <v>11644</v>
      </c>
      <c r="D4458" s="0" t="s">
        <v>66</v>
      </c>
      <c r="E4458" s="0" t="s">
        <v>11645</v>
      </c>
      <c r="F4458" s="0" t="s">
        <v>11646</v>
      </c>
      <c r="G4458" s="0" t="s">
        <v>11647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5.1</v>
      </c>
      <c r="Q4458" s="0" t="n">
        <v>0</v>
      </c>
      <c r="R4458" s="0" t="n">
        <v>0</v>
      </c>
      <c r="S4458" s="0" t="s">
        <v>4</v>
      </c>
    </row>
    <row r="4459" customFormat="false" ht="14.4" hidden="true" customHeight="false" outlineLevel="0" collapsed="false">
      <c r="A4459" s="0" t="s">
        <v>31</v>
      </c>
      <c r="B4459" s="0" t="n">
        <v>1</v>
      </c>
      <c r="C4459" s="0" t="s">
        <v>11648</v>
      </c>
      <c r="D4459" s="0" t="s">
        <v>38</v>
      </c>
      <c r="E4459" s="0" t="s">
        <v>11649</v>
      </c>
      <c r="F4459" s="0" t="s">
        <v>11646</v>
      </c>
      <c r="G4459" s="0" t="s">
        <v>11647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8.3</v>
      </c>
      <c r="Q4459" s="0" t="n">
        <v>0</v>
      </c>
      <c r="R4459" s="0" t="n">
        <v>0</v>
      </c>
      <c r="S4459" s="0" t="s">
        <v>4</v>
      </c>
    </row>
    <row r="4460" customFormat="false" ht="14.4" hidden="true" customHeight="false" outlineLevel="0" collapsed="false">
      <c r="A4460" s="0" t="s">
        <v>31</v>
      </c>
      <c r="B4460" s="0" t="n">
        <v>1</v>
      </c>
      <c r="C4460" s="0" t="s">
        <v>11650</v>
      </c>
      <c r="D4460" s="0" t="s">
        <v>103</v>
      </c>
      <c r="E4460" s="0" t="s">
        <v>11651</v>
      </c>
      <c r="F4460" s="0" t="s">
        <v>11652</v>
      </c>
      <c r="G4460" s="0" t="s">
        <v>11653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7.3</v>
      </c>
      <c r="Q4460" s="0" t="n">
        <v>0</v>
      </c>
      <c r="R4460" s="0" t="n">
        <v>0</v>
      </c>
      <c r="S4460" s="0" t="s">
        <v>4</v>
      </c>
    </row>
    <row r="4461" customFormat="false" ht="14.4" hidden="true" customHeight="false" outlineLevel="0" collapsed="false">
      <c r="A4461" s="0" t="s">
        <v>31</v>
      </c>
      <c r="B4461" s="0" t="n">
        <v>1</v>
      </c>
      <c r="C4461" s="0" t="s">
        <v>11654</v>
      </c>
      <c r="D4461" s="0" t="s">
        <v>66</v>
      </c>
      <c r="E4461" s="0" t="s">
        <v>11655</v>
      </c>
      <c r="F4461" s="0" t="s">
        <v>11652</v>
      </c>
      <c r="G4461" s="0" t="s">
        <v>11653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10.4</v>
      </c>
      <c r="Q4461" s="0" t="n">
        <v>0</v>
      </c>
      <c r="R4461" s="0" t="n">
        <v>0</v>
      </c>
      <c r="S4461" s="0" t="s">
        <v>4</v>
      </c>
    </row>
    <row r="4462" customFormat="false" ht="14.4" hidden="true" customHeight="false" outlineLevel="0" collapsed="false">
      <c r="A4462" s="0" t="s">
        <v>31</v>
      </c>
      <c r="B4462" s="0" t="n">
        <v>1</v>
      </c>
      <c r="C4462" s="0" t="s">
        <v>11656</v>
      </c>
      <c r="D4462" s="0" t="s">
        <v>66</v>
      </c>
      <c r="E4462" s="0" t="s">
        <v>11657</v>
      </c>
      <c r="F4462" s="0" t="s">
        <v>11658</v>
      </c>
      <c r="G4462" s="0" t="s">
        <v>11659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5.1</v>
      </c>
      <c r="Q4462" s="0" t="n">
        <v>0</v>
      </c>
      <c r="R4462" s="0" t="n">
        <v>0</v>
      </c>
      <c r="S4462" s="0" t="s">
        <v>4</v>
      </c>
    </row>
    <row r="4463" customFormat="false" ht="14.4" hidden="true" customHeight="false" outlineLevel="0" collapsed="false">
      <c r="A4463" s="0" t="s">
        <v>31</v>
      </c>
      <c r="B4463" s="0" t="n">
        <v>1</v>
      </c>
      <c r="C4463" s="0" t="s">
        <v>11660</v>
      </c>
      <c r="D4463" s="0" t="s">
        <v>61</v>
      </c>
      <c r="E4463" s="0" t="s">
        <v>11661</v>
      </c>
      <c r="F4463" s="0" t="s">
        <v>11662</v>
      </c>
      <c r="G4463" s="0" t="s">
        <v>11663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6.2</v>
      </c>
      <c r="Q4463" s="0" t="n">
        <v>0</v>
      </c>
      <c r="R4463" s="0" t="n">
        <v>0</v>
      </c>
      <c r="S4463" s="0" t="s">
        <v>4</v>
      </c>
    </row>
    <row r="4464" customFormat="false" ht="14.4" hidden="true" customHeight="false" outlineLevel="0" collapsed="false">
      <c r="A4464" s="0" t="s">
        <v>31</v>
      </c>
      <c r="B4464" s="0" t="n">
        <v>1</v>
      </c>
      <c r="C4464" s="0" t="s">
        <v>11664</v>
      </c>
      <c r="D4464" s="0" t="s">
        <v>61</v>
      </c>
      <c r="E4464" s="0" t="s">
        <v>11665</v>
      </c>
      <c r="F4464" s="0" t="s">
        <v>11662</v>
      </c>
      <c r="G4464" s="0" t="s">
        <v>11663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5.8</v>
      </c>
      <c r="Q4464" s="0" t="n">
        <v>0</v>
      </c>
      <c r="R4464" s="0" t="n">
        <v>0</v>
      </c>
      <c r="S4464" s="0" t="s">
        <v>4</v>
      </c>
    </row>
    <row r="4465" customFormat="false" ht="14.4" hidden="true" customHeight="false" outlineLevel="0" collapsed="false">
      <c r="A4465" s="0" t="s">
        <v>31</v>
      </c>
      <c r="B4465" s="0" t="n">
        <v>1</v>
      </c>
      <c r="C4465" s="0" t="s">
        <v>11666</v>
      </c>
      <c r="D4465" s="0" t="s">
        <v>33</v>
      </c>
      <c r="E4465" s="0" t="s">
        <v>11667</v>
      </c>
      <c r="F4465" s="0" t="s">
        <v>11662</v>
      </c>
      <c r="G4465" s="0" t="s">
        <v>11663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5.7</v>
      </c>
      <c r="Q4465" s="0" t="n">
        <v>0</v>
      </c>
      <c r="R4465" s="0" t="n">
        <v>0</v>
      </c>
      <c r="S4465" s="0" t="s">
        <v>4</v>
      </c>
    </row>
    <row r="4466" customFormat="false" ht="14.4" hidden="true" customHeight="false" outlineLevel="0" collapsed="false">
      <c r="A4466" s="0" t="s">
        <v>31</v>
      </c>
      <c r="B4466" s="0" t="n">
        <v>1</v>
      </c>
      <c r="C4466" s="0" t="s">
        <v>11668</v>
      </c>
      <c r="D4466" s="0" t="s">
        <v>163</v>
      </c>
      <c r="E4466" s="0" t="s">
        <v>11669</v>
      </c>
      <c r="F4466" s="0" t="s">
        <v>11670</v>
      </c>
      <c r="G4466" s="0" t="s">
        <v>11671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6.2</v>
      </c>
      <c r="Q4466" s="0" t="n">
        <v>0</v>
      </c>
      <c r="R4466" s="0" t="n">
        <v>0</v>
      </c>
      <c r="S4466" s="0" t="s">
        <v>4</v>
      </c>
    </row>
    <row r="4467" customFormat="false" ht="14.4" hidden="true" customHeight="false" outlineLevel="0" collapsed="false">
      <c r="A4467" s="0" t="s">
        <v>31</v>
      </c>
      <c r="B4467" s="0" t="n">
        <v>1</v>
      </c>
      <c r="C4467" s="0" t="s">
        <v>11672</v>
      </c>
      <c r="D4467" s="0" t="s">
        <v>48</v>
      </c>
      <c r="E4467" s="0" t="s">
        <v>11673</v>
      </c>
      <c r="F4467" s="0" t="s">
        <v>11674</v>
      </c>
      <c r="G4467" s="0" t="s">
        <v>11675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5.1</v>
      </c>
      <c r="Q4467" s="0" t="n">
        <v>0</v>
      </c>
      <c r="R4467" s="0" t="n">
        <v>0</v>
      </c>
      <c r="S4467" s="0" t="s">
        <v>4</v>
      </c>
    </row>
    <row r="4468" customFormat="false" ht="14.4" hidden="true" customHeight="false" outlineLevel="0" collapsed="false">
      <c r="A4468" s="0" t="s">
        <v>31</v>
      </c>
      <c r="B4468" s="0" t="n">
        <v>1</v>
      </c>
      <c r="C4468" s="0" t="s">
        <v>11676</v>
      </c>
      <c r="D4468" s="0" t="s">
        <v>66</v>
      </c>
      <c r="E4468" s="0" t="s">
        <v>11677</v>
      </c>
      <c r="F4468" s="0" t="s">
        <v>11674</v>
      </c>
      <c r="G4468" s="0" t="s">
        <v>11675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5.4</v>
      </c>
      <c r="Q4468" s="0" t="n">
        <v>0</v>
      </c>
      <c r="R4468" s="0" t="n">
        <v>0</v>
      </c>
      <c r="S4468" s="0" t="s">
        <v>4</v>
      </c>
    </row>
    <row r="4469" customFormat="false" ht="14.4" hidden="true" customHeight="false" outlineLevel="0" collapsed="false">
      <c r="A4469" s="0" t="s">
        <v>31</v>
      </c>
      <c r="B4469" s="0" t="n">
        <v>1</v>
      </c>
      <c r="C4469" s="0" t="s">
        <v>11678</v>
      </c>
      <c r="D4469" s="0" t="s">
        <v>61</v>
      </c>
      <c r="E4469" s="0" t="s">
        <v>11679</v>
      </c>
      <c r="F4469" s="0" t="s">
        <v>11674</v>
      </c>
      <c r="G4469" s="0" t="s">
        <v>11675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5.3</v>
      </c>
      <c r="Q4469" s="0" t="n">
        <v>0</v>
      </c>
      <c r="R4469" s="0" t="n">
        <v>0</v>
      </c>
      <c r="S4469" s="0" t="s">
        <v>4</v>
      </c>
    </row>
    <row r="4470" customFormat="false" ht="14.4" hidden="true" customHeight="false" outlineLevel="0" collapsed="false">
      <c r="A4470" s="0" t="s">
        <v>31</v>
      </c>
      <c r="B4470" s="0" t="n">
        <v>1</v>
      </c>
      <c r="C4470" s="0" t="s">
        <v>11680</v>
      </c>
      <c r="D4470" s="0" t="s">
        <v>33</v>
      </c>
      <c r="E4470" s="0" t="s">
        <v>11681</v>
      </c>
      <c r="F4470" s="0" t="s">
        <v>11674</v>
      </c>
      <c r="G4470" s="0" t="s">
        <v>11675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5.2</v>
      </c>
      <c r="Q4470" s="0" t="n">
        <v>0</v>
      </c>
      <c r="R4470" s="0" t="n">
        <v>0</v>
      </c>
      <c r="S4470" s="0" t="s">
        <v>4</v>
      </c>
    </row>
    <row r="4471" customFormat="false" ht="14.4" hidden="true" customHeight="false" outlineLevel="0" collapsed="false">
      <c r="A4471" s="0" t="s">
        <v>31</v>
      </c>
      <c r="B4471" s="0" t="n">
        <v>1</v>
      </c>
      <c r="C4471" s="0" t="s">
        <v>11682</v>
      </c>
      <c r="D4471" s="0" t="s">
        <v>48</v>
      </c>
      <c r="E4471" s="0" t="s">
        <v>11683</v>
      </c>
      <c r="F4471" s="0" t="s">
        <v>11684</v>
      </c>
      <c r="G4471" s="0" t="s">
        <v>11685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5.9</v>
      </c>
      <c r="Q4471" s="0" t="n">
        <v>0</v>
      </c>
      <c r="R4471" s="0" t="n">
        <v>0</v>
      </c>
      <c r="S4471" s="0" t="s">
        <v>4</v>
      </c>
    </row>
    <row r="4472" customFormat="false" ht="14.4" hidden="true" customHeight="false" outlineLevel="0" collapsed="false">
      <c r="A4472" s="0" t="s">
        <v>31</v>
      </c>
      <c r="B4472" s="0" t="n">
        <v>1</v>
      </c>
      <c r="C4472" s="0" t="s">
        <v>11686</v>
      </c>
      <c r="D4472" s="0" t="s">
        <v>48</v>
      </c>
      <c r="E4472" s="0" t="s">
        <v>11687</v>
      </c>
      <c r="F4472" s="0" t="s">
        <v>11688</v>
      </c>
      <c r="G4472" s="0" t="s">
        <v>11689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5</v>
      </c>
      <c r="Q4472" s="0" t="n">
        <v>0</v>
      </c>
      <c r="R4472" s="0" t="n">
        <v>0</v>
      </c>
      <c r="S4472" s="0" t="s">
        <v>4</v>
      </c>
    </row>
    <row r="4473" customFormat="false" ht="14.4" hidden="true" customHeight="false" outlineLevel="0" collapsed="false">
      <c r="A4473" s="0" t="s">
        <v>31</v>
      </c>
      <c r="B4473" s="0" t="n">
        <v>1</v>
      </c>
      <c r="C4473" s="0" t="s">
        <v>11690</v>
      </c>
      <c r="D4473" s="0" t="s">
        <v>33</v>
      </c>
      <c r="E4473" s="0" t="s">
        <v>11691</v>
      </c>
      <c r="F4473" s="0" t="s">
        <v>11692</v>
      </c>
      <c r="G4473" s="0" t="s">
        <v>11693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5.2</v>
      </c>
      <c r="Q4473" s="0" t="n">
        <v>0</v>
      </c>
      <c r="R4473" s="0" t="n">
        <v>0</v>
      </c>
      <c r="S4473" s="0" t="s">
        <v>4</v>
      </c>
    </row>
    <row r="4474" customFormat="false" ht="14.4" hidden="true" customHeight="false" outlineLevel="0" collapsed="false">
      <c r="A4474" s="0" t="s">
        <v>31</v>
      </c>
      <c r="B4474" s="0" t="n">
        <v>1</v>
      </c>
      <c r="C4474" s="0" t="s">
        <v>11694</v>
      </c>
      <c r="D4474" s="0" t="s">
        <v>66</v>
      </c>
      <c r="E4474" s="0" t="s">
        <v>11695</v>
      </c>
      <c r="F4474" s="0" t="s">
        <v>11696</v>
      </c>
      <c r="G4474" s="0" t="s">
        <v>11697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6.9</v>
      </c>
      <c r="Q4474" s="0" t="n">
        <v>0</v>
      </c>
      <c r="R4474" s="0" t="n">
        <v>0</v>
      </c>
      <c r="S4474" s="0" t="s">
        <v>4</v>
      </c>
    </row>
    <row r="4475" customFormat="false" ht="14.4" hidden="true" customHeight="false" outlineLevel="0" collapsed="false">
      <c r="A4475" s="0" t="s">
        <v>31</v>
      </c>
      <c r="B4475" s="0" t="n">
        <v>1</v>
      </c>
      <c r="C4475" s="0" t="s">
        <v>11698</v>
      </c>
      <c r="D4475" s="0" t="s">
        <v>66</v>
      </c>
      <c r="E4475" s="0" t="s">
        <v>11699</v>
      </c>
      <c r="F4475" s="0" t="s">
        <v>11696</v>
      </c>
      <c r="G4475" s="0" t="s">
        <v>11697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6.1</v>
      </c>
      <c r="Q4475" s="0" t="n">
        <v>0</v>
      </c>
      <c r="R4475" s="0" t="n">
        <v>0</v>
      </c>
      <c r="S4475" s="0" t="s">
        <v>4</v>
      </c>
    </row>
    <row r="4476" customFormat="false" ht="14.4" hidden="true" customHeight="false" outlineLevel="0" collapsed="false">
      <c r="A4476" s="0" t="s">
        <v>31</v>
      </c>
      <c r="B4476" s="0" t="n">
        <v>1</v>
      </c>
      <c r="C4476" s="0" t="s">
        <v>11700</v>
      </c>
      <c r="D4476" s="0" t="s">
        <v>48</v>
      </c>
      <c r="E4476" s="0" t="s">
        <v>11701</v>
      </c>
      <c r="F4476" s="0" t="s">
        <v>11702</v>
      </c>
      <c r="G4476" s="0" t="s">
        <v>11703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6</v>
      </c>
      <c r="Q4476" s="0" t="n">
        <v>0</v>
      </c>
      <c r="R4476" s="0" t="n">
        <v>0</v>
      </c>
      <c r="S4476" s="0" t="s">
        <v>4</v>
      </c>
    </row>
    <row r="4477" customFormat="false" ht="14.4" hidden="true" customHeight="false" outlineLevel="0" collapsed="false">
      <c r="A4477" s="0" t="s">
        <v>31</v>
      </c>
      <c r="B4477" s="0" t="n">
        <v>1</v>
      </c>
      <c r="C4477" s="0" t="s">
        <v>11704</v>
      </c>
      <c r="D4477" s="0" t="s">
        <v>33</v>
      </c>
      <c r="E4477" s="0" t="s">
        <v>11705</v>
      </c>
      <c r="F4477" s="0" t="s">
        <v>11702</v>
      </c>
      <c r="G4477" s="0" t="s">
        <v>11703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6.1</v>
      </c>
      <c r="Q4477" s="0" t="n">
        <v>0</v>
      </c>
      <c r="R4477" s="0" t="n">
        <v>0</v>
      </c>
      <c r="S4477" s="0" t="s">
        <v>4</v>
      </c>
    </row>
    <row r="4478" customFormat="false" ht="14.4" hidden="true" customHeight="false" outlineLevel="0" collapsed="false">
      <c r="A4478" s="0" t="s">
        <v>31</v>
      </c>
      <c r="B4478" s="0" t="n">
        <v>1</v>
      </c>
      <c r="C4478" s="0" t="s">
        <v>11706</v>
      </c>
      <c r="D4478" s="0" t="s">
        <v>61</v>
      </c>
      <c r="E4478" s="0" t="s">
        <v>11707</v>
      </c>
      <c r="F4478" s="0" t="s">
        <v>11702</v>
      </c>
      <c r="G4478" s="0" t="s">
        <v>11703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5.8</v>
      </c>
      <c r="Q4478" s="0" t="n">
        <v>0</v>
      </c>
      <c r="R4478" s="0" t="n">
        <v>0</v>
      </c>
      <c r="S4478" s="0" t="s">
        <v>4</v>
      </c>
    </row>
    <row r="4479" customFormat="false" ht="14.4" hidden="true" customHeight="false" outlineLevel="0" collapsed="false">
      <c r="A4479" s="0" t="s">
        <v>31</v>
      </c>
      <c r="B4479" s="0" t="n">
        <v>1</v>
      </c>
      <c r="C4479" s="0" t="s">
        <v>11708</v>
      </c>
      <c r="D4479" s="0" t="s">
        <v>48</v>
      </c>
      <c r="E4479" s="0" t="s">
        <v>11709</v>
      </c>
      <c r="F4479" s="0" t="s">
        <v>11702</v>
      </c>
      <c r="G4479" s="0" t="s">
        <v>11703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5.7</v>
      </c>
      <c r="Q4479" s="0" t="n">
        <v>0</v>
      </c>
      <c r="R4479" s="0" t="n">
        <v>0</v>
      </c>
      <c r="S4479" s="0" t="s">
        <v>4</v>
      </c>
    </row>
    <row r="4480" customFormat="false" ht="14.4" hidden="true" customHeight="false" outlineLevel="0" collapsed="false">
      <c r="A4480" s="0" t="s">
        <v>31</v>
      </c>
      <c r="B4480" s="0" t="n">
        <v>1</v>
      </c>
      <c r="C4480" s="0" t="s">
        <v>11710</v>
      </c>
      <c r="D4480" s="0" t="s">
        <v>38</v>
      </c>
      <c r="E4480" s="0" t="s">
        <v>11711</v>
      </c>
      <c r="F4480" s="0" t="s">
        <v>11702</v>
      </c>
      <c r="G4480" s="0" t="s">
        <v>11703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6.4</v>
      </c>
      <c r="Q4480" s="0" t="n">
        <v>0</v>
      </c>
      <c r="R4480" s="0" t="n">
        <v>0</v>
      </c>
      <c r="S4480" s="0" t="s">
        <v>4</v>
      </c>
    </row>
    <row r="4481" customFormat="false" ht="14.4" hidden="true" customHeight="false" outlineLevel="0" collapsed="false">
      <c r="A4481" s="0" t="s">
        <v>31</v>
      </c>
      <c r="B4481" s="0" t="n">
        <v>1</v>
      </c>
      <c r="C4481" s="0" t="s">
        <v>11712</v>
      </c>
      <c r="D4481" s="0" t="s">
        <v>38</v>
      </c>
      <c r="E4481" s="0" t="s">
        <v>11713</v>
      </c>
      <c r="F4481" s="0" t="s">
        <v>11702</v>
      </c>
      <c r="G4481" s="0" t="s">
        <v>11703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6.4</v>
      </c>
      <c r="Q4481" s="0" t="n">
        <v>0</v>
      </c>
      <c r="R4481" s="0" t="n">
        <v>0</v>
      </c>
      <c r="S4481" s="0" t="s">
        <v>4</v>
      </c>
    </row>
    <row r="4482" customFormat="false" ht="14.4" hidden="true" customHeight="false" outlineLevel="0" collapsed="false">
      <c r="A4482" s="0" t="s">
        <v>31</v>
      </c>
      <c r="B4482" s="0" t="n">
        <v>1</v>
      </c>
      <c r="C4482" s="0" t="s">
        <v>11714</v>
      </c>
      <c r="D4482" s="0" t="s">
        <v>103</v>
      </c>
      <c r="E4482" s="0" t="s">
        <v>11715</v>
      </c>
      <c r="F4482" s="0" t="s">
        <v>11716</v>
      </c>
      <c r="G4482" s="0" t="s">
        <v>157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6.4</v>
      </c>
      <c r="Q4482" s="0" t="n">
        <v>0</v>
      </c>
      <c r="R4482" s="0" t="n">
        <v>0</v>
      </c>
      <c r="S4482" s="0" t="s">
        <v>4</v>
      </c>
    </row>
    <row r="4483" customFormat="false" ht="14.4" hidden="true" customHeight="false" outlineLevel="0" collapsed="false">
      <c r="A4483" s="0" t="s">
        <v>31</v>
      </c>
      <c r="B4483" s="0" t="n">
        <v>1</v>
      </c>
      <c r="C4483" s="0" t="s">
        <v>11717</v>
      </c>
      <c r="D4483" s="0" t="s">
        <v>307</v>
      </c>
      <c r="E4483" s="0" t="s">
        <v>11718</v>
      </c>
      <c r="F4483" s="0" t="s">
        <v>11719</v>
      </c>
      <c r="G4483" s="0" t="s">
        <v>11720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5.5</v>
      </c>
      <c r="Q4483" s="0" t="n">
        <v>0</v>
      </c>
      <c r="R4483" s="0" t="n">
        <v>0</v>
      </c>
      <c r="S4483" s="0" t="s">
        <v>4</v>
      </c>
    </row>
    <row r="4484" customFormat="false" ht="14.4" hidden="true" customHeight="false" outlineLevel="0" collapsed="false">
      <c r="A4484" s="0" t="s">
        <v>31</v>
      </c>
      <c r="B4484" s="0" t="n">
        <v>1</v>
      </c>
      <c r="C4484" s="0" t="s">
        <v>11721</v>
      </c>
      <c r="D4484" s="0" t="s">
        <v>163</v>
      </c>
      <c r="E4484" s="0" t="s">
        <v>11722</v>
      </c>
      <c r="F4484" s="0" t="s">
        <v>11723</v>
      </c>
      <c r="G4484" s="0" t="s">
        <v>11724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5.6</v>
      </c>
      <c r="Q4484" s="0" t="n">
        <v>0</v>
      </c>
      <c r="R4484" s="0" t="n">
        <v>0</v>
      </c>
      <c r="S4484" s="0" t="s">
        <v>4</v>
      </c>
    </row>
    <row r="4485" customFormat="false" ht="14.4" hidden="true" customHeight="false" outlineLevel="0" collapsed="false">
      <c r="A4485" s="0" t="s">
        <v>31</v>
      </c>
      <c r="B4485" s="0" t="n">
        <v>1</v>
      </c>
      <c r="C4485" s="0" t="s">
        <v>11725</v>
      </c>
      <c r="D4485" s="0" t="s">
        <v>61</v>
      </c>
      <c r="E4485" s="0" t="s">
        <v>11726</v>
      </c>
      <c r="F4485" s="0" t="s">
        <v>11723</v>
      </c>
      <c r="G4485" s="0" t="s">
        <v>11724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5.1</v>
      </c>
      <c r="Q4485" s="0" t="n">
        <v>0</v>
      </c>
      <c r="R4485" s="0" t="n">
        <v>0</v>
      </c>
      <c r="S4485" s="0" t="s">
        <v>4</v>
      </c>
    </row>
    <row r="4486" customFormat="false" ht="14.4" hidden="true" customHeight="false" outlineLevel="0" collapsed="false">
      <c r="A4486" s="0" t="s">
        <v>31</v>
      </c>
      <c r="B4486" s="0" t="n">
        <v>1</v>
      </c>
      <c r="C4486" s="0" t="s">
        <v>11727</v>
      </c>
      <c r="D4486" s="0" t="s">
        <v>66</v>
      </c>
      <c r="E4486" s="0" t="s">
        <v>11728</v>
      </c>
      <c r="F4486" s="0" t="s">
        <v>11723</v>
      </c>
      <c r="G4486" s="0" t="s">
        <v>11724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6.6</v>
      </c>
      <c r="Q4486" s="0" t="n">
        <v>0</v>
      </c>
      <c r="R4486" s="0" t="n">
        <v>0</v>
      </c>
      <c r="S4486" s="0" t="s">
        <v>4</v>
      </c>
    </row>
    <row r="4487" customFormat="false" ht="14.4" hidden="true" customHeight="false" outlineLevel="0" collapsed="false">
      <c r="A4487" s="0" t="s">
        <v>31</v>
      </c>
      <c r="B4487" s="0" t="n">
        <v>1</v>
      </c>
      <c r="C4487" s="0" t="s">
        <v>11729</v>
      </c>
      <c r="D4487" s="0" t="s">
        <v>61</v>
      </c>
      <c r="E4487" s="0" t="s">
        <v>11730</v>
      </c>
      <c r="F4487" s="0" t="s">
        <v>11723</v>
      </c>
      <c r="G4487" s="0" t="s">
        <v>11724</v>
      </c>
      <c r="H4487" s="0" t="n">
        <v>0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6.5</v>
      </c>
      <c r="Q4487" s="0" t="n">
        <v>0</v>
      </c>
      <c r="R4487" s="0" t="n">
        <v>0</v>
      </c>
      <c r="S4487" s="0" t="s">
        <v>4</v>
      </c>
    </row>
    <row r="4488" customFormat="false" ht="14.4" hidden="true" customHeight="false" outlineLevel="0" collapsed="false">
      <c r="A4488" s="0" t="s">
        <v>31</v>
      </c>
      <c r="B4488" s="0" t="n">
        <v>1</v>
      </c>
      <c r="C4488" s="0" t="s">
        <v>11731</v>
      </c>
      <c r="D4488" s="0" t="s">
        <v>61</v>
      </c>
      <c r="E4488" s="0" t="s">
        <v>11732</v>
      </c>
      <c r="F4488" s="0" t="s">
        <v>11723</v>
      </c>
      <c r="G4488" s="0" t="s">
        <v>11724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7</v>
      </c>
      <c r="Q4488" s="0" t="n">
        <v>0</v>
      </c>
      <c r="R4488" s="0" t="n">
        <v>0</v>
      </c>
      <c r="S4488" s="0" t="s">
        <v>4</v>
      </c>
    </row>
    <row r="4489" customFormat="false" ht="14.4" hidden="true" customHeight="false" outlineLevel="0" collapsed="false">
      <c r="A4489" s="0" t="s">
        <v>31</v>
      </c>
      <c r="B4489" s="0" t="n">
        <v>1</v>
      </c>
      <c r="C4489" s="0" t="s">
        <v>11733</v>
      </c>
      <c r="D4489" s="0" t="s">
        <v>307</v>
      </c>
      <c r="E4489" s="0" t="s">
        <v>11734</v>
      </c>
      <c r="F4489" s="0" t="s">
        <v>11723</v>
      </c>
      <c r="G4489" s="0" t="s">
        <v>11724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6.4</v>
      </c>
      <c r="Q4489" s="0" t="n">
        <v>0</v>
      </c>
      <c r="R4489" s="0" t="n">
        <v>0</v>
      </c>
      <c r="S4489" s="0" t="s">
        <v>4</v>
      </c>
    </row>
    <row r="4490" customFormat="false" ht="14.4" hidden="true" customHeight="false" outlineLevel="0" collapsed="false">
      <c r="A4490" s="0" t="s">
        <v>31</v>
      </c>
      <c r="B4490" s="0" t="n">
        <v>1</v>
      </c>
      <c r="C4490" s="0" t="s">
        <v>11735</v>
      </c>
      <c r="D4490" s="0" t="s">
        <v>33</v>
      </c>
      <c r="E4490" s="0" t="s">
        <v>11736</v>
      </c>
      <c r="F4490" s="0" t="s">
        <v>11723</v>
      </c>
      <c r="G4490" s="0" t="s">
        <v>11724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5.2</v>
      </c>
      <c r="Q4490" s="0" t="n">
        <v>0</v>
      </c>
      <c r="R4490" s="0" t="n">
        <v>0</v>
      </c>
      <c r="S4490" s="0" t="s">
        <v>4</v>
      </c>
    </row>
    <row r="4491" customFormat="false" ht="14.4" hidden="true" customHeight="false" outlineLevel="0" collapsed="false">
      <c r="A4491" s="0" t="s">
        <v>31</v>
      </c>
      <c r="B4491" s="0" t="n">
        <v>1</v>
      </c>
      <c r="C4491" s="0" t="s">
        <v>11737</v>
      </c>
      <c r="D4491" s="0" t="s">
        <v>163</v>
      </c>
      <c r="E4491" s="0" t="s">
        <v>11738</v>
      </c>
      <c r="F4491" s="0" t="s">
        <v>11723</v>
      </c>
      <c r="G4491" s="0" t="s">
        <v>11724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5.5</v>
      </c>
      <c r="Q4491" s="0" t="n">
        <v>0</v>
      </c>
      <c r="R4491" s="0" t="n">
        <v>0</v>
      </c>
      <c r="S4491" s="0" t="s">
        <v>4</v>
      </c>
    </row>
    <row r="4492" customFormat="false" ht="14.4" hidden="true" customHeight="false" outlineLevel="0" collapsed="false">
      <c r="A4492" s="0" t="s">
        <v>31</v>
      </c>
      <c r="B4492" s="0" t="n">
        <v>1</v>
      </c>
      <c r="C4492" s="0" t="s">
        <v>11739</v>
      </c>
      <c r="D4492" s="0" t="s">
        <v>33</v>
      </c>
      <c r="E4492" s="0" t="s">
        <v>8432</v>
      </c>
      <c r="F4492" s="0" t="s">
        <v>11723</v>
      </c>
      <c r="G4492" s="0" t="s">
        <v>11724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5.8</v>
      </c>
      <c r="Q4492" s="0" t="n">
        <v>0</v>
      </c>
      <c r="R4492" s="0" t="n">
        <v>0</v>
      </c>
      <c r="S4492" s="0" t="s">
        <v>4</v>
      </c>
    </row>
    <row r="4493" customFormat="false" ht="14.4" hidden="true" customHeight="false" outlineLevel="0" collapsed="false">
      <c r="A4493" s="0" t="s">
        <v>31</v>
      </c>
      <c r="B4493" s="0" t="n">
        <v>1</v>
      </c>
      <c r="C4493" s="0" t="s">
        <v>11740</v>
      </c>
      <c r="D4493" s="0" t="s">
        <v>61</v>
      </c>
      <c r="E4493" s="0" t="s">
        <v>11741</v>
      </c>
      <c r="F4493" s="0" t="s">
        <v>11723</v>
      </c>
      <c r="G4493" s="0" t="s">
        <v>11724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5.4</v>
      </c>
      <c r="Q4493" s="0" t="n">
        <v>0</v>
      </c>
      <c r="R4493" s="0" t="n">
        <v>0</v>
      </c>
      <c r="S4493" s="0" t="s">
        <v>4</v>
      </c>
    </row>
    <row r="4494" customFormat="false" ht="14.4" hidden="true" customHeight="false" outlineLevel="0" collapsed="false">
      <c r="A4494" s="0" t="s">
        <v>31</v>
      </c>
      <c r="B4494" s="0" t="n">
        <v>1</v>
      </c>
      <c r="C4494" s="0" t="s">
        <v>11742</v>
      </c>
      <c r="D4494" s="0" t="s">
        <v>61</v>
      </c>
      <c r="E4494" s="0" t="s">
        <v>11743</v>
      </c>
      <c r="F4494" s="0" t="s">
        <v>11723</v>
      </c>
      <c r="G4494" s="0" t="s">
        <v>11724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6.6</v>
      </c>
      <c r="Q4494" s="0" t="n">
        <v>0</v>
      </c>
      <c r="R4494" s="0" t="n">
        <v>0</v>
      </c>
      <c r="S4494" s="0" t="s">
        <v>4</v>
      </c>
    </row>
    <row r="4495" customFormat="false" ht="14.4" hidden="true" customHeight="false" outlineLevel="0" collapsed="false">
      <c r="A4495" s="0" t="s">
        <v>31</v>
      </c>
      <c r="B4495" s="0" t="n">
        <v>1</v>
      </c>
      <c r="C4495" s="0" t="s">
        <v>11744</v>
      </c>
      <c r="D4495" s="0" t="s">
        <v>66</v>
      </c>
      <c r="E4495" s="0" t="s">
        <v>11745</v>
      </c>
      <c r="F4495" s="0" t="s">
        <v>11723</v>
      </c>
      <c r="G4495" s="0" t="s">
        <v>11724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6</v>
      </c>
      <c r="Q4495" s="0" t="n">
        <v>0</v>
      </c>
      <c r="R4495" s="0" t="n">
        <v>0</v>
      </c>
      <c r="S4495" s="0" t="s">
        <v>4</v>
      </c>
    </row>
    <row r="4496" customFormat="false" ht="14.4" hidden="true" customHeight="false" outlineLevel="0" collapsed="false">
      <c r="A4496" s="0" t="s">
        <v>31</v>
      </c>
      <c r="B4496" s="0" t="n">
        <v>1</v>
      </c>
      <c r="C4496" s="0" t="s">
        <v>11746</v>
      </c>
      <c r="D4496" s="0" t="s">
        <v>66</v>
      </c>
      <c r="E4496" s="0" t="s">
        <v>11747</v>
      </c>
      <c r="F4496" s="0" t="s">
        <v>11723</v>
      </c>
      <c r="G4496" s="0" t="s">
        <v>11724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P4496" s="0" t="n">
        <v>6.9</v>
      </c>
      <c r="Q4496" s="0" t="n">
        <v>0</v>
      </c>
      <c r="R4496" s="0" t="n">
        <v>0</v>
      </c>
      <c r="S4496" s="0" t="s">
        <v>4</v>
      </c>
    </row>
    <row r="4497" customFormat="false" ht="14.4" hidden="true" customHeight="false" outlineLevel="0" collapsed="false">
      <c r="A4497" s="0" t="s">
        <v>31</v>
      </c>
      <c r="B4497" s="0" t="n">
        <v>1</v>
      </c>
      <c r="C4497" s="0" t="s">
        <v>11748</v>
      </c>
      <c r="D4497" s="0" t="s">
        <v>66</v>
      </c>
      <c r="E4497" s="0" t="s">
        <v>11749</v>
      </c>
      <c r="F4497" s="0" t="s">
        <v>11723</v>
      </c>
      <c r="G4497" s="0" t="s">
        <v>11724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6.3</v>
      </c>
      <c r="Q4497" s="0" t="n">
        <v>0</v>
      </c>
      <c r="R4497" s="0" t="n">
        <v>0</v>
      </c>
      <c r="S4497" s="0" t="s">
        <v>4</v>
      </c>
    </row>
    <row r="4498" customFormat="false" ht="14.4" hidden="true" customHeight="false" outlineLevel="0" collapsed="false">
      <c r="A4498" s="0" t="s">
        <v>31</v>
      </c>
      <c r="B4498" s="0" t="n">
        <v>1</v>
      </c>
      <c r="C4498" s="0" t="s">
        <v>11750</v>
      </c>
      <c r="D4498" s="0" t="s">
        <v>66</v>
      </c>
      <c r="E4498" s="0" t="s">
        <v>11751</v>
      </c>
      <c r="F4498" s="0" t="s">
        <v>11723</v>
      </c>
      <c r="G4498" s="0" t="s">
        <v>11724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6.3</v>
      </c>
      <c r="Q4498" s="0" t="n">
        <v>0</v>
      </c>
      <c r="R4498" s="0" t="n">
        <v>0</v>
      </c>
      <c r="S4498" s="0" t="s">
        <v>4</v>
      </c>
    </row>
    <row r="4499" customFormat="false" ht="14.4" hidden="true" customHeight="false" outlineLevel="0" collapsed="false">
      <c r="A4499" s="0" t="s">
        <v>31</v>
      </c>
      <c r="B4499" s="0" t="n">
        <v>1</v>
      </c>
      <c r="C4499" s="0" t="s">
        <v>11752</v>
      </c>
      <c r="D4499" s="0" t="s">
        <v>38</v>
      </c>
      <c r="E4499" s="0" t="s">
        <v>11753</v>
      </c>
      <c r="F4499" s="0" t="s">
        <v>11723</v>
      </c>
      <c r="G4499" s="0" t="s">
        <v>11724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5.8</v>
      </c>
      <c r="Q4499" s="0" t="n">
        <v>0</v>
      </c>
      <c r="R4499" s="0" t="n">
        <v>0</v>
      </c>
      <c r="S4499" s="0" t="s">
        <v>4</v>
      </c>
    </row>
    <row r="4500" customFormat="false" ht="14.4" hidden="true" customHeight="false" outlineLevel="0" collapsed="false">
      <c r="A4500" s="0" t="s">
        <v>31</v>
      </c>
      <c r="B4500" s="0" t="n">
        <v>1</v>
      </c>
      <c r="C4500" s="0" t="s">
        <v>11754</v>
      </c>
      <c r="D4500" s="0" t="s">
        <v>33</v>
      </c>
      <c r="E4500" s="0" t="s">
        <v>11755</v>
      </c>
      <c r="F4500" s="0" t="s">
        <v>11723</v>
      </c>
      <c r="G4500" s="0" t="s">
        <v>11724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5.2</v>
      </c>
      <c r="Q4500" s="0" t="n">
        <v>0</v>
      </c>
      <c r="R4500" s="0" t="n">
        <v>0</v>
      </c>
      <c r="S4500" s="0" t="s">
        <v>4</v>
      </c>
    </row>
    <row r="4501" customFormat="false" ht="14.4" hidden="true" customHeight="false" outlineLevel="0" collapsed="false">
      <c r="A4501" s="0" t="s">
        <v>31</v>
      </c>
      <c r="B4501" s="0" t="n">
        <v>1</v>
      </c>
      <c r="C4501" s="0" t="s">
        <v>11756</v>
      </c>
      <c r="D4501" s="0" t="s">
        <v>41</v>
      </c>
      <c r="E4501" s="0" t="s">
        <v>11757</v>
      </c>
      <c r="F4501" s="0" t="s">
        <v>11758</v>
      </c>
      <c r="G4501" s="0" t="s">
        <v>11759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5</v>
      </c>
      <c r="Q4501" s="0" t="n">
        <v>0</v>
      </c>
      <c r="R4501" s="0" t="n">
        <v>0</v>
      </c>
      <c r="S4501" s="0" t="s">
        <v>4</v>
      </c>
    </row>
    <row r="4502" customFormat="false" ht="14.4" hidden="true" customHeight="false" outlineLevel="0" collapsed="false">
      <c r="A4502" s="0" t="s">
        <v>31</v>
      </c>
      <c r="B4502" s="0" t="n">
        <v>1</v>
      </c>
      <c r="C4502" s="0" t="s">
        <v>11760</v>
      </c>
      <c r="D4502" s="0" t="s">
        <v>61</v>
      </c>
      <c r="E4502" s="0" t="s">
        <v>11761</v>
      </c>
      <c r="F4502" s="0" t="s">
        <v>11758</v>
      </c>
      <c r="G4502" s="0" t="s">
        <v>11759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5.3</v>
      </c>
      <c r="Q4502" s="0" t="n">
        <v>0</v>
      </c>
      <c r="R4502" s="0" t="n">
        <v>0</v>
      </c>
      <c r="S4502" s="0" t="s">
        <v>4</v>
      </c>
    </row>
    <row r="4503" customFormat="false" ht="14.4" hidden="true" customHeight="false" outlineLevel="0" collapsed="false">
      <c r="A4503" s="0" t="s">
        <v>31</v>
      </c>
      <c r="B4503" s="0" t="n">
        <v>1</v>
      </c>
      <c r="C4503" s="0" t="s">
        <v>11762</v>
      </c>
      <c r="D4503" s="0" t="s">
        <v>33</v>
      </c>
      <c r="E4503" s="0" t="s">
        <v>11763</v>
      </c>
      <c r="F4503" s="0" t="s">
        <v>11758</v>
      </c>
      <c r="G4503" s="0" t="s">
        <v>11759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5.6</v>
      </c>
      <c r="Q4503" s="0" t="n">
        <v>0</v>
      </c>
      <c r="R4503" s="0" t="n">
        <v>0</v>
      </c>
      <c r="S4503" s="0" t="s">
        <v>4</v>
      </c>
    </row>
    <row r="4504" customFormat="false" ht="14.4" hidden="true" customHeight="false" outlineLevel="0" collapsed="false">
      <c r="A4504" s="0" t="s">
        <v>31</v>
      </c>
      <c r="B4504" s="0" t="n">
        <v>1</v>
      </c>
      <c r="C4504" s="0" t="s">
        <v>11764</v>
      </c>
      <c r="D4504" s="0" t="s">
        <v>38</v>
      </c>
      <c r="E4504" s="0" t="s">
        <v>11765</v>
      </c>
      <c r="F4504" s="0" t="s">
        <v>11758</v>
      </c>
      <c r="G4504" s="0" t="s">
        <v>11759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5.8</v>
      </c>
      <c r="Q4504" s="0" t="n">
        <v>0</v>
      </c>
      <c r="R4504" s="0" t="n">
        <v>0</v>
      </c>
      <c r="S4504" s="0" t="s">
        <v>4</v>
      </c>
    </row>
    <row r="4505" customFormat="false" ht="14.4" hidden="true" customHeight="false" outlineLevel="0" collapsed="false">
      <c r="A4505" s="0" t="s">
        <v>31</v>
      </c>
      <c r="B4505" s="0" t="n">
        <v>1</v>
      </c>
      <c r="C4505" s="0" t="s">
        <v>11766</v>
      </c>
      <c r="D4505" s="0" t="s">
        <v>38</v>
      </c>
      <c r="E4505" s="0" t="s">
        <v>11767</v>
      </c>
      <c r="F4505" s="0" t="s">
        <v>11758</v>
      </c>
      <c r="G4505" s="0" t="s">
        <v>11759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5.9</v>
      </c>
      <c r="Q4505" s="0" t="n">
        <v>0</v>
      </c>
      <c r="R4505" s="0" t="n">
        <v>0</v>
      </c>
      <c r="S4505" s="0" t="s">
        <v>4</v>
      </c>
    </row>
    <row r="4506" customFormat="false" ht="14.4" hidden="true" customHeight="false" outlineLevel="0" collapsed="false">
      <c r="A4506" s="0" t="s">
        <v>31</v>
      </c>
      <c r="B4506" s="0" t="n">
        <v>1</v>
      </c>
      <c r="C4506" s="0" t="s">
        <v>11768</v>
      </c>
      <c r="D4506" s="0" t="s">
        <v>66</v>
      </c>
      <c r="E4506" s="0" t="s">
        <v>11769</v>
      </c>
      <c r="F4506" s="0" t="s">
        <v>11770</v>
      </c>
      <c r="G4506" s="0" t="s">
        <v>11771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6.3</v>
      </c>
      <c r="Q4506" s="0" t="n">
        <v>0</v>
      </c>
      <c r="R4506" s="0" t="n">
        <v>0</v>
      </c>
      <c r="S4506" s="0" t="s">
        <v>4</v>
      </c>
    </row>
    <row r="4507" customFormat="false" ht="14.4" hidden="true" customHeight="false" outlineLevel="0" collapsed="false">
      <c r="A4507" s="0" t="s">
        <v>31</v>
      </c>
      <c r="B4507" s="0" t="n">
        <v>1</v>
      </c>
      <c r="C4507" s="0" t="s">
        <v>11772</v>
      </c>
      <c r="D4507" s="0" t="s">
        <v>61</v>
      </c>
      <c r="E4507" s="0" t="s">
        <v>3524</v>
      </c>
      <c r="F4507" s="0" t="s">
        <v>11770</v>
      </c>
      <c r="G4507" s="0" t="s">
        <v>11771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0</v>
      </c>
      <c r="M4507" s="0" t="n">
        <v>0</v>
      </c>
      <c r="N4507" s="0" t="n">
        <v>0</v>
      </c>
      <c r="O4507" s="0" t="n">
        <v>0</v>
      </c>
      <c r="P4507" s="0" t="n">
        <v>6.9</v>
      </c>
      <c r="Q4507" s="0" t="n">
        <v>0</v>
      </c>
      <c r="R4507" s="0" t="n">
        <v>0</v>
      </c>
      <c r="S4507" s="0" t="s">
        <v>4</v>
      </c>
    </row>
    <row r="4508" customFormat="false" ht="14.4" hidden="true" customHeight="false" outlineLevel="0" collapsed="false">
      <c r="A4508" s="0" t="s">
        <v>31</v>
      </c>
      <c r="B4508" s="0" t="n">
        <v>1</v>
      </c>
      <c r="C4508" s="0" t="s">
        <v>11773</v>
      </c>
      <c r="D4508" s="0" t="s">
        <v>163</v>
      </c>
      <c r="E4508" s="0" t="s">
        <v>11774</v>
      </c>
      <c r="F4508" s="0" t="s">
        <v>11770</v>
      </c>
      <c r="G4508" s="0" t="s">
        <v>11771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7</v>
      </c>
      <c r="Q4508" s="0" t="n">
        <v>0</v>
      </c>
      <c r="R4508" s="0" t="n">
        <v>0</v>
      </c>
      <c r="S4508" s="0" t="s">
        <v>4</v>
      </c>
    </row>
    <row r="4509" customFormat="false" ht="14.4" hidden="true" customHeight="false" outlineLevel="0" collapsed="false">
      <c r="A4509" s="0" t="s">
        <v>31</v>
      </c>
      <c r="B4509" s="0" t="n">
        <v>1</v>
      </c>
      <c r="C4509" s="0" t="s">
        <v>11775</v>
      </c>
      <c r="D4509" s="0" t="s">
        <v>38</v>
      </c>
      <c r="E4509" s="0" t="s">
        <v>11776</v>
      </c>
      <c r="F4509" s="0" t="s">
        <v>11770</v>
      </c>
      <c r="G4509" s="0" t="s">
        <v>11771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6.6</v>
      </c>
      <c r="Q4509" s="0" t="n">
        <v>0</v>
      </c>
      <c r="R4509" s="0" t="n">
        <v>0</v>
      </c>
      <c r="S4509" s="0" t="s">
        <v>4</v>
      </c>
    </row>
    <row r="4510" customFormat="false" ht="14.4" hidden="true" customHeight="false" outlineLevel="0" collapsed="false">
      <c r="A4510" s="0" t="s">
        <v>31</v>
      </c>
      <c r="B4510" s="0" t="n">
        <v>1</v>
      </c>
      <c r="C4510" s="0" t="s">
        <v>11777</v>
      </c>
      <c r="D4510" s="0" t="s">
        <v>38</v>
      </c>
      <c r="E4510" s="0" t="s">
        <v>11778</v>
      </c>
      <c r="F4510" s="0" t="s">
        <v>11770</v>
      </c>
      <c r="G4510" s="0" t="s">
        <v>11771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7.4</v>
      </c>
      <c r="Q4510" s="0" t="n">
        <v>0</v>
      </c>
      <c r="R4510" s="0" t="n">
        <v>0</v>
      </c>
      <c r="S4510" s="0" t="s">
        <v>4</v>
      </c>
    </row>
    <row r="4511" customFormat="false" ht="14.4" hidden="true" customHeight="false" outlineLevel="0" collapsed="false">
      <c r="A4511" s="0" t="s">
        <v>31</v>
      </c>
      <c r="B4511" s="0" t="n">
        <v>1</v>
      </c>
      <c r="C4511" s="0" t="s">
        <v>11779</v>
      </c>
      <c r="D4511" s="0" t="s">
        <v>38</v>
      </c>
      <c r="E4511" s="0" t="s">
        <v>11780</v>
      </c>
      <c r="F4511" s="0" t="s">
        <v>11770</v>
      </c>
      <c r="G4511" s="0" t="s">
        <v>11771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8.5</v>
      </c>
      <c r="Q4511" s="0" t="n">
        <v>0</v>
      </c>
      <c r="R4511" s="0" t="n">
        <v>0</v>
      </c>
      <c r="S4511" s="0" t="s">
        <v>4</v>
      </c>
    </row>
    <row r="4512" customFormat="false" ht="14.4" hidden="true" customHeight="false" outlineLevel="0" collapsed="false">
      <c r="A4512" s="0" t="s">
        <v>31</v>
      </c>
      <c r="B4512" s="0" t="n">
        <v>1</v>
      </c>
      <c r="C4512" s="0" t="s">
        <v>11781</v>
      </c>
      <c r="D4512" s="0" t="s">
        <v>66</v>
      </c>
      <c r="E4512" s="0" t="s">
        <v>11782</v>
      </c>
      <c r="F4512" s="0" t="s">
        <v>11770</v>
      </c>
      <c r="G4512" s="0" t="s">
        <v>11771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9.2</v>
      </c>
      <c r="Q4512" s="0" t="n">
        <v>0</v>
      </c>
      <c r="R4512" s="0" t="n">
        <v>0</v>
      </c>
      <c r="S4512" s="0" t="s">
        <v>4</v>
      </c>
    </row>
    <row r="4513" customFormat="false" ht="14.4" hidden="true" customHeight="false" outlineLevel="0" collapsed="false">
      <c r="A4513" s="0" t="s">
        <v>31</v>
      </c>
      <c r="B4513" s="0" t="n">
        <v>1</v>
      </c>
      <c r="C4513" s="0" t="s">
        <v>11783</v>
      </c>
      <c r="D4513" s="0" t="s">
        <v>38</v>
      </c>
      <c r="E4513" s="0" t="s">
        <v>11784</v>
      </c>
      <c r="F4513" s="0" t="s">
        <v>11770</v>
      </c>
      <c r="G4513" s="0" t="s">
        <v>11771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6.8</v>
      </c>
      <c r="Q4513" s="0" t="n">
        <v>0</v>
      </c>
      <c r="R4513" s="0" t="n">
        <v>0</v>
      </c>
      <c r="S4513" s="0" t="s">
        <v>4</v>
      </c>
    </row>
    <row r="4514" customFormat="false" ht="14.4" hidden="true" customHeight="false" outlineLevel="0" collapsed="false">
      <c r="A4514" s="0" t="s">
        <v>31</v>
      </c>
      <c r="B4514" s="0" t="n">
        <v>1</v>
      </c>
      <c r="C4514" s="0" t="s">
        <v>11785</v>
      </c>
      <c r="D4514" s="0" t="s">
        <v>61</v>
      </c>
      <c r="E4514" s="0" t="s">
        <v>11786</v>
      </c>
      <c r="F4514" s="0" t="s">
        <v>11770</v>
      </c>
      <c r="G4514" s="0" t="s">
        <v>11771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6.9</v>
      </c>
      <c r="Q4514" s="0" t="n">
        <v>0</v>
      </c>
      <c r="R4514" s="0" t="n">
        <v>0</v>
      </c>
      <c r="S4514" s="0" t="s">
        <v>4</v>
      </c>
    </row>
    <row r="4515" customFormat="false" ht="14.4" hidden="true" customHeight="false" outlineLevel="0" collapsed="false">
      <c r="A4515" s="0" t="s">
        <v>31</v>
      </c>
      <c r="B4515" s="0" t="n">
        <v>1</v>
      </c>
      <c r="C4515" s="0" t="s">
        <v>11787</v>
      </c>
      <c r="D4515" s="0" t="s">
        <v>33</v>
      </c>
      <c r="E4515" s="0" t="s">
        <v>10886</v>
      </c>
      <c r="F4515" s="0" t="s">
        <v>11770</v>
      </c>
      <c r="G4515" s="0" t="s">
        <v>11771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6.9</v>
      </c>
      <c r="Q4515" s="0" t="n">
        <v>0</v>
      </c>
      <c r="R4515" s="0" t="n">
        <v>0</v>
      </c>
      <c r="S4515" s="0" t="s">
        <v>4</v>
      </c>
    </row>
    <row r="4516" customFormat="false" ht="14.4" hidden="true" customHeight="false" outlineLevel="0" collapsed="false">
      <c r="A4516" s="0" t="s">
        <v>31</v>
      </c>
      <c r="B4516" s="0" t="n">
        <v>1</v>
      </c>
      <c r="C4516" s="0" t="s">
        <v>11788</v>
      </c>
      <c r="D4516" s="0" t="s">
        <v>38</v>
      </c>
      <c r="E4516" s="0" t="s">
        <v>11789</v>
      </c>
      <c r="F4516" s="0" t="s">
        <v>11790</v>
      </c>
      <c r="G4516" s="0" t="s">
        <v>11791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6.4</v>
      </c>
      <c r="Q4516" s="0" t="n">
        <v>0</v>
      </c>
      <c r="R4516" s="0" t="n">
        <v>0</v>
      </c>
      <c r="S4516" s="0" t="s">
        <v>4</v>
      </c>
    </row>
    <row r="4517" customFormat="false" ht="14.4" hidden="true" customHeight="false" outlineLevel="0" collapsed="false">
      <c r="A4517" s="0" t="s">
        <v>31</v>
      </c>
      <c r="B4517" s="0" t="n">
        <v>1</v>
      </c>
      <c r="C4517" s="0" t="s">
        <v>11792</v>
      </c>
      <c r="D4517" s="0" t="s">
        <v>103</v>
      </c>
      <c r="E4517" s="0" t="s">
        <v>11793</v>
      </c>
      <c r="F4517" s="0" t="s">
        <v>11790</v>
      </c>
      <c r="G4517" s="0" t="s">
        <v>11791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6.4</v>
      </c>
      <c r="Q4517" s="0" t="n">
        <v>0</v>
      </c>
      <c r="R4517" s="0" t="n">
        <v>0</v>
      </c>
      <c r="S4517" s="0" t="s">
        <v>4</v>
      </c>
    </row>
    <row r="4518" customFormat="false" ht="14.4" hidden="true" customHeight="false" outlineLevel="0" collapsed="false">
      <c r="A4518" s="0" t="s">
        <v>31</v>
      </c>
      <c r="B4518" s="0" t="n">
        <v>1</v>
      </c>
      <c r="C4518" s="0" t="s">
        <v>11794</v>
      </c>
      <c r="D4518" s="0" t="s">
        <v>61</v>
      </c>
      <c r="E4518" s="0" t="s">
        <v>11795</v>
      </c>
      <c r="F4518" s="0" t="s">
        <v>11790</v>
      </c>
      <c r="G4518" s="0" t="s">
        <v>11791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P4518" s="0" t="n">
        <v>5.3</v>
      </c>
      <c r="Q4518" s="0" t="n">
        <v>0</v>
      </c>
      <c r="R4518" s="0" t="n">
        <v>0</v>
      </c>
      <c r="S4518" s="0" t="s">
        <v>4</v>
      </c>
    </row>
    <row r="4519" customFormat="false" ht="14.4" hidden="true" customHeight="false" outlineLevel="0" collapsed="false">
      <c r="A4519" s="0" t="s">
        <v>31</v>
      </c>
      <c r="B4519" s="0" t="n">
        <v>1</v>
      </c>
      <c r="C4519" s="0" t="s">
        <v>11796</v>
      </c>
      <c r="D4519" s="0" t="s">
        <v>33</v>
      </c>
      <c r="E4519" s="0" t="s">
        <v>11797</v>
      </c>
      <c r="F4519" s="0" t="s">
        <v>11790</v>
      </c>
      <c r="G4519" s="0" t="s">
        <v>11791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6.9</v>
      </c>
      <c r="Q4519" s="0" t="n">
        <v>0</v>
      </c>
      <c r="R4519" s="0" t="n">
        <v>0</v>
      </c>
      <c r="S4519" s="0" t="s">
        <v>4</v>
      </c>
    </row>
    <row r="4520" customFormat="false" ht="14.4" hidden="true" customHeight="false" outlineLevel="0" collapsed="false">
      <c r="A4520" s="0" t="s">
        <v>31</v>
      </c>
      <c r="B4520" s="0" t="n">
        <v>1</v>
      </c>
      <c r="C4520" s="0" t="s">
        <v>11798</v>
      </c>
      <c r="D4520" s="0" t="s">
        <v>163</v>
      </c>
      <c r="E4520" s="0" t="s">
        <v>11799</v>
      </c>
      <c r="F4520" s="0" t="s">
        <v>11800</v>
      </c>
      <c r="G4520" s="0" t="s">
        <v>11801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7</v>
      </c>
      <c r="Q4520" s="0" t="n">
        <v>0</v>
      </c>
      <c r="R4520" s="0" t="n">
        <v>0</v>
      </c>
      <c r="S4520" s="0" t="s">
        <v>4</v>
      </c>
    </row>
    <row r="4521" customFormat="false" ht="14.4" hidden="true" customHeight="false" outlineLevel="0" collapsed="false">
      <c r="A4521" s="0" t="s">
        <v>31</v>
      </c>
      <c r="B4521" s="0" t="n">
        <v>1</v>
      </c>
      <c r="C4521" s="0" t="s">
        <v>11802</v>
      </c>
      <c r="D4521" s="0" t="s">
        <v>103</v>
      </c>
      <c r="E4521" s="0" t="s">
        <v>11803</v>
      </c>
      <c r="F4521" s="0" t="s">
        <v>11800</v>
      </c>
      <c r="G4521" s="0" t="s">
        <v>11801</v>
      </c>
      <c r="H4521" s="0" t="n">
        <v>0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6.8</v>
      </c>
      <c r="Q4521" s="0" t="n">
        <v>0</v>
      </c>
      <c r="R4521" s="0" t="n">
        <v>0</v>
      </c>
      <c r="S4521" s="0" t="s">
        <v>4</v>
      </c>
    </row>
    <row r="4522" customFormat="false" ht="14.4" hidden="true" customHeight="false" outlineLevel="0" collapsed="false">
      <c r="A4522" s="0" t="s">
        <v>31</v>
      </c>
      <c r="B4522" s="0" t="n">
        <v>1</v>
      </c>
      <c r="C4522" s="0" t="s">
        <v>11804</v>
      </c>
      <c r="D4522" s="0" t="s">
        <v>38</v>
      </c>
      <c r="E4522" s="0" t="s">
        <v>11805</v>
      </c>
      <c r="F4522" s="0" t="s">
        <v>11800</v>
      </c>
      <c r="G4522" s="0" t="s">
        <v>11801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n">
        <v>0</v>
      </c>
      <c r="N4522" s="0" t="n">
        <v>0</v>
      </c>
      <c r="O4522" s="0" t="n">
        <v>0</v>
      </c>
      <c r="P4522" s="0" t="n">
        <v>6.1</v>
      </c>
      <c r="Q4522" s="0" t="n">
        <v>0</v>
      </c>
      <c r="R4522" s="0" t="n">
        <v>0</v>
      </c>
      <c r="S4522" s="0" t="s">
        <v>4</v>
      </c>
    </row>
    <row r="4523" customFormat="false" ht="14.4" hidden="true" customHeight="false" outlineLevel="0" collapsed="false">
      <c r="A4523" s="0" t="s">
        <v>31</v>
      </c>
      <c r="B4523" s="0" t="n">
        <v>1</v>
      </c>
      <c r="C4523" s="0" t="s">
        <v>11806</v>
      </c>
      <c r="D4523" s="0" t="s">
        <v>66</v>
      </c>
      <c r="E4523" s="0" t="s">
        <v>11807</v>
      </c>
      <c r="F4523" s="0" t="s">
        <v>11808</v>
      </c>
      <c r="G4523" s="0" t="s">
        <v>11809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5.2</v>
      </c>
      <c r="Q4523" s="0" t="n">
        <v>0</v>
      </c>
      <c r="R4523" s="0" t="n">
        <v>0</v>
      </c>
      <c r="S4523" s="0" t="s">
        <v>4</v>
      </c>
    </row>
    <row r="4524" customFormat="false" ht="14.4" hidden="true" customHeight="false" outlineLevel="0" collapsed="false">
      <c r="A4524" s="0" t="s">
        <v>31</v>
      </c>
      <c r="B4524" s="0" t="n">
        <v>1</v>
      </c>
      <c r="C4524" s="0" t="s">
        <v>11810</v>
      </c>
      <c r="D4524" s="0" t="s">
        <v>61</v>
      </c>
      <c r="E4524" s="0" t="s">
        <v>11811</v>
      </c>
      <c r="F4524" s="0" t="s">
        <v>11812</v>
      </c>
      <c r="G4524" s="0" t="s">
        <v>11813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6.2</v>
      </c>
      <c r="Q4524" s="0" t="n">
        <v>0</v>
      </c>
      <c r="R4524" s="0" t="n">
        <v>0</v>
      </c>
      <c r="S4524" s="0" t="s">
        <v>4</v>
      </c>
    </row>
    <row r="4525" customFormat="false" ht="14.4" hidden="true" customHeight="false" outlineLevel="0" collapsed="false">
      <c r="A4525" s="0" t="s">
        <v>31</v>
      </c>
      <c r="B4525" s="0" t="n">
        <v>1</v>
      </c>
      <c r="C4525" s="0" t="s">
        <v>11814</v>
      </c>
      <c r="D4525" s="0" t="s">
        <v>139</v>
      </c>
      <c r="E4525" s="0" t="s">
        <v>11815</v>
      </c>
      <c r="F4525" s="0" t="s">
        <v>11816</v>
      </c>
      <c r="G4525" s="0" t="s">
        <v>11817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5.1</v>
      </c>
      <c r="Q4525" s="0" t="n">
        <v>0</v>
      </c>
      <c r="R4525" s="0" t="n">
        <v>0</v>
      </c>
      <c r="S4525" s="0" t="s">
        <v>4</v>
      </c>
    </row>
    <row r="4526" customFormat="false" ht="14.4" hidden="true" customHeight="false" outlineLevel="0" collapsed="false">
      <c r="A4526" s="0" t="s">
        <v>31</v>
      </c>
      <c r="B4526" s="0" t="n">
        <v>1</v>
      </c>
      <c r="C4526" s="0" t="s">
        <v>11818</v>
      </c>
      <c r="D4526" s="0" t="s">
        <v>33</v>
      </c>
      <c r="E4526" s="0" t="s">
        <v>11819</v>
      </c>
      <c r="F4526" s="0" t="s">
        <v>11816</v>
      </c>
      <c r="G4526" s="0" t="s">
        <v>11817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5.5</v>
      </c>
      <c r="Q4526" s="0" t="n">
        <v>0</v>
      </c>
      <c r="R4526" s="0" t="n">
        <v>0</v>
      </c>
      <c r="S4526" s="0" t="s">
        <v>4</v>
      </c>
    </row>
    <row r="4527" customFormat="false" ht="14.4" hidden="true" customHeight="false" outlineLevel="0" collapsed="false">
      <c r="A4527" s="0" t="s">
        <v>31</v>
      </c>
      <c r="B4527" s="0" t="n">
        <v>1</v>
      </c>
      <c r="C4527" s="0" t="s">
        <v>11820</v>
      </c>
      <c r="D4527" s="0" t="s">
        <v>61</v>
      </c>
      <c r="E4527" s="0" t="s">
        <v>11821</v>
      </c>
      <c r="F4527" s="0" t="s">
        <v>11816</v>
      </c>
      <c r="G4527" s="0" t="s">
        <v>11817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5.7</v>
      </c>
      <c r="Q4527" s="0" t="n">
        <v>0</v>
      </c>
      <c r="R4527" s="0" t="n">
        <v>0</v>
      </c>
      <c r="S4527" s="0" t="s">
        <v>4</v>
      </c>
    </row>
    <row r="4528" customFormat="false" ht="14.4" hidden="true" customHeight="false" outlineLevel="0" collapsed="false">
      <c r="A4528" s="0" t="s">
        <v>31</v>
      </c>
      <c r="B4528" s="0" t="n">
        <v>1</v>
      </c>
      <c r="C4528" s="0" t="s">
        <v>11822</v>
      </c>
      <c r="D4528" s="0" t="s">
        <v>38</v>
      </c>
      <c r="E4528" s="0" t="s">
        <v>499</v>
      </c>
      <c r="F4528" s="0" t="s">
        <v>11816</v>
      </c>
      <c r="G4528" s="0" t="s">
        <v>11817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0</v>
      </c>
      <c r="P4528" s="0" t="n">
        <v>5.7</v>
      </c>
      <c r="Q4528" s="0" t="n">
        <v>0</v>
      </c>
      <c r="R4528" s="0" t="n">
        <v>0</v>
      </c>
      <c r="S4528" s="0" t="s">
        <v>4</v>
      </c>
    </row>
    <row r="4529" customFormat="false" ht="14.4" hidden="true" customHeight="false" outlineLevel="0" collapsed="false">
      <c r="A4529" s="0" t="s">
        <v>31</v>
      </c>
      <c r="B4529" s="0" t="n">
        <v>1</v>
      </c>
      <c r="C4529" s="0" t="s">
        <v>11823</v>
      </c>
      <c r="D4529" s="0" t="s">
        <v>66</v>
      </c>
      <c r="E4529" s="0" t="s">
        <v>11824</v>
      </c>
      <c r="F4529" s="0" t="s">
        <v>11825</v>
      </c>
      <c r="G4529" s="0" t="s">
        <v>11826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7</v>
      </c>
      <c r="Q4529" s="0" t="n">
        <v>0</v>
      </c>
      <c r="R4529" s="0" t="n">
        <v>0</v>
      </c>
      <c r="S4529" s="0" t="s">
        <v>4</v>
      </c>
    </row>
    <row r="4530" customFormat="false" ht="14.4" hidden="true" customHeight="false" outlineLevel="0" collapsed="false">
      <c r="A4530" s="0" t="s">
        <v>31</v>
      </c>
      <c r="B4530" s="0" t="n">
        <v>1</v>
      </c>
      <c r="C4530" s="0" t="s">
        <v>11827</v>
      </c>
      <c r="D4530" s="0" t="s">
        <v>33</v>
      </c>
      <c r="E4530" s="0" t="s">
        <v>11828</v>
      </c>
      <c r="F4530" s="0" t="s">
        <v>11825</v>
      </c>
      <c r="G4530" s="0" t="s">
        <v>11826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6.5</v>
      </c>
      <c r="Q4530" s="0" t="n">
        <v>0</v>
      </c>
      <c r="R4530" s="0" t="n">
        <v>0</v>
      </c>
      <c r="S4530" s="0" t="s">
        <v>4</v>
      </c>
    </row>
    <row r="4531" customFormat="false" ht="14.4" hidden="true" customHeight="false" outlineLevel="0" collapsed="false">
      <c r="A4531" s="0" t="s">
        <v>31</v>
      </c>
      <c r="B4531" s="0" t="n">
        <v>1</v>
      </c>
      <c r="C4531" s="0" t="s">
        <v>11829</v>
      </c>
      <c r="D4531" s="0" t="s">
        <v>61</v>
      </c>
      <c r="E4531" s="0" t="s">
        <v>11830</v>
      </c>
      <c r="F4531" s="0" t="s">
        <v>11831</v>
      </c>
      <c r="G4531" s="0" t="s">
        <v>11832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5.6</v>
      </c>
      <c r="Q4531" s="0" t="n">
        <v>0</v>
      </c>
      <c r="R4531" s="0" t="n">
        <v>0</v>
      </c>
      <c r="S4531" s="0" t="s">
        <v>4</v>
      </c>
    </row>
    <row r="4532" customFormat="false" ht="14.4" hidden="true" customHeight="false" outlineLevel="0" collapsed="false">
      <c r="A4532" s="0" t="s">
        <v>31</v>
      </c>
      <c r="B4532" s="0" t="n">
        <v>1</v>
      </c>
      <c r="C4532" s="0" t="s">
        <v>11833</v>
      </c>
      <c r="D4532" s="0" t="s">
        <v>61</v>
      </c>
      <c r="E4532" s="0" t="s">
        <v>11834</v>
      </c>
      <c r="F4532" s="0" t="s">
        <v>11831</v>
      </c>
      <c r="G4532" s="0" t="s">
        <v>11832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5.1</v>
      </c>
      <c r="Q4532" s="0" t="n">
        <v>0</v>
      </c>
      <c r="R4532" s="0" t="n">
        <v>0</v>
      </c>
      <c r="S4532" s="0" t="s">
        <v>4</v>
      </c>
    </row>
    <row r="4533" customFormat="false" ht="14.4" hidden="true" customHeight="false" outlineLevel="0" collapsed="false">
      <c r="A4533" s="0" t="s">
        <v>31</v>
      </c>
      <c r="B4533" s="0" t="n">
        <v>1</v>
      </c>
      <c r="C4533" s="0" t="s">
        <v>11835</v>
      </c>
      <c r="D4533" s="0" t="s">
        <v>61</v>
      </c>
      <c r="E4533" s="0" t="s">
        <v>11836</v>
      </c>
      <c r="F4533" s="0" t="s">
        <v>11831</v>
      </c>
      <c r="G4533" s="0" t="s">
        <v>11832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P4533" s="0" t="n">
        <v>5.2</v>
      </c>
      <c r="Q4533" s="0" t="n">
        <v>0</v>
      </c>
      <c r="R4533" s="0" t="n">
        <v>0</v>
      </c>
      <c r="S4533" s="0" t="s">
        <v>4</v>
      </c>
    </row>
    <row r="4534" customFormat="false" ht="14.4" hidden="true" customHeight="false" outlineLevel="0" collapsed="false">
      <c r="A4534" s="0" t="s">
        <v>31</v>
      </c>
      <c r="B4534" s="0" t="n">
        <v>1</v>
      </c>
      <c r="C4534" s="0" t="s">
        <v>11837</v>
      </c>
      <c r="D4534" s="0" t="s">
        <v>122</v>
      </c>
      <c r="E4534" s="0" t="s">
        <v>11838</v>
      </c>
      <c r="F4534" s="0" t="s">
        <v>11831</v>
      </c>
      <c r="G4534" s="0" t="s">
        <v>11832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6.1</v>
      </c>
      <c r="Q4534" s="0" t="n">
        <v>0</v>
      </c>
      <c r="R4534" s="0" t="n">
        <v>0</v>
      </c>
      <c r="S4534" s="0" t="s">
        <v>4</v>
      </c>
    </row>
    <row r="4535" customFormat="false" ht="14.4" hidden="true" customHeight="false" outlineLevel="0" collapsed="false">
      <c r="A4535" s="0" t="s">
        <v>31</v>
      </c>
      <c r="B4535" s="0" t="n">
        <v>1</v>
      </c>
      <c r="C4535" s="0" t="s">
        <v>11839</v>
      </c>
      <c r="D4535" s="0" t="s">
        <v>61</v>
      </c>
      <c r="E4535" s="0" t="s">
        <v>11840</v>
      </c>
      <c r="F4535" s="0" t="s">
        <v>11841</v>
      </c>
      <c r="G4535" s="0" t="s">
        <v>11842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5.5</v>
      </c>
      <c r="Q4535" s="0" t="n">
        <v>0</v>
      </c>
      <c r="R4535" s="0" t="n">
        <v>0</v>
      </c>
      <c r="S4535" s="0" t="s">
        <v>4</v>
      </c>
    </row>
    <row r="4536" customFormat="false" ht="14.4" hidden="true" customHeight="false" outlineLevel="0" collapsed="false">
      <c r="A4536" s="0" t="s">
        <v>31</v>
      </c>
      <c r="B4536" s="0" t="n">
        <v>1</v>
      </c>
      <c r="C4536" s="0" t="s">
        <v>11843</v>
      </c>
      <c r="D4536" s="0" t="s">
        <v>38</v>
      </c>
      <c r="E4536" s="0" t="s">
        <v>11844</v>
      </c>
      <c r="F4536" s="0" t="s">
        <v>11841</v>
      </c>
      <c r="G4536" s="0" t="s">
        <v>11842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5.3</v>
      </c>
      <c r="Q4536" s="0" t="n">
        <v>0</v>
      </c>
      <c r="R4536" s="0" t="n">
        <v>0</v>
      </c>
      <c r="S4536" s="0" t="s">
        <v>4</v>
      </c>
    </row>
    <row r="4537" customFormat="false" ht="14.4" hidden="true" customHeight="false" outlineLevel="0" collapsed="false">
      <c r="A4537" s="0" t="s">
        <v>31</v>
      </c>
      <c r="B4537" s="0" t="n">
        <v>1</v>
      </c>
      <c r="C4537" s="0" t="s">
        <v>11845</v>
      </c>
      <c r="D4537" s="0" t="s">
        <v>61</v>
      </c>
      <c r="E4537" s="0" t="s">
        <v>11846</v>
      </c>
      <c r="F4537" s="0" t="s">
        <v>11847</v>
      </c>
      <c r="G4537" s="0" t="s">
        <v>5292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5.7</v>
      </c>
      <c r="Q4537" s="0" t="n">
        <v>0</v>
      </c>
      <c r="R4537" s="0" t="n">
        <v>0</v>
      </c>
      <c r="S4537" s="0" t="s">
        <v>4</v>
      </c>
    </row>
    <row r="4538" customFormat="false" ht="14.4" hidden="true" customHeight="false" outlineLevel="0" collapsed="false">
      <c r="A4538" s="0" t="s">
        <v>31</v>
      </c>
      <c r="B4538" s="0" t="n">
        <v>1</v>
      </c>
      <c r="C4538" s="0" t="s">
        <v>11848</v>
      </c>
      <c r="D4538" s="0" t="s">
        <v>33</v>
      </c>
      <c r="E4538" s="0" t="s">
        <v>11849</v>
      </c>
      <c r="F4538" s="0" t="s">
        <v>11850</v>
      </c>
      <c r="G4538" s="0" t="s">
        <v>1217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5.1</v>
      </c>
      <c r="Q4538" s="0" t="n">
        <v>0</v>
      </c>
      <c r="R4538" s="0" t="n">
        <v>0</v>
      </c>
      <c r="S4538" s="0" t="s">
        <v>4</v>
      </c>
    </row>
    <row r="4539" customFormat="false" ht="14.4" hidden="true" customHeight="false" outlineLevel="0" collapsed="false">
      <c r="A4539" s="0" t="s">
        <v>31</v>
      </c>
      <c r="B4539" s="0" t="n">
        <v>1</v>
      </c>
      <c r="C4539" s="0" t="s">
        <v>11851</v>
      </c>
      <c r="D4539" s="0" t="s">
        <v>61</v>
      </c>
      <c r="E4539" s="0" t="s">
        <v>11852</v>
      </c>
      <c r="F4539" s="0" t="s">
        <v>11853</v>
      </c>
      <c r="G4539" s="0" t="s">
        <v>11854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7.2</v>
      </c>
      <c r="Q4539" s="0" t="n">
        <v>0</v>
      </c>
      <c r="R4539" s="0" t="n">
        <v>0</v>
      </c>
      <c r="S4539" s="0" t="s">
        <v>4</v>
      </c>
    </row>
    <row r="4540" customFormat="false" ht="14.4" hidden="true" customHeight="false" outlineLevel="0" collapsed="false">
      <c r="A4540" s="0" t="s">
        <v>31</v>
      </c>
      <c r="B4540" s="0" t="n">
        <v>1</v>
      </c>
      <c r="C4540" s="0" t="s">
        <v>11855</v>
      </c>
      <c r="D4540" s="0" t="s">
        <v>38</v>
      </c>
      <c r="E4540" s="0" t="s">
        <v>11856</v>
      </c>
      <c r="F4540" s="0" t="s">
        <v>11857</v>
      </c>
      <c r="G4540" s="0" t="s">
        <v>11858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5.6</v>
      </c>
      <c r="Q4540" s="0" t="n">
        <v>0</v>
      </c>
      <c r="R4540" s="0" t="n">
        <v>0</v>
      </c>
      <c r="S4540" s="0" t="s">
        <v>4</v>
      </c>
    </row>
    <row r="4541" customFormat="false" ht="14.4" hidden="true" customHeight="false" outlineLevel="0" collapsed="false">
      <c r="A4541" s="0" t="s">
        <v>31</v>
      </c>
      <c r="B4541" s="0" t="n">
        <v>1</v>
      </c>
      <c r="C4541" s="0" t="s">
        <v>11859</v>
      </c>
      <c r="D4541" s="0" t="s">
        <v>103</v>
      </c>
      <c r="E4541" s="0" t="s">
        <v>11860</v>
      </c>
      <c r="F4541" s="0" t="s">
        <v>11861</v>
      </c>
      <c r="G4541" s="0" t="s">
        <v>11862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5.1</v>
      </c>
      <c r="Q4541" s="0" t="n">
        <v>0</v>
      </c>
      <c r="R4541" s="0" t="n">
        <v>0</v>
      </c>
      <c r="S4541" s="0" t="s">
        <v>4</v>
      </c>
    </row>
    <row r="4542" customFormat="false" ht="14.4" hidden="true" customHeight="false" outlineLevel="0" collapsed="false">
      <c r="A4542" s="0" t="s">
        <v>31</v>
      </c>
      <c r="B4542" s="0" t="n">
        <v>1</v>
      </c>
      <c r="C4542" s="0" t="s">
        <v>11863</v>
      </c>
      <c r="D4542" s="0" t="s">
        <v>139</v>
      </c>
      <c r="E4542" s="0" t="s">
        <v>11864</v>
      </c>
      <c r="F4542" s="0" t="s">
        <v>11861</v>
      </c>
      <c r="G4542" s="0" t="s">
        <v>11862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5.7</v>
      </c>
      <c r="Q4542" s="0" t="n">
        <v>0</v>
      </c>
      <c r="R4542" s="0" t="n">
        <v>0</v>
      </c>
      <c r="S4542" s="0" t="s">
        <v>4</v>
      </c>
    </row>
    <row r="4543" customFormat="false" ht="14.4" hidden="true" customHeight="false" outlineLevel="0" collapsed="false">
      <c r="A4543" s="0" t="s">
        <v>31</v>
      </c>
      <c r="B4543" s="0" t="n">
        <v>1</v>
      </c>
      <c r="C4543" s="0" t="s">
        <v>11865</v>
      </c>
      <c r="D4543" s="0" t="s">
        <v>919</v>
      </c>
      <c r="E4543" s="0" t="s">
        <v>11866</v>
      </c>
      <c r="F4543" s="0" t="s">
        <v>11867</v>
      </c>
      <c r="G4543" s="0" t="s">
        <v>157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5.4</v>
      </c>
      <c r="Q4543" s="0" t="n">
        <v>0</v>
      </c>
      <c r="R4543" s="0" t="n">
        <v>0</v>
      </c>
      <c r="S4543" s="0" t="s">
        <v>4</v>
      </c>
    </row>
    <row r="4544" customFormat="false" ht="14.4" hidden="true" customHeight="false" outlineLevel="0" collapsed="false">
      <c r="A4544" s="0" t="s">
        <v>31</v>
      </c>
      <c r="B4544" s="0" t="n">
        <v>1</v>
      </c>
      <c r="C4544" s="0" t="s">
        <v>11868</v>
      </c>
      <c r="D4544" s="0" t="s">
        <v>33</v>
      </c>
      <c r="E4544" s="0" t="s">
        <v>11869</v>
      </c>
      <c r="F4544" s="0" t="s">
        <v>11867</v>
      </c>
      <c r="G4544" s="0" t="s">
        <v>157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5.8</v>
      </c>
      <c r="Q4544" s="0" t="n">
        <v>0</v>
      </c>
      <c r="R4544" s="0" t="n">
        <v>0</v>
      </c>
      <c r="S4544" s="0" t="s">
        <v>4</v>
      </c>
    </row>
    <row r="4545" customFormat="false" ht="14.4" hidden="true" customHeight="false" outlineLevel="0" collapsed="false">
      <c r="A4545" s="0" t="s">
        <v>31</v>
      </c>
      <c r="B4545" s="0" t="n">
        <v>1</v>
      </c>
      <c r="C4545" s="0" t="s">
        <v>11870</v>
      </c>
      <c r="D4545" s="0" t="s">
        <v>38</v>
      </c>
      <c r="E4545" s="0" t="s">
        <v>11871</v>
      </c>
      <c r="F4545" s="0" t="s">
        <v>11867</v>
      </c>
      <c r="G4545" s="0" t="s">
        <v>157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6</v>
      </c>
      <c r="Q4545" s="0" t="n">
        <v>0</v>
      </c>
      <c r="R4545" s="0" t="n">
        <v>0</v>
      </c>
      <c r="S4545" s="0" t="s">
        <v>4</v>
      </c>
    </row>
    <row r="4546" customFormat="false" ht="14.4" hidden="true" customHeight="false" outlineLevel="0" collapsed="false">
      <c r="A4546" s="0" t="s">
        <v>31</v>
      </c>
      <c r="B4546" s="0" t="n">
        <v>1</v>
      </c>
      <c r="C4546" s="0" t="s">
        <v>11872</v>
      </c>
      <c r="D4546" s="0" t="s">
        <v>61</v>
      </c>
      <c r="E4546" s="0" t="s">
        <v>11873</v>
      </c>
      <c r="F4546" s="0" t="s">
        <v>11867</v>
      </c>
      <c r="G4546" s="0" t="s">
        <v>157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6.2</v>
      </c>
      <c r="Q4546" s="0" t="n">
        <v>0</v>
      </c>
      <c r="R4546" s="0" t="n">
        <v>0</v>
      </c>
      <c r="S4546" s="0" t="s">
        <v>4</v>
      </c>
    </row>
    <row r="4547" customFormat="false" ht="14.4" hidden="true" customHeight="false" outlineLevel="0" collapsed="false">
      <c r="A4547" s="0" t="s">
        <v>31</v>
      </c>
      <c r="B4547" s="0" t="n">
        <v>1</v>
      </c>
      <c r="C4547" s="0" t="s">
        <v>11874</v>
      </c>
      <c r="D4547" s="0" t="s">
        <v>48</v>
      </c>
      <c r="E4547" s="0" t="s">
        <v>11875</v>
      </c>
      <c r="F4547" s="0" t="s">
        <v>11876</v>
      </c>
      <c r="G4547" s="0" t="s">
        <v>8299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5.7</v>
      </c>
      <c r="Q4547" s="0" t="n">
        <v>0</v>
      </c>
      <c r="R4547" s="0" t="n">
        <v>0</v>
      </c>
      <c r="S4547" s="0" t="s">
        <v>4</v>
      </c>
    </row>
    <row r="4548" customFormat="false" ht="14.4" hidden="true" customHeight="false" outlineLevel="0" collapsed="false">
      <c r="A4548" s="0" t="s">
        <v>31</v>
      </c>
      <c r="B4548" s="0" t="n">
        <v>1</v>
      </c>
      <c r="C4548" s="0" t="s">
        <v>11877</v>
      </c>
      <c r="D4548" s="0" t="s">
        <v>33</v>
      </c>
      <c r="E4548" s="0" t="s">
        <v>11878</v>
      </c>
      <c r="F4548" s="0" t="s">
        <v>11876</v>
      </c>
      <c r="G4548" s="0" t="s">
        <v>8299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6.7</v>
      </c>
      <c r="Q4548" s="0" t="n">
        <v>0</v>
      </c>
      <c r="R4548" s="0" t="n">
        <v>0</v>
      </c>
      <c r="S4548" s="0" t="s">
        <v>4</v>
      </c>
    </row>
    <row r="4549" customFormat="false" ht="14.4" hidden="true" customHeight="false" outlineLevel="0" collapsed="false">
      <c r="A4549" s="0" t="s">
        <v>31</v>
      </c>
      <c r="B4549" s="0" t="n">
        <v>1</v>
      </c>
      <c r="C4549" s="0" t="s">
        <v>11879</v>
      </c>
      <c r="D4549" s="0" t="s">
        <v>2325</v>
      </c>
      <c r="E4549" s="0" t="s">
        <v>11880</v>
      </c>
      <c r="F4549" s="0" t="s">
        <v>11881</v>
      </c>
      <c r="G4549" s="0" t="s">
        <v>157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5.3</v>
      </c>
      <c r="Q4549" s="0" t="n">
        <v>0</v>
      </c>
      <c r="R4549" s="0" t="n">
        <v>0</v>
      </c>
      <c r="S4549" s="0" t="s">
        <v>4</v>
      </c>
    </row>
    <row r="4550" customFormat="false" ht="14.4" hidden="true" customHeight="false" outlineLevel="0" collapsed="false">
      <c r="A4550" s="0" t="s">
        <v>31</v>
      </c>
      <c r="B4550" s="0" t="n">
        <v>1</v>
      </c>
      <c r="C4550" s="0" t="s">
        <v>11882</v>
      </c>
      <c r="D4550" s="0" t="s">
        <v>103</v>
      </c>
      <c r="E4550" s="0" t="s">
        <v>11883</v>
      </c>
      <c r="F4550" s="0" t="s">
        <v>11884</v>
      </c>
      <c r="G4550" s="0" t="s">
        <v>11885</v>
      </c>
      <c r="H4550" s="0" t="n">
        <v>0</v>
      </c>
      <c r="I4550" s="0" t="n">
        <v>0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5.7</v>
      </c>
      <c r="Q4550" s="0" t="n">
        <v>0</v>
      </c>
      <c r="R4550" s="0" t="n">
        <v>0</v>
      </c>
      <c r="S4550" s="0" t="s">
        <v>4</v>
      </c>
    </row>
    <row r="4551" customFormat="false" ht="14.4" hidden="true" customHeight="false" outlineLevel="0" collapsed="false">
      <c r="A4551" s="0" t="s">
        <v>31</v>
      </c>
      <c r="B4551" s="0" t="n">
        <v>1</v>
      </c>
      <c r="C4551" s="0" t="s">
        <v>11886</v>
      </c>
      <c r="D4551" s="0" t="s">
        <v>33</v>
      </c>
      <c r="E4551" s="0" t="s">
        <v>11887</v>
      </c>
      <c r="F4551" s="0" t="s">
        <v>11888</v>
      </c>
      <c r="G4551" s="0" t="s">
        <v>1422</v>
      </c>
      <c r="H4551" s="0" t="n">
        <v>0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5.6</v>
      </c>
      <c r="Q4551" s="0" t="n">
        <v>0</v>
      </c>
      <c r="R4551" s="0" t="n">
        <v>0</v>
      </c>
      <c r="S4551" s="0" t="s">
        <v>4</v>
      </c>
    </row>
    <row r="4552" customFormat="false" ht="14.4" hidden="true" customHeight="false" outlineLevel="0" collapsed="false">
      <c r="A4552" s="0" t="s">
        <v>31</v>
      </c>
      <c r="B4552" s="0" t="n">
        <v>1</v>
      </c>
      <c r="C4552" s="0" t="s">
        <v>11889</v>
      </c>
      <c r="D4552" s="0" t="s">
        <v>33</v>
      </c>
      <c r="E4552" s="0" t="s">
        <v>11890</v>
      </c>
      <c r="F4552" s="0" t="s">
        <v>11888</v>
      </c>
      <c r="G4552" s="0" t="s">
        <v>1422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5.7</v>
      </c>
      <c r="Q4552" s="0" t="n">
        <v>0</v>
      </c>
      <c r="R4552" s="0" t="n">
        <v>0</v>
      </c>
      <c r="S4552" s="0" t="s">
        <v>4</v>
      </c>
    </row>
    <row r="4553" customFormat="false" ht="14.4" hidden="true" customHeight="false" outlineLevel="0" collapsed="false">
      <c r="A4553" s="0" t="s">
        <v>31</v>
      </c>
      <c r="B4553" s="0" t="n">
        <v>1</v>
      </c>
      <c r="C4553" s="0" t="s">
        <v>11891</v>
      </c>
      <c r="D4553" s="0" t="s">
        <v>103</v>
      </c>
      <c r="E4553" s="0" t="s">
        <v>11892</v>
      </c>
      <c r="F4553" s="0" t="s">
        <v>11888</v>
      </c>
      <c r="G4553" s="0" t="s">
        <v>1422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5.9</v>
      </c>
      <c r="Q4553" s="0" t="n">
        <v>0</v>
      </c>
      <c r="R4553" s="0" t="n">
        <v>0</v>
      </c>
      <c r="S4553" s="0" t="s">
        <v>4</v>
      </c>
    </row>
    <row r="4554" customFormat="false" ht="14.4" hidden="true" customHeight="false" outlineLevel="0" collapsed="false">
      <c r="A4554" s="0" t="s">
        <v>31</v>
      </c>
      <c r="B4554" s="0" t="n">
        <v>1</v>
      </c>
      <c r="C4554" s="0" t="s">
        <v>11893</v>
      </c>
      <c r="D4554" s="0" t="s">
        <v>139</v>
      </c>
      <c r="E4554" s="0" t="s">
        <v>11894</v>
      </c>
      <c r="F4554" s="0" t="s">
        <v>11895</v>
      </c>
      <c r="G4554" s="0" t="s">
        <v>11896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5.2</v>
      </c>
      <c r="Q4554" s="0" t="n">
        <v>0</v>
      </c>
      <c r="R4554" s="0" t="n">
        <v>0</v>
      </c>
      <c r="S4554" s="0" t="s">
        <v>4</v>
      </c>
    </row>
    <row r="4555" customFormat="false" ht="14.4" hidden="true" customHeight="false" outlineLevel="0" collapsed="false">
      <c r="A4555" s="0" t="s">
        <v>31</v>
      </c>
      <c r="B4555" s="0" t="n">
        <v>1</v>
      </c>
      <c r="C4555" s="0" t="s">
        <v>11897</v>
      </c>
      <c r="D4555" s="0" t="s">
        <v>33</v>
      </c>
      <c r="E4555" s="0" t="s">
        <v>11898</v>
      </c>
      <c r="F4555" s="0" t="s">
        <v>11895</v>
      </c>
      <c r="G4555" s="0" t="s">
        <v>11896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6.7</v>
      </c>
      <c r="Q4555" s="0" t="n">
        <v>0</v>
      </c>
      <c r="R4555" s="0" t="n">
        <v>0</v>
      </c>
      <c r="S4555" s="0" t="s">
        <v>4</v>
      </c>
    </row>
    <row r="4556" customFormat="false" ht="14.4" hidden="true" customHeight="false" outlineLevel="0" collapsed="false">
      <c r="A4556" s="0" t="s">
        <v>31</v>
      </c>
      <c r="B4556" s="0" t="n">
        <v>1</v>
      </c>
      <c r="C4556" s="0" t="s">
        <v>11899</v>
      </c>
      <c r="D4556" s="0" t="s">
        <v>33</v>
      </c>
      <c r="E4556" s="0" t="s">
        <v>11900</v>
      </c>
      <c r="F4556" s="0" t="s">
        <v>11895</v>
      </c>
      <c r="G4556" s="0" t="s">
        <v>11896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6.7</v>
      </c>
      <c r="Q4556" s="0" t="n">
        <v>0</v>
      </c>
      <c r="R4556" s="0" t="n">
        <v>0</v>
      </c>
      <c r="S4556" s="0" t="s">
        <v>4</v>
      </c>
    </row>
    <row r="4557" customFormat="false" ht="14.4" hidden="true" customHeight="false" outlineLevel="0" collapsed="false">
      <c r="A4557" s="0" t="s">
        <v>31</v>
      </c>
      <c r="B4557" s="0" t="n">
        <v>1</v>
      </c>
      <c r="C4557" s="0" t="s">
        <v>11901</v>
      </c>
      <c r="D4557" s="0" t="s">
        <v>38</v>
      </c>
      <c r="E4557" s="0" t="s">
        <v>11902</v>
      </c>
      <c r="F4557" s="0" t="s">
        <v>11903</v>
      </c>
      <c r="G4557" s="0" t="s">
        <v>11904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6.2</v>
      </c>
      <c r="Q4557" s="0" t="n">
        <v>0</v>
      </c>
      <c r="R4557" s="0" t="n">
        <v>0</v>
      </c>
      <c r="S4557" s="0" t="s">
        <v>4</v>
      </c>
    </row>
    <row r="4558" customFormat="false" ht="14.4" hidden="true" customHeight="false" outlineLevel="0" collapsed="false">
      <c r="A4558" s="0" t="s">
        <v>31</v>
      </c>
      <c r="B4558" s="0" t="n">
        <v>1</v>
      </c>
      <c r="C4558" s="0" t="s">
        <v>11905</v>
      </c>
      <c r="D4558" s="0" t="s">
        <v>33</v>
      </c>
      <c r="E4558" s="0" t="s">
        <v>11906</v>
      </c>
      <c r="F4558" s="0" t="s">
        <v>11907</v>
      </c>
      <c r="G4558" s="0" t="s">
        <v>11908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5.5</v>
      </c>
      <c r="Q4558" s="0" t="n">
        <v>0</v>
      </c>
      <c r="R4558" s="0" t="n">
        <v>0</v>
      </c>
      <c r="S4558" s="0" t="s">
        <v>4</v>
      </c>
    </row>
    <row r="4559" customFormat="false" ht="14.4" hidden="true" customHeight="false" outlineLevel="0" collapsed="false">
      <c r="A4559" s="0" t="s">
        <v>31</v>
      </c>
      <c r="B4559" s="0" t="n">
        <v>1</v>
      </c>
      <c r="C4559" s="0" t="s">
        <v>11909</v>
      </c>
      <c r="D4559" s="0" t="s">
        <v>33</v>
      </c>
      <c r="E4559" s="0" t="s">
        <v>11910</v>
      </c>
      <c r="F4559" s="0" t="s">
        <v>11911</v>
      </c>
      <c r="G4559" s="0" t="s">
        <v>11912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5</v>
      </c>
      <c r="Q4559" s="0" t="n">
        <v>0</v>
      </c>
      <c r="R4559" s="0" t="n">
        <v>0</v>
      </c>
      <c r="S4559" s="0" t="s">
        <v>4</v>
      </c>
    </row>
    <row r="4560" customFormat="false" ht="14.4" hidden="true" customHeight="false" outlineLevel="0" collapsed="false">
      <c r="A4560" s="0" t="s">
        <v>31</v>
      </c>
      <c r="B4560" s="0" t="n">
        <v>1</v>
      </c>
      <c r="C4560" s="0" t="s">
        <v>11913</v>
      </c>
      <c r="D4560" s="0" t="s">
        <v>66</v>
      </c>
      <c r="E4560" s="0" t="s">
        <v>11914</v>
      </c>
      <c r="F4560" s="0" t="s">
        <v>11915</v>
      </c>
      <c r="G4560" s="0" t="s">
        <v>11916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0</v>
      </c>
      <c r="P4560" s="0" t="n">
        <v>5.4</v>
      </c>
      <c r="Q4560" s="0" t="n">
        <v>0</v>
      </c>
      <c r="R4560" s="0" t="n">
        <v>0</v>
      </c>
      <c r="S4560" s="0" t="s">
        <v>4</v>
      </c>
    </row>
    <row r="4561" customFormat="false" ht="14.4" hidden="true" customHeight="false" outlineLevel="0" collapsed="false">
      <c r="A4561" s="0" t="s">
        <v>31</v>
      </c>
      <c r="B4561" s="0" t="n">
        <v>1</v>
      </c>
      <c r="C4561" s="0" t="s">
        <v>11917</v>
      </c>
      <c r="D4561" s="0" t="s">
        <v>61</v>
      </c>
      <c r="E4561" s="0" t="s">
        <v>11918</v>
      </c>
      <c r="F4561" s="0" t="s">
        <v>11919</v>
      </c>
      <c r="G4561" s="0" t="s">
        <v>11920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7.2</v>
      </c>
      <c r="Q4561" s="0" t="n">
        <v>0</v>
      </c>
      <c r="R4561" s="0" t="n">
        <v>0</v>
      </c>
      <c r="S4561" s="0" t="s">
        <v>4</v>
      </c>
    </row>
    <row r="4562" customFormat="false" ht="14.4" hidden="true" customHeight="false" outlineLevel="0" collapsed="false">
      <c r="A4562" s="0" t="s">
        <v>31</v>
      </c>
      <c r="B4562" s="0" t="n">
        <v>1</v>
      </c>
      <c r="C4562" s="0" t="s">
        <v>11921</v>
      </c>
      <c r="D4562" s="0" t="s">
        <v>61</v>
      </c>
      <c r="E4562" s="0" t="s">
        <v>11922</v>
      </c>
      <c r="F4562" s="0" t="s">
        <v>11919</v>
      </c>
      <c r="G4562" s="0" t="s">
        <v>11920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5.6</v>
      </c>
      <c r="Q4562" s="0" t="n">
        <v>0</v>
      </c>
      <c r="R4562" s="0" t="n">
        <v>0</v>
      </c>
      <c r="S4562" s="0" t="s">
        <v>4</v>
      </c>
    </row>
    <row r="4563" customFormat="false" ht="14.4" hidden="true" customHeight="false" outlineLevel="0" collapsed="false">
      <c r="A4563" s="0" t="s">
        <v>31</v>
      </c>
      <c r="B4563" s="0" t="n">
        <v>1</v>
      </c>
      <c r="C4563" s="0" t="s">
        <v>11923</v>
      </c>
      <c r="D4563" s="0" t="s">
        <v>66</v>
      </c>
      <c r="E4563" s="0" t="s">
        <v>6429</v>
      </c>
      <c r="F4563" s="0" t="s">
        <v>11919</v>
      </c>
      <c r="G4563" s="0" t="s">
        <v>11920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5.8</v>
      </c>
      <c r="Q4563" s="0" t="n">
        <v>0</v>
      </c>
      <c r="R4563" s="0" t="n">
        <v>0</v>
      </c>
      <c r="S4563" s="0" t="s">
        <v>4</v>
      </c>
    </row>
    <row r="4564" customFormat="false" ht="14.4" hidden="true" customHeight="false" outlineLevel="0" collapsed="false">
      <c r="A4564" s="0" t="s">
        <v>31</v>
      </c>
      <c r="B4564" s="0" t="n">
        <v>1</v>
      </c>
      <c r="C4564" s="0" t="s">
        <v>11924</v>
      </c>
      <c r="D4564" s="0" t="s">
        <v>163</v>
      </c>
      <c r="E4564" s="0" t="s">
        <v>11925</v>
      </c>
      <c r="F4564" s="0" t="s">
        <v>11926</v>
      </c>
      <c r="G4564" s="0" t="s">
        <v>11927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0</v>
      </c>
      <c r="O4564" s="0" t="n">
        <v>0</v>
      </c>
      <c r="P4564" s="0" t="n">
        <v>6.2</v>
      </c>
      <c r="Q4564" s="0" t="n">
        <v>0</v>
      </c>
      <c r="R4564" s="0" t="n">
        <v>0</v>
      </c>
      <c r="S4564" s="0" t="s">
        <v>4</v>
      </c>
    </row>
    <row r="4565" customFormat="false" ht="14.4" hidden="true" customHeight="false" outlineLevel="0" collapsed="false">
      <c r="A4565" s="0" t="s">
        <v>31</v>
      </c>
      <c r="B4565" s="0" t="n">
        <v>1</v>
      </c>
      <c r="C4565" s="0" t="s">
        <v>11928</v>
      </c>
      <c r="D4565" s="0" t="s">
        <v>41</v>
      </c>
      <c r="E4565" s="0" t="s">
        <v>11929</v>
      </c>
      <c r="F4565" s="0" t="s">
        <v>11926</v>
      </c>
      <c r="G4565" s="0" t="s">
        <v>11927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0</v>
      </c>
      <c r="P4565" s="0" t="n">
        <v>6.1</v>
      </c>
      <c r="Q4565" s="0" t="n">
        <v>0</v>
      </c>
      <c r="R4565" s="0" t="n">
        <v>0</v>
      </c>
      <c r="S4565" s="0" t="s">
        <v>4</v>
      </c>
    </row>
    <row r="4566" customFormat="false" ht="14.4" hidden="true" customHeight="false" outlineLevel="0" collapsed="false">
      <c r="A4566" s="0" t="s">
        <v>31</v>
      </c>
      <c r="B4566" s="0" t="n">
        <v>1</v>
      </c>
      <c r="C4566" s="0" t="s">
        <v>11930</v>
      </c>
      <c r="D4566" s="0" t="s">
        <v>41</v>
      </c>
      <c r="E4566" s="0" t="s">
        <v>11931</v>
      </c>
      <c r="F4566" s="0" t="s">
        <v>11926</v>
      </c>
      <c r="G4566" s="0" t="s">
        <v>11927</v>
      </c>
      <c r="H4566" s="0" t="n">
        <v>0</v>
      </c>
      <c r="I4566" s="0" t="n">
        <v>0</v>
      </c>
      <c r="J4566" s="0" t="n">
        <v>0</v>
      </c>
      <c r="K4566" s="0" t="n">
        <v>0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7.9</v>
      </c>
      <c r="Q4566" s="0" t="n">
        <v>0</v>
      </c>
      <c r="R4566" s="0" t="n">
        <v>0</v>
      </c>
      <c r="S4566" s="0" t="s">
        <v>4</v>
      </c>
    </row>
    <row r="4567" customFormat="false" ht="14.4" hidden="true" customHeight="false" outlineLevel="0" collapsed="false">
      <c r="A4567" s="0" t="s">
        <v>31</v>
      </c>
      <c r="B4567" s="0" t="n">
        <v>1</v>
      </c>
      <c r="C4567" s="0" t="s">
        <v>11932</v>
      </c>
      <c r="D4567" s="0" t="s">
        <v>33</v>
      </c>
      <c r="E4567" s="0" t="s">
        <v>11933</v>
      </c>
      <c r="F4567" s="0" t="s">
        <v>11926</v>
      </c>
      <c r="G4567" s="0" t="s">
        <v>11927</v>
      </c>
      <c r="H4567" s="0" t="n">
        <v>0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n">
        <v>0</v>
      </c>
      <c r="N4567" s="0" t="n">
        <v>0</v>
      </c>
      <c r="O4567" s="0" t="n">
        <v>0</v>
      </c>
      <c r="P4567" s="0" t="n">
        <v>7.7</v>
      </c>
      <c r="Q4567" s="0" t="n">
        <v>0</v>
      </c>
      <c r="R4567" s="0" t="n">
        <v>0</v>
      </c>
      <c r="S4567" s="0" t="s">
        <v>4</v>
      </c>
    </row>
    <row r="4568" customFormat="false" ht="14.4" hidden="true" customHeight="false" outlineLevel="0" collapsed="false">
      <c r="A4568" s="0" t="s">
        <v>31</v>
      </c>
      <c r="B4568" s="0" t="n">
        <v>1</v>
      </c>
      <c r="C4568" s="0" t="s">
        <v>11934</v>
      </c>
      <c r="D4568" s="0" t="s">
        <v>38</v>
      </c>
      <c r="E4568" s="0" t="s">
        <v>11935</v>
      </c>
      <c r="F4568" s="0" t="s">
        <v>11926</v>
      </c>
      <c r="G4568" s="0" t="s">
        <v>11927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0</v>
      </c>
      <c r="N4568" s="0" t="n">
        <v>0</v>
      </c>
      <c r="O4568" s="0" t="n">
        <v>0</v>
      </c>
      <c r="P4568" s="0" t="n">
        <v>7.8</v>
      </c>
      <c r="Q4568" s="0" t="n">
        <v>0</v>
      </c>
      <c r="R4568" s="0" t="n">
        <v>0</v>
      </c>
      <c r="S4568" s="0" t="s">
        <v>4</v>
      </c>
    </row>
    <row r="4569" customFormat="false" ht="14.4" hidden="true" customHeight="false" outlineLevel="0" collapsed="false">
      <c r="A4569" s="0" t="s">
        <v>31</v>
      </c>
      <c r="B4569" s="0" t="n">
        <v>1</v>
      </c>
      <c r="C4569" s="0" t="s">
        <v>11936</v>
      </c>
      <c r="D4569" s="0" t="s">
        <v>66</v>
      </c>
      <c r="E4569" s="0" t="s">
        <v>11937</v>
      </c>
      <c r="F4569" s="0" t="s">
        <v>11938</v>
      </c>
      <c r="G4569" s="0" t="s">
        <v>11939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5.8</v>
      </c>
      <c r="Q4569" s="0" t="n">
        <v>0</v>
      </c>
      <c r="R4569" s="0" t="n">
        <v>0</v>
      </c>
      <c r="S4569" s="0" t="s">
        <v>4</v>
      </c>
    </row>
    <row r="4570" customFormat="false" ht="14.4" hidden="true" customHeight="false" outlineLevel="0" collapsed="false">
      <c r="A4570" s="0" t="s">
        <v>31</v>
      </c>
      <c r="B4570" s="0" t="n">
        <v>1</v>
      </c>
      <c r="C4570" s="0" t="s">
        <v>11940</v>
      </c>
      <c r="D4570" s="0" t="s">
        <v>154</v>
      </c>
      <c r="E4570" s="0" t="s">
        <v>11941</v>
      </c>
      <c r="F4570" s="0" t="s">
        <v>11938</v>
      </c>
      <c r="G4570" s="0" t="s">
        <v>11939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5.9</v>
      </c>
      <c r="Q4570" s="0" t="n">
        <v>0</v>
      </c>
      <c r="R4570" s="0" t="n">
        <v>0</v>
      </c>
      <c r="S4570" s="0" t="s">
        <v>4</v>
      </c>
    </row>
    <row r="4571" customFormat="false" ht="14.4" hidden="true" customHeight="false" outlineLevel="0" collapsed="false">
      <c r="A4571" s="0" t="s">
        <v>31</v>
      </c>
      <c r="B4571" s="0" t="n">
        <v>1</v>
      </c>
      <c r="C4571" s="0" t="s">
        <v>11942</v>
      </c>
      <c r="D4571" s="0" t="s">
        <v>38</v>
      </c>
      <c r="E4571" s="0" t="s">
        <v>11943</v>
      </c>
      <c r="F4571" s="0" t="s">
        <v>11944</v>
      </c>
      <c r="G4571" s="0" t="s">
        <v>11945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7.8</v>
      </c>
      <c r="Q4571" s="0" t="n">
        <v>0</v>
      </c>
      <c r="R4571" s="0" t="n">
        <v>0</v>
      </c>
      <c r="S4571" s="0" t="s">
        <v>4</v>
      </c>
    </row>
    <row r="4572" customFormat="false" ht="14.4" hidden="true" customHeight="false" outlineLevel="0" collapsed="false">
      <c r="A4572" s="0" t="s">
        <v>31</v>
      </c>
      <c r="B4572" s="0" t="n">
        <v>1</v>
      </c>
      <c r="C4572" s="0" t="s">
        <v>11946</v>
      </c>
      <c r="D4572" s="0" t="s">
        <v>33</v>
      </c>
      <c r="E4572" s="0" t="s">
        <v>11947</v>
      </c>
      <c r="F4572" s="0" t="s">
        <v>11944</v>
      </c>
      <c r="G4572" s="0" t="s">
        <v>11945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5.3</v>
      </c>
      <c r="Q4572" s="0" t="n">
        <v>0</v>
      </c>
      <c r="R4572" s="0" t="n">
        <v>0</v>
      </c>
      <c r="S4572" s="0" t="s">
        <v>4</v>
      </c>
    </row>
    <row r="4573" customFormat="false" ht="14.4" hidden="true" customHeight="false" outlineLevel="0" collapsed="false">
      <c r="A4573" s="0" t="s">
        <v>31</v>
      </c>
      <c r="B4573" s="0" t="n">
        <v>1</v>
      </c>
      <c r="C4573" s="0" t="s">
        <v>11948</v>
      </c>
      <c r="D4573" s="0" t="s">
        <v>38</v>
      </c>
      <c r="E4573" s="0" t="s">
        <v>11949</v>
      </c>
      <c r="F4573" s="0" t="s">
        <v>11944</v>
      </c>
      <c r="G4573" s="0" t="s">
        <v>11945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6.9</v>
      </c>
      <c r="Q4573" s="0" t="n">
        <v>0</v>
      </c>
      <c r="R4573" s="0" t="n">
        <v>0</v>
      </c>
      <c r="S4573" s="0" t="s">
        <v>4</v>
      </c>
    </row>
    <row r="4574" customFormat="false" ht="14.4" hidden="true" customHeight="false" outlineLevel="0" collapsed="false">
      <c r="A4574" s="0" t="s">
        <v>31</v>
      </c>
      <c r="B4574" s="0" t="n">
        <v>1</v>
      </c>
      <c r="C4574" s="0" t="s">
        <v>11950</v>
      </c>
      <c r="D4574" s="0" t="s">
        <v>122</v>
      </c>
      <c r="E4574" s="0" t="s">
        <v>11951</v>
      </c>
      <c r="F4574" s="0" t="s">
        <v>11952</v>
      </c>
      <c r="G4574" s="0" t="s">
        <v>11953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5.1</v>
      </c>
      <c r="Q4574" s="0" t="n">
        <v>0</v>
      </c>
      <c r="R4574" s="0" t="n">
        <v>0</v>
      </c>
      <c r="S4574" s="0" t="s">
        <v>4</v>
      </c>
    </row>
    <row r="4575" customFormat="false" ht="14.4" hidden="true" customHeight="false" outlineLevel="0" collapsed="false">
      <c r="A4575" s="0" t="s">
        <v>31</v>
      </c>
      <c r="B4575" s="0" t="n">
        <v>1</v>
      </c>
      <c r="C4575" s="0" t="s">
        <v>11954</v>
      </c>
      <c r="D4575" s="0" t="s">
        <v>61</v>
      </c>
      <c r="E4575" s="0" t="s">
        <v>11955</v>
      </c>
      <c r="F4575" s="0" t="s">
        <v>309</v>
      </c>
      <c r="G4575" s="0" t="s">
        <v>310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5.6</v>
      </c>
      <c r="Q4575" s="0" t="n">
        <v>0</v>
      </c>
      <c r="R4575" s="0" t="n">
        <v>0</v>
      </c>
      <c r="S4575" s="0" t="s">
        <v>4</v>
      </c>
    </row>
    <row r="4576" customFormat="false" ht="14.4" hidden="true" customHeight="false" outlineLevel="0" collapsed="false">
      <c r="A4576" s="0" t="s">
        <v>31</v>
      </c>
      <c r="B4576" s="0" t="n">
        <v>1</v>
      </c>
      <c r="C4576" s="0" t="s">
        <v>11956</v>
      </c>
      <c r="D4576" s="0" t="s">
        <v>38</v>
      </c>
      <c r="E4576" s="0" t="s">
        <v>11957</v>
      </c>
      <c r="F4576" s="0" t="s">
        <v>309</v>
      </c>
      <c r="G4576" s="0" t="s">
        <v>310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5.5</v>
      </c>
      <c r="Q4576" s="0" t="n">
        <v>0</v>
      </c>
      <c r="R4576" s="0" t="n">
        <v>0</v>
      </c>
      <c r="S4576" s="0" t="s">
        <v>4</v>
      </c>
    </row>
    <row r="4577" customFormat="false" ht="14.4" hidden="true" customHeight="false" outlineLevel="0" collapsed="false">
      <c r="A4577" s="0" t="s">
        <v>31</v>
      </c>
      <c r="B4577" s="0" t="n">
        <v>1</v>
      </c>
      <c r="C4577" s="0" t="s">
        <v>11958</v>
      </c>
      <c r="D4577" s="0" t="s">
        <v>66</v>
      </c>
      <c r="E4577" s="0" t="s">
        <v>11959</v>
      </c>
      <c r="F4577" s="0" t="s">
        <v>309</v>
      </c>
      <c r="G4577" s="0" t="s">
        <v>310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5.7</v>
      </c>
      <c r="Q4577" s="0" t="n">
        <v>0</v>
      </c>
      <c r="R4577" s="0" t="n">
        <v>0</v>
      </c>
      <c r="S4577" s="0" t="s">
        <v>4</v>
      </c>
    </row>
    <row r="4578" customFormat="false" ht="14.4" hidden="true" customHeight="false" outlineLevel="0" collapsed="false">
      <c r="A4578" s="0" t="s">
        <v>31</v>
      </c>
      <c r="B4578" s="0" t="n">
        <v>1</v>
      </c>
      <c r="C4578" s="0" t="s">
        <v>11960</v>
      </c>
      <c r="D4578" s="0" t="s">
        <v>163</v>
      </c>
      <c r="E4578" s="0" t="s">
        <v>11961</v>
      </c>
      <c r="F4578" s="0" t="s">
        <v>11962</v>
      </c>
      <c r="G4578" s="0" t="s">
        <v>1217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5.7</v>
      </c>
      <c r="Q4578" s="0" t="n">
        <v>0</v>
      </c>
      <c r="R4578" s="0" t="n">
        <v>0</v>
      </c>
      <c r="S4578" s="0" t="s">
        <v>4</v>
      </c>
    </row>
    <row r="4579" customFormat="false" ht="14.4" hidden="true" customHeight="false" outlineLevel="0" collapsed="false">
      <c r="A4579" s="0" t="s">
        <v>31</v>
      </c>
      <c r="B4579" s="0" t="n">
        <v>1</v>
      </c>
      <c r="C4579" s="0" t="s">
        <v>11963</v>
      </c>
      <c r="D4579" s="0" t="s">
        <v>38</v>
      </c>
      <c r="E4579" s="0" t="s">
        <v>11964</v>
      </c>
      <c r="F4579" s="0" t="s">
        <v>11962</v>
      </c>
      <c r="G4579" s="0" t="s">
        <v>1217</v>
      </c>
      <c r="H4579" s="0" t="n">
        <v>0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5.3</v>
      </c>
      <c r="Q4579" s="0" t="n">
        <v>0</v>
      </c>
      <c r="R4579" s="0" t="n">
        <v>0</v>
      </c>
      <c r="S4579" s="0" t="s">
        <v>4</v>
      </c>
    </row>
    <row r="4580" customFormat="false" ht="14.4" hidden="true" customHeight="false" outlineLevel="0" collapsed="false">
      <c r="A4580" s="0" t="s">
        <v>31</v>
      </c>
      <c r="B4580" s="0" t="n">
        <v>1</v>
      </c>
      <c r="C4580" s="0" t="s">
        <v>11965</v>
      </c>
      <c r="D4580" s="0" t="s">
        <v>66</v>
      </c>
      <c r="E4580" s="0" t="s">
        <v>11966</v>
      </c>
      <c r="F4580" s="0" t="s">
        <v>11967</v>
      </c>
      <c r="G4580" s="0" t="s">
        <v>11968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5.5</v>
      </c>
      <c r="Q4580" s="0" t="n">
        <v>0</v>
      </c>
      <c r="R4580" s="0" t="n">
        <v>0</v>
      </c>
      <c r="S4580" s="0" t="s">
        <v>4</v>
      </c>
    </row>
    <row r="4581" customFormat="false" ht="14.4" hidden="true" customHeight="false" outlineLevel="0" collapsed="false">
      <c r="A4581" s="0" t="s">
        <v>31</v>
      </c>
      <c r="B4581" s="0" t="n">
        <v>1</v>
      </c>
      <c r="C4581" s="0" t="s">
        <v>11969</v>
      </c>
      <c r="D4581" s="0" t="s">
        <v>61</v>
      </c>
      <c r="E4581" s="0" t="s">
        <v>11970</v>
      </c>
      <c r="F4581" s="0" t="s">
        <v>11967</v>
      </c>
      <c r="G4581" s="0" t="s">
        <v>11968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5.6</v>
      </c>
      <c r="Q4581" s="0" t="n">
        <v>0</v>
      </c>
      <c r="R4581" s="0" t="n">
        <v>0</v>
      </c>
      <c r="S4581" s="0" t="s">
        <v>4</v>
      </c>
    </row>
    <row r="4582" customFormat="false" ht="14.4" hidden="true" customHeight="false" outlineLevel="0" collapsed="false">
      <c r="A4582" s="0" t="s">
        <v>31</v>
      </c>
      <c r="B4582" s="0" t="n">
        <v>1</v>
      </c>
      <c r="C4582" s="0" t="s">
        <v>11971</v>
      </c>
      <c r="D4582" s="0" t="s">
        <v>139</v>
      </c>
      <c r="E4582" s="0" t="s">
        <v>11972</v>
      </c>
      <c r="F4582" s="0" t="s">
        <v>11967</v>
      </c>
      <c r="G4582" s="0" t="s">
        <v>11968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5.1</v>
      </c>
      <c r="Q4582" s="0" t="n">
        <v>0</v>
      </c>
      <c r="R4582" s="0" t="n">
        <v>0</v>
      </c>
      <c r="S4582" s="0" t="s">
        <v>4</v>
      </c>
    </row>
    <row r="4583" customFormat="false" ht="14.4" hidden="true" customHeight="false" outlineLevel="0" collapsed="false">
      <c r="A4583" s="0" t="s">
        <v>31</v>
      </c>
      <c r="B4583" s="0" t="n">
        <v>1</v>
      </c>
      <c r="C4583" s="0" t="s">
        <v>11973</v>
      </c>
      <c r="D4583" s="0" t="s">
        <v>33</v>
      </c>
      <c r="E4583" s="0" t="s">
        <v>11974</v>
      </c>
      <c r="F4583" s="0" t="s">
        <v>11967</v>
      </c>
      <c r="G4583" s="0" t="s">
        <v>11968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5.5</v>
      </c>
      <c r="Q4583" s="0" t="n">
        <v>0</v>
      </c>
      <c r="R4583" s="0" t="n">
        <v>0</v>
      </c>
      <c r="S4583" s="0" t="s">
        <v>4</v>
      </c>
    </row>
    <row r="4584" customFormat="false" ht="14.4" hidden="true" customHeight="false" outlineLevel="0" collapsed="false">
      <c r="A4584" s="0" t="s">
        <v>31</v>
      </c>
      <c r="B4584" s="0" t="n">
        <v>1</v>
      </c>
      <c r="C4584" s="0" t="s">
        <v>11975</v>
      </c>
      <c r="D4584" s="0" t="s">
        <v>38</v>
      </c>
      <c r="E4584" s="0" t="s">
        <v>11976</v>
      </c>
      <c r="F4584" s="0" t="s">
        <v>11977</v>
      </c>
      <c r="G4584" s="0" t="s">
        <v>11978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6.7</v>
      </c>
      <c r="Q4584" s="0" t="n">
        <v>0</v>
      </c>
      <c r="R4584" s="0" t="n">
        <v>0</v>
      </c>
      <c r="S4584" s="0" t="s">
        <v>4</v>
      </c>
    </row>
    <row r="4585" customFormat="false" ht="14.4" hidden="true" customHeight="false" outlineLevel="0" collapsed="false">
      <c r="A4585" s="0" t="s">
        <v>31</v>
      </c>
      <c r="B4585" s="0" t="n">
        <v>1</v>
      </c>
      <c r="C4585" s="0" t="s">
        <v>11979</v>
      </c>
      <c r="D4585" s="0" t="s">
        <v>61</v>
      </c>
      <c r="E4585" s="0" t="s">
        <v>11980</v>
      </c>
      <c r="F4585" s="0" t="s">
        <v>11977</v>
      </c>
      <c r="G4585" s="0" t="s">
        <v>11978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5.9</v>
      </c>
      <c r="Q4585" s="0" t="n">
        <v>0</v>
      </c>
      <c r="R4585" s="0" t="n">
        <v>0</v>
      </c>
      <c r="S4585" s="0" t="s">
        <v>4</v>
      </c>
    </row>
    <row r="4586" customFormat="false" ht="14.4" hidden="true" customHeight="false" outlineLevel="0" collapsed="false">
      <c r="A4586" s="0" t="s">
        <v>31</v>
      </c>
      <c r="B4586" s="0" t="n">
        <v>1</v>
      </c>
      <c r="C4586" s="0" t="s">
        <v>11981</v>
      </c>
      <c r="D4586" s="0" t="s">
        <v>122</v>
      </c>
      <c r="E4586" s="0" t="s">
        <v>11982</v>
      </c>
      <c r="F4586" s="0" t="s">
        <v>11977</v>
      </c>
      <c r="G4586" s="0" t="s">
        <v>11978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6.5</v>
      </c>
      <c r="Q4586" s="0" t="n">
        <v>0</v>
      </c>
      <c r="R4586" s="0" t="n">
        <v>0</v>
      </c>
      <c r="S4586" s="0" t="s">
        <v>4</v>
      </c>
    </row>
    <row r="4587" customFormat="false" ht="14.4" hidden="true" customHeight="false" outlineLevel="0" collapsed="false">
      <c r="A4587" s="0" t="s">
        <v>31</v>
      </c>
      <c r="B4587" s="0" t="n">
        <v>1</v>
      </c>
      <c r="C4587" s="0" t="s">
        <v>11983</v>
      </c>
      <c r="D4587" s="0" t="s">
        <v>41</v>
      </c>
      <c r="E4587" s="0" t="s">
        <v>11815</v>
      </c>
      <c r="F4587" s="0" t="s">
        <v>11977</v>
      </c>
      <c r="G4587" s="0" t="s">
        <v>11978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7.9</v>
      </c>
      <c r="Q4587" s="0" t="n">
        <v>0</v>
      </c>
      <c r="R4587" s="0" t="n">
        <v>0</v>
      </c>
      <c r="S4587" s="0" t="s">
        <v>4</v>
      </c>
    </row>
    <row r="4588" customFormat="false" ht="14.4" hidden="true" customHeight="false" outlineLevel="0" collapsed="false">
      <c r="A4588" s="0" t="s">
        <v>31</v>
      </c>
      <c r="B4588" s="0" t="n">
        <v>1</v>
      </c>
      <c r="C4588" s="0" t="s">
        <v>11984</v>
      </c>
      <c r="D4588" s="0" t="s">
        <v>61</v>
      </c>
      <c r="E4588" s="0" t="s">
        <v>6914</v>
      </c>
      <c r="F4588" s="0" t="s">
        <v>11977</v>
      </c>
      <c r="G4588" s="0" t="s">
        <v>11978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7.7</v>
      </c>
      <c r="Q4588" s="0" t="n">
        <v>0</v>
      </c>
      <c r="R4588" s="0" t="n">
        <v>0</v>
      </c>
      <c r="S4588" s="0" t="s">
        <v>4</v>
      </c>
    </row>
    <row r="4589" customFormat="false" ht="14.4" hidden="true" customHeight="false" outlineLevel="0" collapsed="false">
      <c r="A4589" s="0" t="s">
        <v>31</v>
      </c>
      <c r="B4589" s="0" t="n">
        <v>1</v>
      </c>
      <c r="C4589" s="0" t="s">
        <v>11985</v>
      </c>
      <c r="D4589" s="0" t="s">
        <v>33</v>
      </c>
      <c r="E4589" s="0" t="s">
        <v>11986</v>
      </c>
      <c r="F4589" s="0" t="s">
        <v>11987</v>
      </c>
      <c r="G4589" s="0" t="s">
        <v>3214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5.6</v>
      </c>
      <c r="Q4589" s="0" t="n">
        <v>0</v>
      </c>
      <c r="R4589" s="0" t="n">
        <v>0</v>
      </c>
      <c r="S4589" s="0" t="s">
        <v>4</v>
      </c>
    </row>
    <row r="4590" customFormat="false" ht="14.4" hidden="true" customHeight="false" outlineLevel="0" collapsed="false">
      <c r="A4590" s="0" t="s">
        <v>31</v>
      </c>
      <c r="B4590" s="0" t="n">
        <v>1</v>
      </c>
      <c r="C4590" s="0" t="s">
        <v>11988</v>
      </c>
      <c r="D4590" s="0" t="s">
        <v>307</v>
      </c>
      <c r="E4590" s="0" t="s">
        <v>11989</v>
      </c>
      <c r="F4590" s="0" t="s">
        <v>11987</v>
      </c>
      <c r="G4590" s="0" t="s">
        <v>3214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6.3</v>
      </c>
      <c r="Q4590" s="0" t="n">
        <v>0</v>
      </c>
      <c r="R4590" s="0" t="n">
        <v>0</v>
      </c>
      <c r="S4590" s="0" t="s">
        <v>4</v>
      </c>
    </row>
    <row r="4591" customFormat="false" ht="14.4" hidden="true" customHeight="false" outlineLevel="0" collapsed="false">
      <c r="A4591" s="0" t="s">
        <v>31</v>
      </c>
      <c r="B4591" s="0" t="n">
        <v>1</v>
      </c>
      <c r="C4591" s="0" t="s">
        <v>11990</v>
      </c>
      <c r="D4591" s="0" t="s">
        <v>61</v>
      </c>
      <c r="E4591" s="0" t="s">
        <v>11991</v>
      </c>
      <c r="F4591" s="0" t="s">
        <v>11992</v>
      </c>
      <c r="G4591" s="0" t="s">
        <v>6093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5.2</v>
      </c>
      <c r="Q4591" s="0" t="n">
        <v>0</v>
      </c>
      <c r="R4591" s="0" t="n">
        <v>0</v>
      </c>
      <c r="S4591" s="0" t="s">
        <v>4</v>
      </c>
    </row>
    <row r="4592" customFormat="false" ht="14.4" hidden="true" customHeight="false" outlineLevel="0" collapsed="false">
      <c r="A4592" s="0" t="s">
        <v>31</v>
      </c>
      <c r="B4592" s="0" t="n">
        <v>1</v>
      </c>
      <c r="C4592" s="0" t="s">
        <v>11993</v>
      </c>
      <c r="D4592" s="0" t="s">
        <v>48</v>
      </c>
      <c r="E4592" s="0" t="s">
        <v>11994</v>
      </c>
      <c r="F4592" s="0" t="s">
        <v>11992</v>
      </c>
      <c r="G4592" s="0" t="s">
        <v>6093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5.1</v>
      </c>
      <c r="Q4592" s="0" t="n">
        <v>0</v>
      </c>
      <c r="R4592" s="0" t="n">
        <v>0</v>
      </c>
      <c r="S4592" s="0" t="s">
        <v>4</v>
      </c>
    </row>
    <row r="4593" customFormat="false" ht="14.4" hidden="true" customHeight="false" outlineLevel="0" collapsed="false">
      <c r="A4593" s="0" t="s">
        <v>31</v>
      </c>
      <c r="B4593" s="0" t="n">
        <v>1</v>
      </c>
      <c r="C4593" s="0" t="s">
        <v>11995</v>
      </c>
      <c r="D4593" s="0" t="s">
        <v>66</v>
      </c>
      <c r="E4593" s="0" t="s">
        <v>11996</v>
      </c>
      <c r="F4593" s="0" t="s">
        <v>11997</v>
      </c>
      <c r="G4593" s="0" t="s">
        <v>1943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5.2</v>
      </c>
      <c r="Q4593" s="0" t="n">
        <v>0</v>
      </c>
      <c r="R4593" s="0" t="n">
        <v>0</v>
      </c>
      <c r="S4593" s="0" t="s">
        <v>4</v>
      </c>
    </row>
    <row r="4594" customFormat="false" ht="14.4" hidden="true" customHeight="false" outlineLevel="0" collapsed="false">
      <c r="A4594" s="0" t="s">
        <v>31</v>
      </c>
      <c r="B4594" s="0" t="n">
        <v>1</v>
      </c>
      <c r="C4594" s="0" t="s">
        <v>11998</v>
      </c>
      <c r="D4594" s="0" t="s">
        <v>33</v>
      </c>
      <c r="E4594" s="0" t="s">
        <v>11999</v>
      </c>
      <c r="F4594" s="0" t="s">
        <v>12000</v>
      </c>
      <c r="G4594" s="0" t="s">
        <v>12001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6.3</v>
      </c>
      <c r="Q4594" s="0" t="n">
        <v>0</v>
      </c>
      <c r="R4594" s="0" t="n">
        <v>0</v>
      </c>
      <c r="S4594" s="0" t="s">
        <v>4</v>
      </c>
    </row>
    <row r="4595" customFormat="false" ht="14.4" hidden="true" customHeight="false" outlineLevel="0" collapsed="false">
      <c r="A4595" s="0" t="s">
        <v>31</v>
      </c>
      <c r="B4595" s="0" t="n">
        <v>1</v>
      </c>
      <c r="C4595" s="0" t="s">
        <v>12002</v>
      </c>
      <c r="D4595" s="0" t="s">
        <v>61</v>
      </c>
      <c r="E4595" s="0" t="s">
        <v>12003</v>
      </c>
      <c r="F4595" s="0" t="s">
        <v>12000</v>
      </c>
      <c r="G4595" s="0" t="s">
        <v>12001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6</v>
      </c>
      <c r="Q4595" s="0" t="n">
        <v>0</v>
      </c>
      <c r="R4595" s="0" t="n">
        <v>0</v>
      </c>
      <c r="S4595" s="0" t="s">
        <v>4</v>
      </c>
    </row>
    <row r="4596" customFormat="false" ht="14.4" hidden="true" customHeight="false" outlineLevel="0" collapsed="false">
      <c r="A4596" s="0" t="s">
        <v>31</v>
      </c>
      <c r="B4596" s="0" t="n">
        <v>1</v>
      </c>
      <c r="C4596" s="0" t="s">
        <v>12004</v>
      </c>
      <c r="D4596" s="0" t="s">
        <v>139</v>
      </c>
      <c r="E4596" s="0" t="s">
        <v>12005</v>
      </c>
      <c r="F4596" s="0" t="s">
        <v>12006</v>
      </c>
      <c r="G4596" s="0" t="s">
        <v>12007</v>
      </c>
      <c r="H4596" s="0" t="n">
        <v>0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5.9</v>
      </c>
      <c r="Q4596" s="0" t="n">
        <v>0</v>
      </c>
      <c r="R4596" s="0" t="n">
        <v>0</v>
      </c>
      <c r="S4596" s="0" t="s">
        <v>4</v>
      </c>
    </row>
    <row r="4597" customFormat="false" ht="14.4" hidden="true" customHeight="false" outlineLevel="0" collapsed="false">
      <c r="A4597" s="0" t="s">
        <v>31</v>
      </c>
      <c r="B4597" s="0" t="n">
        <v>1</v>
      </c>
      <c r="C4597" s="0" t="s">
        <v>12008</v>
      </c>
      <c r="D4597" s="0" t="s">
        <v>61</v>
      </c>
      <c r="E4597" s="0" t="s">
        <v>12009</v>
      </c>
      <c r="F4597" s="0" t="s">
        <v>12010</v>
      </c>
      <c r="G4597" s="0" t="s">
        <v>12011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5.8</v>
      </c>
      <c r="Q4597" s="0" t="n">
        <v>0</v>
      </c>
      <c r="R4597" s="0" t="n">
        <v>0</v>
      </c>
      <c r="S4597" s="0" t="s">
        <v>4</v>
      </c>
    </row>
    <row r="4598" customFormat="false" ht="14.4" hidden="true" customHeight="false" outlineLevel="0" collapsed="false">
      <c r="A4598" s="0" t="s">
        <v>31</v>
      </c>
      <c r="B4598" s="0" t="n">
        <v>1</v>
      </c>
      <c r="C4598" s="0" t="s">
        <v>12012</v>
      </c>
      <c r="D4598" s="0" t="s">
        <v>307</v>
      </c>
      <c r="E4598" s="0" t="s">
        <v>12013</v>
      </c>
      <c r="F4598" s="0" t="s">
        <v>12014</v>
      </c>
      <c r="G4598" s="0" t="s">
        <v>12015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6.4</v>
      </c>
      <c r="Q4598" s="0" t="n">
        <v>0</v>
      </c>
      <c r="R4598" s="0" t="n">
        <v>0</v>
      </c>
      <c r="S4598" s="0" t="s">
        <v>4</v>
      </c>
    </row>
    <row r="4599" customFormat="false" ht="14.4" hidden="true" customHeight="false" outlineLevel="0" collapsed="false">
      <c r="A4599" s="0" t="s">
        <v>31</v>
      </c>
      <c r="B4599" s="0" t="n">
        <v>1</v>
      </c>
      <c r="C4599" s="0" t="s">
        <v>12016</v>
      </c>
      <c r="D4599" s="0" t="s">
        <v>33</v>
      </c>
      <c r="E4599" s="0" t="s">
        <v>12017</v>
      </c>
      <c r="F4599" s="0" t="s">
        <v>12018</v>
      </c>
      <c r="G4599" s="0" t="s">
        <v>12019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6.4</v>
      </c>
      <c r="Q4599" s="0" t="n">
        <v>0</v>
      </c>
      <c r="R4599" s="0" t="n">
        <v>0</v>
      </c>
      <c r="S4599" s="0" t="s">
        <v>4</v>
      </c>
    </row>
    <row r="4600" customFormat="false" ht="14.4" hidden="true" customHeight="false" outlineLevel="0" collapsed="false">
      <c r="A4600" s="0" t="s">
        <v>31</v>
      </c>
      <c r="B4600" s="0" t="n">
        <v>1</v>
      </c>
      <c r="C4600" s="0" t="s">
        <v>12020</v>
      </c>
      <c r="D4600" s="0" t="s">
        <v>38</v>
      </c>
      <c r="E4600" s="0" t="s">
        <v>12021</v>
      </c>
      <c r="F4600" s="0" t="s">
        <v>12018</v>
      </c>
      <c r="G4600" s="0" t="s">
        <v>12019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6.8</v>
      </c>
      <c r="Q4600" s="0" t="n">
        <v>0</v>
      </c>
      <c r="R4600" s="0" t="n">
        <v>0</v>
      </c>
      <c r="S4600" s="0" t="s">
        <v>4</v>
      </c>
    </row>
    <row r="4601" customFormat="false" ht="14.4" hidden="true" customHeight="false" outlineLevel="0" collapsed="false">
      <c r="A4601" s="0" t="s">
        <v>31</v>
      </c>
      <c r="B4601" s="0" t="n">
        <v>1</v>
      </c>
      <c r="C4601" s="0" t="s">
        <v>12022</v>
      </c>
      <c r="D4601" s="0" t="s">
        <v>33</v>
      </c>
      <c r="E4601" s="0" t="s">
        <v>12023</v>
      </c>
      <c r="F4601" s="0" t="s">
        <v>12018</v>
      </c>
      <c r="G4601" s="0" t="s">
        <v>12019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7.5</v>
      </c>
      <c r="Q4601" s="0" t="n">
        <v>0</v>
      </c>
      <c r="R4601" s="0" t="n">
        <v>0</v>
      </c>
      <c r="S4601" s="0" t="s">
        <v>4</v>
      </c>
    </row>
    <row r="4602" customFormat="false" ht="14.4" hidden="true" customHeight="false" outlineLevel="0" collapsed="false">
      <c r="A4602" s="0" t="s">
        <v>31</v>
      </c>
      <c r="B4602" s="0" t="n">
        <v>1</v>
      </c>
      <c r="C4602" s="0" t="s">
        <v>12024</v>
      </c>
      <c r="D4602" s="0" t="s">
        <v>38</v>
      </c>
      <c r="E4602" s="0" t="s">
        <v>12025</v>
      </c>
      <c r="F4602" s="0" t="s">
        <v>12026</v>
      </c>
      <c r="G4602" s="0" t="s">
        <v>12027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7.3</v>
      </c>
      <c r="Q4602" s="0" t="n">
        <v>0</v>
      </c>
      <c r="R4602" s="0" t="n">
        <v>0</v>
      </c>
      <c r="S4602" s="0" t="s">
        <v>4</v>
      </c>
    </row>
    <row r="4603" customFormat="false" ht="14.4" hidden="true" customHeight="false" outlineLevel="0" collapsed="false">
      <c r="A4603" s="0" t="s">
        <v>31</v>
      </c>
      <c r="B4603" s="0" t="n">
        <v>1</v>
      </c>
      <c r="C4603" s="0" t="s">
        <v>12028</v>
      </c>
      <c r="D4603" s="0" t="s">
        <v>33</v>
      </c>
      <c r="E4603" s="0" t="s">
        <v>12029</v>
      </c>
      <c r="F4603" s="0" t="s">
        <v>12026</v>
      </c>
      <c r="G4603" s="0" t="s">
        <v>12027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6.5</v>
      </c>
      <c r="Q4603" s="0" t="n">
        <v>0</v>
      </c>
      <c r="R4603" s="0" t="n">
        <v>0</v>
      </c>
      <c r="S4603" s="0" t="s">
        <v>4</v>
      </c>
    </row>
    <row r="4604" customFormat="false" ht="14.4" hidden="true" customHeight="false" outlineLevel="0" collapsed="false">
      <c r="A4604" s="0" t="s">
        <v>31</v>
      </c>
      <c r="B4604" s="0" t="n">
        <v>1</v>
      </c>
      <c r="C4604" s="0" t="s">
        <v>12030</v>
      </c>
      <c r="D4604" s="0" t="s">
        <v>38</v>
      </c>
      <c r="E4604" s="0" t="s">
        <v>12031</v>
      </c>
      <c r="F4604" s="0" t="s">
        <v>12026</v>
      </c>
      <c r="G4604" s="0" t="s">
        <v>12027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7.1</v>
      </c>
      <c r="Q4604" s="0" t="n">
        <v>0</v>
      </c>
      <c r="R4604" s="0" t="n">
        <v>0</v>
      </c>
      <c r="S4604" s="0" t="s">
        <v>4</v>
      </c>
    </row>
    <row r="4605" customFormat="false" ht="14.4" hidden="true" customHeight="false" outlineLevel="0" collapsed="false">
      <c r="A4605" s="0" t="s">
        <v>31</v>
      </c>
      <c r="B4605" s="0" t="n">
        <v>1</v>
      </c>
      <c r="C4605" s="0" t="s">
        <v>12032</v>
      </c>
      <c r="D4605" s="0" t="s">
        <v>38</v>
      </c>
      <c r="E4605" s="0" t="s">
        <v>12033</v>
      </c>
      <c r="F4605" s="0" t="s">
        <v>12034</v>
      </c>
      <c r="G4605" s="0" t="s">
        <v>12035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5.6</v>
      </c>
      <c r="Q4605" s="0" t="n">
        <v>0</v>
      </c>
      <c r="R4605" s="0" t="n">
        <v>0</v>
      </c>
      <c r="S4605" s="0" t="s">
        <v>4</v>
      </c>
    </row>
    <row r="4606" customFormat="false" ht="14.4" hidden="true" customHeight="false" outlineLevel="0" collapsed="false">
      <c r="A4606" s="0" t="s">
        <v>31</v>
      </c>
      <c r="B4606" s="0" t="n">
        <v>1</v>
      </c>
      <c r="C4606" s="0" t="s">
        <v>12036</v>
      </c>
      <c r="D4606" s="0" t="s">
        <v>139</v>
      </c>
      <c r="E4606" s="0" t="s">
        <v>12037</v>
      </c>
      <c r="F4606" s="0" t="s">
        <v>12038</v>
      </c>
      <c r="G4606" s="0" t="s">
        <v>12039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6.3</v>
      </c>
      <c r="Q4606" s="0" t="n">
        <v>0</v>
      </c>
      <c r="R4606" s="0" t="n">
        <v>0</v>
      </c>
      <c r="S4606" s="0" t="s">
        <v>4</v>
      </c>
    </row>
    <row r="4607" customFormat="false" ht="14.4" hidden="true" customHeight="false" outlineLevel="0" collapsed="false">
      <c r="A4607" s="0" t="s">
        <v>31</v>
      </c>
      <c r="B4607" s="0" t="n">
        <v>1</v>
      </c>
      <c r="C4607" s="0" t="s">
        <v>12040</v>
      </c>
      <c r="D4607" s="0" t="s">
        <v>163</v>
      </c>
      <c r="E4607" s="0" t="s">
        <v>12041</v>
      </c>
      <c r="F4607" s="0" t="s">
        <v>12038</v>
      </c>
      <c r="G4607" s="0" t="s">
        <v>12039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5.9</v>
      </c>
      <c r="Q4607" s="0" t="n">
        <v>0</v>
      </c>
      <c r="R4607" s="0" t="n">
        <v>0</v>
      </c>
      <c r="S4607" s="0" t="s">
        <v>4</v>
      </c>
    </row>
    <row r="4608" customFormat="false" ht="14.4" hidden="true" customHeight="false" outlineLevel="0" collapsed="false">
      <c r="A4608" s="0" t="s">
        <v>31</v>
      </c>
      <c r="B4608" s="0" t="n">
        <v>1</v>
      </c>
      <c r="C4608" s="0" t="s">
        <v>12042</v>
      </c>
      <c r="D4608" s="0" t="s">
        <v>61</v>
      </c>
      <c r="E4608" s="0" t="s">
        <v>12043</v>
      </c>
      <c r="F4608" s="0" t="s">
        <v>12038</v>
      </c>
      <c r="G4608" s="0" t="s">
        <v>12039</v>
      </c>
      <c r="H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5.5</v>
      </c>
      <c r="Q4608" s="0" t="n">
        <v>0</v>
      </c>
      <c r="R4608" s="0" t="n">
        <v>0</v>
      </c>
      <c r="S4608" s="0" t="s">
        <v>4</v>
      </c>
    </row>
    <row r="4609" customFormat="false" ht="14.4" hidden="true" customHeight="false" outlineLevel="0" collapsed="false">
      <c r="A4609" s="0" t="s">
        <v>31</v>
      </c>
      <c r="B4609" s="0" t="n">
        <v>1</v>
      </c>
      <c r="C4609" s="0" t="s">
        <v>12044</v>
      </c>
      <c r="D4609" s="0" t="s">
        <v>38</v>
      </c>
      <c r="E4609" s="0" t="s">
        <v>12045</v>
      </c>
      <c r="F4609" s="0" t="s">
        <v>12038</v>
      </c>
      <c r="G4609" s="0" t="s">
        <v>12039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7.4</v>
      </c>
      <c r="Q4609" s="0" t="n">
        <v>0</v>
      </c>
      <c r="R4609" s="0" t="n">
        <v>0</v>
      </c>
      <c r="S4609" s="0" t="s">
        <v>4</v>
      </c>
    </row>
    <row r="4610" customFormat="false" ht="14.4" hidden="true" customHeight="false" outlineLevel="0" collapsed="false">
      <c r="A4610" s="0" t="s">
        <v>31</v>
      </c>
      <c r="B4610" s="0" t="n">
        <v>1</v>
      </c>
      <c r="C4610" s="0" t="s">
        <v>12046</v>
      </c>
      <c r="D4610" s="0" t="s">
        <v>38</v>
      </c>
      <c r="E4610" s="0" t="s">
        <v>12047</v>
      </c>
      <c r="F4610" s="0" t="s">
        <v>12038</v>
      </c>
      <c r="G4610" s="0" t="s">
        <v>12039</v>
      </c>
      <c r="H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7.9</v>
      </c>
      <c r="Q4610" s="0" t="n">
        <v>0</v>
      </c>
      <c r="R4610" s="0" t="n">
        <v>0</v>
      </c>
      <c r="S4610" s="0" t="s">
        <v>4</v>
      </c>
    </row>
    <row r="4611" customFormat="false" ht="14.4" hidden="true" customHeight="false" outlineLevel="0" collapsed="false">
      <c r="A4611" s="0" t="s">
        <v>31</v>
      </c>
      <c r="B4611" s="0" t="n">
        <v>1</v>
      </c>
      <c r="C4611" s="0" t="s">
        <v>12048</v>
      </c>
      <c r="D4611" s="0" t="s">
        <v>38</v>
      </c>
      <c r="E4611" s="0" t="s">
        <v>12049</v>
      </c>
      <c r="F4611" s="0" t="s">
        <v>12038</v>
      </c>
      <c r="G4611" s="0" t="s">
        <v>12039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6.8</v>
      </c>
      <c r="Q4611" s="0" t="n">
        <v>0</v>
      </c>
      <c r="R4611" s="0" t="n">
        <v>0</v>
      </c>
      <c r="S4611" s="0" t="s">
        <v>4</v>
      </c>
    </row>
    <row r="4612" customFormat="false" ht="14.4" hidden="true" customHeight="false" outlineLevel="0" collapsed="false">
      <c r="A4612" s="0" t="s">
        <v>31</v>
      </c>
      <c r="B4612" s="0" t="n">
        <v>1</v>
      </c>
      <c r="C4612" s="0" t="s">
        <v>12050</v>
      </c>
      <c r="D4612" s="0" t="s">
        <v>33</v>
      </c>
      <c r="E4612" s="0" t="s">
        <v>12051</v>
      </c>
      <c r="F4612" s="0" t="s">
        <v>12052</v>
      </c>
      <c r="G4612" s="0" t="s">
        <v>12053</v>
      </c>
      <c r="H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0</v>
      </c>
      <c r="P4612" s="0" t="n">
        <v>5.4</v>
      </c>
      <c r="Q4612" s="0" t="n">
        <v>0</v>
      </c>
      <c r="R4612" s="0" t="n">
        <v>0</v>
      </c>
      <c r="S4612" s="0" t="s">
        <v>4</v>
      </c>
    </row>
    <row r="4613" customFormat="false" ht="14.4" hidden="true" customHeight="false" outlineLevel="0" collapsed="false">
      <c r="A4613" s="0" t="s">
        <v>31</v>
      </c>
      <c r="B4613" s="0" t="n">
        <v>1</v>
      </c>
      <c r="C4613" s="0" t="s">
        <v>12054</v>
      </c>
      <c r="D4613" s="0" t="s">
        <v>33</v>
      </c>
      <c r="E4613" s="0" t="s">
        <v>12055</v>
      </c>
      <c r="F4613" s="0" t="s">
        <v>12052</v>
      </c>
      <c r="G4613" s="0" t="s">
        <v>12053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5.5</v>
      </c>
      <c r="Q4613" s="0" t="n">
        <v>0</v>
      </c>
      <c r="R4613" s="0" t="n">
        <v>0</v>
      </c>
      <c r="S4613" s="0" t="s">
        <v>4</v>
      </c>
    </row>
    <row r="4614" customFormat="false" ht="14.4" hidden="true" customHeight="false" outlineLevel="0" collapsed="false">
      <c r="A4614" s="0" t="s">
        <v>31</v>
      </c>
      <c r="B4614" s="0" t="n">
        <v>1</v>
      </c>
      <c r="C4614" s="0" t="s">
        <v>12056</v>
      </c>
      <c r="D4614" s="0" t="s">
        <v>154</v>
      </c>
      <c r="E4614" s="0" t="s">
        <v>12057</v>
      </c>
      <c r="F4614" s="0" t="s">
        <v>12058</v>
      </c>
      <c r="G4614" s="0" t="s">
        <v>12059</v>
      </c>
      <c r="H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6.3</v>
      </c>
      <c r="Q4614" s="0" t="n">
        <v>0</v>
      </c>
      <c r="R4614" s="0" t="n">
        <v>0</v>
      </c>
      <c r="S4614" s="0" t="s">
        <v>4</v>
      </c>
    </row>
    <row r="4615" customFormat="false" ht="14.4" hidden="true" customHeight="false" outlineLevel="0" collapsed="false">
      <c r="A4615" s="0" t="s">
        <v>548</v>
      </c>
      <c r="B4615" s="0" t="n">
        <v>1</v>
      </c>
      <c r="C4615" s="0" t="s">
        <v>12060</v>
      </c>
      <c r="D4615" s="0" t="s">
        <v>12061</v>
      </c>
      <c r="E4615" s="0" t="s">
        <v>12062</v>
      </c>
      <c r="F4615" s="0" t="s">
        <v>12063</v>
      </c>
      <c r="G4615" s="0" t="s">
        <v>12064</v>
      </c>
      <c r="H4615" s="0" t="n">
        <v>0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0" t="n">
        <v>19.5</v>
      </c>
      <c r="Q4615" s="0" t="n">
        <v>0</v>
      </c>
      <c r="R4615" s="0" t="n">
        <v>0</v>
      </c>
      <c r="S4615" s="0" t="s">
        <v>4</v>
      </c>
    </row>
    <row r="4616" customFormat="false" ht="14.4" hidden="true" customHeight="false" outlineLevel="0" collapsed="false">
      <c r="A4616" s="0" t="s">
        <v>31</v>
      </c>
      <c r="B4616" s="0" t="n">
        <v>1</v>
      </c>
      <c r="C4616" s="0" t="s">
        <v>12065</v>
      </c>
      <c r="D4616" s="0" t="s">
        <v>33</v>
      </c>
      <c r="E4616" s="0" t="s">
        <v>12066</v>
      </c>
      <c r="F4616" s="0" t="s">
        <v>659</v>
      </c>
      <c r="G4616" s="0" t="s">
        <v>660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5.4</v>
      </c>
      <c r="Q4616" s="0" t="n">
        <v>0</v>
      </c>
      <c r="R4616" s="0" t="n">
        <v>0</v>
      </c>
      <c r="S4616" s="0" t="s">
        <v>4</v>
      </c>
    </row>
    <row r="4617" customFormat="false" ht="14.4" hidden="true" customHeight="false" outlineLevel="0" collapsed="false">
      <c r="A4617" s="0" t="s">
        <v>31</v>
      </c>
      <c r="B4617" s="0" t="n">
        <v>1</v>
      </c>
      <c r="C4617" s="0" t="s">
        <v>12067</v>
      </c>
      <c r="D4617" s="0" t="s">
        <v>154</v>
      </c>
      <c r="E4617" s="0" t="s">
        <v>12068</v>
      </c>
      <c r="F4617" s="0" t="s">
        <v>12069</v>
      </c>
      <c r="G4617" s="0" t="s">
        <v>64</v>
      </c>
      <c r="H4617" s="0" t="n">
        <v>0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5.6</v>
      </c>
      <c r="Q4617" s="0" t="n">
        <v>0</v>
      </c>
      <c r="R4617" s="0" t="n">
        <v>0</v>
      </c>
      <c r="S4617" s="0" t="s">
        <v>4</v>
      </c>
    </row>
    <row r="4618" customFormat="false" ht="14.4" hidden="true" customHeight="false" outlineLevel="0" collapsed="false">
      <c r="A4618" s="0" t="s">
        <v>31</v>
      </c>
      <c r="B4618" s="0" t="n">
        <v>1</v>
      </c>
      <c r="C4618" s="0" t="s">
        <v>12070</v>
      </c>
      <c r="D4618" s="0" t="s">
        <v>38</v>
      </c>
      <c r="E4618" s="0" t="s">
        <v>12071</v>
      </c>
      <c r="F4618" s="0" t="s">
        <v>12069</v>
      </c>
      <c r="G4618" s="0" t="s">
        <v>64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8.4</v>
      </c>
      <c r="Q4618" s="0" t="n">
        <v>0</v>
      </c>
      <c r="R4618" s="0" t="n">
        <v>0</v>
      </c>
      <c r="S4618" s="0" t="s">
        <v>4</v>
      </c>
    </row>
    <row r="4619" customFormat="false" ht="14.4" hidden="true" customHeight="false" outlineLevel="0" collapsed="false">
      <c r="A4619" s="0" t="s">
        <v>31</v>
      </c>
      <c r="B4619" s="0" t="n">
        <v>1</v>
      </c>
      <c r="C4619" s="0" t="s">
        <v>12072</v>
      </c>
      <c r="D4619" s="0" t="s">
        <v>61</v>
      </c>
      <c r="E4619" s="0" t="s">
        <v>12073</v>
      </c>
      <c r="F4619" s="0" t="s">
        <v>12074</v>
      </c>
      <c r="G4619" s="0" t="s">
        <v>1209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0</v>
      </c>
      <c r="P4619" s="0" t="n">
        <v>5.2</v>
      </c>
      <c r="Q4619" s="0" t="n">
        <v>0</v>
      </c>
      <c r="R4619" s="0" t="n">
        <v>0</v>
      </c>
      <c r="S4619" s="0" t="s">
        <v>4</v>
      </c>
    </row>
    <row r="4620" customFormat="false" ht="14.4" hidden="true" customHeight="false" outlineLevel="0" collapsed="false">
      <c r="A4620" s="0" t="s">
        <v>31</v>
      </c>
      <c r="B4620" s="0" t="n">
        <v>1</v>
      </c>
      <c r="C4620" s="0" t="s">
        <v>12075</v>
      </c>
      <c r="D4620" s="0" t="s">
        <v>66</v>
      </c>
      <c r="E4620" s="0" t="s">
        <v>12076</v>
      </c>
      <c r="F4620" s="0" t="s">
        <v>12077</v>
      </c>
      <c r="G4620" s="0" t="s">
        <v>444</v>
      </c>
      <c r="H4620" s="0" t="n">
        <v>0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n">
        <v>0</v>
      </c>
      <c r="N4620" s="0" t="n">
        <v>0</v>
      </c>
      <c r="O4620" s="0" t="n">
        <v>0</v>
      </c>
      <c r="P4620" s="0" t="n">
        <v>5.1</v>
      </c>
      <c r="Q4620" s="0" t="n">
        <v>0</v>
      </c>
      <c r="R4620" s="0" t="n">
        <v>0</v>
      </c>
      <c r="S4620" s="0" t="s">
        <v>4</v>
      </c>
    </row>
    <row r="4621" customFormat="false" ht="14.4" hidden="true" customHeight="false" outlineLevel="0" collapsed="false">
      <c r="A4621" s="0" t="s">
        <v>31</v>
      </c>
      <c r="B4621" s="0" t="n">
        <v>1</v>
      </c>
      <c r="C4621" s="0" t="s">
        <v>12078</v>
      </c>
      <c r="D4621" s="0" t="s">
        <v>154</v>
      </c>
      <c r="E4621" s="0" t="s">
        <v>12079</v>
      </c>
      <c r="F4621" s="0" t="s">
        <v>12080</v>
      </c>
      <c r="G4621" s="0" t="s">
        <v>444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5.8</v>
      </c>
      <c r="Q4621" s="0" t="n">
        <v>0</v>
      </c>
      <c r="R4621" s="0" t="n">
        <v>0</v>
      </c>
      <c r="S4621" s="0" t="s">
        <v>4</v>
      </c>
    </row>
    <row r="4622" customFormat="false" ht="14.4" hidden="true" customHeight="false" outlineLevel="0" collapsed="false">
      <c r="A4622" s="0" t="s">
        <v>31</v>
      </c>
      <c r="B4622" s="0" t="n">
        <v>1</v>
      </c>
      <c r="C4622" s="0" t="s">
        <v>12081</v>
      </c>
      <c r="D4622" s="0" t="s">
        <v>33</v>
      </c>
      <c r="E4622" s="0" t="s">
        <v>12082</v>
      </c>
      <c r="F4622" s="0" t="s">
        <v>665</v>
      </c>
      <c r="G4622" s="0" t="s">
        <v>666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0</v>
      </c>
      <c r="N4622" s="0" t="n">
        <v>0</v>
      </c>
      <c r="O4622" s="0" t="n">
        <v>0</v>
      </c>
      <c r="P4622" s="0" t="n">
        <v>5.3</v>
      </c>
      <c r="Q4622" s="0" t="n">
        <v>0</v>
      </c>
      <c r="R4622" s="0" t="n">
        <v>0</v>
      </c>
      <c r="S4622" s="0" t="s">
        <v>4</v>
      </c>
    </row>
    <row r="4623" customFormat="false" ht="14.4" hidden="true" customHeight="false" outlineLevel="0" collapsed="false">
      <c r="A4623" s="0" t="s">
        <v>31</v>
      </c>
      <c r="B4623" s="0" t="n">
        <v>1</v>
      </c>
      <c r="C4623" s="0" t="s">
        <v>12083</v>
      </c>
      <c r="D4623" s="0" t="s">
        <v>33</v>
      </c>
      <c r="E4623" s="0" t="s">
        <v>7107</v>
      </c>
      <c r="F4623" s="0" t="s">
        <v>12084</v>
      </c>
      <c r="G4623" s="0" t="s">
        <v>12085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n">
        <v>0</v>
      </c>
      <c r="N4623" s="0" t="n">
        <v>0</v>
      </c>
      <c r="O4623" s="0" t="n">
        <v>0</v>
      </c>
      <c r="P4623" s="0" t="n">
        <v>5.9</v>
      </c>
      <c r="Q4623" s="0" t="n">
        <v>0</v>
      </c>
      <c r="R4623" s="0" t="n">
        <v>0</v>
      </c>
      <c r="S4623" s="0" t="s">
        <v>4</v>
      </c>
    </row>
    <row r="4624" customFormat="false" ht="14.4" hidden="true" customHeight="false" outlineLevel="0" collapsed="false">
      <c r="A4624" s="0" t="s">
        <v>31</v>
      </c>
      <c r="B4624" s="0" t="n">
        <v>1</v>
      </c>
      <c r="C4624" s="0" t="s">
        <v>12086</v>
      </c>
      <c r="D4624" s="0" t="s">
        <v>48</v>
      </c>
      <c r="E4624" s="0" t="s">
        <v>12087</v>
      </c>
      <c r="F4624" s="0" t="s">
        <v>12084</v>
      </c>
      <c r="G4624" s="0" t="s">
        <v>12085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0</v>
      </c>
      <c r="P4624" s="0" t="n">
        <v>6.2</v>
      </c>
      <c r="Q4624" s="0" t="n">
        <v>0</v>
      </c>
      <c r="R4624" s="0" t="n">
        <v>0</v>
      </c>
      <c r="S4624" s="0" t="s">
        <v>4</v>
      </c>
    </row>
    <row r="4625" customFormat="false" ht="14.4" hidden="true" customHeight="false" outlineLevel="0" collapsed="false">
      <c r="A4625" s="0" t="s">
        <v>31</v>
      </c>
      <c r="B4625" s="0" t="n">
        <v>1</v>
      </c>
      <c r="C4625" s="0" t="s">
        <v>12088</v>
      </c>
      <c r="D4625" s="0" t="s">
        <v>61</v>
      </c>
      <c r="E4625" s="0" t="s">
        <v>12089</v>
      </c>
      <c r="F4625" s="0" t="s">
        <v>12090</v>
      </c>
      <c r="G4625" s="0" t="s">
        <v>12091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5.7</v>
      </c>
      <c r="Q4625" s="0" t="n">
        <v>0</v>
      </c>
      <c r="R4625" s="0" t="n">
        <v>0</v>
      </c>
      <c r="S4625" s="0" t="s">
        <v>4</v>
      </c>
    </row>
    <row r="4626" customFormat="false" ht="14.4" hidden="true" customHeight="false" outlineLevel="0" collapsed="false">
      <c r="A4626" s="0" t="s">
        <v>31</v>
      </c>
      <c r="B4626" s="0" t="n">
        <v>1</v>
      </c>
      <c r="C4626" s="0" t="s">
        <v>12092</v>
      </c>
      <c r="D4626" s="0" t="s">
        <v>61</v>
      </c>
      <c r="E4626" s="0" t="s">
        <v>12093</v>
      </c>
      <c r="F4626" s="0" t="s">
        <v>12090</v>
      </c>
      <c r="G4626" s="0" t="s">
        <v>12091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5.3</v>
      </c>
      <c r="Q4626" s="0" t="n">
        <v>0</v>
      </c>
      <c r="R4626" s="0" t="n">
        <v>0</v>
      </c>
      <c r="S4626" s="0" t="s">
        <v>4</v>
      </c>
    </row>
    <row r="4627" customFormat="false" ht="14.4" hidden="true" customHeight="false" outlineLevel="0" collapsed="false">
      <c r="A4627" s="0" t="s">
        <v>31</v>
      </c>
      <c r="B4627" s="0" t="n">
        <v>1</v>
      </c>
      <c r="C4627" s="0" t="s">
        <v>12094</v>
      </c>
      <c r="D4627" s="0" t="s">
        <v>33</v>
      </c>
      <c r="E4627" s="0" t="s">
        <v>12095</v>
      </c>
      <c r="F4627" s="0" t="s">
        <v>12096</v>
      </c>
      <c r="G4627" s="0" t="s">
        <v>12097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7.2</v>
      </c>
      <c r="Q4627" s="0" t="n">
        <v>0</v>
      </c>
      <c r="R4627" s="0" t="n">
        <v>0</v>
      </c>
      <c r="S4627" s="0" t="s">
        <v>4</v>
      </c>
    </row>
    <row r="4628" customFormat="false" ht="14.4" hidden="true" customHeight="false" outlineLevel="0" collapsed="false">
      <c r="A4628" s="0" t="s">
        <v>31</v>
      </c>
      <c r="B4628" s="0" t="n">
        <v>1</v>
      </c>
      <c r="C4628" s="0" t="s">
        <v>12098</v>
      </c>
      <c r="D4628" s="0" t="s">
        <v>66</v>
      </c>
      <c r="E4628" s="0" t="s">
        <v>3510</v>
      </c>
      <c r="F4628" s="0" t="s">
        <v>12099</v>
      </c>
      <c r="G4628" s="0" t="s">
        <v>12100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6.8</v>
      </c>
      <c r="Q4628" s="0" t="n">
        <v>0</v>
      </c>
      <c r="R4628" s="0" t="n">
        <v>0</v>
      </c>
      <c r="S4628" s="0" t="s">
        <v>4</v>
      </c>
    </row>
    <row r="4629" customFormat="false" ht="14.4" hidden="true" customHeight="false" outlineLevel="0" collapsed="false">
      <c r="A4629" s="0" t="s">
        <v>31</v>
      </c>
      <c r="B4629" s="0" t="n">
        <v>1</v>
      </c>
      <c r="C4629" s="0" t="s">
        <v>12101</v>
      </c>
      <c r="D4629" s="0" t="s">
        <v>66</v>
      </c>
      <c r="E4629" s="0" t="s">
        <v>12102</v>
      </c>
      <c r="F4629" s="0" t="s">
        <v>12103</v>
      </c>
      <c r="G4629" s="0" t="s">
        <v>12104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0</v>
      </c>
      <c r="O4629" s="0" t="n">
        <v>0</v>
      </c>
      <c r="P4629" s="0" t="n">
        <v>5.2</v>
      </c>
      <c r="Q4629" s="0" t="n">
        <v>0</v>
      </c>
      <c r="R4629" s="0" t="n">
        <v>0</v>
      </c>
      <c r="S4629" s="0" t="s">
        <v>4</v>
      </c>
    </row>
    <row r="4630" customFormat="false" ht="14.4" hidden="true" customHeight="false" outlineLevel="0" collapsed="false">
      <c r="A4630" s="0" t="s">
        <v>31</v>
      </c>
      <c r="B4630" s="0" t="n">
        <v>1</v>
      </c>
      <c r="C4630" s="0" t="s">
        <v>12105</v>
      </c>
      <c r="D4630" s="0" t="s">
        <v>61</v>
      </c>
      <c r="E4630" s="0" t="s">
        <v>12106</v>
      </c>
      <c r="F4630" s="0" t="s">
        <v>12107</v>
      </c>
      <c r="G4630" s="0" t="s">
        <v>12108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5</v>
      </c>
      <c r="Q4630" s="0" t="n">
        <v>0</v>
      </c>
      <c r="R4630" s="0" t="n">
        <v>0</v>
      </c>
      <c r="S4630" s="0" t="s">
        <v>4</v>
      </c>
    </row>
    <row r="4631" customFormat="false" ht="14.4" hidden="true" customHeight="false" outlineLevel="0" collapsed="false">
      <c r="A4631" s="0" t="s">
        <v>31</v>
      </c>
      <c r="B4631" s="0" t="n">
        <v>1</v>
      </c>
      <c r="C4631" s="0" t="s">
        <v>12109</v>
      </c>
      <c r="D4631" s="0" t="s">
        <v>66</v>
      </c>
      <c r="E4631" s="0" t="s">
        <v>12110</v>
      </c>
      <c r="F4631" s="0" t="s">
        <v>12111</v>
      </c>
      <c r="G4631" s="0" t="s">
        <v>12112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0</v>
      </c>
      <c r="N4631" s="0" t="n">
        <v>0</v>
      </c>
      <c r="O4631" s="0" t="n">
        <v>0</v>
      </c>
      <c r="P4631" s="0" t="n">
        <v>5.9</v>
      </c>
      <c r="Q4631" s="0" t="n">
        <v>0</v>
      </c>
      <c r="R4631" s="0" t="n">
        <v>0</v>
      </c>
      <c r="S4631" s="0" t="s">
        <v>4</v>
      </c>
    </row>
    <row r="4632" customFormat="false" ht="14.4" hidden="true" customHeight="false" outlineLevel="0" collapsed="false">
      <c r="A4632" s="0" t="s">
        <v>31</v>
      </c>
      <c r="B4632" s="0" t="n">
        <v>1</v>
      </c>
      <c r="C4632" s="0" t="s">
        <v>12113</v>
      </c>
      <c r="D4632" s="0" t="s">
        <v>66</v>
      </c>
      <c r="E4632" s="0" t="s">
        <v>12114</v>
      </c>
      <c r="F4632" s="0" t="s">
        <v>12111</v>
      </c>
      <c r="G4632" s="0" t="s">
        <v>12112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8.8</v>
      </c>
      <c r="Q4632" s="0" t="n">
        <v>0</v>
      </c>
      <c r="R4632" s="0" t="n">
        <v>0</v>
      </c>
      <c r="S4632" s="0" t="s">
        <v>4</v>
      </c>
    </row>
    <row r="4633" customFormat="false" ht="14.4" hidden="true" customHeight="false" outlineLevel="0" collapsed="false">
      <c r="A4633" s="0" t="s">
        <v>31</v>
      </c>
      <c r="B4633" s="0" t="n">
        <v>1</v>
      </c>
      <c r="C4633" s="0" t="s">
        <v>12115</v>
      </c>
      <c r="D4633" s="0" t="s">
        <v>66</v>
      </c>
      <c r="E4633" s="0" t="s">
        <v>8672</v>
      </c>
      <c r="F4633" s="0" t="s">
        <v>12111</v>
      </c>
      <c r="G4633" s="0" t="s">
        <v>12112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6.9</v>
      </c>
      <c r="Q4633" s="0" t="n">
        <v>0</v>
      </c>
      <c r="R4633" s="0" t="n">
        <v>0</v>
      </c>
      <c r="S4633" s="0" t="s">
        <v>4</v>
      </c>
    </row>
    <row r="4634" customFormat="false" ht="14.4" hidden="true" customHeight="false" outlineLevel="0" collapsed="false">
      <c r="A4634" s="0" t="s">
        <v>31</v>
      </c>
      <c r="B4634" s="0" t="n">
        <v>1</v>
      </c>
      <c r="C4634" s="0" t="s">
        <v>12116</v>
      </c>
      <c r="D4634" s="0" t="s">
        <v>38</v>
      </c>
      <c r="E4634" s="0" t="s">
        <v>12117</v>
      </c>
      <c r="F4634" s="0" t="s">
        <v>12111</v>
      </c>
      <c r="G4634" s="0" t="s">
        <v>12112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7.5</v>
      </c>
      <c r="Q4634" s="0" t="n">
        <v>0</v>
      </c>
      <c r="R4634" s="0" t="n">
        <v>0</v>
      </c>
      <c r="S4634" s="0" t="s">
        <v>4</v>
      </c>
    </row>
    <row r="4635" customFormat="false" ht="14.4" hidden="true" customHeight="false" outlineLevel="0" collapsed="false">
      <c r="A4635" s="0" t="s">
        <v>31</v>
      </c>
      <c r="B4635" s="0" t="n">
        <v>1</v>
      </c>
      <c r="C4635" s="0" t="s">
        <v>12118</v>
      </c>
      <c r="D4635" s="0" t="s">
        <v>66</v>
      </c>
      <c r="E4635" s="0" t="s">
        <v>12119</v>
      </c>
      <c r="F4635" s="0" t="s">
        <v>12111</v>
      </c>
      <c r="G4635" s="0" t="s">
        <v>12112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5.2</v>
      </c>
      <c r="Q4635" s="0" t="n">
        <v>0</v>
      </c>
      <c r="R4635" s="0" t="n">
        <v>0</v>
      </c>
      <c r="S4635" s="0" t="s">
        <v>4</v>
      </c>
    </row>
    <row r="4636" customFormat="false" ht="14.4" hidden="true" customHeight="false" outlineLevel="0" collapsed="false">
      <c r="A4636" s="0" t="s">
        <v>31</v>
      </c>
      <c r="B4636" s="0" t="n">
        <v>1</v>
      </c>
      <c r="C4636" s="0" t="s">
        <v>12120</v>
      </c>
      <c r="D4636" s="0" t="s">
        <v>66</v>
      </c>
      <c r="E4636" s="0" t="s">
        <v>12121</v>
      </c>
      <c r="F4636" s="0" t="s">
        <v>12111</v>
      </c>
      <c r="G4636" s="0" t="s">
        <v>12112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7.7</v>
      </c>
      <c r="Q4636" s="0" t="n">
        <v>0</v>
      </c>
      <c r="R4636" s="0" t="n">
        <v>0</v>
      </c>
      <c r="S4636" s="0" t="s">
        <v>4</v>
      </c>
    </row>
    <row r="4637" customFormat="false" ht="14.4" hidden="true" customHeight="false" outlineLevel="0" collapsed="false">
      <c r="A4637" s="0" t="s">
        <v>31</v>
      </c>
      <c r="B4637" s="0" t="n">
        <v>1</v>
      </c>
      <c r="C4637" s="0" t="s">
        <v>12122</v>
      </c>
      <c r="D4637" s="0" t="s">
        <v>38</v>
      </c>
      <c r="E4637" s="0" t="s">
        <v>12123</v>
      </c>
      <c r="F4637" s="0" t="s">
        <v>12124</v>
      </c>
      <c r="G4637" s="0" t="s">
        <v>12125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6.9</v>
      </c>
      <c r="Q4637" s="0" t="n">
        <v>0</v>
      </c>
      <c r="R4637" s="0" t="n">
        <v>0</v>
      </c>
      <c r="S4637" s="0" t="s">
        <v>4</v>
      </c>
    </row>
    <row r="4638" customFormat="false" ht="14.4" hidden="true" customHeight="false" outlineLevel="0" collapsed="false">
      <c r="A4638" s="0" t="s">
        <v>31</v>
      </c>
      <c r="B4638" s="0" t="n">
        <v>1</v>
      </c>
      <c r="C4638" s="0" t="s">
        <v>12126</v>
      </c>
      <c r="D4638" s="0" t="s">
        <v>33</v>
      </c>
      <c r="E4638" s="0" t="s">
        <v>12127</v>
      </c>
      <c r="F4638" s="0" t="s">
        <v>12128</v>
      </c>
      <c r="G4638" s="0" t="s">
        <v>12129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5.7</v>
      </c>
      <c r="Q4638" s="0" t="n">
        <v>0</v>
      </c>
      <c r="R4638" s="0" t="n">
        <v>0</v>
      </c>
      <c r="S4638" s="0" t="s">
        <v>4</v>
      </c>
    </row>
    <row r="4639" customFormat="false" ht="14.4" hidden="true" customHeight="false" outlineLevel="0" collapsed="false">
      <c r="A4639" s="0" t="s">
        <v>31</v>
      </c>
      <c r="B4639" s="0" t="n">
        <v>1</v>
      </c>
      <c r="C4639" s="0" t="s">
        <v>12130</v>
      </c>
      <c r="D4639" s="0" t="s">
        <v>66</v>
      </c>
      <c r="E4639" s="0" t="s">
        <v>12131</v>
      </c>
      <c r="F4639" s="0" t="s">
        <v>12132</v>
      </c>
      <c r="G4639" s="0" t="s">
        <v>12133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0</v>
      </c>
      <c r="N4639" s="0" t="n">
        <v>0</v>
      </c>
      <c r="O4639" s="0" t="n">
        <v>0</v>
      </c>
      <c r="P4639" s="0" t="n">
        <v>5.3</v>
      </c>
      <c r="Q4639" s="0" t="n">
        <v>0</v>
      </c>
      <c r="R4639" s="0" t="n">
        <v>0</v>
      </c>
      <c r="S4639" s="0" t="s">
        <v>4</v>
      </c>
    </row>
    <row r="4640" customFormat="false" ht="14.4" hidden="true" customHeight="false" outlineLevel="0" collapsed="false">
      <c r="A4640" s="0" t="s">
        <v>31</v>
      </c>
      <c r="B4640" s="0" t="n">
        <v>1</v>
      </c>
      <c r="C4640" s="0" t="s">
        <v>12134</v>
      </c>
      <c r="D4640" s="0" t="s">
        <v>103</v>
      </c>
      <c r="E4640" s="0" t="s">
        <v>12135</v>
      </c>
      <c r="F4640" s="0" t="s">
        <v>12136</v>
      </c>
      <c r="G4640" s="0" t="s">
        <v>12137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0</v>
      </c>
      <c r="P4640" s="0" t="n">
        <v>7.7</v>
      </c>
      <c r="Q4640" s="0" t="n">
        <v>0</v>
      </c>
      <c r="R4640" s="0" t="n">
        <v>0</v>
      </c>
      <c r="S4640" s="0" t="s">
        <v>4</v>
      </c>
    </row>
    <row r="4641" customFormat="false" ht="14.4" hidden="true" customHeight="false" outlineLevel="0" collapsed="false">
      <c r="A4641" s="0" t="s">
        <v>31</v>
      </c>
      <c r="B4641" s="0" t="n">
        <v>1</v>
      </c>
      <c r="C4641" s="0" t="s">
        <v>12138</v>
      </c>
      <c r="D4641" s="0" t="s">
        <v>38</v>
      </c>
      <c r="E4641" s="0" t="s">
        <v>12139</v>
      </c>
      <c r="F4641" s="0" t="s">
        <v>12136</v>
      </c>
      <c r="G4641" s="0" t="s">
        <v>12137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0</v>
      </c>
      <c r="N4641" s="0" t="n">
        <v>0</v>
      </c>
      <c r="O4641" s="0" t="n">
        <v>0</v>
      </c>
      <c r="P4641" s="0" t="n">
        <v>7.5</v>
      </c>
      <c r="Q4641" s="0" t="n">
        <v>0</v>
      </c>
      <c r="R4641" s="0" t="n">
        <v>0</v>
      </c>
      <c r="S4641" s="0" t="s">
        <v>4</v>
      </c>
    </row>
    <row r="4642" customFormat="false" ht="14.4" hidden="true" customHeight="false" outlineLevel="0" collapsed="false">
      <c r="A4642" s="0" t="s">
        <v>31</v>
      </c>
      <c r="B4642" s="0" t="n">
        <v>1</v>
      </c>
      <c r="C4642" s="0" t="s">
        <v>12140</v>
      </c>
      <c r="D4642" s="0" t="s">
        <v>61</v>
      </c>
      <c r="E4642" s="0" t="s">
        <v>12141</v>
      </c>
      <c r="F4642" s="0" t="s">
        <v>12136</v>
      </c>
      <c r="G4642" s="0" t="s">
        <v>12137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0</v>
      </c>
      <c r="P4642" s="0" t="n">
        <v>6.9</v>
      </c>
      <c r="Q4642" s="0" t="n">
        <v>0</v>
      </c>
      <c r="R4642" s="0" t="n">
        <v>0</v>
      </c>
      <c r="S4642" s="0" t="s">
        <v>4</v>
      </c>
    </row>
    <row r="4643" customFormat="false" ht="14.4" hidden="true" customHeight="false" outlineLevel="0" collapsed="false">
      <c r="A4643" s="0" t="s">
        <v>31</v>
      </c>
      <c r="B4643" s="0" t="n">
        <v>1</v>
      </c>
      <c r="C4643" s="0" t="s">
        <v>12142</v>
      </c>
      <c r="D4643" s="0" t="s">
        <v>38</v>
      </c>
      <c r="E4643" s="0" t="s">
        <v>12143</v>
      </c>
      <c r="F4643" s="0" t="s">
        <v>12136</v>
      </c>
      <c r="G4643" s="0" t="s">
        <v>12137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5.8</v>
      </c>
      <c r="Q4643" s="0" t="n">
        <v>0</v>
      </c>
      <c r="R4643" s="0" t="n">
        <v>0</v>
      </c>
      <c r="S4643" s="0" t="s">
        <v>4</v>
      </c>
    </row>
    <row r="4644" customFormat="false" ht="14.4" hidden="true" customHeight="false" outlineLevel="0" collapsed="false">
      <c r="A4644" s="0" t="s">
        <v>31</v>
      </c>
      <c r="B4644" s="0" t="n">
        <v>1</v>
      </c>
      <c r="C4644" s="0" t="s">
        <v>12144</v>
      </c>
      <c r="D4644" s="0" t="s">
        <v>66</v>
      </c>
      <c r="E4644" s="0" t="s">
        <v>12145</v>
      </c>
      <c r="F4644" s="0" t="s">
        <v>12146</v>
      </c>
      <c r="G4644" s="0" t="s">
        <v>157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6.1</v>
      </c>
      <c r="Q4644" s="0" t="n">
        <v>0</v>
      </c>
      <c r="R4644" s="0" t="n">
        <v>0</v>
      </c>
      <c r="S4644" s="0" t="s">
        <v>4</v>
      </c>
    </row>
    <row r="4645" customFormat="false" ht="14.4" hidden="true" customHeight="false" outlineLevel="0" collapsed="false">
      <c r="A4645" s="0" t="s">
        <v>31</v>
      </c>
      <c r="B4645" s="0" t="n">
        <v>1</v>
      </c>
      <c r="C4645" s="0" t="s">
        <v>12147</v>
      </c>
      <c r="D4645" s="0" t="s">
        <v>163</v>
      </c>
      <c r="E4645" s="0" t="s">
        <v>12148</v>
      </c>
      <c r="F4645" s="0" t="s">
        <v>12149</v>
      </c>
      <c r="G4645" s="0" t="s">
        <v>8299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0</v>
      </c>
      <c r="N4645" s="0" t="n">
        <v>0</v>
      </c>
      <c r="O4645" s="0" t="n">
        <v>0</v>
      </c>
      <c r="P4645" s="0" t="n">
        <v>5.7</v>
      </c>
      <c r="Q4645" s="0" t="n">
        <v>0</v>
      </c>
      <c r="R4645" s="0" t="n">
        <v>0</v>
      </c>
      <c r="S4645" s="0" t="s">
        <v>4</v>
      </c>
    </row>
    <row r="4646" customFormat="false" ht="14.4" hidden="true" customHeight="false" outlineLevel="0" collapsed="false">
      <c r="A4646" s="0" t="s">
        <v>31</v>
      </c>
      <c r="B4646" s="0" t="n">
        <v>1</v>
      </c>
      <c r="C4646" s="0" t="s">
        <v>12150</v>
      </c>
      <c r="D4646" s="0" t="s">
        <v>61</v>
      </c>
      <c r="E4646" s="0" t="s">
        <v>12151</v>
      </c>
      <c r="F4646" s="0" t="s">
        <v>12149</v>
      </c>
      <c r="G4646" s="0" t="s">
        <v>8299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5.8</v>
      </c>
      <c r="Q4646" s="0" t="n">
        <v>0</v>
      </c>
      <c r="R4646" s="0" t="n">
        <v>0</v>
      </c>
      <c r="S4646" s="0" t="s">
        <v>4</v>
      </c>
    </row>
    <row r="4647" customFormat="false" ht="14.4" hidden="true" customHeight="false" outlineLevel="0" collapsed="false">
      <c r="A4647" s="0" t="s">
        <v>31</v>
      </c>
      <c r="B4647" s="0" t="n">
        <v>1</v>
      </c>
      <c r="C4647" s="0" t="s">
        <v>12152</v>
      </c>
      <c r="D4647" s="0" t="s">
        <v>38</v>
      </c>
      <c r="E4647" s="0" t="s">
        <v>12153</v>
      </c>
      <c r="F4647" s="0" t="s">
        <v>12149</v>
      </c>
      <c r="G4647" s="0" t="s">
        <v>8299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5.6</v>
      </c>
      <c r="Q4647" s="0" t="n">
        <v>0</v>
      </c>
      <c r="R4647" s="0" t="n">
        <v>0</v>
      </c>
      <c r="S4647" s="0" t="s">
        <v>4</v>
      </c>
    </row>
    <row r="4648" customFormat="false" ht="14.4" hidden="true" customHeight="false" outlineLevel="0" collapsed="false">
      <c r="A4648" s="0" t="s">
        <v>31</v>
      </c>
      <c r="B4648" s="0" t="n">
        <v>1</v>
      </c>
      <c r="C4648" s="0" t="s">
        <v>12154</v>
      </c>
      <c r="D4648" s="0" t="s">
        <v>307</v>
      </c>
      <c r="E4648" s="0" t="s">
        <v>12155</v>
      </c>
      <c r="F4648" s="0" t="s">
        <v>12156</v>
      </c>
      <c r="G4648" s="0" t="s">
        <v>12157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5.3</v>
      </c>
      <c r="Q4648" s="0" t="n">
        <v>0</v>
      </c>
      <c r="R4648" s="0" t="n">
        <v>0</v>
      </c>
      <c r="S4648" s="0" t="s">
        <v>4</v>
      </c>
    </row>
    <row r="4649" customFormat="false" ht="14.4" hidden="true" customHeight="false" outlineLevel="0" collapsed="false">
      <c r="A4649" s="0" t="s">
        <v>31</v>
      </c>
      <c r="B4649" s="0" t="n">
        <v>1</v>
      </c>
      <c r="C4649" s="0" t="s">
        <v>12158</v>
      </c>
      <c r="D4649" s="0" t="s">
        <v>38</v>
      </c>
      <c r="E4649" s="0" t="s">
        <v>12159</v>
      </c>
      <c r="F4649" s="0" t="s">
        <v>12160</v>
      </c>
      <c r="G4649" s="0" t="s">
        <v>12161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5.2</v>
      </c>
      <c r="Q4649" s="0" t="n">
        <v>0</v>
      </c>
      <c r="R4649" s="0" t="n">
        <v>0</v>
      </c>
      <c r="S4649" s="0" t="s">
        <v>4</v>
      </c>
    </row>
    <row r="4650" customFormat="false" ht="14.4" hidden="true" customHeight="false" outlineLevel="0" collapsed="false">
      <c r="A4650" s="0" t="s">
        <v>31</v>
      </c>
      <c r="B4650" s="0" t="n">
        <v>1</v>
      </c>
      <c r="C4650" s="0" t="s">
        <v>12162</v>
      </c>
      <c r="D4650" s="0" t="s">
        <v>33</v>
      </c>
      <c r="E4650" s="0" t="s">
        <v>12163</v>
      </c>
      <c r="F4650" s="0" t="s">
        <v>12164</v>
      </c>
      <c r="G4650" s="0" t="s">
        <v>12165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0</v>
      </c>
      <c r="N4650" s="0" t="n">
        <v>0</v>
      </c>
      <c r="O4650" s="0" t="n">
        <v>0</v>
      </c>
      <c r="P4650" s="0" t="n">
        <v>5.1</v>
      </c>
      <c r="Q4650" s="0" t="n">
        <v>0</v>
      </c>
      <c r="R4650" s="0" t="n">
        <v>0</v>
      </c>
      <c r="S4650" s="0" t="s">
        <v>4</v>
      </c>
    </row>
    <row r="4651" customFormat="false" ht="14.4" hidden="true" customHeight="false" outlineLevel="0" collapsed="false">
      <c r="A4651" s="0" t="s">
        <v>31</v>
      </c>
      <c r="B4651" s="0" t="n">
        <v>1</v>
      </c>
      <c r="C4651" s="0" t="s">
        <v>12166</v>
      </c>
      <c r="D4651" s="0" t="s">
        <v>33</v>
      </c>
      <c r="E4651" s="0" t="s">
        <v>12167</v>
      </c>
      <c r="F4651" s="0" t="s">
        <v>12168</v>
      </c>
      <c r="G4651" s="0" t="s">
        <v>12169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0</v>
      </c>
      <c r="N4651" s="0" t="n">
        <v>0</v>
      </c>
      <c r="O4651" s="0" t="n">
        <v>0</v>
      </c>
      <c r="P4651" s="0" t="n">
        <v>5.6</v>
      </c>
      <c r="Q4651" s="0" t="n">
        <v>0</v>
      </c>
      <c r="R4651" s="0" t="n">
        <v>0</v>
      </c>
      <c r="S4651" s="0" t="s">
        <v>4</v>
      </c>
    </row>
    <row r="4652" customFormat="false" ht="14.4" hidden="true" customHeight="false" outlineLevel="0" collapsed="false">
      <c r="A4652" s="0" t="s">
        <v>31</v>
      </c>
      <c r="B4652" s="0" t="n">
        <v>1</v>
      </c>
      <c r="C4652" s="0" t="s">
        <v>12170</v>
      </c>
      <c r="D4652" s="0" t="s">
        <v>33</v>
      </c>
      <c r="E4652" s="0" t="s">
        <v>12171</v>
      </c>
      <c r="F4652" s="0" t="s">
        <v>12168</v>
      </c>
      <c r="G4652" s="0" t="s">
        <v>12169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0</v>
      </c>
      <c r="N4652" s="0" t="n">
        <v>0</v>
      </c>
      <c r="O4652" s="0" t="n">
        <v>0</v>
      </c>
      <c r="P4652" s="0" t="n">
        <v>6.2</v>
      </c>
      <c r="Q4652" s="0" t="n">
        <v>0</v>
      </c>
      <c r="R4652" s="0" t="n">
        <v>0</v>
      </c>
      <c r="S4652" s="0" t="s">
        <v>4</v>
      </c>
    </row>
    <row r="4653" customFormat="false" ht="14.4" hidden="true" customHeight="false" outlineLevel="0" collapsed="false">
      <c r="A4653" s="0" t="s">
        <v>31</v>
      </c>
      <c r="B4653" s="0" t="n">
        <v>1</v>
      </c>
      <c r="C4653" s="0" t="s">
        <v>12172</v>
      </c>
      <c r="D4653" s="0" t="s">
        <v>41</v>
      </c>
      <c r="E4653" s="0" t="s">
        <v>12173</v>
      </c>
      <c r="F4653" s="0" t="s">
        <v>12174</v>
      </c>
      <c r="G4653" s="0" t="s">
        <v>12175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0</v>
      </c>
      <c r="N4653" s="0" t="n">
        <v>0</v>
      </c>
      <c r="O4653" s="0" t="n">
        <v>0</v>
      </c>
      <c r="P4653" s="0" t="n">
        <v>5.1</v>
      </c>
      <c r="Q4653" s="0" t="n">
        <v>0</v>
      </c>
      <c r="R4653" s="0" t="n">
        <v>0</v>
      </c>
      <c r="S4653" s="0" t="s">
        <v>4</v>
      </c>
    </row>
    <row r="4654" customFormat="false" ht="14.4" hidden="true" customHeight="false" outlineLevel="0" collapsed="false">
      <c r="A4654" s="0" t="s">
        <v>31</v>
      </c>
      <c r="B4654" s="0" t="n">
        <v>1</v>
      </c>
      <c r="C4654" s="0" t="s">
        <v>12176</v>
      </c>
      <c r="D4654" s="0" t="s">
        <v>33</v>
      </c>
      <c r="E4654" s="0" t="s">
        <v>12177</v>
      </c>
      <c r="F4654" s="0" t="s">
        <v>12178</v>
      </c>
      <c r="G4654" s="0" t="s">
        <v>12179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0</v>
      </c>
      <c r="N4654" s="0" t="n">
        <v>0</v>
      </c>
      <c r="O4654" s="0" t="n">
        <v>0</v>
      </c>
      <c r="P4654" s="0" t="n">
        <v>5</v>
      </c>
      <c r="Q4654" s="0" t="n">
        <v>0</v>
      </c>
      <c r="R4654" s="0" t="n">
        <v>0</v>
      </c>
      <c r="S4654" s="0" t="s">
        <v>4</v>
      </c>
    </row>
    <row r="4655" customFormat="false" ht="14.4" hidden="true" customHeight="false" outlineLevel="0" collapsed="false">
      <c r="A4655" s="0" t="s">
        <v>31</v>
      </c>
      <c r="B4655" s="0" t="n">
        <v>1</v>
      </c>
      <c r="C4655" s="0" t="s">
        <v>12180</v>
      </c>
      <c r="D4655" s="0" t="s">
        <v>154</v>
      </c>
      <c r="E4655" s="0" t="s">
        <v>12181</v>
      </c>
      <c r="F4655" s="0" t="s">
        <v>12182</v>
      </c>
      <c r="G4655" s="0" t="s">
        <v>12183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0</v>
      </c>
      <c r="P4655" s="0" t="n">
        <v>5.3</v>
      </c>
      <c r="Q4655" s="0" t="n">
        <v>0</v>
      </c>
      <c r="R4655" s="0" t="n">
        <v>0</v>
      </c>
      <c r="S4655" s="0" t="s">
        <v>4</v>
      </c>
    </row>
    <row r="4656" customFormat="false" ht="14.4" hidden="true" customHeight="false" outlineLevel="0" collapsed="false">
      <c r="A4656" s="0" t="s">
        <v>31</v>
      </c>
      <c r="B4656" s="0" t="n">
        <v>1</v>
      </c>
      <c r="C4656" s="0" t="s">
        <v>12184</v>
      </c>
      <c r="D4656" s="0" t="s">
        <v>163</v>
      </c>
      <c r="E4656" s="0" t="s">
        <v>12185</v>
      </c>
      <c r="F4656" s="0" t="s">
        <v>12182</v>
      </c>
      <c r="G4656" s="0" t="s">
        <v>12183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0</v>
      </c>
      <c r="N4656" s="0" t="n">
        <v>0</v>
      </c>
      <c r="O4656" s="0" t="n">
        <v>0</v>
      </c>
      <c r="P4656" s="0" t="n">
        <v>7.4</v>
      </c>
      <c r="Q4656" s="0" t="n">
        <v>0</v>
      </c>
      <c r="R4656" s="0" t="n">
        <v>0</v>
      </c>
      <c r="S4656" s="0" t="s">
        <v>4</v>
      </c>
    </row>
    <row r="4657" customFormat="false" ht="14.4" hidden="true" customHeight="false" outlineLevel="0" collapsed="false">
      <c r="A4657" s="0" t="s">
        <v>31</v>
      </c>
      <c r="B4657" s="0" t="n">
        <v>1</v>
      </c>
      <c r="C4657" s="0" t="s">
        <v>12186</v>
      </c>
      <c r="D4657" s="0" t="s">
        <v>33</v>
      </c>
      <c r="E4657" s="0" t="s">
        <v>12187</v>
      </c>
      <c r="F4657" s="0" t="s">
        <v>12182</v>
      </c>
      <c r="G4657" s="0" t="s">
        <v>12183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0</v>
      </c>
      <c r="N4657" s="0" t="n">
        <v>0</v>
      </c>
      <c r="O4657" s="0" t="n">
        <v>0</v>
      </c>
      <c r="P4657" s="0" t="n">
        <v>7.5</v>
      </c>
      <c r="Q4657" s="0" t="n">
        <v>0</v>
      </c>
      <c r="R4657" s="0" t="n">
        <v>0</v>
      </c>
      <c r="S4657" s="0" t="s">
        <v>4</v>
      </c>
    </row>
    <row r="4658" customFormat="false" ht="14.4" hidden="true" customHeight="false" outlineLevel="0" collapsed="false">
      <c r="A4658" s="0" t="s">
        <v>31</v>
      </c>
      <c r="B4658" s="0" t="n">
        <v>1</v>
      </c>
      <c r="C4658" s="0" t="s">
        <v>12188</v>
      </c>
      <c r="D4658" s="0" t="s">
        <v>122</v>
      </c>
      <c r="E4658" s="0" t="s">
        <v>12189</v>
      </c>
      <c r="F4658" s="0" t="s">
        <v>12182</v>
      </c>
      <c r="G4658" s="0" t="s">
        <v>12183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0</v>
      </c>
      <c r="O4658" s="0" t="n">
        <v>0</v>
      </c>
      <c r="P4658" s="0" t="n">
        <v>5.7</v>
      </c>
      <c r="Q4658" s="0" t="n">
        <v>0</v>
      </c>
      <c r="R4658" s="0" t="n">
        <v>0</v>
      </c>
      <c r="S4658" s="0" t="s">
        <v>4</v>
      </c>
    </row>
    <row r="4659" customFormat="false" ht="14.4" hidden="true" customHeight="false" outlineLevel="0" collapsed="false">
      <c r="A4659" s="0" t="s">
        <v>31</v>
      </c>
      <c r="B4659" s="0" t="n">
        <v>1</v>
      </c>
      <c r="C4659" s="0" t="s">
        <v>12190</v>
      </c>
      <c r="D4659" s="0" t="s">
        <v>122</v>
      </c>
      <c r="E4659" s="0" t="s">
        <v>12191</v>
      </c>
      <c r="F4659" s="0" t="s">
        <v>12182</v>
      </c>
      <c r="G4659" s="0" t="s">
        <v>12183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0</v>
      </c>
      <c r="N4659" s="0" t="n">
        <v>0</v>
      </c>
      <c r="O4659" s="0" t="n">
        <v>0</v>
      </c>
      <c r="P4659" s="0" t="n">
        <v>6.7</v>
      </c>
      <c r="Q4659" s="0" t="n">
        <v>0</v>
      </c>
      <c r="R4659" s="0" t="n">
        <v>0</v>
      </c>
      <c r="S4659" s="0" t="s">
        <v>4</v>
      </c>
    </row>
    <row r="4660" customFormat="false" ht="14.4" hidden="true" customHeight="false" outlineLevel="0" collapsed="false">
      <c r="A4660" s="0" t="s">
        <v>31</v>
      </c>
      <c r="B4660" s="0" t="n">
        <v>1</v>
      </c>
      <c r="C4660" s="0" t="s">
        <v>12192</v>
      </c>
      <c r="D4660" s="0" t="s">
        <v>61</v>
      </c>
      <c r="E4660" s="0" t="s">
        <v>12193</v>
      </c>
      <c r="F4660" s="0" t="s">
        <v>12182</v>
      </c>
      <c r="G4660" s="0" t="s">
        <v>12183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0</v>
      </c>
      <c r="O4660" s="0" t="n">
        <v>0</v>
      </c>
      <c r="P4660" s="0" t="n">
        <v>6.7</v>
      </c>
      <c r="Q4660" s="0" t="n">
        <v>0</v>
      </c>
      <c r="R4660" s="0" t="n">
        <v>0</v>
      </c>
      <c r="S4660" s="0" t="s">
        <v>4</v>
      </c>
    </row>
    <row r="4661" customFormat="false" ht="14.4" hidden="true" customHeight="false" outlineLevel="0" collapsed="false">
      <c r="A4661" s="0" t="s">
        <v>31</v>
      </c>
      <c r="B4661" s="0" t="n">
        <v>1</v>
      </c>
      <c r="C4661" s="0" t="s">
        <v>12194</v>
      </c>
      <c r="D4661" s="0" t="s">
        <v>139</v>
      </c>
      <c r="E4661" s="0" t="s">
        <v>12195</v>
      </c>
      <c r="F4661" s="0" t="s">
        <v>12182</v>
      </c>
      <c r="G4661" s="0" t="s">
        <v>12183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6</v>
      </c>
      <c r="Q4661" s="0" t="n">
        <v>0</v>
      </c>
      <c r="R4661" s="0" t="n">
        <v>0</v>
      </c>
      <c r="S4661" s="0" t="s">
        <v>4</v>
      </c>
    </row>
    <row r="4662" customFormat="false" ht="14.4" hidden="true" customHeight="false" outlineLevel="0" collapsed="false">
      <c r="A4662" s="0" t="s">
        <v>31</v>
      </c>
      <c r="B4662" s="0" t="n">
        <v>1</v>
      </c>
      <c r="C4662" s="0" t="s">
        <v>12196</v>
      </c>
      <c r="D4662" s="0" t="s">
        <v>38</v>
      </c>
      <c r="E4662" s="0" t="s">
        <v>12197</v>
      </c>
      <c r="F4662" s="0" t="s">
        <v>12198</v>
      </c>
      <c r="G4662" s="0" t="s">
        <v>12199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0</v>
      </c>
      <c r="N4662" s="0" t="n">
        <v>0</v>
      </c>
      <c r="O4662" s="0" t="n">
        <v>0</v>
      </c>
      <c r="P4662" s="0" t="n">
        <v>5.1</v>
      </c>
      <c r="Q4662" s="0" t="n">
        <v>0</v>
      </c>
      <c r="R4662" s="0" t="n">
        <v>0</v>
      </c>
      <c r="S4662" s="0" t="s">
        <v>4</v>
      </c>
    </row>
    <row r="4663" customFormat="false" ht="14.4" hidden="true" customHeight="false" outlineLevel="0" collapsed="false">
      <c r="A4663" s="0" t="s">
        <v>31</v>
      </c>
      <c r="B4663" s="0" t="n">
        <v>1</v>
      </c>
      <c r="C4663" s="0" t="s">
        <v>12200</v>
      </c>
      <c r="D4663" s="0" t="s">
        <v>66</v>
      </c>
      <c r="E4663" s="0" t="s">
        <v>12201</v>
      </c>
      <c r="F4663" s="0" t="s">
        <v>12202</v>
      </c>
      <c r="G4663" s="0" t="s">
        <v>12203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0" t="n">
        <v>5.7</v>
      </c>
      <c r="Q4663" s="0" t="n">
        <v>0</v>
      </c>
      <c r="R4663" s="0" t="n">
        <v>0</v>
      </c>
      <c r="S4663" s="0" t="s">
        <v>4</v>
      </c>
    </row>
    <row r="4664" customFormat="false" ht="14.4" hidden="true" customHeight="false" outlineLevel="0" collapsed="false">
      <c r="A4664" s="0" t="s">
        <v>31</v>
      </c>
      <c r="B4664" s="0" t="n">
        <v>1</v>
      </c>
      <c r="C4664" s="0" t="s">
        <v>12204</v>
      </c>
      <c r="D4664" s="0" t="s">
        <v>38</v>
      </c>
      <c r="E4664" s="0" t="s">
        <v>12205</v>
      </c>
      <c r="F4664" s="0" t="s">
        <v>12202</v>
      </c>
      <c r="G4664" s="0" t="s">
        <v>12203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P4664" s="0" t="n">
        <v>5.3</v>
      </c>
      <c r="Q4664" s="0" t="n">
        <v>0</v>
      </c>
      <c r="R4664" s="0" t="n">
        <v>0</v>
      </c>
      <c r="S4664" s="0" t="s">
        <v>4</v>
      </c>
    </row>
    <row r="4665" customFormat="false" ht="14.4" hidden="true" customHeight="false" outlineLevel="0" collapsed="false">
      <c r="A4665" s="0" t="s">
        <v>31</v>
      </c>
      <c r="B4665" s="0" t="n">
        <v>1</v>
      </c>
      <c r="C4665" s="0" t="s">
        <v>12206</v>
      </c>
      <c r="D4665" s="0" t="s">
        <v>61</v>
      </c>
      <c r="E4665" s="0" t="s">
        <v>12207</v>
      </c>
      <c r="F4665" s="0" t="s">
        <v>12202</v>
      </c>
      <c r="G4665" s="0" t="s">
        <v>12203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5.3</v>
      </c>
      <c r="Q4665" s="0" t="n">
        <v>0</v>
      </c>
      <c r="R4665" s="0" t="n">
        <v>0</v>
      </c>
      <c r="S4665" s="0" t="s">
        <v>4</v>
      </c>
    </row>
    <row r="4666" customFormat="false" ht="14.4" hidden="true" customHeight="false" outlineLevel="0" collapsed="false">
      <c r="A4666" s="0" t="s">
        <v>31</v>
      </c>
      <c r="B4666" s="0" t="n">
        <v>1</v>
      </c>
      <c r="C4666" s="0" t="s">
        <v>12208</v>
      </c>
      <c r="D4666" s="0" t="s">
        <v>41</v>
      </c>
      <c r="E4666" s="0" t="s">
        <v>12209</v>
      </c>
      <c r="F4666" s="0" t="s">
        <v>12202</v>
      </c>
      <c r="G4666" s="0" t="s">
        <v>12203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5.6</v>
      </c>
      <c r="Q4666" s="0" t="n">
        <v>0</v>
      </c>
      <c r="R4666" s="0" t="n">
        <v>0</v>
      </c>
      <c r="S4666" s="0" t="s">
        <v>4</v>
      </c>
    </row>
    <row r="4667" customFormat="false" ht="14.4" hidden="true" customHeight="false" outlineLevel="0" collapsed="false">
      <c r="A4667" s="0" t="s">
        <v>31</v>
      </c>
      <c r="B4667" s="0" t="n">
        <v>1</v>
      </c>
      <c r="C4667" s="0" t="s">
        <v>12210</v>
      </c>
      <c r="D4667" s="0" t="s">
        <v>66</v>
      </c>
      <c r="E4667" s="0" t="s">
        <v>12211</v>
      </c>
      <c r="F4667" s="0" t="s">
        <v>12212</v>
      </c>
      <c r="G4667" s="0" t="s">
        <v>12213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5.1</v>
      </c>
      <c r="Q4667" s="0" t="n">
        <v>0</v>
      </c>
      <c r="R4667" s="0" t="n">
        <v>0</v>
      </c>
      <c r="S4667" s="0" t="s">
        <v>4</v>
      </c>
    </row>
    <row r="4668" customFormat="false" ht="14.4" hidden="true" customHeight="false" outlineLevel="0" collapsed="false">
      <c r="A4668" s="0" t="s">
        <v>31</v>
      </c>
      <c r="B4668" s="0" t="n">
        <v>1</v>
      </c>
      <c r="C4668" s="0" t="s">
        <v>12214</v>
      </c>
      <c r="D4668" s="0" t="s">
        <v>61</v>
      </c>
      <c r="E4668" s="0" t="s">
        <v>12215</v>
      </c>
      <c r="F4668" s="0" t="s">
        <v>12212</v>
      </c>
      <c r="G4668" s="0" t="s">
        <v>12213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7</v>
      </c>
      <c r="Q4668" s="0" t="n">
        <v>0</v>
      </c>
      <c r="R4668" s="0" t="n">
        <v>0</v>
      </c>
      <c r="S4668" s="0" t="s">
        <v>4</v>
      </c>
    </row>
    <row r="4669" customFormat="false" ht="14.4" hidden="true" customHeight="false" outlineLevel="0" collapsed="false">
      <c r="A4669" s="0" t="s">
        <v>31</v>
      </c>
      <c r="B4669" s="0" t="n">
        <v>1</v>
      </c>
      <c r="C4669" s="0" t="s">
        <v>12216</v>
      </c>
      <c r="D4669" s="0" t="s">
        <v>163</v>
      </c>
      <c r="E4669" s="0" t="s">
        <v>12217</v>
      </c>
      <c r="F4669" s="0" t="s">
        <v>12218</v>
      </c>
      <c r="G4669" s="0" t="s">
        <v>12219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P4669" s="0" t="n">
        <v>5.1</v>
      </c>
      <c r="Q4669" s="0" t="n">
        <v>0</v>
      </c>
      <c r="R4669" s="0" t="n">
        <v>0</v>
      </c>
      <c r="S4669" s="0" t="s">
        <v>4</v>
      </c>
    </row>
    <row r="4670" customFormat="false" ht="14.4" hidden="true" customHeight="false" outlineLevel="0" collapsed="false">
      <c r="A4670" s="0" t="s">
        <v>31</v>
      </c>
      <c r="B4670" s="0" t="n">
        <v>1</v>
      </c>
      <c r="C4670" s="0" t="s">
        <v>12220</v>
      </c>
      <c r="D4670" s="0" t="s">
        <v>307</v>
      </c>
      <c r="E4670" s="0" t="s">
        <v>12221</v>
      </c>
      <c r="F4670" s="0" t="s">
        <v>12222</v>
      </c>
      <c r="G4670" s="0" t="s">
        <v>12223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5.3</v>
      </c>
      <c r="Q4670" s="0" t="n">
        <v>0</v>
      </c>
      <c r="R4670" s="0" t="n">
        <v>0</v>
      </c>
      <c r="S4670" s="0" t="s">
        <v>4</v>
      </c>
    </row>
    <row r="4671" customFormat="false" ht="14.4" hidden="true" customHeight="false" outlineLevel="0" collapsed="false">
      <c r="A4671" s="0" t="s">
        <v>31</v>
      </c>
      <c r="B4671" s="0" t="n">
        <v>1</v>
      </c>
      <c r="C4671" s="0" t="s">
        <v>12224</v>
      </c>
      <c r="D4671" s="0" t="s">
        <v>103</v>
      </c>
      <c r="E4671" s="0" t="s">
        <v>12225</v>
      </c>
      <c r="F4671" s="0" t="s">
        <v>12226</v>
      </c>
      <c r="G4671" s="0" t="s">
        <v>12227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5</v>
      </c>
      <c r="Q4671" s="0" t="n">
        <v>0</v>
      </c>
      <c r="R4671" s="0" t="n">
        <v>0</v>
      </c>
      <c r="S4671" s="0" t="s">
        <v>4</v>
      </c>
    </row>
    <row r="4672" customFormat="false" ht="14.4" hidden="true" customHeight="false" outlineLevel="0" collapsed="false">
      <c r="A4672" s="0" t="s">
        <v>31</v>
      </c>
      <c r="B4672" s="0" t="n">
        <v>1</v>
      </c>
      <c r="C4672" s="0" t="s">
        <v>12228</v>
      </c>
      <c r="D4672" s="0" t="s">
        <v>33</v>
      </c>
      <c r="E4672" s="0" t="s">
        <v>12229</v>
      </c>
      <c r="F4672" s="0" t="s">
        <v>12230</v>
      </c>
      <c r="G4672" s="0" t="s">
        <v>1217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5.5</v>
      </c>
      <c r="Q4672" s="0" t="n">
        <v>0</v>
      </c>
      <c r="R4672" s="0" t="n">
        <v>0</v>
      </c>
      <c r="S4672" s="0" t="s">
        <v>4</v>
      </c>
    </row>
    <row r="4673" customFormat="false" ht="14.4" hidden="true" customHeight="false" outlineLevel="0" collapsed="false">
      <c r="A4673" s="0" t="s">
        <v>31</v>
      </c>
      <c r="B4673" s="0" t="n">
        <v>1</v>
      </c>
      <c r="C4673" s="0" t="s">
        <v>12231</v>
      </c>
      <c r="D4673" s="0" t="s">
        <v>33</v>
      </c>
      <c r="E4673" s="0" t="s">
        <v>12232</v>
      </c>
      <c r="F4673" s="0" t="s">
        <v>12233</v>
      </c>
      <c r="G4673" s="0" t="s">
        <v>12234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5.1</v>
      </c>
      <c r="Q4673" s="0" t="n">
        <v>0</v>
      </c>
      <c r="R4673" s="0" t="n">
        <v>0</v>
      </c>
      <c r="S4673" s="0" t="s">
        <v>4</v>
      </c>
    </row>
    <row r="4674" customFormat="false" ht="14.4" hidden="true" customHeight="false" outlineLevel="0" collapsed="false">
      <c r="A4674" s="0" t="s">
        <v>31</v>
      </c>
      <c r="B4674" s="0" t="n">
        <v>1</v>
      </c>
      <c r="C4674" s="0" t="s">
        <v>12235</v>
      </c>
      <c r="D4674" s="0" t="s">
        <v>66</v>
      </c>
      <c r="E4674" s="0" t="s">
        <v>12236</v>
      </c>
      <c r="F4674" s="0" t="s">
        <v>12237</v>
      </c>
      <c r="G4674" s="0" t="s">
        <v>12238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6.8</v>
      </c>
      <c r="Q4674" s="0" t="n">
        <v>0</v>
      </c>
      <c r="R4674" s="0" t="n">
        <v>0</v>
      </c>
      <c r="S4674" s="0" t="s">
        <v>4</v>
      </c>
    </row>
    <row r="4675" customFormat="false" ht="14.4" hidden="true" customHeight="false" outlineLevel="0" collapsed="false">
      <c r="A4675" s="0" t="s">
        <v>31</v>
      </c>
      <c r="B4675" s="0" t="n">
        <v>1</v>
      </c>
      <c r="C4675" s="0" t="s">
        <v>12239</v>
      </c>
      <c r="D4675" s="0" t="s">
        <v>38</v>
      </c>
      <c r="E4675" s="0" t="s">
        <v>12240</v>
      </c>
      <c r="F4675" s="0" t="s">
        <v>12237</v>
      </c>
      <c r="G4675" s="0" t="s">
        <v>12238</v>
      </c>
      <c r="H4675" s="0" t="n">
        <v>0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5.7</v>
      </c>
      <c r="Q4675" s="0" t="n">
        <v>0</v>
      </c>
      <c r="R4675" s="0" t="n">
        <v>0</v>
      </c>
      <c r="S4675" s="0" t="s">
        <v>4</v>
      </c>
    </row>
    <row r="4676" customFormat="false" ht="14.4" hidden="true" customHeight="false" outlineLevel="0" collapsed="false">
      <c r="A4676" s="0" t="s">
        <v>31</v>
      </c>
      <c r="B4676" s="0" t="n">
        <v>1</v>
      </c>
      <c r="C4676" s="0" t="s">
        <v>12241</v>
      </c>
      <c r="D4676" s="0" t="s">
        <v>61</v>
      </c>
      <c r="E4676" s="0" t="s">
        <v>12242</v>
      </c>
      <c r="F4676" s="0" t="s">
        <v>12237</v>
      </c>
      <c r="G4676" s="0" t="s">
        <v>12238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5.3</v>
      </c>
      <c r="Q4676" s="0" t="n">
        <v>0</v>
      </c>
      <c r="R4676" s="0" t="n">
        <v>0</v>
      </c>
      <c r="S4676" s="0" t="s">
        <v>4</v>
      </c>
    </row>
    <row r="4677" customFormat="false" ht="14.4" hidden="true" customHeight="false" outlineLevel="0" collapsed="false">
      <c r="A4677" s="0" t="s">
        <v>31</v>
      </c>
      <c r="B4677" s="0" t="n">
        <v>1</v>
      </c>
      <c r="C4677" s="0" t="s">
        <v>12243</v>
      </c>
      <c r="D4677" s="0" t="s">
        <v>38</v>
      </c>
      <c r="E4677" s="0" t="s">
        <v>12244</v>
      </c>
      <c r="F4677" s="0" t="s">
        <v>12245</v>
      </c>
      <c r="G4677" s="0" t="s">
        <v>12246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5.2</v>
      </c>
      <c r="Q4677" s="0" t="n">
        <v>0</v>
      </c>
      <c r="R4677" s="0" t="n">
        <v>0</v>
      </c>
      <c r="S4677" s="0" t="s">
        <v>4</v>
      </c>
    </row>
    <row r="4678" customFormat="false" ht="14.4" hidden="true" customHeight="false" outlineLevel="0" collapsed="false">
      <c r="A4678" s="0" t="s">
        <v>31</v>
      </c>
      <c r="B4678" s="0" t="n">
        <v>1</v>
      </c>
      <c r="C4678" s="0" t="s">
        <v>12247</v>
      </c>
      <c r="D4678" s="0" t="s">
        <v>307</v>
      </c>
      <c r="E4678" s="0" t="s">
        <v>12248</v>
      </c>
      <c r="F4678" s="0" t="s">
        <v>12249</v>
      </c>
      <c r="G4678" s="0" t="s">
        <v>12250</v>
      </c>
      <c r="H4678" s="0" t="n">
        <v>0</v>
      </c>
      <c r="I4678" s="0" t="n">
        <v>0</v>
      </c>
      <c r="J4678" s="0" t="n">
        <v>0</v>
      </c>
      <c r="K4678" s="0" t="n">
        <v>0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5.4</v>
      </c>
      <c r="Q4678" s="0" t="n">
        <v>0</v>
      </c>
      <c r="R4678" s="0" t="n">
        <v>0</v>
      </c>
      <c r="S4678" s="0" t="s">
        <v>4</v>
      </c>
    </row>
    <row r="4679" customFormat="false" ht="14.4" hidden="true" customHeight="false" outlineLevel="0" collapsed="false">
      <c r="A4679" s="0" t="s">
        <v>31</v>
      </c>
      <c r="B4679" s="0" t="n">
        <v>1</v>
      </c>
      <c r="C4679" s="0" t="s">
        <v>12251</v>
      </c>
      <c r="D4679" s="0" t="s">
        <v>66</v>
      </c>
      <c r="E4679" s="0" t="s">
        <v>12252</v>
      </c>
      <c r="F4679" s="0" t="s">
        <v>12249</v>
      </c>
      <c r="G4679" s="0" t="s">
        <v>12250</v>
      </c>
      <c r="H4679" s="0" t="n">
        <v>0</v>
      </c>
      <c r="I4679" s="0" t="n">
        <v>0</v>
      </c>
      <c r="J4679" s="0" t="n">
        <v>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5.7</v>
      </c>
      <c r="Q4679" s="0" t="n">
        <v>0</v>
      </c>
      <c r="R4679" s="0" t="n">
        <v>0</v>
      </c>
      <c r="S4679" s="0" t="s">
        <v>4</v>
      </c>
    </row>
    <row r="4680" customFormat="false" ht="14.4" hidden="true" customHeight="false" outlineLevel="0" collapsed="false">
      <c r="A4680" s="0" t="s">
        <v>31</v>
      </c>
      <c r="B4680" s="0" t="n">
        <v>1</v>
      </c>
      <c r="C4680" s="0" t="s">
        <v>12253</v>
      </c>
      <c r="D4680" s="0" t="s">
        <v>48</v>
      </c>
      <c r="E4680" s="0" t="s">
        <v>12254</v>
      </c>
      <c r="F4680" s="0" t="s">
        <v>12249</v>
      </c>
      <c r="G4680" s="0" t="s">
        <v>12250</v>
      </c>
      <c r="H4680" s="0" t="n">
        <v>0</v>
      </c>
      <c r="I4680" s="0" t="n">
        <v>0</v>
      </c>
      <c r="J4680" s="0" t="n">
        <v>0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5.5</v>
      </c>
      <c r="Q4680" s="0" t="n">
        <v>0</v>
      </c>
      <c r="R4680" s="0" t="n">
        <v>0</v>
      </c>
      <c r="S4680" s="0" t="s">
        <v>4</v>
      </c>
    </row>
    <row r="4681" customFormat="false" ht="14.4" hidden="true" customHeight="false" outlineLevel="0" collapsed="false">
      <c r="A4681" s="0" t="s">
        <v>31</v>
      </c>
      <c r="B4681" s="0" t="n">
        <v>1</v>
      </c>
      <c r="C4681" s="0" t="s">
        <v>12255</v>
      </c>
      <c r="D4681" s="0" t="s">
        <v>103</v>
      </c>
      <c r="E4681" s="0" t="s">
        <v>12256</v>
      </c>
      <c r="F4681" s="0" t="s">
        <v>12257</v>
      </c>
      <c r="G4681" s="0" t="s">
        <v>12258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5.4</v>
      </c>
      <c r="Q4681" s="0" t="n">
        <v>0</v>
      </c>
      <c r="R4681" s="0" t="n">
        <v>0</v>
      </c>
      <c r="S4681" s="0" t="s">
        <v>4</v>
      </c>
    </row>
    <row r="4682" customFormat="false" ht="14.4" hidden="true" customHeight="false" outlineLevel="0" collapsed="false">
      <c r="A4682" s="0" t="s">
        <v>31</v>
      </c>
      <c r="B4682" s="0" t="n">
        <v>1</v>
      </c>
      <c r="C4682" s="0" t="s">
        <v>12259</v>
      </c>
      <c r="D4682" s="0" t="s">
        <v>33</v>
      </c>
      <c r="E4682" s="0" t="s">
        <v>12260</v>
      </c>
      <c r="F4682" s="0" t="s">
        <v>12257</v>
      </c>
      <c r="G4682" s="0" t="s">
        <v>12258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5.3</v>
      </c>
      <c r="Q4682" s="0" t="n">
        <v>0</v>
      </c>
      <c r="R4682" s="0" t="n">
        <v>0</v>
      </c>
      <c r="S4682" s="0" t="s">
        <v>4</v>
      </c>
    </row>
    <row r="4683" customFormat="false" ht="14.4" hidden="true" customHeight="false" outlineLevel="0" collapsed="false">
      <c r="A4683" s="0" t="s">
        <v>31</v>
      </c>
      <c r="B4683" s="0" t="n">
        <v>1</v>
      </c>
      <c r="C4683" s="0" t="s">
        <v>12261</v>
      </c>
      <c r="D4683" s="0" t="s">
        <v>61</v>
      </c>
      <c r="E4683" s="0" t="s">
        <v>12262</v>
      </c>
      <c r="F4683" s="0" t="s">
        <v>12257</v>
      </c>
      <c r="G4683" s="0" t="s">
        <v>12258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P4683" s="0" t="n">
        <v>6.7</v>
      </c>
      <c r="Q4683" s="0" t="n">
        <v>0</v>
      </c>
      <c r="R4683" s="0" t="n">
        <v>0</v>
      </c>
      <c r="S4683" s="0" t="s">
        <v>4</v>
      </c>
    </row>
    <row r="4684" customFormat="false" ht="14.4" hidden="true" customHeight="false" outlineLevel="0" collapsed="false">
      <c r="A4684" s="0" t="s">
        <v>31</v>
      </c>
      <c r="B4684" s="0" t="n">
        <v>1</v>
      </c>
      <c r="C4684" s="0" t="s">
        <v>12263</v>
      </c>
      <c r="D4684" s="0" t="s">
        <v>66</v>
      </c>
      <c r="E4684" s="0" t="s">
        <v>12264</v>
      </c>
      <c r="F4684" s="0" t="s">
        <v>12257</v>
      </c>
      <c r="G4684" s="0" t="s">
        <v>12258</v>
      </c>
      <c r="H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5.1</v>
      </c>
      <c r="Q4684" s="0" t="n">
        <v>0</v>
      </c>
      <c r="R4684" s="0" t="n">
        <v>0</v>
      </c>
      <c r="S4684" s="0" t="s">
        <v>4</v>
      </c>
    </row>
    <row r="4685" customFormat="false" ht="14.4" hidden="true" customHeight="false" outlineLevel="0" collapsed="false">
      <c r="A4685" s="0" t="s">
        <v>31</v>
      </c>
      <c r="B4685" s="0" t="n">
        <v>1</v>
      </c>
      <c r="C4685" s="0" t="s">
        <v>12265</v>
      </c>
      <c r="D4685" s="0" t="s">
        <v>33</v>
      </c>
      <c r="E4685" s="0" t="s">
        <v>8030</v>
      </c>
      <c r="F4685" s="0" t="s">
        <v>12266</v>
      </c>
      <c r="G4685" s="0" t="s">
        <v>12267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5.9</v>
      </c>
      <c r="Q4685" s="0" t="n">
        <v>0</v>
      </c>
      <c r="R4685" s="0" t="n">
        <v>0</v>
      </c>
      <c r="S4685" s="0" t="s">
        <v>4</v>
      </c>
    </row>
    <row r="4686" customFormat="false" ht="14.4" hidden="true" customHeight="false" outlineLevel="0" collapsed="false">
      <c r="A4686" s="0" t="s">
        <v>31</v>
      </c>
      <c r="B4686" s="0" t="n">
        <v>1</v>
      </c>
      <c r="C4686" s="0" t="s">
        <v>12268</v>
      </c>
      <c r="D4686" s="0" t="s">
        <v>139</v>
      </c>
      <c r="E4686" s="0" t="s">
        <v>12269</v>
      </c>
      <c r="F4686" s="0" t="s">
        <v>12270</v>
      </c>
      <c r="G4686" s="0" t="s">
        <v>12271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6.5</v>
      </c>
      <c r="Q4686" s="0" t="n">
        <v>0</v>
      </c>
      <c r="R4686" s="0" t="n">
        <v>0</v>
      </c>
      <c r="S4686" s="0" t="s">
        <v>4</v>
      </c>
    </row>
    <row r="4687" customFormat="false" ht="14.4" hidden="true" customHeight="false" outlineLevel="0" collapsed="false">
      <c r="A4687" s="0" t="s">
        <v>31</v>
      </c>
      <c r="B4687" s="0" t="n">
        <v>1</v>
      </c>
      <c r="C4687" s="0" t="s">
        <v>12272</v>
      </c>
      <c r="D4687" s="0" t="s">
        <v>122</v>
      </c>
      <c r="E4687" s="0" t="s">
        <v>12273</v>
      </c>
      <c r="F4687" s="0" t="s">
        <v>12274</v>
      </c>
      <c r="G4687" s="0" t="s">
        <v>157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7.8</v>
      </c>
      <c r="Q4687" s="0" t="n">
        <v>0</v>
      </c>
      <c r="R4687" s="0" t="n">
        <v>0</v>
      </c>
      <c r="S4687" s="0" t="s">
        <v>4</v>
      </c>
    </row>
    <row r="4688" customFormat="false" ht="14.4" hidden="true" customHeight="false" outlineLevel="0" collapsed="false">
      <c r="A4688" s="0" t="s">
        <v>31</v>
      </c>
      <c r="B4688" s="0" t="n">
        <v>1</v>
      </c>
      <c r="C4688" s="0" t="s">
        <v>12275</v>
      </c>
      <c r="D4688" s="0" t="s">
        <v>103</v>
      </c>
      <c r="E4688" s="0" t="s">
        <v>12276</v>
      </c>
      <c r="F4688" s="0" t="s">
        <v>12277</v>
      </c>
      <c r="G4688" s="0" t="s">
        <v>12278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5.8</v>
      </c>
      <c r="Q4688" s="0" t="n">
        <v>0</v>
      </c>
      <c r="R4688" s="0" t="n">
        <v>0</v>
      </c>
      <c r="S4688" s="0" t="s">
        <v>4</v>
      </c>
    </row>
    <row r="4689" customFormat="false" ht="14.4" hidden="true" customHeight="false" outlineLevel="0" collapsed="false">
      <c r="A4689" s="0" t="s">
        <v>31</v>
      </c>
      <c r="B4689" s="0" t="n">
        <v>1</v>
      </c>
      <c r="C4689" s="0" t="s">
        <v>12279</v>
      </c>
      <c r="D4689" s="0" t="s">
        <v>103</v>
      </c>
      <c r="E4689" s="0" t="s">
        <v>12280</v>
      </c>
      <c r="F4689" s="0" t="s">
        <v>12277</v>
      </c>
      <c r="G4689" s="0" t="s">
        <v>12278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5.8</v>
      </c>
      <c r="Q4689" s="0" t="n">
        <v>0</v>
      </c>
      <c r="R4689" s="0" t="n">
        <v>0</v>
      </c>
      <c r="S4689" s="0" t="s">
        <v>4</v>
      </c>
    </row>
    <row r="4690" customFormat="false" ht="14.4" hidden="true" customHeight="false" outlineLevel="0" collapsed="false">
      <c r="A4690" s="0" t="s">
        <v>31</v>
      </c>
      <c r="B4690" s="0" t="n">
        <v>1</v>
      </c>
      <c r="C4690" s="0" t="s">
        <v>12281</v>
      </c>
      <c r="D4690" s="0" t="s">
        <v>61</v>
      </c>
      <c r="E4690" s="0" t="s">
        <v>11308</v>
      </c>
      <c r="F4690" s="0" t="s">
        <v>12277</v>
      </c>
      <c r="G4690" s="0" t="s">
        <v>12278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0</v>
      </c>
      <c r="N4690" s="0" t="n">
        <v>0</v>
      </c>
      <c r="O4690" s="0" t="n">
        <v>0</v>
      </c>
      <c r="P4690" s="0" t="n">
        <v>5.8</v>
      </c>
      <c r="Q4690" s="0" t="n">
        <v>0</v>
      </c>
      <c r="R4690" s="0" t="n">
        <v>0</v>
      </c>
      <c r="S4690" s="0" t="s">
        <v>4</v>
      </c>
    </row>
    <row r="4691" customFormat="false" ht="14.4" hidden="true" customHeight="false" outlineLevel="0" collapsed="false">
      <c r="A4691" s="0" t="s">
        <v>31</v>
      </c>
      <c r="B4691" s="0" t="n">
        <v>1</v>
      </c>
      <c r="C4691" s="0" t="s">
        <v>12282</v>
      </c>
      <c r="D4691" s="0" t="s">
        <v>66</v>
      </c>
      <c r="E4691" s="0" t="s">
        <v>12283</v>
      </c>
      <c r="F4691" s="0" t="s">
        <v>12284</v>
      </c>
      <c r="G4691" s="0" t="s">
        <v>12285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6.8</v>
      </c>
      <c r="Q4691" s="0" t="n">
        <v>0</v>
      </c>
      <c r="R4691" s="0" t="n">
        <v>0</v>
      </c>
      <c r="S4691" s="0" t="s">
        <v>4</v>
      </c>
    </row>
    <row r="4692" customFormat="false" ht="14.4" hidden="true" customHeight="false" outlineLevel="0" collapsed="false">
      <c r="A4692" s="0" t="s">
        <v>31</v>
      </c>
      <c r="B4692" s="0" t="n">
        <v>1</v>
      </c>
      <c r="C4692" s="0" t="s">
        <v>12286</v>
      </c>
      <c r="D4692" s="0" t="s">
        <v>66</v>
      </c>
      <c r="E4692" s="0" t="s">
        <v>12287</v>
      </c>
      <c r="F4692" s="0" t="s">
        <v>12284</v>
      </c>
      <c r="G4692" s="0" t="s">
        <v>12285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5.2</v>
      </c>
      <c r="Q4692" s="0" t="n">
        <v>0</v>
      </c>
      <c r="R4692" s="0" t="n">
        <v>0</v>
      </c>
      <c r="S4692" s="0" t="s">
        <v>4</v>
      </c>
    </row>
    <row r="4693" customFormat="false" ht="14.4" hidden="true" customHeight="false" outlineLevel="0" collapsed="false">
      <c r="A4693" s="0" t="s">
        <v>31</v>
      </c>
      <c r="B4693" s="0" t="n">
        <v>1</v>
      </c>
      <c r="C4693" s="0" t="s">
        <v>12288</v>
      </c>
      <c r="D4693" s="0" t="s">
        <v>66</v>
      </c>
      <c r="E4693" s="0" t="s">
        <v>12289</v>
      </c>
      <c r="F4693" s="0" t="s">
        <v>12290</v>
      </c>
      <c r="G4693" s="0" t="s">
        <v>12291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5.4</v>
      </c>
      <c r="Q4693" s="0" t="n">
        <v>0</v>
      </c>
      <c r="R4693" s="0" t="n">
        <v>0</v>
      </c>
      <c r="S4693" s="0" t="s">
        <v>4</v>
      </c>
    </row>
    <row r="4694" customFormat="false" ht="14.4" hidden="true" customHeight="false" outlineLevel="0" collapsed="false">
      <c r="A4694" s="0" t="s">
        <v>31</v>
      </c>
      <c r="B4694" s="0" t="n">
        <v>1</v>
      </c>
      <c r="C4694" s="0" t="s">
        <v>12292</v>
      </c>
      <c r="D4694" s="0" t="s">
        <v>61</v>
      </c>
      <c r="E4694" s="0" t="s">
        <v>12293</v>
      </c>
      <c r="F4694" s="0" t="s">
        <v>12290</v>
      </c>
      <c r="G4694" s="0" t="s">
        <v>12291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8</v>
      </c>
      <c r="Q4694" s="0" t="n">
        <v>0</v>
      </c>
      <c r="R4694" s="0" t="n">
        <v>0</v>
      </c>
      <c r="S4694" s="0" t="s">
        <v>4</v>
      </c>
    </row>
    <row r="4695" customFormat="false" ht="14.4" hidden="true" customHeight="false" outlineLevel="0" collapsed="false">
      <c r="A4695" s="0" t="s">
        <v>31</v>
      </c>
      <c r="B4695" s="0" t="n">
        <v>1</v>
      </c>
      <c r="C4695" s="0" t="s">
        <v>12294</v>
      </c>
      <c r="D4695" s="0" t="s">
        <v>33</v>
      </c>
      <c r="E4695" s="0" t="s">
        <v>12295</v>
      </c>
      <c r="F4695" s="0" t="s">
        <v>12290</v>
      </c>
      <c r="G4695" s="0" t="s">
        <v>12291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10.3</v>
      </c>
      <c r="Q4695" s="0" t="n">
        <v>0</v>
      </c>
      <c r="R4695" s="0" t="n">
        <v>0</v>
      </c>
      <c r="S4695" s="0" t="s">
        <v>4</v>
      </c>
    </row>
    <row r="4696" customFormat="false" ht="14.4" hidden="true" customHeight="false" outlineLevel="0" collapsed="false">
      <c r="A4696" s="0" t="s">
        <v>31</v>
      </c>
      <c r="B4696" s="0" t="n">
        <v>1</v>
      </c>
      <c r="C4696" s="0" t="s">
        <v>12296</v>
      </c>
      <c r="D4696" s="0" t="s">
        <v>33</v>
      </c>
      <c r="E4696" s="0" t="s">
        <v>12297</v>
      </c>
      <c r="F4696" s="0" t="s">
        <v>12298</v>
      </c>
      <c r="G4696" s="0" t="s">
        <v>12299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5.8</v>
      </c>
      <c r="Q4696" s="0" t="n">
        <v>0</v>
      </c>
      <c r="R4696" s="0" t="n">
        <v>0</v>
      </c>
      <c r="S4696" s="0" t="s">
        <v>4</v>
      </c>
    </row>
    <row r="4697" customFormat="false" ht="14.4" hidden="true" customHeight="false" outlineLevel="0" collapsed="false">
      <c r="A4697" s="0" t="s">
        <v>31</v>
      </c>
      <c r="B4697" s="0" t="n">
        <v>1</v>
      </c>
      <c r="C4697" s="0" t="s">
        <v>12300</v>
      </c>
      <c r="D4697" s="0" t="s">
        <v>61</v>
      </c>
      <c r="E4697" s="0" t="s">
        <v>12301</v>
      </c>
      <c r="F4697" s="0" t="s">
        <v>12302</v>
      </c>
      <c r="G4697" s="0" t="s">
        <v>12303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6.7</v>
      </c>
      <c r="Q4697" s="0" t="n">
        <v>0</v>
      </c>
      <c r="R4697" s="0" t="n">
        <v>0</v>
      </c>
      <c r="S4697" s="0" t="s">
        <v>4</v>
      </c>
    </row>
    <row r="4698" customFormat="false" ht="14.4" hidden="true" customHeight="false" outlineLevel="0" collapsed="false">
      <c r="A4698" s="0" t="s">
        <v>31</v>
      </c>
      <c r="B4698" s="0" t="n">
        <v>1</v>
      </c>
      <c r="C4698" s="0" t="s">
        <v>12304</v>
      </c>
      <c r="D4698" s="0" t="s">
        <v>139</v>
      </c>
      <c r="E4698" s="0" t="s">
        <v>12305</v>
      </c>
      <c r="F4698" s="0" t="s">
        <v>12306</v>
      </c>
      <c r="G4698" s="0" t="s">
        <v>12307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5.8</v>
      </c>
      <c r="Q4698" s="0" t="n">
        <v>0</v>
      </c>
      <c r="R4698" s="0" t="n">
        <v>0</v>
      </c>
      <c r="S4698" s="0" t="s">
        <v>4</v>
      </c>
    </row>
    <row r="4699" customFormat="false" ht="14.4" hidden="true" customHeight="false" outlineLevel="0" collapsed="false">
      <c r="A4699" s="0" t="s">
        <v>31</v>
      </c>
      <c r="B4699" s="0" t="n">
        <v>1</v>
      </c>
      <c r="C4699" s="0" t="s">
        <v>12308</v>
      </c>
      <c r="D4699" s="0" t="s">
        <v>66</v>
      </c>
      <c r="E4699" s="0" t="s">
        <v>12309</v>
      </c>
      <c r="F4699" s="0" t="s">
        <v>12310</v>
      </c>
      <c r="G4699" s="0" t="s">
        <v>12311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5.7</v>
      </c>
      <c r="Q4699" s="0" t="n">
        <v>0</v>
      </c>
      <c r="R4699" s="0" t="n">
        <v>0</v>
      </c>
      <c r="S4699" s="0" t="s">
        <v>4</v>
      </c>
    </row>
    <row r="4700" customFormat="false" ht="14.4" hidden="true" customHeight="false" outlineLevel="0" collapsed="false">
      <c r="A4700" s="0" t="s">
        <v>31</v>
      </c>
      <c r="B4700" s="0" t="n">
        <v>1</v>
      </c>
      <c r="C4700" s="0" t="s">
        <v>12312</v>
      </c>
      <c r="D4700" s="0" t="s">
        <v>38</v>
      </c>
      <c r="E4700" s="0" t="s">
        <v>12313</v>
      </c>
      <c r="F4700" s="0" t="s">
        <v>12310</v>
      </c>
      <c r="G4700" s="0" t="s">
        <v>12311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5.7</v>
      </c>
      <c r="Q4700" s="0" t="n">
        <v>0</v>
      </c>
      <c r="R4700" s="0" t="n">
        <v>0</v>
      </c>
      <c r="S4700" s="0" t="s">
        <v>4</v>
      </c>
    </row>
    <row r="4701" customFormat="false" ht="14.4" hidden="true" customHeight="false" outlineLevel="0" collapsed="false">
      <c r="A4701" s="0" t="s">
        <v>31</v>
      </c>
      <c r="B4701" s="0" t="n">
        <v>1</v>
      </c>
      <c r="C4701" s="0" t="s">
        <v>12314</v>
      </c>
      <c r="D4701" s="0" t="s">
        <v>33</v>
      </c>
      <c r="E4701" s="0" t="s">
        <v>12315</v>
      </c>
      <c r="F4701" s="0" t="s">
        <v>12316</v>
      </c>
      <c r="G4701" s="0" t="s">
        <v>12317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0</v>
      </c>
      <c r="P4701" s="0" t="n">
        <v>6.7</v>
      </c>
      <c r="Q4701" s="0" t="n">
        <v>0</v>
      </c>
      <c r="R4701" s="0" t="n">
        <v>0</v>
      </c>
      <c r="S4701" s="0" t="s">
        <v>4</v>
      </c>
    </row>
    <row r="4702" customFormat="false" ht="14.4" hidden="true" customHeight="false" outlineLevel="0" collapsed="false">
      <c r="A4702" s="0" t="s">
        <v>31</v>
      </c>
      <c r="B4702" s="0" t="n">
        <v>1</v>
      </c>
      <c r="C4702" s="0" t="s">
        <v>12318</v>
      </c>
      <c r="D4702" s="0" t="s">
        <v>307</v>
      </c>
      <c r="E4702" s="0" t="s">
        <v>12319</v>
      </c>
      <c r="F4702" s="0" t="s">
        <v>12320</v>
      </c>
      <c r="G4702" s="0" t="s">
        <v>12321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7.1</v>
      </c>
      <c r="Q4702" s="0" t="n">
        <v>0</v>
      </c>
      <c r="R4702" s="0" t="n">
        <v>0</v>
      </c>
      <c r="S4702" s="0" t="s">
        <v>4</v>
      </c>
    </row>
    <row r="4703" customFormat="false" ht="14.4" hidden="true" customHeight="false" outlineLevel="0" collapsed="false">
      <c r="A4703" s="0" t="s">
        <v>31</v>
      </c>
      <c r="B4703" s="0" t="n">
        <v>1</v>
      </c>
      <c r="C4703" s="0" t="s">
        <v>12322</v>
      </c>
      <c r="D4703" s="0" t="s">
        <v>163</v>
      </c>
      <c r="E4703" s="0" t="s">
        <v>12323</v>
      </c>
      <c r="F4703" s="0" t="s">
        <v>12324</v>
      </c>
      <c r="G4703" s="0" t="s">
        <v>12325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0</v>
      </c>
      <c r="N4703" s="0" t="n">
        <v>0</v>
      </c>
      <c r="O4703" s="0" t="n">
        <v>0</v>
      </c>
      <c r="P4703" s="0" t="n">
        <v>6.1</v>
      </c>
      <c r="Q4703" s="0" t="n">
        <v>0</v>
      </c>
      <c r="R4703" s="0" t="n">
        <v>0</v>
      </c>
      <c r="S4703" s="0" t="s">
        <v>4</v>
      </c>
    </row>
    <row r="4704" customFormat="false" ht="14.4" hidden="true" customHeight="false" outlineLevel="0" collapsed="false">
      <c r="A4704" s="0" t="s">
        <v>31</v>
      </c>
      <c r="B4704" s="0" t="n">
        <v>1</v>
      </c>
      <c r="C4704" s="0" t="s">
        <v>12326</v>
      </c>
      <c r="D4704" s="0" t="s">
        <v>38</v>
      </c>
      <c r="E4704" s="0" t="s">
        <v>12327</v>
      </c>
      <c r="F4704" s="0" t="s">
        <v>12328</v>
      </c>
      <c r="G4704" s="0" t="s">
        <v>12329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0</v>
      </c>
      <c r="N4704" s="0" t="n">
        <v>0</v>
      </c>
      <c r="O4704" s="0" t="n">
        <v>0</v>
      </c>
      <c r="P4704" s="0" t="n">
        <v>5.7</v>
      </c>
      <c r="Q4704" s="0" t="n">
        <v>0</v>
      </c>
      <c r="R4704" s="0" t="n">
        <v>0</v>
      </c>
      <c r="S4704" s="0" t="s">
        <v>4</v>
      </c>
    </row>
    <row r="4705" customFormat="false" ht="14.4" hidden="true" customHeight="false" outlineLevel="0" collapsed="false">
      <c r="A4705" s="0" t="s">
        <v>31</v>
      </c>
      <c r="B4705" s="0" t="n">
        <v>1</v>
      </c>
      <c r="C4705" s="0" t="s">
        <v>12330</v>
      </c>
      <c r="D4705" s="0" t="s">
        <v>61</v>
      </c>
      <c r="E4705" s="0" t="s">
        <v>12331</v>
      </c>
      <c r="F4705" s="0" t="s">
        <v>12328</v>
      </c>
      <c r="G4705" s="0" t="s">
        <v>12329</v>
      </c>
      <c r="H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8.1</v>
      </c>
      <c r="Q4705" s="0" t="n">
        <v>0</v>
      </c>
      <c r="R4705" s="0" t="n">
        <v>0</v>
      </c>
      <c r="S4705" s="0" t="s">
        <v>4</v>
      </c>
    </row>
    <row r="4706" customFormat="false" ht="14.4" hidden="true" customHeight="false" outlineLevel="0" collapsed="false">
      <c r="A4706" s="0" t="s">
        <v>31</v>
      </c>
      <c r="B4706" s="0" t="n">
        <v>1</v>
      </c>
      <c r="C4706" s="0" t="s">
        <v>12332</v>
      </c>
      <c r="D4706" s="0" t="s">
        <v>38</v>
      </c>
      <c r="E4706" s="0" t="s">
        <v>12333</v>
      </c>
      <c r="F4706" s="0" t="s">
        <v>12334</v>
      </c>
      <c r="G4706" s="0" t="s">
        <v>12335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5.3</v>
      </c>
      <c r="Q4706" s="0" t="n">
        <v>0</v>
      </c>
      <c r="R4706" s="0" t="n">
        <v>0</v>
      </c>
      <c r="S4706" s="0" t="s">
        <v>4</v>
      </c>
    </row>
    <row r="4707" customFormat="false" ht="14.4" hidden="true" customHeight="false" outlineLevel="0" collapsed="false">
      <c r="A4707" s="0" t="s">
        <v>31</v>
      </c>
      <c r="B4707" s="0" t="n">
        <v>1</v>
      </c>
      <c r="C4707" s="0" t="s">
        <v>12336</v>
      </c>
      <c r="D4707" s="0" t="s">
        <v>38</v>
      </c>
      <c r="E4707" s="0" t="s">
        <v>12337</v>
      </c>
      <c r="F4707" s="0" t="s">
        <v>12338</v>
      </c>
      <c r="G4707" s="0" t="s">
        <v>12339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0</v>
      </c>
      <c r="P4707" s="0" t="n">
        <v>5.3</v>
      </c>
      <c r="Q4707" s="0" t="n">
        <v>0</v>
      </c>
      <c r="R4707" s="0" t="n">
        <v>0</v>
      </c>
      <c r="S4707" s="0" t="s">
        <v>4</v>
      </c>
    </row>
    <row r="4708" customFormat="false" ht="14.4" hidden="true" customHeight="false" outlineLevel="0" collapsed="false">
      <c r="A4708" s="0" t="s">
        <v>31</v>
      </c>
      <c r="B4708" s="0" t="n">
        <v>1</v>
      </c>
      <c r="C4708" s="0" t="s">
        <v>12340</v>
      </c>
      <c r="D4708" s="0" t="s">
        <v>33</v>
      </c>
      <c r="E4708" s="0" t="s">
        <v>12341</v>
      </c>
      <c r="F4708" s="0" t="s">
        <v>12338</v>
      </c>
      <c r="G4708" s="0" t="s">
        <v>12339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5.9</v>
      </c>
      <c r="Q4708" s="0" t="n">
        <v>0</v>
      </c>
      <c r="R4708" s="0" t="n">
        <v>0</v>
      </c>
      <c r="S4708" s="0" t="s">
        <v>4</v>
      </c>
    </row>
    <row r="4709" customFormat="false" ht="14.4" hidden="true" customHeight="false" outlineLevel="0" collapsed="false">
      <c r="A4709" s="0" t="s">
        <v>31</v>
      </c>
      <c r="B4709" s="0" t="n">
        <v>1</v>
      </c>
      <c r="C4709" s="0" t="s">
        <v>12342</v>
      </c>
      <c r="D4709" s="0" t="s">
        <v>38</v>
      </c>
      <c r="E4709" s="0" t="s">
        <v>6868</v>
      </c>
      <c r="F4709" s="0" t="s">
        <v>12338</v>
      </c>
      <c r="G4709" s="0" t="s">
        <v>12339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7.5</v>
      </c>
      <c r="Q4709" s="0" t="n">
        <v>0</v>
      </c>
      <c r="R4709" s="0" t="n">
        <v>0</v>
      </c>
      <c r="S4709" s="0" t="s">
        <v>4</v>
      </c>
    </row>
    <row r="4710" customFormat="false" ht="14.4" hidden="true" customHeight="false" outlineLevel="0" collapsed="false">
      <c r="A4710" s="0" t="s">
        <v>31</v>
      </c>
      <c r="B4710" s="0" t="n">
        <v>1</v>
      </c>
      <c r="C4710" s="0" t="s">
        <v>12343</v>
      </c>
      <c r="D4710" s="0" t="s">
        <v>38</v>
      </c>
      <c r="E4710" s="0" t="s">
        <v>12344</v>
      </c>
      <c r="F4710" s="0" t="s">
        <v>12345</v>
      </c>
      <c r="G4710" s="0" t="s">
        <v>3155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0</v>
      </c>
      <c r="P4710" s="0" t="n">
        <v>5.9</v>
      </c>
      <c r="Q4710" s="0" t="n">
        <v>0</v>
      </c>
      <c r="R4710" s="0" t="n">
        <v>0</v>
      </c>
      <c r="S4710" s="0" t="s">
        <v>4</v>
      </c>
    </row>
    <row r="4711" customFormat="false" ht="14.4" hidden="true" customHeight="false" outlineLevel="0" collapsed="false">
      <c r="A4711" s="0" t="s">
        <v>31</v>
      </c>
      <c r="B4711" s="0" t="n">
        <v>1</v>
      </c>
      <c r="C4711" s="0" t="s">
        <v>12346</v>
      </c>
      <c r="D4711" s="0" t="s">
        <v>61</v>
      </c>
      <c r="E4711" s="0" t="s">
        <v>12347</v>
      </c>
      <c r="F4711" s="0" t="s">
        <v>12345</v>
      </c>
      <c r="G4711" s="0" t="s">
        <v>3155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5.9</v>
      </c>
      <c r="Q4711" s="0" t="n">
        <v>0</v>
      </c>
      <c r="R4711" s="0" t="n">
        <v>0</v>
      </c>
      <c r="S4711" s="0" t="s">
        <v>4</v>
      </c>
    </row>
    <row r="4712" customFormat="false" ht="14.4" hidden="true" customHeight="false" outlineLevel="0" collapsed="false">
      <c r="A4712" s="0" t="s">
        <v>31</v>
      </c>
      <c r="B4712" s="0" t="n">
        <v>1</v>
      </c>
      <c r="C4712" s="0" t="s">
        <v>12348</v>
      </c>
      <c r="D4712" s="0" t="s">
        <v>61</v>
      </c>
      <c r="E4712" s="0" t="s">
        <v>12349</v>
      </c>
      <c r="F4712" s="0" t="s">
        <v>12345</v>
      </c>
      <c r="G4712" s="0" t="s">
        <v>3155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6.4</v>
      </c>
      <c r="Q4712" s="0" t="n">
        <v>0</v>
      </c>
      <c r="R4712" s="0" t="n">
        <v>0</v>
      </c>
      <c r="S4712" s="0" t="s">
        <v>4</v>
      </c>
    </row>
    <row r="4713" customFormat="false" ht="14.4" hidden="true" customHeight="false" outlineLevel="0" collapsed="false">
      <c r="A4713" s="0" t="s">
        <v>31</v>
      </c>
      <c r="B4713" s="0" t="n">
        <v>1</v>
      </c>
      <c r="C4713" s="0" t="s">
        <v>12350</v>
      </c>
      <c r="D4713" s="0" t="s">
        <v>41</v>
      </c>
      <c r="E4713" s="0" t="s">
        <v>12351</v>
      </c>
      <c r="F4713" s="0" t="s">
        <v>12345</v>
      </c>
      <c r="G4713" s="0" t="s">
        <v>3155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0</v>
      </c>
      <c r="P4713" s="0" t="n">
        <v>6.2</v>
      </c>
      <c r="Q4713" s="0" t="n">
        <v>0</v>
      </c>
      <c r="R4713" s="0" t="n">
        <v>0</v>
      </c>
      <c r="S4713" s="0" t="s">
        <v>4</v>
      </c>
    </row>
    <row r="4714" customFormat="false" ht="14.4" hidden="true" customHeight="false" outlineLevel="0" collapsed="false">
      <c r="A4714" s="0" t="s">
        <v>31</v>
      </c>
      <c r="B4714" s="0" t="n">
        <v>1</v>
      </c>
      <c r="C4714" s="0" t="s">
        <v>12352</v>
      </c>
      <c r="D4714" s="0" t="s">
        <v>163</v>
      </c>
      <c r="E4714" s="0" t="s">
        <v>12353</v>
      </c>
      <c r="F4714" s="0" t="s">
        <v>12345</v>
      </c>
      <c r="G4714" s="0" t="s">
        <v>3155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6.5</v>
      </c>
      <c r="Q4714" s="0" t="n">
        <v>0</v>
      </c>
      <c r="R4714" s="0" t="n">
        <v>0</v>
      </c>
      <c r="S4714" s="0" t="s">
        <v>4</v>
      </c>
    </row>
    <row r="4715" customFormat="false" ht="14.4" hidden="true" customHeight="false" outlineLevel="0" collapsed="false">
      <c r="A4715" s="0" t="s">
        <v>31</v>
      </c>
      <c r="B4715" s="0" t="n">
        <v>1</v>
      </c>
      <c r="C4715" s="0" t="s">
        <v>12354</v>
      </c>
      <c r="D4715" s="0" t="s">
        <v>61</v>
      </c>
      <c r="E4715" s="0" t="s">
        <v>12355</v>
      </c>
      <c r="F4715" s="0" t="s">
        <v>12345</v>
      </c>
      <c r="G4715" s="0" t="s">
        <v>3155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7.4</v>
      </c>
      <c r="Q4715" s="0" t="n">
        <v>0</v>
      </c>
      <c r="R4715" s="0" t="n">
        <v>0</v>
      </c>
      <c r="S4715" s="0" t="s">
        <v>4</v>
      </c>
    </row>
    <row r="4716" customFormat="false" ht="14.4" hidden="true" customHeight="false" outlineLevel="0" collapsed="false">
      <c r="A4716" s="0" t="s">
        <v>31</v>
      </c>
      <c r="B4716" s="0" t="n">
        <v>1</v>
      </c>
      <c r="C4716" s="0" t="s">
        <v>12356</v>
      </c>
      <c r="D4716" s="0" t="s">
        <v>33</v>
      </c>
      <c r="E4716" s="0" t="s">
        <v>12357</v>
      </c>
      <c r="F4716" s="0" t="s">
        <v>12358</v>
      </c>
      <c r="G4716" s="0" t="s">
        <v>12359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5.8</v>
      </c>
      <c r="Q4716" s="0" t="n">
        <v>0</v>
      </c>
      <c r="R4716" s="0" t="n">
        <v>0</v>
      </c>
      <c r="S4716" s="0" t="s">
        <v>4</v>
      </c>
    </row>
    <row r="4717" customFormat="false" ht="14.4" hidden="true" customHeight="false" outlineLevel="0" collapsed="false">
      <c r="A4717" s="0" t="s">
        <v>31</v>
      </c>
      <c r="B4717" s="0" t="n">
        <v>1</v>
      </c>
      <c r="C4717" s="0" t="s">
        <v>12360</v>
      </c>
      <c r="D4717" s="0" t="s">
        <v>61</v>
      </c>
      <c r="E4717" s="0" t="s">
        <v>12361</v>
      </c>
      <c r="F4717" s="0" t="s">
        <v>12358</v>
      </c>
      <c r="G4717" s="0" t="s">
        <v>12359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0</v>
      </c>
      <c r="O4717" s="0" t="n">
        <v>0</v>
      </c>
      <c r="P4717" s="0" t="n">
        <v>6.2</v>
      </c>
      <c r="Q4717" s="0" t="n">
        <v>0</v>
      </c>
      <c r="R4717" s="0" t="n">
        <v>0</v>
      </c>
      <c r="S4717" s="0" t="s">
        <v>4</v>
      </c>
    </row>
    <row r="4718" customFormat="false" ht="14.4" hidden="true" customHeight="false" outlineLevel="0" collapsed="false">
      <c r="A4718" s="0" t="s">
        <v>31</v>
      </c>
      <c r="B4718" s="0" t="n">
        <v>1</v>
      </c>
      <c r="C4718" s="0" t="s">
        <v>12362</v>
      </c>
      <c r="D4718" s="0" t="s">
        <v>66</v>
      </c>
      <c r="E4718" s="0" t="s">
        <v>12363</v>
      </c>
      <c r="F4718" s="0" t="s">
        <v>12358</v>
      </c>
      <c r="G4718" s="0" t="s">
        <v>12359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6.3</v>
      </c>
      <c r="Q4718" s="0" t="n">
        <v>0</v>
      </c>
      <c r="R4718" s="0" t="n">
        <v>0</v>
      </c>
      <c r="S4718" s="0" t="s">
        <v>4</v>
      </c>
    </row>
    <row r="4719" customFormat="false" ht="14.4" hidden="true" customHeight="false" outlineLevel="0" collapsed="false">
      <c r="A4719" s="0" t="s">
        <v>31</v>
      </c>
      <c r="B4719" s="0" t="n">
        <v>1</v>
      </c>
      <c r="C4719" s="0" t="s">
        <v>12364</v>
      </c>
      <c r="D4719" s="0" t="s">
        <v>61</v>
      </c>
      <c r="E4719" s="0" t="s">
        <v>12365</v>
      </c>
      <c r="F4719" s="0" t="s">
        <v>12366</v>
      </c>
      <c r="G4719" s="0" t="s">
        <v>9542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P4719" s="0" t="n">
        <v>6</v>
      </c>
      <c r="Q4719" s="0" t="n">
        <v>0</v>
      </c>
      <c r="R4719" s="0" t="n">
        <v>0</v>
      </c>
      <c r="S4719" s="0" t="s">
        <v>4</v>
      </c>
    </row>
    <row r="4720" customFormat="false" ht="14.4" hidden="true" customHeight="false" outlineLevel="0" collapsed="false">
      <c r="A4720" s="0" t="s">
        <v>31</v>
      </c>
      <c r="B4720" s="0" t="n">
        <v>1</v>
      </c>
      <c r="C4720" s="0" t="s">
        <v>12367</v>
      </c>
      <c r="D4720" s="0" t="s">
        <v>307</v>
      </c>
      <c r="E4720" s="0" t="s">
        <v>12368</v>
      </c>
      <c r="F4720" s="0" t="s">
        <v>12369</v>
      </c>
      <c r="G4720" s="0" t="s">
        <v>12370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5.1</v>
      </c>
      <c r="Q4720" s="0" t="n">
        <v>0</v>
      </c>
      <c r="R4720" s="0" t="n">
        <v>0</v>
      </c>
      <c r="S4720" s="0" t="s">
        <v>4</v>
      </c>
    </row>
    <row r="4721" customFormat="false" ht="14.4" hidden="true" customHeight="false" outlineLevel="0" collapsed="false">
      <c r="A4721" s="0" t="s">
        <v>31</v>
      </c>
      <c r="B4721" s="0" t="n">
        <v>1</v>
      </c>
      <c r="C4721" s="0" t="s">
        <v>12371</v>
      </c>
      <c r="D4721" s="0" t="s">
        <v>41</v>
      </c>
      <c r="E4721" s="0" t="s">
        <v>12372</v>
      </c>
      <c r="F4721" s="0" t="s">
        <v>12373</v>
      </c>
      <c r="G4721" s="0" t="s">
        <v>10641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7.5</v>
      </c>
      <c r="Q4721" s="0" t="n">
        <v>0</v>
      </c>
      <c r="R4721" s="0" t="n">
        <v>0</v>
      </c>
      <c r="S4721" s="0" t="s">
        <v>4</v>
      </c>
    </row>
    <row r="4722" customFormat="false" ht="14.4" hidden="true" customHeight="false" outlineLevel="0" collapsed="false">
      <c r="A4722" s="0" t="s">
        <v>31</v>
      </c>
      <c r="B4722" s="0" t="n">
        <v>1</v>
      </c>
      <c r="C4722" s="0" t="s">
        <v>12374</v>
      </c>
      <c r="D4722" s="0" t="s">
        <v>66</v>
      </c>
      <c r="E4722" s="0" t="s">
        <v>12375</v>
      </c>
      <c r="F4722" s="0" t="s">
        <v>12376</v>
      </c>
      <c r="G4722" s="0" t="s">
        <v>89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6.4</v>
      </c>
      <c r="Q4722" s="0" t="n">
        <v>0</v>
      </c>
      <c r="R4722" s="0" t="n">
        <v>0</v>
      </c>
      <c r="S4722" s="0" t="s">
        <v>4</v>
      </c>
    </row>
    <row r="4723" customFormat="false" ht="14.4" hidden="true" customHeight="false" outlineLevel="0" collapsed="false">
      <c r="A4723" s="0" t="s">
        <v>31</v>
      </c>
      <c r="B4723" s="0" t="n">
        <v>1</v>
      </c>
      <c r="C4723" s="0" t="s">
        <v>12377</v>
      </c>
      <c r="D4723" s="0" t="s">
        <v>38</v>
      </c>
      <c r="E4723" s="0" t="s">
        <v>5771</v>
      </c>
      <c r="F4723" s="0" t="s">
        <v>12378</v>
      </c>
      <c r="G4723" s="0" t="s">
        <v>12379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6.1</v>
      </c>
      <c r="Q4723" s="0" t="n">
        <v>0</v>
      </c>
      <c r="R4723" s="0" t="n">
        <v>0</v>
      </c>
      <c r="S4723" s="0" t="s">
        <v>4</v>
      </c>
    </row>
    <row r="4724" customFormat="false" ht="14.4" hidden="true" customHeight="false" outlineLevel="0" collapsed="false">
      <c r="A4724" s="0" t="s">
        <v>31</v>
      </c>
      <c r="B4724" s="0" t="n">
        <v>1</v>
      </c>
      <c r="C4724" s="0" t="s">
        <v>12380</v>
      </c>
      <c r="D4724" s="0" t="s">
        <v>38</v>
      </c>
      <c r="E4724" s="0" t="s">
        <v>12381</v>
      </c>
      <c r="F4724" s="0" t="s">
        <v>12378</v>
      </c>
      <c r="G4724" s="0" t="s">
        <v>12379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P4724" s="0" t="n">
        <v>8.3</v>
      </c>
      <c r="Q4724" s="0" t="n">
        <v>0</v>
      </c>
      <c r="R4724" s="0" t="n">
        <v>0</v>
      </c>
      <c r="S4724" s="0" t="s">
        <v>4</v>
      </c>
    </row>
    <row r="4725" customFormat="false" ht="14.4" hidden="true" customHeight="false" outlineLevel="0" collapsed="false">
      <c r="A4725" s="0" t="s">
        <v>31</v>
      </c>
      <c r="B4725" s="0" t="n">
        <v>1</v>
      </c>
      <c r="C4725" s="0" t="s">
        <v>12382</v>
      </c>
      <c r="D4725" s="0" t="s">
        <v>61</v>
      </c>
      <c r="E4725" s="0" t="s">
        <v>12383</v>
      </c>
      <c r="F4725" s="0" t="s">
        <v>12384</v>
      </c>
      <c r="G4725" s="0" t="s">
        <v>1217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P4725" s="0" t="n">
        <v>6.3</v>
      </c>
      <c r="Q4725" s="0" t="n">
        <v>0</v>
      </c>
      <c r="R4725" s="0" t="n">
        <v>0</v>
      </c>
      <c r="S4725" s="0" t="s">
        <v>4</v>
      </c>
    </row>
    <row r="4726" customFormat="false" ht="14.4" hidden="true" customHeight="false" outlineLevel="0" collapsed="false">
      <c r="A4726" s="0" t="s">
        <v>31</v>
      </c>
      <c r="B4726" s="0" t="n">
        <v>1</v>
      </c>
      <c r="C4726" s="0" t="s">
        <v>12385</v>
      </c>
      <c r="D4726" s="0" t="s">
        <v>33</v>
      </c>
      <c r="E4726" s="0" t="s">
        <v>12386</v>
      </c>
      <c r="F4726" s="0" t="s">
        <v>12387</v>
      </c>
      <c r="G4726" s="0" t="s">
        <v>12388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  <c r="O4726" s="0" t="n">
        <v>0</v>
      </c>
      <c r="P4726" s="0" t="n">
        <v>5.3</v>
      </c>
      <c r="Q4726" s="0" t="n">
        <v>0</v>
      </c>
      <c r="R4726" s="0" t="n">
        <v>0</v>
      </c>
      <c r="S4726" s="0" t="s">
        <v>4</v>
      </c>
    </row>
    <row r="4727" customFormat="false" ht="14.4" hidden="true" customHeight="false" outlineLevel="0" collapsed="false">
      <c r="A4727" s="0" t="s">
        <v>31</v>
      </c>
      <c r="B4727" s="0" t="n">
        <v>1</v>
      </c>
      <c r="C4727" s="0" t="s">
        <v>12389</v>
      </c>
      <c r="D4727" s="0" t="s">
        <v>163</v>
      </c>
      <c r="E4727" s="0" t="s">
        <v>12390</v>
      </c>
      <c r="F4727" s="0" t="s">
        <v>12391</v>
      </c>
      <c r="G4727" s="0" t="s">
        <v>12392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0</v>
      </c>
      <c r="N4727" s="0" t="n">
        <v>0</v>
      </c>
      <c r="O4727" s="0" t="n">
        <v>0</v>
      </c>
      <c r="P4727" s="0" t="n">
        <v>5.3</v>
      </c>
      <c r="Q4727" s="0" t="n">
        <v>0</v>
      </c>
      <c r="R4727" s="0" t="n">
        <v>0</v>
      </c>
      <c r="S4727" s="0" t="s">
        <v>4</v>
      </c>
    </row>
    <row r="4728" customFormat="false" ht="14.4" hidden="true" customHeight="false" outlineLevel="0" collapsed="false">
      <c r="A4728" s="0" t="s">
        <v>31</v>
      </c>
      <c r="B4728" s="0" t="n">
        <v>1</v>
      </c>
      <c r="C4728" s="0" t="s">
        <v>12393</v>
      </c>
      <c r="D4728" s="0" t="s">
        <v>38</v>
      </c>
      <c r="E4728" s="0" t="s">
        <v>12394</v>
      </c>
      <c r="F4728" s="0" t="s">
        <v>12391</v>
      </c>
      <c r="G4728" s="0" t="s">
        <v>12392</v>
      </c>
      <c r="H4728" s="0" t="n">
        <v>0</v>
      </c>
      <c r="I4728" s="0" t="n">
        <v>0</v>
      </c>
      <c r="J4728" s="0" t="n">
        <v>0</v>
      </c>
      <c r="K4728" s="0" t="n">
        <v>0</v>
      </c>
      <c r="L4728" s="0" t="n">
        <v>0</v>
      </c>
      <c r="M4728" s="0" t="n">
        <v>0</v>
      </c>
      <c r="N4728" s="0" t="n">
        <v>0</v>
      </c>
      <c r="O4728" s="0" t="n">
        <v>0</v>
      </c>
      <c r="P4728" s="0" t="n">
        <v>5.5</v>
      </c>
      <c r="Q4728" s="0" t="n">
        <v>0</v>
      </c>
      <c r="R4728" s="0" t="n">
        <v>0</v>
      </c>
      <c r="S4728" s="0" t="s">
        <v>4</v>
      </c>
    </row>
    <row r="4729" customFormat="false" ht="14.4" hidden="true" customHeight="false" outlineLevel="0" collapsed="false">
      <c r="A4729" s="0" t="s">
        <v>31</v>
      </c>
      <c r="B4729" s="0" t="n">
        <v>1</v>
      </c>
      <c r="C4729" s="0" t="s">
        <v>12395</v>
      </c>
      <c r="D4729" s="0" t="s">
        <v>61</v>
      </c>
      <c r="E4729" s="0" t="s">
        <v>12396</v>
      </c>
      <c r="F4729" s="0" t="s">
        <v>12397</v>
      </c>
      <c r="G4729" s="0" t="s">
        <v>318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0</v>
      </c>
      <c r="M4729" s="0" t="n">
        <v>0</v>
      </c>
      <c r="N4729" s="0" t="n">
        <v>0</v>
      </c>
      <c r="O4729" s="0" t="n">
        <v>0</v>
      </c>
      <c r="P4729" s="0" t="n">
        <v>5.2</v>
      </c>
      <c r="Q4729" s="0" t="n">
        <v>0</v>
      </c>
      <c r="R4729" s="0" t="n">
        <v>0</v>
      </c>
      <c r="S4729" s="0" t="s">
        <v>4</v>
      </c>
    </row>
    <row r="4730" customFormat="false" ht="14.4" hidden="true" customHeight="false" outlineLevel="0" collapsed="false">
      <c r="A4730" s="0" t="s">
        <v>31</v>
      </c>
      <c r="B4730" s="0" t="n">
        <v>1</v>
      </c>
      <c r="C4730" s="0" t="s">
        <v>12398</v>
      </c>
      <c r="D4730" s="0" t="s">
        <v>66</v>
      </c>
      <c r="E4730" s="0" t="s">
        <v>12399</v>
      </c>
      <c r="F4730" s="0" t="s">
        <v>12397</v>
      </c>
      <c r="G4730" s="0" t="s">
        <v>318</v>
      </c>
      <c r="H4730" s="0" t="n">
        <v>0</v>
      </c>
      <c r="I4730" s="0" t="n">
        <v>0</v>
      </c>
      <c r="J4730" s="0" t="n">
        <v>0</v>
      </c>
      <c r="K4730" s="0" t="n">
        <v>0</v>
      </c>
      <c r="L4730" s="0" t="n">
        <v>0</v>
      </c>
      <c r="M4730" s="0" t="n">
        <v>0</v>
      </c>
      <c r="N4730" s="0" t="n">
        <v>0</v>
      </c>
      <c r="O4730" s="0" t="n">
        <v>0</v>
      </c>
      <c r="P4730" s="0" t="n">
        <v>5.4</v>
      </c>
      <c r="Q4730" s="0" t="n">
        <v>0</v>
      </c>
      <c r="R4730" s="0" t="n">
        <v>0</v>
      </c>
      <c r="S4730" s="0" t="s">
        <v>4</v>
      </c>
    </row>
    <row r="4731" customFormat="false" ht="14.4" hidden="true" customHeight="false" outlineLevel="0" collapsed="false">
      <c r="A4731" s="0" t="s">
        <v>31</v>
      </c>
      <c r="B4731" s="0" t="n">
        <v>1</v>
      </c>
      <c r="C4731" s="0" t="s">
        <v>12400</v>
      </c>
      <c r="D4731" s="0" t="s">
        <v>38</v>
      </c>
      <c r="E4731" s="0" t="s">
        <v>12401</v>
      </c>
      <c r="F4731" s="0" t="s">
        <v>12402</v>
      </c>
      <c r="G4731" s="0" t="s">
        <v>745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0</v>
      </c>
      <c r="N4731" s="0" t="n">
        <v>0</v>
      </c>
      <c r="O4731" s="0" t="n">
        <v>0</v>
      </c>
      <c r="P4731" s="0" t="n">
        <v>5.4</v>
      </c>
      <c r="Q4731" s="0" t="n">
        <v>0</v>
      </c>
      <c r="R4731" s="0" t="n">
        <v>0</v>
      </c>
      <c r="S4731" s="0" t="s">
        <v>4</v>
      </c>
    </row>
    <row r="4732" customFormat="false" ht="14.4" hidden="true" customHeight="false" outlineLevel="0" collapsed="false">
      <c r="A4732" s="0" t="s">
        <v>31</v>
      </c>
      <c r="B4732" s="0" t="n">
        <v>1</v>
      </c>
      <c r="C4732" s="0" t="s">
        <v>12403</v>
      </c>
      <c r="D4732" s="0" t="s">
        <v>61</v>
      </c>
      <c r="E4732" s="0" t="s">
        <v>12404</v>
      </c>
      <c r="F4732" s="0" t="s">
        <v>12405</v>
      </c>
      <c r="G4732" s="0" t="s">
        <v>12406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5.2</v>
      </c>
      <c r="Q4732" s="0" t="n">
        <v>0</v>
      </c>
      <c r="R4732" s="0" t="n">
        <v>0</v>
      </c>
      <c r="S4732" s="0" t="s">
        <v>4</v>
      </c>
    </row>
    <row r="4733" customFormat="false" ht="14.4" hidden="true" customHeight="false" outlineLevel="0" collapsed="false">
      <c r="A4733" s="0" t="s">
        <v>31</v>
      </c>
      <c r="B4733" s="0" t="n">
        <v>1</v>
      </c>
      <c r="C4733" s="0" t="s">
        <v>12407</v>
      </c>
      <c r="D4733" s="0" t="s">
        <v>66</v>
      </c>
      <c r="E4733" s="0" t="s">
        <v>4320</v>
      </c>
      <c r="F4733" s="0" t="s">
        <v>12408</v>
      </c>
      <c r="G4733" s="0" t="s">
        <v>12409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7.6</v>
      </c>
      <c r="Q4733" s="0" t="n">
        <v>0</v>
      </c>
      <c r="R4733" s="0" t="n">
        <v>0</v>
      </c>
      <c r="S4733" s="0" t="s">
        <v>4</v>
      </c>
    </row>
    <row r="4734" customFormat="false" ht="14.4" hidden="true" customHeight="false" outlineLevel="0" collapsed="false">
      <c r="A4734" s="0" t="s">
        <v>31</v>
      </c>
      <c r="B4734" s="0" t="n">
        <v>1</v>
      </c>
      <c r="C4734" s="0" t="s">
        <v>12410</v>
      </c>
      <c r="D4734" s="0" t="s">
        <v>61</v>
      </c>
      <c r="E4734" s="0" t="s">
        <v>12411</v>
      </c>
      <c r="F4734" s="0" t="s">
        <v>12412</v>
      </c>
      <c r="G4734" s="0" t="s">
        <v>12413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0</v>
      </c>
      <c r="P4734" s="0" t="n">
        <v>5.4</v>
      </c>
      <c r="Q4734" s="0" t="n">
        <v>0</v>
      </c>
      <c r="R4734" s="0" t="n">
        <v>0</v>
      </c>
      <c r="S4734" s="0" t="s">
        <v>4</v>
      </c>
    </row>
    <row r="4735" customFormat="false" ht="14.4" hidden="true" customHeight="false" outlineLevel="0" collapsed="false">
      <c r="A4735" s="0" t="s">
        <v>31</v>
      </c>
      <c r="B4735" s="0" t="n">
        <v>1</v>
      </c>
      <c r="C4735" s="0" t="s">
        <v>12414</v>
      </c>
      <c r="D4735" s="0" t="s">
        <v>61</v>
      </c>
      <c r="E4735" s="0" t="s">
        <v>12415</v>
      </c>
      <c r="F4735" s="0" t="s">
        <v>12412</v>
      </c>
      <c r="G4735" s="0" t="s">
        <v>12413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0</v>
      </c>
      <c r="N4735" s="0" t="n">
        <v>0</v>
      </c>
      <c r="O4735" s="0" t="n">
        <v>0</v>
      </c>
      <c r="P4735" s="0" t="n">
        <v>6.2</v>
      </c>
      <c r="Q4735" s="0" t="n">
        <v>0</v>
      </c>
      <c r="R4735" s="0" t="n">
        <v>0</v>
      </c>
      <c r="S4735" s="0" t="s">
        <v>4</v>
      </c>
    </row>
    <row r="4736" customFormat="false" ht="14.4" hidden="true" customHeight="false" outlineLevel="0" collapsed="false">
      <c r="A4736" s="0" t="s">
        <v>31</v>
      </c>
      <c r="B4736" s="0" t="n">
        <v>1</v>
      </c>
      <c r="C4736" s="0" t="s">
        <v>12416</v>
      </c>
      <c r="D4736" s="0" t="s">
        <v>103</v>
      </c>
      <c r="E4736" s="0" t="s">
        <v>12417</v>
      </c>
      <c r="F4736" s="0" t="s">
        <v>12412</v>
      </c>
      <c r="G4736" s="0" t="s">
        <v>12413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P4736" s="0" t="n">
        <v>6</v>
      </c>
      <c r="Q4736" s="0" t="n">
        <v>0</v>
      </c>
      <c r="R4736" s="0" t="n">
        <v>0</v>
      </c>
      <c r="S4736" s="0" t="s">
        <v>4</v>
      </c>
    </row>
    <row r="4737" customFormat="false" ht="14.4" hidden="true" customHeight="false" outlineLevel="0" collapsed="false">
      <c r="A4737" s="0" t="s">
        <v>31</v>
      </c>
      <c r="B4737" s="0" t="n">
        <v>1</v>
      </c>
      <c r="C4737" s="0" t="s">
        <v>12418</v>
      </c>
      <c r="D4737" s="0" t="s">
        <v>33</v>
      </c>
      <c r="E4737" s="0" t="s">
        <v>12419</v>
      </c>
      <c r="F4737" s="0" t="s">
        <v>12420</v>
      </c>
      <c r="G4737" s="0" t="s">
        <v>12421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0</v>
      </c>
      <c r="M4737" s="0" t="n">
        <v>0</v>
      </c>
      <c r="N4737" s="0" t="n">
        <v>0</v>
      </c>
      <c r="O4737" s="0" t="n">
        <v>0</v>
      </c>
      <c r="P4737" s="0" t="n">
        <v>5.5</v>
      </c>
      <c r="Q4737" s="0" t="n">
        <v>0</v>
      </c>
      <c r="R4737" s="0" t="n">
        <v>0</v>
      </c>
      <c r="S4737" s="0" t="s">
        <v>4</v>
      </c>
    </row>
    <row r="4738" customFormat="false" ht="14.4" hidden="true" customHeight="false" outlineLevel="0" collapsed="false">
      <c r="A4738" s="0" t="s">
        <v>31</v>
      </c>
      <c r="B4738" s="0" t="n">
        <v>1</v>
      </c>
      <c r="C4738" s="0" t="s">
        <v>12422</v>
      </c>
      <c r="D4738" s="0" t="s">
        <v>61</v>
      </c>
      <c r="E4738" s="0" t="s">
        <v>12423</v>
      </c>
      <c r="F4738" s="0" t="s">
        <v>12420</v>
      </c>
      <c r="G4738" s="0" t="s">
        <v>12421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5.1</v>
      </c>
      <c r="Q4738" s="0" t="n">
        <v>0</v>
      </c>
      <c r="R4738" s="0" t="n">
        <v>0</v>
      </c>
      <c r="S4738" s="0" t="s">
        <v>4</v>
      </c>
    </row>
    <row r="4739" customFormat="false" ht="14.4" hidden="true" customHeight="false" outlineLevel="0" collapsed="false">
      <c r="A4739" s="0" t="s">
        <v>31</v>
      </c>
      <c r="B4739" s="0" t="n">
        <v>1</v>
      </c>
      <c r="C4739" s="0" t="s">
        <v>12424</v>
      </c>
      <c r="D4739" s="0" t="s">
        <v>61</v>
      </c>
      <c r="E4739" s="0" t="s">
        <v>12425</v>
      </c>
      <c r="F4739" s="0" t="s">
        <v>12426</v>
      </c>
      <c r="G4739" s="0" t="s">
        <v>12427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6.6</v>
      </c>
      <c r="Q4739" s="0" t="n">
        <v>0</v>
      </c>
      <c r="R4739" s="0" t="n">
        <v>0</v>
      </c>
      <c r="S4739" s="0" t="s">
        <v>4</v>
      </c>
    </row>
    <row r="4740" customFormat="false" ht="14.4" hidden="true" customHeight="false" outlineLevel="0" collapsed="false">
      <c r="A4740" s="0" t="s">
        <v>31</v>
      </c>
      <c r="B4740" s="0" t="n">
        <v>1</v>
      </c>
      <c r="C4740" s="0" t="s">
        <v>12428</v>
      </c>
      <c r="D4740" s="0" t="s">
        <v>38</v>
      </c>
      <c r="E4740" s="0" t="s">
        <v>12429</v>
      </c>
      <c r="F4740" s="0" t="s">
        <v>12426</v>
      </c>
      <c r="G4740" s="0" t="s">
        <v>12427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5.6</v>
      </c>
      <c r="Q4740" s="0" t="n">
        <v>0</v>
      </c>
      <c r="R4740" s="0" t="n">
        <v>0</v>
      </c>
      <c r="S4740" s="0" t="s">
        <v>4</v>
      </c>
    </row>
    <row r="4741" customFormat="false" ht="14.4" hidden="true" customHeight="false" outlineLevel="0" collapsed="false">
      <c r="A4741" s="0" t="s">
        <v>31</v>
      </c>
      <c r="B4741" s="0" t="n">
        <v>1</v>
      </c>
      <c r="C4741" s="0" t="s">
        <v>12430</v>
      </c>
      <c r="D4741" s="0" t="s">
        <v>33</v>
      </c>
      <c r="E4741" s="0" t="s">
        <v>12431</v>
      </c>
      <c r="F4741" s="0" t="s">
        <v>12432</v>
      </c>
      <c r="G4741" s="0" t="s">
        <v>12433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5.5</v>
      </c>
      <c r="Q4741" s="0" t="n">
        <v>0</v>
      </c>
      <c r="R4741" s="0" t="n">
        <v>0</v>
      </c>
      <c r="S4741" s="0" t="s">
        <v>4</v>
      </c>
    </row>
    <row r="4742" customFormat="false" ht="14.4" hidden="true" customHeight="false" outlineLevel="0" collapsed="false">
      <c r="A4742" s="0" t="s">
        <v>31</v>
      </c>
      <c r="B4742" s="0" t="n">
        <v>1</v>
      </c>
      <c r="C4742" s="0" t="s">
        <v>12434</v>
      </c>
      <c r="D4742" s="0" t="s">
        <v>38</v>
      </c>
      <c r="E4742" s="0" t="s">
        <v>12435</v>
      </c>
      <c r="F4742" s="0" t="s">
        <v>12432</v>
      </c>
      <c r="G4742" s="0" t="s">
        <v>12433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5.4</v>
      </c>
      <c r="Q4742" s="0" t="n">
        <v>0</v>
      </c>
      <c r="R4742" s="0" t="n">
        <v>0</v>
      </c>
      <c r="S4742" s="0" t="s">
        <v>4</v>
      </c>
    </row>
    <row r="4743" customFormat="false" ht="14.4" hidden="true" customHeight="false" outlineLevel="0" collapsed="false">
      <c r="A4743" s="0" t="s">
        <v>31</v>
      </c>
      <c r="B4743" s="0" t="n">
        <v>1</v>
      </c>
      <c r="C4743" s="0" t="s">
        <v>12436</v>
      </c>
      <c r="D4743" s="0" t="s">
        <v>61</v>
      </c>
      <c r="E4743" s="0" t="s">
        <v>2888</v>
      </c>
      <c r="F4743" s="0" t="s">
        <v>12432</v>
      </c>
      <c r="G4743" s="0" t="s">
        <v>12433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P4743" s="0" t="n">
        <v>5.2</v>
      </c>
      <c r="Q4743" s="0" t="n">
        <v>0</v>
      </c>
      <c r="R4743" s="0" t="n">
        <v>0</v>
      </c>
      <c r="S4743" s="0" t="s">
        <v>4</v>
      </c>
    </row>
    <row r="4744" customFormat="false" ht="14.4" hidden="true" customHeight="false" outlineLevel="0" collapsed="false">
      <c r="A4744" s="0" t="s">
        <v>31</v>
      </c>
      <c r="B4744" s="0" t="n">
        <v>1</v>
      </c>
      <c r="C4744" s="0" t="s">
        <v>12437</v>
      </c>
      <c r="D4744" s="0" t="s">
        <v>61</v>
      </c>
      <c r="E4744" s="0" t="s">
        <v>12438</v>
      </c>
      <c r="F4744" s="0" t="s">
        <v>556</v>
      </c>
      <c r="G4744" s="0" t="s">
        <v>557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P4744" s="0" t="n">
        <v>5.1</v>
      </c>
      <c r="Q4744" s="0" t="n">
        <v>0</v>
      </c>
      <c r="R4744" s="0" t="n">
        <v>0</v>
      </c>
      <c r="S4744" s="0" t="s">
        <v>4</v>
      </c>
    </row>
    <row r="4745" customFormat="false" ht="14.4" hidden="true" customHeight="false" outlineLevel="0" collapsed="false">
      <c r="A4745" s="0" t="s">
        <v>31</v>
      </c>
      <c r="B4745" s="0" t="n">
        <v>1</v>
      </c>
      <c r="C4745" s="0" t="s">
        <v>12439</v>
      </c>
      <c r="D4745" s="0" t="s">
        <v>66</v>
      </c>
      <c r="E4745" s="0" t="s">
        <v>12440</v>
      </c>
      <c r="F4745" s="0" t="s">
        <v>12441</v>
      </c>
      <c r="G4745" s="0" t="s">
        <v>12442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7.8</v>
      </c>
      <c r="Q4745" s="0" t="n">
        <v>0</v>
      </c>
      <c r="R4745" s="0" t="n">
        <v>0</v>
      </c>
      <c r="S4745" s="0" t="s">
        <v>4</v>
      </c>
    </row>
    <row r="4746" customFormat="false" ht="14.4" hidden="true" customHeight="false" outlineLevel="0" collapsed="false">
      <c r="A4746" s="0" t="s">
        <v>31</v>
      </c>
      <c r="B4746" s="0" t="n">
        <v>1</v>
      </c>
      <c r="C4746" s="0" t="s">
        <v>12443</v>
      </c>
      <c r="D4746" s="0" t="s">
        <v>38</v>
      </c>
      <c r="E4746" s="0" t="s">
        <v>12444</v>
      </c>
      <c r="F4746" s="0" t="s">
        <v>12445</v>
      </c>
      <c r="G4746" s="0" t="s">
        <v>12446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0</v>
      </c>
      <c r="N4746" s="0" t="n">
        <v>0</v>
      </c>
      <c r="O4746" s="0" t="n">
        <v>0</v>
      </c>
      <c r="P4746" s="0" t="n">
        <v>7.2</v>
      </c>
      <c r="Q4746" s="0" t="n">
        <v>0</v>
      </c>
      <c r="R4746" s="0" t="n">
        <v>0</v>
      </c>
      <c r="S4746" s="0" t="s">
        <v>4</v>
      </c>
    </row>
    <row r="4747" customFormat="false" ht="14.4" hidden="true" customHeight="false" outlineLevel="0" collapsed="false">
      <c r="A4747" s="0" t="s">
        <v>31</v>
      </c>
      <c r="B4747" s="0" t="n">
        <v>1</v>
      </c>
      <c r="C4747" s="0" t="s">
        <v>12447</v>
      </c>
      <c r="D4747" s="0" t="s">
        <v>41</v>
      </c>
      <c r="E4747" s="0" t="s">
        <v>12448</v>
      </c>
      <c r="F4747" s="0" t="s">
        <v>12445</v>
      </c>
      <c r="G4747" s="0" t="s">
        <v>12446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0</v>
      </c>
      <c r="N4747" s="0" t="n">
        <v>0</v>
      </c>
      <c r="O4747" s="0" t="n">
        <v>0</v>
      </c>
      <c r="P4747" s="0" t="n">
        <v>5.2</v>
      </c>
      <c r="Q4747" s="0" t="n">
        <v>0</v>
      </c>
      <c r="R4747" s="0" t="n">
        <v>0</v>
      </c>
      <c r="S4747" s="0" t="s">
        <v>4</v>
      </c>
    </row>
    <row r="4748" customFormat="false" ht="14.4" hidden="true" customHeight="false" outlineLevel="0" collapsed="false">
      <c r="A4748" s="0" t="s">
        <v>31</v>
      </c>
      <c r="B4748" s="0" t="n">
        <v>1</v>
      </c>
      <c r="C4748" s="0" t="s">
        <v>12449</v>
      </c>
      <c r="D4748" s="0" t="s">
        <v>33</v>
      </c>
      <c r="E4748" s="0" t="s">
        <v>12450</v>
      </c>
      <c r="F4748" s="0" t="s">
        <v>12451</v>
      </c>
      <c r="G4748" s="0" t="s">
        <v>12452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6.5</v>
      </c>
      <c r="Q4748" s="0" t="n">
        <v>0</v>
      </c>
      <c r="R4748" s="0" t="n">
        <v>0</v>
      </c>
      <c r="S4748" s="0" t="s">
        <v>4</v>
      </c>
    </row>
    <row r="4749" customFormat="false" ht="14.4" hidden="true" customHeight="false" outlineLevel="0" collapsed="false">
      <c r="A4749" s="0" t="s">
        <v>31</v>
      </c>
      <c r="B4749" s="0" t="n">
        <v>1</v>
      </c>
      <c r="C4749" s="0" t="s">
        <v>12453</v>
      </c>
      <c r="D4749" s="0" t="s">
        <v>139</v>
      </c>
      <c r="E4749" s="0" t="s">
        <v>12454</v>
      </c>
      <c r="F4749" s="0" t="s">
        <v>12451</v>
      </c>
      <c r="G4749" s="0" t="s">
        <v>12452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n">
        <v>0</v>
      </c>
      <c r="N4749" s="0" t="n">
        <v>0</v>
      </c>
      <c r="O4749" s="0" t="n">
        <v>0</v>
      </c>
      <c r="P4749" s="0" t="n">
        <v>5.5</v>
      </c>
      <c r="Q4749" s="0" t="n">
        <v>0</v>
      </c>
      <c r="R4749" s="0" t="n">
        <v>0</v>
      </c>
      <c r="S4749" s="0" t="s">
        <v>4</v>
      </c>
    </row>
    <row r="4750" customFormat="false" ht="14.4" hidden="true" customHeight="false" outlineLevel="0" collapsed="false">
      <c r="A4750" s="0" t="s">
        <v>31</v>
      </c>
      <c r="B4750" s="0" t="n">
        <v>1</v>
      </c>
      <c r="C4750" s="0" t="s">
        <v>12455</v>
      </c>
      <c r="D4750" s="0" t="s">
        <v>33</v>
      </c>
      <c r="E4750" s="0" t="s">
        <v>12456</v>
      </c>
      <c r="F4750" s="0" t="s">
        <v>12451</v>
      </c>
      <c r="G4750" s="0" t="s">
        <v>12452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0</v>
      </c>
      <c r="M4750" s="0" t="n">
        <v>0</v>
      </c>
      <c r="N4750" s="0" t="n">
        <v>0</v>
      </c>
      <c r="O4750" s="0" t="n">
        <v>0</v>
      </c>
      <c r="P4750" s="0" t="n">
        <v>5.6</v>
      </c>
      <c r="Q4750" s="0" t="n">
        <v>0</v>
      </c>
      <c r="R4750" s="0" t="n">
        <v>0</v>
      </c>
      <c r="S4750" s="0" t="s">
        <v>4</v>
      </c>
    </row>
    <row r="4751" customFormat="false" ht="14.4" hidden="true" customHeight="false" outlineLevel="0" collapsed="false">
      <c r="A4751" s="0" t="s">
        <v>31</v>
      </c>
      <c r="B4751" s="0" t="n">
        <v>1</v>
      </c>
      <c r="C4751" s="0" t="s">
        <v>12457</v>
      </c>
      <c r="D4751" s="0" t="s">
        <v>307</v>
      </c>
      <c r="E4751" s="0" t="s">
        <v>12458</v>
      </c>
      <c r="F4751" s="0" t="s">
        <v>12451</v>
      </c>
      <c r="G4751" s="0" t="s">
        <v>12452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n">
        <v>0</v>
      </c>
      <c r="N4751" s="0" t="n">
        <v>0</v>
      </c>
      <c r="O4751" s="0" t="n">
        <v>0</v>
      </c>
      <c r="P4751" s="0" t="n">
        <v>5.6</v>
      </c>
      <c r="Q4751" s="0" t="n">
        <v>0</v>
      </c>
      <c r="R4751" s="0" t="n">
        <v>0</v>
      </c>
      <c r="S4751" s="0" t="s">
        <v>4</v>
      </c>
    </row>
    <row r="4752" customFormat="false" ht="14.4" hidden="true" customHeight="false" outlineLevel="0" collapsed="false">
      <c r="A4752" s="0" t="s">
        <v>31</v>
      </c>
      <c r="B4752" s="0" t="n">
        <v>1</v>
      </c>
      <c r="C4752" s="0" t="s">
        <v>12459</v>
      </c>
      <c r="D4752" s="0" t="s">
        <v>66</v>
      </c>
      <c r="E4752" s="0" t="s">
        <v>12460</v>
      </c>
      <c r="F4752" s="0" t="s">
        <v>12461</v>
      </c>
      <c r="G4752" s="0" t="s">
        <v>12462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5.2</v>
      </c>
      <c r="Q4752" s="0" t="n">
        <v>0</v>
      </c>
      <c r="R4752" s="0" t="n">
        <v>0</v>
      </c>
      <c r="S4752" s="0" t="s">
        <v>4</v>
      </c>
    </row>
    <row r="4753" customFormat="false" ht="14.4" hidden="true" customHeight="false" outlineLevel="0" collapsed="false">
      <c r="A4753" s="0" t="s">
        <v>31</v>
      </c>
      <c r="B4753" s="0" t="n">
        <v>1</v>
      </c>
      <c r="C4753" s="0" t="s">
        <v>12463</v>
      </c>
      <c r="D4753" s="0" t="s">
        <v>61</v>
      </c>
      <c r="E4753" s="0" t="s">
        <v>12464</v>
      </c>
      <c r="F4753" s="0" t="s">
        <v>12465</v>
      </c>
      <c r="G4753" s="0" t="s">
        <v>12359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6.9</v>
      </c>
      <c r="Q4753" s="0" t="n">
        <v>0</v>
      </c>
      <c r="R4753" s="0" t="n">
        <v>0</v>
      </c>
      <c r="S4753" s="0" t="s">
        <v>4</v>
      </c>
    </row>
    <row r="4754" customFormat="false" ht="14.4" hidden="true" customHeight="false" outlineLevel="0" collapsed="false">
      <c r="A4754" s="0" t="s">
        <v>31</v>
      </c>
      <c r="B4754" s="0" t="n">
        <v>1</v>
      </c>
      <c r="C4754" s="0" t="s">
        <v>12466</v>
      </c>
      <c r="D4754" s="0" t="s">
        <v>38</v>
      </c>
      <c r="E4754" s="0" t="s">
        <v>12467</v>
      </c>
      <c r="F4754" s="0" t="s">
        <v>12468</v>
      </c>
      <c r="G4754" s="0" t="s">
        <v>444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5.2</v>
      </c>
      <c r="Q4754" s="0" t="n">
        <v>0</v>
      </c>
      <c r="R4754" s="0" t="n">
        <v>0</v>
      </c>
      <c r="S4754" s="0" t="s">
        <v>4</v>
      </c>
    </row>
    <row r="4755" customFormat="false" ht="14.4" hidden="true" customHeight="false" outlineLevel="0" collapsed="false">
      <c r="A4755" s="0" t="s">
        <v>31</v>
      </c>
      <c r="B4755" s="0" t="n">
        <v>1</v>
      </c>
      <c r="C4755" s="0" t="s">
        <v>12469</v>
      </c>
      <c r="D4755" s="0" t="s">
        <v>61</v>
      </c>
      <c r="E4755" s="0" t="s">
        <v>12470</v>
      </c>
      <c r="F4755" s="0" t="s">
        <v>12471</v>
      </c>
      <c r="G4755" s="0" t="s">
        <v>64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P4755" s="0" t="n">
        <v>5.4</v>
      </c>
      <c r="Q4755" s="0" t="n">
        <v>0</v>
      </c>
      <c r="R4755" s="0" t="n">
        <v>0</v>
      </c>
      <c r="S4755" s="0" t="s">
        <v>4</v>
      </c>
    </row>
    <row r="4756" customFormat="false" ht="14.4" hidden="true" customHeight="false" outlineLevel="0" collapsed="false">
      <c r="A4756" s="0" t="s">
        <v>31</v>
      </c>
      <c r="B4756" s="0" t="n">
        <v>1</v>
      </c>
      <c r="C4756" s="0" t="s">
        <v>12472</v>
      </c>
      <c r="D4756" s="0" t="s">
        <v>61</v>
      </c>
      <c r="E4756" s="0" t="s">
        <v>12473</v>
      </c>
      <c r="F4756" s="0" t="s">
        <v>12474</v>
      </c>
      <c r="G4756" s="0" t="s">
        <v>12475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5</v>
      </c>
      <c r="Q4756" s="0" t="n">
        <v>0</v>
      </c>
      <c r="R4756" s="0" t="n">
        <v>0</v>
      </c>
      <c r="S4756" s="0" t="s">
        <v>4</v>
      </c>
    </row>
    <row r="4757" customFormat="false" ht="14.4" hidden="true" customHeight="false" outlineLevel="0" collapsed="false">
      <c r="A4757" s="0" t="s">
        <v>31</v>
      </c>
      <c r="B4757" s="0" t="n">
        <v>1</v>
      </c>
      <c r="C4757" s="0" t="s">
        <v>12476</v>
      </c>
      <c r="D4757" s="0" t="s">
        <v>66</v>
      </c>
      <c r="E4757" s="0" t="s">
        <v>12477</v>
      </c>
      <c r="F4757" s="0" t="s">
        <v>12478</v>
      </c>
      <c r="G4757" s="0" t="s">
        <v>12479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5.4</v>
      </c>
      <c r="Q4757" s="0" t="n">
        <v>0</v>
      </c>
      <c r="R4757" s="0" t="n">
        <v>0</v>
      </c>
      <c r="S4757" s="0" t="s">
        <v>4</v>
      </c>
    </row>
    <row r="4758" customFormat="false" ht="14.4" hidden="true" customHeight="false" outlineLevel="0" collapsed="false">
      <c r="A4758" s="0" t="s">
        <v>31</v>
      </c>
      <c r="B4758" s="0" t="n">
        <v>1</v>
      </c>
      <c r="C4758" s="0" t="s">
        <v>12480</v>
      </c>
      <c r="D4758" s="0" t="s">
        <v>33</v>
      </c>
      <c r="E4758" s="0" t="s">
        <v>12481</v>
      </c>
      <c r="F4758" s="0" t="s">
        <v>12478</v>
      </c>
      <c r="G4758" s="0" t="s">
        <v>12479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  <c r="P4758" s="0" t="n">
        <v>5.7</v>
      </c>
      <c r="Q4758" s="0" t="n">
        <v>0</v>
      </c>
      <c r="R4758" s="0" t="n">
        <v>0</v>
      </c>
      <c r="S4758" s="0" t="s">
        <v>4</v>
      </c>
    </row>
    <row r="4759" customFormat="false" ht="14.4" hidden="true" customHeight="false" outlineLevel="0" collapsed="false">
      <c r="A4759" s="0" t="s">
        <v>31</v>
      </c>
      <c r="B4759" s="0" t="n">
        <v>1</v>
      </c>
      <c r="C4759" s="0" t="s">
        <v>12482</v>
      </c>
      <c r="D4759" s="0" t="s">
        <v>41</v>
      </c>
      <c r="E4759" s="0" t="s">
        <v>12483</v>
      </c>
      <c r="F4759" s="0" t="s">
        <v>325</v>
      </c>
      <c r="G4759" s="0" t="s">
        <v>326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5.1</v>
      </c>
      <c r="Q4759" s="0" t="n">
        <v>0</v>
      </c>
      <c r="R4759" s="0" t="n">
        <v>0</v>
      </c>
      <c r="S4759" s="0" t="s">
        <v>4</v>
      </c>
    </row>
    <row r="4760" customFormat="false" ht="14.4" hidden="true" customHeight="false" outlineLevel="0" collapsed="false">
      <c r="A4760" s="0" t="s">
        <v>31</v>
      </c>
      <c r="B4760" s="0" t="n">
        <v>1</v>
      </c>
      <c r="C4760" s="0" t="s">
        <v>12484</v>
      </c>
      <c r="D4760" s="0" t="s">
        <v>61</v>
      </c>
      <c r="E4760" s="0" t="s">
        <v>8444</v>
      </c>
      <c r="F4760" s="0" t="s">
        <v>12485</v>
      </c>
      <c r="G4760" s="0" t="s">
        <v>3595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6.8</v>
      </c>
      <c r="Q4760" s="0" t="n">
        <v>0</v>
      </c>
      <c r="R4760" s="0" t="n">
        <v>0</v>
      </c>
      <c r="S4760" s="0" t="s">
        <v>4</v>
      </c>
    </row>
    <row r="4761" customFormat="false" ht="14.4" hidden="true" customHeight="false" outlineLevel="0" collapsed="false">
      <c r="A4761" s="0" t="s">
        <v>31</v>
      </c>
      <c r="B4761" s="0" t="n">
        <v>1</v>
      </c>
      <c r="C4761" s="0" t="s">
        <v>12486</v>
      </c>
      <c r="D4761" s="0" t="s">
        <v>38</v>
      </c>
      <c r="E4761" s="0" t="s">
        <v>12487</v>
      </c>
      <c r="F4761" s="0" t="s">
        <v>12485</v>
      </c>
      <c r="G4761" s="0" t="s">
        <v>3595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7.6</v>
      </c>
      <c r="Q4761" s="0" t="n">
        <v>0</v>
      </c>
      <c r="R4761" s="0" t="n">
        <v>0</v>
      </c>
      <c r="S4761" s="0" t="s">
        <v>4</v>
      </c>
    </row>
    <row r="4762" customFormat="false" ht="14.4" hidden="true" customHeight="false" outlineLevel="0" collapsed="false">
      <c r="A4762" s="0" t="s">
        <v>31</v>
      </c>
      <c r="B4762" s="0" t="n">
        <v>1</v>
      </c>
      <c r="C4762" s="0" t="s">
        <v>12488</v>
      </c>
      <c r="D4762" s="0" t="s">
        <v>38</v>
      </c>
      <c r="E4762" s="0" t="s">
        <v>12489</v>
      </c>
      <c r="F4762" s="0" t="s">
        <v>12490</v>
      </c>
      <c r="G4762" s="0" t="s">
        <v>444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8.2</v>
      </c>
      <c r="Q4762" s="0" t="n">
        <v>0</v>
      </c>
      <c r="R4762" s="0" t="n">
        <v>0</v>
      </c>
      <c r="S4762" s="0" t="s">
        <v>4</v>
      </c>
    </row>
    <row r="4763" customFormat="false" ht="14.4" hidden="true" customHeight="false" outlineLevel="0" collapsed="false">
      <c r="A4763" s="0" t="s">
        <v>31</v>
      </c>
      <c r="B4763" s="0" t="n">
        <v>1</v>
      </c>
      <c r="C4763" s="0" t="s">
        <v>12491</v>
      </c>
      <c r="D4763" s="0" t="s">
        <v>33</v>
      </c>
      <c r="E4763" s="0" t="s">
        <v>12492</v>
      </c>
      <c r="F4763" s="0" t="s">
        <v>12490</v>
      </c>
      <c r="G4763" s="0" t="s">
        <v>444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5.8</v>
      </c>
      <c r="Q4763" s="0" t="n">
        <v>0</v>
      </c>
      <c r="R4763" s="0" t="n">
        <v>0</v>
      </c>
      <c r="S4763" s="0" t="s">
        <v>4</v>
      </c>
    </row>
    <row r="4764" customFormat="false" ht="14.4" hidden="true" customHeight="false" outlineLevel="0" collapsed="false">
      <c r="A4764" s="0" t="s">
        <v>31</v>
      </c>
      <c r="B4764" s="0" t="n">
        <v>1</v>
      </c>
      <c r="C4764" s="0" t="s">
        <v>12493</v>
      </c>
      <c r="D4764" s="0" t="s">
        <v>38</v>
      </c>
      <c r="E4764" s="0" t="s">
        <v>12494</v>
      </c>
      <c r="F4764" s="0" t="s">
        <v>12490</v>
      </c>
      <c r="G4764" s="0" t="s">
        <v>444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7.4</v>
      </c>
      <c r="Q4764" s="0" t="n">
        <v>0</v>
      </c>
      <c r="R4764" s="0" t="n">
        <v>0</v>
      </c>
      <c r="S4764" s="0" t="s">
        <v>4</v>
      </c>
    </row>
    <row r="4765" customFormat="false" ht="14.4" hidden="true" customHeight="false" outlineLevel="0" collapsed="false">
      <c r="A4765" s="0" t="s">
        <v>31</v>
      </c>
      <c r="B4765" s="0" t="n">
        <v>1</v>
      </c>
      <c r="C4765" s="0" t="s">
        <v>12495</v>
      </c>
      <c r="D4765" s="0" t="s">
        <v>61</v>
      </c>
      <c r="E4765" s="0" t="s">
        <v>12496</v>
      </c>
      <c r="F4765" s="0" t="s">
        <v>12497</v>
      </c>
      <c r="G4765" s="0" t="s">
        <v>444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7</v>
      </c>
      <c r="Q4765" s="0" t="n">
        <v>0</v>
      </c>
      <c r="R4765" s="0" t="n">
        <v>0</v>
      </c>
      <c r="S4765" s="0" t="s">
        <v>4</v>
      </c>
    </row>
    <row r="4766" customFormat="false" ht="14.4" hidden="true" customHeight="false" outlineLevel="0" collapsed="false">
      <c r="A4766" s="0" t="s">
        <v>31</v>
      </c>
      <c r="B4766" s="0" t="n">
        <v>1</v>
      </c>
      <c r="C4766" s="0" t="s">
        <v>12498</v>
      </c>
      <c r="D4766" s="0" t="s">
        <v>38</v>
      </c>
      <c r="E4766" s="0" t="s">
        <v>12499</v>
      </c>
      <c r="F4766" s="0" t="s">
        <v>12497</v>
      </c>
      <c r="G4766" s="0" t="s">
        <v>444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0</v>
      </c>
      <c r="O4766" s="0" t="n">
        <v>0</v>
      </c>
      <c r="P4766" s="0" t="n">
        <v>7</v>
      </c>
      <c r="Q4766" s="0" t="n">
        <v>0</v>
      </c>
      <c r="R4766" s="0" t="n">
        <v>0</v>
      </c>
      <c r="S4766" s="0" t="s">
        <v>4</v>
      </c>
    </row>
    <row r="4767" customFormat="false" ht="14.4" hidden="true" customHeight="false" outlineLevel="0" collapsed="false">
      <c r="A4767" s="0" t="s">
        <v>31</v>
      </c>
      <c r="B4767" s="0" t="n">
        <v>1</v>
      </c>
      <c r="C4767" s="0" t="s">
        <v>12500</v>
      </c>
      <c r="D4767" s="0" t="s">
        <v>38</v>
      </c>
      <c r="E4767" s="0" t="s">
        <v>12501</v>
      </c>
      <c r="F4767" s="0" t="s">
        <v>12502</v>
      </c>
      <c r="G4767" s="0" t="s">
        <v>228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5.6</v>
      </c>
      <c r="Q4767" s="0" t="n">
        <v>0</v>
      </c>
      <c r="R4767" s="0" t="n">
        <v>0</v>
      </c>
      <c r="S4767" s="0" t="s">
        <v>4</v>
      </c>
    </row>
    <row r="4768" customFormat="false" ht="14.4" hidden="true" customHeight="false" outlineLevel="0" collapsed="false">
      <c r="A4768" s="0" t="s">
        <v>31</v>
      </c>
      <c r="B4768" s="0" t="n">
        <v>1</v>
      </c>
      <c r="C4768" s="0" t="s">
        <v>12503</v>
      </c>
      <c r="D4768" s="0" t="s">
        <v>66</v>
      </c>
      <c r="E4768" s="0" t="s">
        <v>12504</v>
      </c>
      <c r="F4768" s="0" t="s">
        <v>12502</v>
      </c>
      <c r="G4768" s="0" t="s">
        <v>228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5.5</v>
      </c>
      <c r="Q4768" s="0" t="n">
        <v>0</v>
      </c>
      <c r="R4768" s="0" t="n">
        <v>0</v>
      </c>
      <c r="S4768" s="0" t="s">
        <v>4</v>
      </c>
    </row>
    <row r="4769" customFormat="false" ht="14.4" hidden="true" customHeight="false" outlineLevel="0" collapsed="false">
      <c r="A4769" s="0" t="s">
        <v>31</v>
      </c>
      <c r="B4769" s="0" t="n">
        <v>1</v>
      </c>
      <c r="C4769" s="0" t="s">
        <v>12505</v>
      </c>
      <c r="D4769" s="0" t="s">
        <v>33</v>
      </c>
      <c r="E4769" s="0" t="s">
        <v>12506</v>
      </c>
      <c r="F4769" s="0" t="s">
        <v>12502</v>
      </c>
      <c r="G4769" s="0" t="s">
        <v>228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5</v>
      </c>
      <c r="Q4769" s="0" t="n">
        <v>0</v>
      </c>
      <c r="R4769" s="0" t="n">
        <v>0</v>
      </c>
      <c r="S4769" s="0" t="s">
        <v>4</v>
      </c>
    </row>
    <row r="4770" customFormat="false" ht="14.4" hidden="true" customHeight="false" outlineLevel="0" collapsed="false">
      <c r="A4770" s="0" t="s">
        <v>31</v>
      </c>
      <c r="B4770" s="0" t="n">
        <v>1</v>
      </c>
      <c r="C4770" s="0" t="s">
        <v>12507</v>
      </c>
      <c r="D4770" s="0" t="s">
        <v>38</v>
      </c>
      <c r="E4770" s="0" t="s">
        <v>12508</v>
      </c>
      <c r="F4770" s="0" t="s">
        <v>888</v>
      </c>
      <c r="G4770" s="0" t="s">
        <v>889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5.8</v>
      </c>
      <c r="Q4770" s="0" t="n">
        <v>0</v>
      </c>
      <c r="R4770" s="0" t="n">
        <v>0</v>
      </c>
      <c r="S4770" s="0" t="s">
        <v>4</v>
      </c>
    </row>
    <row r="4771" customFormat="false" ht="14.4" hidden="true" customHeight="false" outlineLevel="0" collapsed="false">
      <c r="A4771" s="0" t="s">
        <v>31</v>
      </c>
      <c r="B4771" s="0" t="n">
        <v>1</v>
      </c>
      <c r="C4771" s="0" t="s">
        <v>12509</v>
      </c>
      <c r="D4771" s="0" t="s">
        <v>61</v>
      </c>
      <c r="E4771" s="0" t="s">
        <v>12510</v>
      </c>
      <c r="F4771" s="0" t="s">
        <v>12511</v>
      </c>
      <c r="G4771" s="0" t="s">
        <v>5177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P4771" s="0" t="n">
        <v>5.7</v>
      </c>
      <c r="Q4771" s="0" t="n">
        <v>0</v>
      </c>
      <c r="R4771" s="0" t="n">
        <v>0</v>
      </c>
      <c r="S4771" s="0" t="s">
        <v>4</v>
      </c>
    </row>
    <row r="4772" customFormat="false" ht="14.4" hidden="true" customHeight="false" outlineLevel="0" collapsed="false">
      <c r="A4772" s="0" t="s">
        <v>31</v>
      </c>
      <c r="B4772" s="0" t="n">
        <v>1</v>
      </c>
      <c r="C4772" s="0" t="s">
        <v>12512</v>
      </c>
      <c r="D4772" s="0" t="s">
        <v>61</v>
      </c>
      <c r="E4772" s="0" t="s">
        <v>5765</v>
      </c>
      <c r="F4772" s="0" t="s">
        <v>12511</v>
      </c>
      <c r="G4772" s="0" t="s">
        <v>5177</v>
      </c>
      <c r="H4772" s="0" t="n">
        <v>0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5.1</v>
      </c>
      <c r="Q4772" s="0" t="n">
        <v>0</v>
      </c>
      <c r="R4772" s="0" t="n">
        <v>0</v>
      </c>
      <c r="S4772" s="0" t="s">
        <v>4</v>
      </c>
    </row>
    <row r="4773" customFormat="false" ht="14.4" hidden="true" customHeight="false" outlineLevel="0" collapsed="false">
      <c r="A4773" s="0" t="s">
        <v>31</v>
      </c>
      <c r="B4773" s="0" t="n">
        <v>1</v>
      </c>
      <c r="C4773" s="0" t="s">
        <v>12513</v>
      </c>
      <c r="D4773" s="0" t="s">
        <v>38</v>
      </c>
      <c r="E4773" s="0" t="s">
        <v>12514</v>
      </c>
      <c r="F4773" s="0" t="s">
        <v>12515</v>
      </c>
      <c r="G4773" s="0" t="s">
        <v>69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7.3</v>
      </c>
      <c r="Q4773" s="0" t="n">
        <v>0</v>
      </c>
      <c r="R4773" s="0" t="n">
        <v>0</v>
      </c>
      <c r="S4773" s="0" t="s">
        <v>4</v>
      </c>
    </row>
    <row r="4774" customFormat="false" ht="14.4" hidden="true" customHeight="false" outlineLevel="0" collapsed="false">
      <c r="A4774" s="0" t="s">
        <v>31</v>
      </c>
      <c r="B4774" s="0" t="n">
        <v>1</v>
      </c>
      <c r="C4774" s="0" t="s">
        <v>12516</v>
      </c>
      <c r="D4774" s="0" t="s">
        <v>41</v>
      </c>
      <c r="E4774" s="0" t="s">
        <v>12517</v>
      </c>
      <c r="F4774" s="0" t="s">
        <v>12518</v>
      </c>
      <c r="G4774" s="0" t="s">
        <v>12519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5.1</v>
      </c>
      <c r="Q4774" s="0" t="n">
        <v>0</v>
      </c>
      <c r="R4774" s="0" t="n">
        <v>0</v>
      </c>
      <c r="S4774" s="0" t="s">
        <v>4</v>
      </c>
    </row>
    <row r="4775" customFormat="false" ht="14.4" hidden="true" customHeight="false" outlineLevel="0" collapsed="false">
      <c r="A4775" s="0" t="s">
        <v>31</v>
      </c>
      <c r="B4775" s="0" t="n">
        <v>1</v>
      </c>
      <c r="C4775" s="0" t="s">
        <v>12520</v>
      </c>
      <c r="D4775" s="0" t="s">
        <v>307</v>
      </c>
      <c r="E4775" s="0" t="s">
        <v>12521</v>
      </c>
      <c r="F4775" s="0" t="s">
        <v>12522</v>
      </c>
      <c r="G4775" s="0" t="s">
        <v>12523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5.5</v>
      </c>
      <c r="Q4775" s="0" t="n">
        <v>0</v>
      </c>
      <c r="R4775" s="0" t="n">
        <v>0</v>
      </c>
      <c r="S4775" s="0" t="s">
        <v>4</v>
      </c>
    </row>
    <row r="4776" customFormat="false" ht="14.4" hidden="true" customHeight="false" outlineLevel="0" collapsed="false">
      <c r="A4776" s="0" t="s">
        <v>31</v>
      </c>
      <c r="B4776" s="0" t="n">
        <v>1</v>
      </c>
      <c r="C4776" s="0" t="s">
        <v>12524</v>
      </c>
      <c r="D4776" s="0" t="s">
        <v>33</v>
      </c>
      <c r="E4776" s="0" t="s">
        <v>12525</v>
      </c>
      <c r="F4776" s="0" t="s">
        <v>12526</v>
      </c>
      <c r="G4776" s="0" t="s">
        <v>3897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5.4</v>
      </c>
      <c r="Q4776" s="0" t="n">
        <v>0</v>
      </c>
      <c r="R4776" s="0" t="n">
        <v>0</v>
      </c>
      <c r="S4776" s="0" t="s">
        <v>4</v>
      </c>
    </row>
    <row r="4777" customFormat="false" ht="14.4" hidden="true" customHeight="false" outlineLevel="0" collapsed="false">
      <c r="A4777" s="0" t="s">
        <v>31</v>
      </c>
      <c r="B4777" s="0" t="n">
        <v>1</v>
      </c>
      <c r="C4777" s="0" t="s">
        <v>12527</v>
      </c>
      <c r="D4777" s="0" t="s">
        <v>66</v>
      </c>
      <c r="E4777" s="0" t="s">
        <v>12528</v>
      </c>
      <c r="F4777" s="0" t="s">
        <v>12526</v>
      </c>
      <c r="G4777" s="0" t="s">
        <v>3897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5.3</v>
      </c>
      <c r="Q4777" s="0" t="n">
        <v>0</v>
      </c>
      <c r="R4777" s="0" t="n">
        <v>0</v>
      </c>
      <c r="S4777" s="0" t="s">
        <v>4</v>
      </c>
    </row>
    <row r="4778" customFormat="false" ht="14.4" hidden="true" customHeight="false" outlineLevel="0" collapsed="false">
      <c r="A4778" s="0" t="s">
        <v>31</v>
      </c>
      <c r="B4778" s="0" t="n">
        <v>1</v>
      </c>
      <c r="C4778" s="0" t="s">
        <v>12529</v>
      </c>
      <c r="D4778" s="0" t="s">
        <v>33</v>
      </c>
      <c r="E4778" s="0" t="s">
        <v>12530</v>
      </c>
      <c r="F4778" s="0" t="s">
        <v>12526</v>
      </c>
      <c r="G4778" s="0" t="s">
        <v>3897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6.2</v>
      </c>
      <c r="Q4778" s="0" t="n">
        <v>0</v>
      </c>
      <c r="R4778" s="0" t="n">
        <v>0</v>
      </c>
      <c r="S4778" s="0" t="s">
        <v>4</v>
      </c>
    </row>
    <row r="4779" customFormat="false" ht="14.4" hidden="true" customHeight="false" outlineLevel="0" collapsed="false">
      <c r="A4779" s="0" t="s">
        <v>31</v>
      </c>
      <c r="B4779" s="0" t="n">
        <v>1</v>
      </c>
      <c r="C4779" s="0" t="s">
        <v>12531</v>
      </c>
      <c r="D4779" s="0" t="s">
        <v>66</v>
      </c>
      <c r="E4779" s="0" t="s">
        <v>12532</v>
      </c>
      <c r="F4779" s="0" t="s">
        <v>12533</v>
      </c>
      <c r="G4779" s="0" t="s">
        <v>674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5.7</v>
      </c>
      <c r="Q4779" s="0" t="n">
        <v>0</v>
      </c>
      <c r="R4779" s="0" t="n">
        <v>0</v>
      </c>
      <c r="S4779" s="0" t="s">
        <v>4</v>
      </c>
    </row>
    <row r="4780" customFormat="false" ht="14.4" hidden="true" customHeight="false" outlineLevel="0" collapsed="false">
      <c r="A4780" s="0" t="s">
        <v>31</v>
      </c>
      <c r="B4780" s="0" t="n">
        <v>1</v>
      </c>
      <c r="C4780" s="0" t="s">
        <v>12534</v>
      </c>
      <c r="D4780" s="0" t="s">
        <v>61</v>
      </c>
      <c r="E4780" s="0" t="s">
        <v>12535</v>
      </c>
      <c r="F4780" s="0" t="s">
        <v>12533</v>
      </c>
      <c r="G4780" s="0" t="s">
        <v>674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5.3</v>
      </c>
      <c r="Q4780" s="0" t="n">
        <v>0</v>
      </c>
      <c r="R4780" s="0" t="n">
        <v>0</v>
      </c>
      <c r="S4780" s="0" t="s">
        <v>4</v>
      </c>
    </row>
    <row r="4781" customFormat="false" ht="14.4" hidden="true" customHeight="false" outlineLevel="0" collapsed="false">
      <c r="A4781" s="0" t="s">
        <v>31</v>
      </c>
      <c r="B4781" s="0" t="n">
        <v>1</v>
      </c>
      <c r="C4781" s="0" t="s">
        <v>12536</v>
      </c>
      <c r="D4781" s="0" t="s">
        <v>48</v>
      </c>
      <c r="E4781" s="0" t="s">
        <v>12537</v>
      </c>
      <c r="F4781" s="0" t="s">
        <v>12533</v>
      </c>
      <c r="G4781" s="0" t="s">
        <v>674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5.6</v>
      </c>
      <c r="Q4781" s="0" t="n">
        <v>0</v>
      </c>
      <c r="R4781" s="0" t="n">
        <v>0</v>
      </c>
      <c r="S4781" s="0" t="s">
        <v>4</v>
      </c>
    </row>
    <row r="4782" customFormat="false" ht="14.4" hidden="true" customHeight="false" outlineLevel="0" collapsed="false">
      <c r="A4782" s="0" t="s">
        <v>31</v>
      </c>
      <c r="B4782" s="0" t="n">
        <v>1</v>
      </c>
      <c r="C4782" s="0" t="s">
        <v>12538</v>
      </c>
      <c r="D4782" s="0" t="s">
        <v>61</v>
      </c>
      <c r="E4782" s="0" t="s">
        <v>12539</v>
      </c>
      <c r="F4782" s="0" t="s">
        <v>12533</v>
      </c>
      <c r="G4782" s="0" t="s">
        <v>674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0</v>
      </c>
      <c r="O4782" s="0" t="n">
        <v>0</v>
      </c>
      <c r="P4782" s="0" t="n">
        <v>6.5</v>
      </c>
      <c r="Q4782" s="0" t="n">
        <v>0</v>
      </c>
      <c r="R4782" s="0" t="n">
        <v>0</v>
      </c>
      <c r="S4782" s="0" t="s">
        <v>4</v>
      </c>
    </row>
    <row r="4783" customFormat="false" ht="14.4" hidden="true" customHeight="false" outlineLevel="0" collapsed="false">
      <c r="A4783" s="0" t="s">
        <v>31</v>
      </c>
      <c r="B4783" s="0" t="n">
        <v>1</v>
      </c>
      <c r="C4783" s="0" t="s">
        <v>12540</v>
      </c>
      <c r="D4783" s="0" t="s">
        <v>38</v>
      </c>
      <c r="E4783" s="0" t="s">
        <v>12541</v>
      </c>
      <c r="F4783" s="0" t="s">
        <v>12542</v>
      </c>
      <c r="G4783" s="0" t="s">
        <v>12543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</v>
      </c>
      <c r="N4783" s="0" t="n">
        <v>0</v>
      </c>
      <c r="O4783" s="0" t="n">
        <v>0</v>
      </c>
      <c r="P4783" s="0" t="n">
        <v>6.2</v>
      </c>
      <c r="Q4783" s="0" t="n">
        <v>0</v>
      </c>
      <c r="R4783" s="0" t="n">
        <v>0</v>
      </c>
      <c r="S4783" s="0" t="s">
        <v>4</v>
      </c>
    </row>
    <row r="4784" customFormat="false" ht="14.4" hidden="true" customHeight="false" outlineLevel="0" collapsed="false">
      <c r="A4784" s="0" t="s">
        <v>31</v>
      </c>
      <c r="B4784" s="0" t="n">
        <v>1</v>
      </c>
      <c r="C4784" s="0" t="s">
        <v>12544</v>
      </c>
      <c r="D4784" s="0" t="s">
        <v>38</v>
      </c>
      <c r="E4784" s="0" t="s">
        <v>12545</v>
      </c>
      <c r="F4784" s="0" t="s">
        <v>12546</v>
      </c>
      <c r="G4784" s="0" t="s">
        <v>12547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6</v>
      </c>
      <c r="Q4784" s="0" t="n">
        <v>0</v>
      </c>
      <c r="R4784" s="0" t="n">
        <v>0</v>
      </c>
      <c r="S4784" s="0" t="s">
        <v>4</v>
      </c>
    </row>
    <row r="4785" customFormat="false" ht="14.4" hidden="true" customHeight="false" outlineLevel="0" collapsed="false">
      <c r="A4785" s="0" t="s">
        <v>31</v>
      </c>
      <c r="B4785" s="0" t="n">
        <v>1</v>
      </c>
      <c r="C4785" s="0" t="s">
        <v>12548</v>
      </c>
      <c r="D4785" s="0" t="s">
        <v>66</v>
      </c>
      <c r="E4785" s="0" t="s">
        <v>12549</v>
      </c>
      <c r="F4785" s="0" t="s">
        <v>12550</v>
      </c>
      <c r="G4785" s="0" t="s">
        <v>12551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6</v>
      </c>
      <c r="Q4785" s="0" t="n">
        <v>0</v>
      </c>
      <c r="R4785" s="0" t="n">
        <v>0</v>
      </c>
      <c r="S4785" s="0" t="s">
        <v>4</v>
      </c>
    </row>
    <row r="4786" customFormat="false" ht="14.4" hidden="true" customHeight="false" outlineLevel="0" collapsed="false">
      <c r="A4786" s="0" t="s">
        <v>31</v>
      </c>
      <c r="B4786" s="0" t="n">
        <v>1</v>
      </c>
      <c r="C4786" s="0" t="s">
        <v>12552</v>
      </c>
      <c r="D4786" s="0" t="s">
        <v>66</v>
      </c>
      <c r="E4786" s="0" t="s">
        <v>12553</v>
      </c>
      <c r="F4786" s="0" t="s">
        <v>12554</v>
      </c>
      <c r="G4786" s="0" t="s">
        <v>12555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  <c r="P4786" s="0" t="n">
        <v>5.4</v>
      </c>
      <c r="Q4786" s="0" t="n">
        <v>0</v>
      </c>
      <c r="R4786" s="0" t="n">
        <v>0</v>
      </c>
      <c r="S4786" s="0" t="s">
        <v>4</v>
      </c>
    </row>
    <row r="4787" customFormat="false" ht="14.4" hidden="true" customHeight="false" outlineLevel="0" collapsed="false">
      <c r="A4787" s="0" t="s">
        <v>31</v>
      </c>
      <c r="B4787" s="0" t="n">
        <v>1</v>
      </c>
      <c r="C4787" s="0" t="s">
        <v>12556</v>
      </c>
      <c r="D4787" s="0" t="s">
        <v>38</v>
      </c>
      <c r="E4787" s="0" t="s">
        <v>12557</v>
      </c>
      <c r="F4787" s="0" t="s">
        <v>12554</v>
      </c>
      <c r="G4787" s="0" t="s">
        <v>12555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5.3</v>
      </c>
      <c r="Q4787" s="0" t="n">
        <v>0</v>
      </c>
      <c r="R4787" s="0" t="n">
        <v>0</v>
      </c>
      <c r="S4787" s="0" t="s">
        <v>4</v>
      </c>
    </row>
    <row r="4788" customFormat="false" ht="14.4" hidden="true" customHeight="false" outlineLevel="0" collapsed="false">
      <c r="A4788" s="0" t="s">
        <v>31</v>
      </c>
      <c r="B4788" s="0" t="n">
        <v>1</v>
      </c>
      <c r="C4788" s="0" t="s">
        <v>12558</v>
      </c>
      <c r="D4788" s="0" t="s">
        <v>33</v>
      </c>
      <c r="E4788" s="0" t="s">
        <v>12559</v>
      </c>
      <c r="F4788" s="0" t="s">
        <v>12560</v>
      </c>
      <c r="G4788" s="0" t="s">
        <v>12561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0</v>
      </c>
      <c r="P4788" s="0" t="n">
        <v>5</v>
      </c>
      <c r="Q4788" s="0" t="n">
        <v>0</v>
      </c>
      <c r="R4788" s="0" t="n">
        <v>0</v>
      </c>
      <c r="S4788" s="0" t="s">
        <v>4</v>
      </c>
    </row>
    <row r="4789" customFormat="false" ht="14.4" hidden="true" customHeight="false" outlineLevel="0" collapsed="false">
      <c r="A4789" s="0" t="s">
        <v>31</v>
      </c>
      <c r="B4789" s="0" t="n">
        <v>1</v>
      </c>
      <c r="C4789" s="0" t="s">
        <v>12562</v>
      </c>
      <c r="D4789" s="0" t="s">
        <v>38</v>
      </c>
      <c r="E4789" s="0" t="s">
        <v>12563</v>
      </c>
      <c r="F4789" s="0" t="s">
        <v>12564</v>
      </c>
      <c r="G4789" s="0" t="s">
        <v>711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5.5</v>
      </c>
      <c r="Q4789" s="0" t="n">
        <v>0</v>
      </c>
      <c r="R4789" s="0" t="n">
        <v>0</v>
      </c>
      <c r="S4789" s="0" t="s">
        <v>4</v>
      </c>
    </row>
    <row r="4790" customFormat="false" ht="14.4" hidden="true" customHeight="false" outlineLevel="0" collapsed="false">
      <c r="A4790" s="0" t="s">
        <v>31</v>
      </c>
      <c r="B4790" s="0" t="n">
        <v>1</v>
      </c>
      <c r="C4790" s="0" t="s">
        <v>12565</v>
      </c>
      <c r="D4790" s="0" t="s">
        <v>61</v>
      </c>
      <c r="E4790" s="0" t="s">
        <v>12566</v>
      </c>
      <c r="F4790" s="0" t="s">
        <v>12564</v>
      </c>
      <c r="G4790" s="0" t="s">
        <v>711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5.5</v>
      </c>
      <c r="Q4790" s="0" t="n">
        <v>0</v>
      </c>
      <c r="R4790" s="0" t="n">
        <v>0</v>
      </c>
      <c r="S4790" s="0" t="s">
        <v>4</v>
      </c>
    </row>
    <row r="4791" customFormat="false" ht="14.4" hidden="true" customHeight="false" outlineLevel="0" collapsed="false">
      <c r="A4791" s="0" t="s">
        <v>31</v>
      </c>
      <c r="B4791" s="0" t="n">
        <v>1</v>
      </c>
      <c r="C4791" s="0" t="s">
        <v>12567</v>
      </c>
      <c r="D4791" s="0" t="s">
        <v>41</v>
      </c>
      <c r="E4791" s="0" t="s">
        <v>12568</v>
      </c>
      <c r="F4791" s="0" t="s">
        <v>12564</v>
      </c>
      <c r="G4791" s="0" t="s">
        <v>711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  <c r="P4791" s="0" t="n">
        <v>5.2</v>
      </c>
      <c r="Q4791" s="0" t="n">
        <v>0</v>
      </c>
      <c r="R4791" s="0" t="n">
        <v>0</v>
      </c>
      <c r="S4791" s="0" t="s">
        <v>4</v>
      </c>
    </row>
    <row r="4792" customFormat="false" ht="14.4" hidden="true" customHeight="false" outlineLevel="0" collapsed="false">
      <c r="A4792" s="0" t="s">
        <v>31</v>
      </c>
      <c r="B4792" s="0" t="n">
        <v>1</v>
      </c>
      <c r="C4792" s="0" t="s">
        <v>12569</v>
      </c>
      <c r="D4792" s="0" t="s">
        <v>38</v>
      </c>
      <c r="E4792" s="0" t="s">
        <v>12570</v>
      </c>
      <c r="F4792" s="0" t="s">
        <v>12571</v>
      </c>
      <c r="G4792" s="0" t="s">
        <v>3820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12.8</v>
      </c>
      <c r="Q4792" s="0" t="n">
        <v>0</v>
      </c>
      <c r="R4792" s="0" t="n">
        <v>0</v>
      </c>
      <c r="S4792" s="0" t="s">
        <v>4</v>
      </c>
    </row>
    <row r="4793" customFormat="false" ht="14.4" hidden="true" customHeight="false" outlineLevel="0" collapsed="false">
      <c r="A4793" s="0" t="s">
        <v>31</v>
      </c>
      <c r="B4793" s="0" t="n">
        <v>1</v>
      </c>
      <c r="C4793" s="0" t="s">
        <v>12572</v>
      </c>
      <c r="D4793" s="0" t="s">
        <v>38</v>
      </c>
      <c r="E4793" s="0" t="s">
        <v>12573</v>
      </c>
      <c r="F4793" s="0" t="s">
        <v>12571</v>
      </c>
      <c r="G4793" s="0" t="s">
        <v>3820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11.7</v>
      </c>
      <c r="Q4793" s="0" t="n">
        <v>0</v>
      </c>
      <c r="R4793" s="0" t="n">
        <v>0</v>
      </c>
      <c r="S4793" s="0" t="s">
        <v>4</v>
      </c>
    </row>
    <row r="4794" customFormat="false" ht="14.4" hidden="true" customHeight="false" outlineLevel="0" collapsed="false">
      <c r="A4794" s="0" t="s">
        <v>31</v>
      </c>
      <c r="B4794" s="0" t="n">
        <v>1</v>
      </c>
      <c r="C4794" s="0" t="s">
        <v>12574</v>
      </c>
      <c r="D4794" s="0" t="s">
        <v>66</v>
      </c>
      <c r="E4794" s="0" t="s">
        <v>12575</v>
      </c>
      <c r="F4794" s="0" t="s">
        <v>12571</v>
      </c>
      <c r="G4794" s="0" t="s">
        <v>3820</v>
      </c>
      <c r="H4794" s="0" t="n">
        <v>0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P4794" s="0" t="n">
        <v>6</v>
      </c>
      <c r="Q4794" s="0" t="n">
        <v>0</v>
      </c>
      <c r="R4794" s="0" t="n">
        <v>0</v>
      </c>
      <c r="S4794" s="0" t="s">
        <v>4</v>
      </c>
    </row>
    <row r="4795" customFormat="false" ht="14.4" hidden="true" customHeight="false" outlineLevel="0" collapsed="false">
      <c r="A4795" s="0" t="s">
        <v>31</v>
      </c>
      <c r="B4795" s="0" t="n">
        <v>1</v>
      </c>
      <c r="C4795" s="0" t="s">
        <v>12576</v>
      </c>
      <c r="D4795" s="0" t="s">
        <v>48</v>
      </c>
      <c r="E4795" s="0" t="s">
        <v>12577</v>
      </c>
      <c r="F4795" s="0" t="s">
        <v>12578</v>
      </c>
      <c r="G4795" s="0" t="s">
        <v>297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6.8</v>
      </c>
      <c r="Q4795" s="0" t="n">
        <v>0</v>
      </c>
      <c r="R4795" s="0" t="n">
        <v>0</v>
      </c>
      <c r="S4795" s="0" t="s">
        <v>4</v>
      </c>
    </row>
    <row r="4796" customFormat="false" ht="14.4" hidden="true" customHeight="false" outlineLevel="0" collapsed="false">
      <c r="A4796" s="0" t="s">
        <v>31</v>
      </c>
      <c r="B4796" s="0" t="n">
        <v>1</v>
      </c>
      <c r="C4796" s="0" t="s">
        <v>12579</v>
      </c>
      <c r="D4796" s="0" t="s">
        <v>33</v>
      </c>
      <c r="E4796" s="0" t="s">
        <v>12580</v>
      </c>
      <c r="F4796" s="0" t="s">
        <v>12581</v>
      </c>
      <c r="G4796" s="0" t="s">
        <v>12582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  <c r="O4796" s="0" t="n">
        <v>0</v>
      </c>
      <c r="P4796" s="0" t="n">
        <v>5.3</v>
      </c>
      <c r="Q4796" s="0" t="n">
        <v>0</v>
      </c>
      <c r="R4796" s="0" t="n">
        <v>0</v>
      </c>
      <c r="S4796" s="0" t="s">
        <v>4</v>
      </c>
    </row>
    <row r="4797" customFormat="false" ht="14.4" hidden="true" customHeight="false" outlineLevel="0" collapsed="false">
      <c r="A4797" s="0" t="s">
        <v>31</v>
      </c>
      <c r="B4797" s="0" t="n">
        <v>1</v>
      </c>
      <c r="C4797" s="0" t="s">
        <v>12583</v>
      </c>
      <c r="D4797" s="0" t="s">
        <v>163</v>
      </c>
      <c r="E4797" s="0" t="s">
        <v>12584</v>
      </c>
      <c r="F4797" s="0" t="s">
        <v>12581</v>
      </c>
      <c r="G4797" s="0" t="s">
        <v>12582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5.1</v>
      </c>
      <c r="Q4797" s="0" t="n">
        <v>0</v>
      </c>
      <c r="R4797" s="0" t="n">
        <v>0</v>
      </c>
      <c r="S4797" s="0" t="s">
        <v>4</v>
      </c>
    </row>
    <row r="4798" customFormat="false" ht="14.4" hidden="true" customHeight="false" outlineLevel="0" collapsed="false">
      <c r="A4798" s="0" t="s">
        <v>31</v>
      </c>
      <c r="B4798" s="0" t="n">
        <v>1</v>
      </c>
      <c r="C4798" s="0" t="s">
        <v>12585</v>
      </c>
      <c r="D4798" s="0" t="s">
        <v>33</v>
      </c>
      <c r="E4798" s="0" t="s">
        <v>12586</v>
      </c>
      <c r="F4798" s="0" t="s">
        <v>12581</v>
      </c>
      <c r="G4798" s="0" t="s">
        <v>12582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5.3</v>
      </c>
      <c r="Q4798" s="0" t="n">
        <v>0</v>
      </c>
      <c r="R4798" s="0" t="n">
        <v>0</v>
      </c>
      <c r="S4798" s="0" t="s">
        <v>4</v>
      </c>
    </row>
    <row r="4799" customFormat="false" ht="14.4" hidden="true" customHeight="false" outlineLevel="0" collapsed="false">
      <c r="A4799" s="0" t="s">
        <v>31</v>
      </c>
      <c r="B4799" s="0" t="n">
        <v>1</v>
      </c>
      <c r="C4799" s="0" t="s">
        <v>12587</v>
      </c>
      <c r="D4799" s="0" t="s">
        <v>33</v>
      </c>
      <c r="E4799" s="0" t="s">
        <v>12588</v>
      </c>
      <c r="F4799" s="0" t="s">
        <v>12581</v>
      </c>
      <c r="G4799" s="0" t="s">
        <v>12582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5.3</v>
      </c>
      <c r="Q4799" s="0" t="n">
        <v>0</v>
      </c>
      <c r="R4799" s="0" t="n">
        <v>0</v>
      </c>
      <c r="S4799" s="0" t="s">
        <v>4</v>
      </c>
    </row>
    <row r="4800" customFormat="false" ht="14.4" hidden="true" customHeight="false" outlineLevel="0" collapsed="false">
      <c r="A4800" s="0" t="s">
        <v>31</v>
      </c>
      <c r="B4800" s="0" t="n">
        <v>1</v>
      </c>
      <c r="C4800" s="0" t="s">
        <v>12589</v>
      </c>
      <c r="D4800" s="0" t="s">
        <v>33</v>
      </c>
      <c r="E4800" s="0" t="s">
        <v>12590</v>
      </c>
      <c r="F4800" s="0" t="s">
        <v>12581</v>
      </c>
      <c r="G4800" s="0" t="s">
        <v>12582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5.7</v>
      </c>
      <c r="Q4800" s="0" t="n">
        <v>0</v>
      </c>
      <c r="R4800" s="0" t="n">
        <v>0</v>
      </c>
      <c r="S4800" s="0" t="s">
        <v>4</v>
      </c>
    </row>
    <row r="4801" customFormat="false" ht="14.4" hidden="true" customHeight="false" outlineLevel="0" collapsed="false">
      <c r="A4801" s="0" t="s">
        <v>31</v>
      </c>
      <c r="B4801" s="0" t="n">
        <v>1</v>
      </c>
      <c r="C4801" s="0" t="s">
        <v>12591</v>
      </c>
      <c r="D4801" s="0" t="s">
        <v>33</v>
      </c>
      <c r="E4801" s="0" t="s">
        <v>12592</v>
      </c>
      <c r="F4801" s="0" t="s">
        <v>12581</v>
      </c>
      <c r="G4801" s="0" t="s">
        <v>12582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5.3</v>
      </c>
      <c r="Q4801" s="0" t="n">
        <v>0</v>
      </c>
      <c r="R4801" s="0" t="n">
        <v>0</v>
      </c>
      <c r="S4801" s="0" t="s">
        <v>4</v>
      </c>
    </row>
    <row r="4802" customFormat="false" ht="14.4" hidden="true" customHeight="false" outlineLevel="0" collapsed="false">
      <c r="A4802" s="0" t="s">
        <v>31</v>
      </c>
      <c r="B4802" s="0" t="n">
        <v>1</v>
      </c>
      <c r="C4802" s="0" t="s">
        <v>12593</v>
      </c>
      <c r="D4802" s="0" t="s">
        <v>33</v>
      </c>
      <c r="E4802" s="0" t="s">
        <v>12594</v>
      </c>
      <c r="F4802" s="0" t="s">
        <v>12581</v>
      </c>
      <c r="G4802" s="0" t="s">
        <v>12582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5.4</v>
      </c>
      <c r="Q4802" s="0" t="n">
        <v>0</v>
      </c>
      <c r="R4802" s="0" t="n">
        <v>0</v>
      </c>
      <c r="S4802" s="0" t="s">
        <v>4</v>
      </c>
    </row>
    <row r="4803" customFormat="false" ht="14.4" hidden="true" customHeight="false" outlineLevel="0" collapsed="false">
      <c r="A4803" s="0" t="s">
        <v>31</v>
      </c>
      <c r="B4803" s="0" t="n">
        <v>1</v>
      </c>
      <c r="C4803" s="0" t="s">
        <v>12595</v>
      </c>
      <c r="D4803" s="0" t="s">
        <v>163</v>
      </c>
      <c r="E4803" s="0" t="s">
        <v>12596</v>
      </c>
      <c r="F4803" s="0" t="s">
        <v>12581</v>
      </c>
      <c r="G4803" s="0" t="s">
        <v>12582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0</v>
      </c>
      <c r="M4803" s="0" t="n">
        <v>0</v>
      </c>
      <c r="N4803" s="0" t="n">
        <v>0</v>
      </c>
      <c r="O4803" s="0" t="n">
        <v>0</v>
      </c>
      <c r="P4803" s="0" t="n">
        <v>5.1</v>
      </c>
      <c r="Q4803" s="0" t="n">
        <v>0</v>
      </c>
      <c r="R4803" s="0" t="n">
        <v>0</v>
      </c>
      <c r="S4803" s="0" t="s">
        <v>4</v>
      </c>
    </row>
    <row r="4804" customFormat="false" ht="14.4" hidden="true" customHeight="false" outlineLevel="0" collapsed="false">
      <c r="A4804" s="0" t="s">
        <v>31</v>
      </c>
      <c r="B4804" s="0" t="n">
        <v>1</v>
      </c>
      <c r="C4804" s="0" t="s">
        <v>12597</v>
      </c>
      <c r="D4804" s="0" t="s">
        <v>61</v>
      </c>
      <c r="E4804" s="0" t="s">
        <v>12598</v>
      </c>
      <c r="F4804" s="0" t="s">
        <v>12581</v>
      </c>
      <c r="G4804" s="0" t="s">
        <v>12582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5.4</v>
      </c>
      <c r="Q4804" s="0" t="n">
        <v>0</v>
      </c>
      <c r="R4804" s="0" t="n">
        <v>0</v>
      </c>
      <c r="S4804" s="0" t="s">
        <v>4</v>
      </c>
    </row>
    <row r="4805" customFormat="false" ht="14.4" hidden="true" customHeight="false" outlineLevel="0" collapsed="false">
      <c r="A4805" s="0" t="s">
        <v>31</v>
      </c>
      <c r="B4805" s="0" t="n">
        <v>1</v>
      </c>
      <c r="C4805" s="0" t="s">
        <v>12599</v>
      </c>
      <c r="D4805" s="0" t="s">
        <v>61</v>
      </c>
      <c r="E4805" s="0" t="s">
        <v>12600</v>
      </c>
      <c r="F4805" s="0" t="s">
        <v>12581</v>
      </c>
      <c r="G4805" s="0" t="s">
        <v>12582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5.2</v>
      </c>
      <c r="Q4805" s="0" t="n">
        <v>0</v>
      </c>
      <c r="R4805" s="0" t="n">
        <v>0</v>
      </c>
      <c r="S4805" s="0" t="s">
        <v>4</v>
      </c>
    </row>
    <row r="4806" customFormat="false" ht="14.4" hidden="true" customHeight="false" outlineLevel="0" collapsed="false">
      <c r="A4806" s="0" t="s">
        <v>31</v>
      </c>
      <c r="B4806" s="0" t="n">
        <v>1</v>
      </c>
      <c r="C4806" s="0" t="s">
        <v>12601</v>
      </c>
      <c r="D4806" s="0" t="s">
        <v>48</v>
      </c>
      <c r="E4806" s="0" t="s">
        <v>12602</v>
      </c>
      <c r="F4806" s="0" t="s">
        <v>12603</v>
      </c>
      <c r="G4806" s="0" t="s">
        <v>12604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7.1</v>
      </c>
      <c r="Q4806" s="0" t="n">
        <v>0</v>
      </c>
      <c r="R4806" s="0" t="n">
        <v>0</v>
      </c>
      <c r="S4806" s="0" t="s">
        <v>4</v>
      </c>
    </row>
    <row r="4807" customFormat="false" ht="14.4" hidden="true" customHeight="false" outlineLevel="0" collapsed="false">
      <c r="A4807" s="0" t="s">
        <v>31</v>
      </c>
      <c r="B4807" s="0" t="n">
        <v>1</v>
      </c>
      <c r="C4807" s="0" t="s">
        <v>12605</v>
      </c>
      <c r="D4807" s="0" t="s">
        <v>61</v>
      </c>
      <c r="E4807" s="0" t="s">
        <v>12606</v>
      </c>
      <c r="F4807" s="0" t="s">
        <v>12603</v>
      </c>
      <c r="G4807" s="0" t="s">
        <v>12604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8.6</v>
      </c>
      <c r="Q4807" s="0" t="n">
        <v>0</v>
      </c>
      <c r="R4807" s="0" t="n">
        <v>0</v>
      </c>
      <c r="S4807" s="0" t="s">
        <v>4</v>
      </c>
    </row>
    <row r="4808" customFormat="false" ht="14.4" hidden="true" customHeight="false" outlineLevel="0" collapsed="false">
      <c r="A4808" s="0" t="s">
        <v>31</v>
      </c>
      <c r="B4808" s="0" t="n">
        <v>1</v>
      </c>
      <c r="C4808" s="0" t="s">
        <v>12607</v>
      </c>
      <c r="D4808" s="0" t="s">
        <v>61</v>
      </c>
      <c r="E4808" s="0" t="s">
        <v>2220</v>
      </c>
      <c r="F4808" s="0" t="s">
        <v>12603</v>
      </c>
      <c r="G4808" s="0" t="s">
        <v>12604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8.2</v>
      </c>
      <c r="Q4808" s="0" t="n">
        <v>0</v>
      </c>
      <c r="R4808" s="0" t="n">
        <v>0</v>
      </c>
      <c r="S4808" s="0" t="s">
        <v>4</v>
      </c>
    </row>
    <row r="4809" customFormat="false" ht="14.4" hidden="true" customHeight="false" outlineLevel="0" collapsed="false">
      <c r="A4809" s="0" t="s">
        <v>31</v>
      </c>
      <c r="B4809" s="0" t="n">
        <v>1</v>
      </c>
      <c r="C4809" s="0" t="s">
        <v>12608</v>
      </c>
      <c r="D4809" s="0" t="s">
        <v>38</v>
      </c>
      <c r="E4809" s="0" t="s">
        <v>8503</v>
      </c>
      <c r="F4809" s="0" t="s">
        <v>12603</v>
      </c>
      <c r="G4809" s="0" t="s">
        <v>12604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6.7</v>
      </c>
      <c r="Q4809" s="0" t="n">
        <v>0</v>
      </c>
      <c r="R4809" s="0" t="n">
        <v>0</v>
      </c>
      <c r="S4809" s="0" t="s">
        <v>4</v>
      </c>
    </row>
    <row r="4810" customFormat="false" ht="14.4" hidden="true" customHeight="false" outlineLevel="0" collapsed="false">
      <c r="A4810" s="0" t="s">
        <v>31</v>
      </c>
      <c r="B4810" s="0" t="n">
        <v>1</v>
      </c>
      <c r="C4810" s="0" t="s">
        <v>12609</v>
      </c>
      <c r="D4810" s="0" t="s">
        <v>38</v>
      </c>
      <c r="E4810" s="0" t="s">
        <v>12610</v>
      </c>
      <c r="F4810" s="0" t="s">
        <v>12611</v>
      </c>
      <c r="G4810" s="0" t="s">
        <v>3595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5.5</v>
      </c>
      <c r="Q4810" s="0" t="n">
        <v>0</v>
      </c>
      <c r="R4810" s="0" t="n">
        <v>0</v>
      </c>
      <c r="S4810" s="0" t="s">
        <v>4</v>
      </c>
    </row>
    <row r="4811" customFormat="false" ht="14.4" hidden="true" customHeight="false" outlineLevel="0" collapsed="false">
      <c r="A4811" s="0" t="s">
        <v>31</v>
      </c>
      <c r="B4811" s="0" t="n">
        <v>1</v>
      </c>
      <c r="C4811" s="0" t="s">
        <v>12612</v>
      </c>
      <c r="D4811" s="0" t="s">
        <v>61</v>
      </c>
      <c r="E4811" s="0" t="s">
        <v>12613</v>
      </c>
      <c r="F4811" s="0" t="s">
        <v>12611</v>
      </c>
      <c r="G4811" s="0" t="s">
        <v>3595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6.8</v>
      </c>
      <c r="Q4811" s="0" t="n">
        <v>0</v>
      </c>
      <c r="R4811" s="0" t="n">
        <v>0</v>
      </c>
      <c r="S4811" s="0" t="s">
        <v>4</v>
      </c>
    </row>
    <row r="4812" customFormat="false" ht="14.4" hidden="true" customHeight="false" outlineLevel="0" collapsed="false">
      <c r="A4812" s="0" t="s">
        <v>31</v>
      </c>
      <c r="B4812" s="0" t="n">
        <v>1</v>
      </c>
      <c r="C4812" s="0" t="s">
        <v>12614</v>
      </c>
      <c r="D4812" s="0" t="s">
        <v>61</v>
      </c>
      <c r="E4812" s="0" t="s">
        <v>12615</v>
      </c>
      <c r="F4812" s="0" t="s">
        <v>12616</v>
      </c>
      <c r="G4812" s="0" t="s">
        <v>4212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5.1</v>
      </c>
      <c r="Q4812" s="0" t="n">
        <v>0</v>
      </c>
      <c r="R4812" s="0" t="n">
        <v>0</v>
      </c>
      <c r="S4812" s="0" t="s">
        <v>4</v>
      </c>
    </row>
    <row r="4813" customFormat="false" ht="14.4" hidden="true" customHeight="false" outlineLevel="0" collapsed="false">
      <c r="A4813" s="0" t="s">
        <v>31</v>
      </c>
      <c r="B4813" s="0" t="n">
        <v>1</v>
      </c>
      <c r="C4813" s="0" t="s">
        <v>12617</v>
      </c>
      <c r="D4813" s="0" t="s">
        <v>103</v>
      </c>
      <c r="E4813" s="0" t="s">
        <v>12618</v>
      </c>
      <c r="F4813" s="0" t="s">
        <v>12619</v>
      </c>
      <c r="G4813" s="0" t="s">
        <v>157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5.3</v>
      </c>
      <c r="Q4813" s="0" t="n">
        <v>0</v>
      </c>
      <c r="R4813" s="0" t="n">
        <v>0</v>
      </c>
      <c r="S4813" s="0" t="s">
        <v>4</v>
      </c>
    </row>
    <row r="4814" customFormat="false" ht="14.4" hidden="true" customHeight="false" outlineLevel="0" collapsed="false">
      <c r="A4814" s="0" t="s">
        <v>31</v>
      </c>
      <c r="B4814" s="0" t="n">
        <v>1</v>
      </c>
      <c r="C4814" s="0" t="s">
        <v>12620</v>
      </c>
      <c r="D4814" s="0" t="s">
        <v>38</v>
      </c>
      <c r="E4814" s="0" t="s">
        <v>12621</v>
      </c>
      <c r="F4814" s="0" t="s">
        <v>12619</v>
      </c>
      <c r="G4814" s="0" t="s">
        <v>157</v>
      </c>
      <c r="H4814" s="0" t="n">
        <v>0</v>
      </c>
      <c r="I4814" s="0" t="n">
        <v>0</v>
      </c>
      <c r="J4814" s="0" t="n">
        <v>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5.3</v>
      </c>
      <c r="Q4814" s="0" t="n">
        <v>0</v>
      </c>
      <c r="R4814" s="0" t="n">
        <v>0</v>
      </c>
      <c r="S4814" s="0" t="s">
        <v>4</v>
      </c>
    </row>
    <row r="4815" customFormat="false" ht="14.4" hidden="true" customHeight="false" outlineLevel="0" collapsed="false">
      <c r="A4815" s="0" t="s">
        <v>31</v>
      </c>
      <c r="B4815" s="0" t="n">
        <v>1</v>
      </c>
      <c r="C4815" s="0" t="s">
        <v>12622</v>
      </c>
      <c r="D4815" s="0" t="s">
        <v>154</v>
      </c>
      <c r="E4815" s="0" t="s">
        <v>12623</v>
      </c>
      <c r="F4815" s="0" t="s">
        <v>12619</v>
      </c>
      <c r="G4815" s="0" t="s">
        <v>157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5.2</v>
      </c>
      <c r="Q4815" s="0" t="n">
        <v>0</v>
      </c>
      <c r="R4815" s="0" t="n">
        <v>0</v>
      </c>
      <c r="S4815" s="0" t="s">
        <v>4</v>
      </c>
    </row>
    <row r="4816" customFormat="false" ht="14.4" hidden="true" customHeight="false" outlineLevel="0" collapsed="false">
      <c r="A4816" s="0" t="s">
        <v>31</v>
      </c>
      <c r="B4816" s="0" t="n">
        <v>1</v>
      </c>
      <c r="C4816" s="0" t="s">
        <v>12624</v>
      </c>
      <c r="D4816" s="0" t="s">
        <v>38</v>
      </c>
      <c r="E4816" s="0" t="s">
        <v>12625</v>
      </c>
      <c r="F4816" s="0" t="s">
        <v>12626</v>
      </c>
      <c r="G4816" s="0" t="s">
        <v>12627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0" t="n">
        <v>5.1</v>
      </c>
      <c r="Q4816" s="0" t="n">
        <v>0</v>
      </c>
      <c r="R4816" s="0" t="n">
        <v>0</v>
      </c>
      <c r="S4816" s="0" t="s">
        <v>4</v>
      </c>
    </row>
    <row r="4817" customFormat="false" ht="14.4" hidden="true" customHeight="false" outlineLevel="0" collapsed="false">
      <c r="A4817" s="0" t="s">
        <v>31</v>
      </c>
      <c r="B4817" s="0" t="n">
        <v>1</v>
      </c>
      <c r="C4817" s="0" t="s">
        <v>12628</v>
      </c>
      <c r="D4817" s="0" t="s">
        <v>38</v>
      </c>
      <c r="E4817" s="0" t="s">
        <v>12629</v>
      </c>
      <c r="F4817" s="0" t="s">
        <v>12630</v>
      </c>
      <c r="G4817" s="0" t="s">
        <v>3595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0</v>
      </c>
      <c r="N4817" s="0" t="n">
        <v>0</v>
      </c>
      <c r="O4817" s="0" t="n">
        <v>0</v>
      </c>
      <c r="P4817" s="0" t="n">
        <v>7.8</v>
      </c>
      <c r="Q4817" s="0" t="n">
        <v>0</v>
      </c>
      <c r="R4817" s="0" t="n">
        <v>0</v>
      </c>
      <c r="S4817" s="0" t="s">
        <v>4</v>
      </c>
    </row>
    <row r="4818" customFormat="false" ht="14.4" hidden="true" customHeight="false" outlineLevel="0" collapsed="false">
      <c r="A4818" s="0" t="s">
        <v>31</v>
      </c>
      <c r="B4818" s="0" t="n">
        <v>1</v>
      </c>
      <c r="C4818" s="0" t="s">
        <v>12631</v>
      </c>
      <c r="D4818" s="0" t="s">
        <v>61</v>
      </c>
      <c r="E4818" s="0" t="s">
        <v>12632</v>
      </c>
      <c r="F4818" s="0" t="s">
        <v>12630</v>
      </c>
      <c r="G4818" s="0" t="s">
        <v>3595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5.1</v>
      </c>
      <c r="Q4818" s="0" t="n">
        <v>0</v>
      </c>
      <c r="R4818" s="0" t="n">
        <v>0</v>
      </c>
      <c r="S4818" s="0" t="s">
        <v>4</v>
      </c>
    </row>
    <row r="4819" customFormat="false" ht="14.4" hidden="true" customHeight="false" outlineLevel="0" collapsed="false">
      <c r="A4819" s="0" t="s">
        <v>31</v>
      </c>
      <c r="B4819" s="0" t="n">
        <v>1</v>
      </c>
      <c r="C4819" s="0" t="s">
        <v>12633</v>
      </c>
      <c r="D4819" s="0" t="s">
        <v>33</v>
      </c>
      <c r="E4819" s="0" t="s">
        <v>12634</v>
      </c>
      <c r="F4819" s="0" t="s">
        <v>12630</v>
      </c>
      <c r="G4819" s="0" t="s">
        <v>3595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5.3</v>
      </c>
      <c r="Q4819" s="0" t="n">
        <v>0</v>
      </c>
      <c r="R4819" s="0" t="n">
        <v>0</v>
      </c>
      <c r="S4819" s="0" t="s">
        <v>4</v>
      </c>
    </row>
    <row r="4820" customFormat="false" ht="14.4" hidden="true" customHeight="false" outlineLevel="0" collapsed="false">
      <c r="A4820" s="0" t="s">
        <v>31</v>
      </c>
      <c r="B4820" s="0" t="n">
        <v>1</v>
      </c>
      <c r="C4820" s="0" t="s">
        <v>12635</v>
      </c>
      <c r="D4820" s="0" t="s">
        <v>33</v>
      </c>
      <c r="E4820" s="0" t="s">
        <v>12636</v>
      </c>
      <c r="F4820" s="0" t="s">
        <v>12630</v>
      </c>
      <c r="G4820" s="0" t="s">
        <v>3595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5.8</v>
      </c>
      <c r="Q4820" s="0" t="n">
        <v>0</v>
      </c>
      <c r="R4820" s="0" t="n">
        <v>0</v>
      </c>
      <c r="S4820" s="0" t="s">
        <v>4</v>
      </c>
    </row>
    <row r="4821" customFormat="false" ht="14.4" hidden="true" customHeight="false" outlineLevel="0" collapsed="false">
      <c r="A4821" s="0" t="s">
        <v>31</v>
      </c>
      <c r="B4821" s="0" t="n">
        <v>1</v>
      </c>
      <c r="C4821" s="0" t="s">
        <v>12637</v>
      </c>
      <c r="D4821" s="0" t="s">
        <v>66</v>
      </c>
      <c r="E4821" s="0" t="s">
        <v>12638</v>
      </c>
      <c r="F4821" s="0" t="s">
        <v>12639</v>
      </c>
      <c r="G4821" s="0" t="s">
        <v>228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7.2</v>
      </c>
      <c r="Q4821" s="0" t="n">
        <v>0</v>
      </c>
      <c r="R4821" s="0" t="n">
        <v>0</v>
      </c>
      <c r="S4821" s="0" t="s">
        <v>4</v>
      </c>
    </row>
    <row r="4822" customFormat="false" ht="14.4" hidden="true" customHeight="false" outlineLevel="0" collapsed="false">
      <c r="A4822" s="0" t="s">
        <v>31</v>
      </c>
      <c r="B4822" s="0" t="n">
        <v>1</v>
      </c>
      <c r="C4822" s="0" t="s">
        <v>12640</v>
      </c>
      <c r="D4822" s="0" t="s">
        <v>33</v>
      </c>
      <c r="E4822" s="0" t="s">
        <v>12641</v>
      </c>
      <c r="F4822" s="0" t="s">
        <v>12642</v>
      </c>
      <c r="G4822" s="0" t="s">
        <v>4794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5.1</v>
      </c>
      <c r="Q4822" s="0" t="n">
        <v>0</v>
      </c>
      <c r="R4822" s="0" t="n">
        <v>0</v>
      </c>
      <c r="S4822" s="0" t="s">
        <v>4</v>
      </c>
    </row>
    <row r="4823" customFormat="false" ht="14.4" hidden="true" customHeight="false" outlineLevel="0" collapsed="false">
      <c r="A4823" s="0" t="s">
        <v>31</v>
      </c>
      <c r="B4823" s="0" t="n">
        <v>1</v>
      </c>
      <c r="C4823" s="0" t="s">
        <v>12643</v>
      </c>
      <c r="D4823" s="0" t="s">
        <v>163</v>
      </c>
      <c r="E4823" s="0" t="s">
        <v>12644</v>
      </c>
      <c r="F4823" s="0" t="s">
        <v>12645</v>
      </c>
      <c r="G4823" s="0" t="s">
        <v>12646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5.5</v>
      </c>
      <c r="Q4823" s="0" t="n">
        <v>0</v>
      </c>
      <c r="R4823" s="0" t="n">
        <v>0</v>
      </c>
      <c r="S4823" s="0" t="s">
        <v>4</v>
      </c>
    </row>
    <row r="4824" customFormat="false" ht="14.4" hidden="true" customHeight="false" outlineLevel="0" collapsed="false">
      <c r="A4824" s="0" t="s">
        <v>31</v>
      </c>
      <c r="B4824" s="0" t="n">
        <v>1</v>
      </c>
      <c r="C4824" s="0" t="s">
        <v>12647</v>
      </c>
      <c r="D4824" s="0" t="s">
        <v>38</v>
      </c>
      <c r="E4824" s="0" t="s">
        <v>12648</v>
      </c>
      <c r="F4824" s="0" t="s">
        <v>12649</v>
      </c>
      <c r="G4824" s="0" t="s">
        <v>12650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5.8</v>
      </c>
      <c r="Q4824" s="0" t="n">
        <v>0</v>
      </c>
      <c r="R4824" s="0" t="n">
        <v>0</v>
      </c>
      <c r="S4824" s="0" t="s">
        <v>4</v>
      </c>
    </row>
    <row r="4825" customFormat="false" ht="14.4" hidden="true" customHeight="false" outlineLevel="0" collapsed="false">
      <c r="A4825" s="0" t="s">
        <v>31</v>
      </c>
      <c r="B4825" s="0" t="n">
        <v>1</v>
      </c>
      <c r="C4825" s="0" t="s">
        <v>12651</v>
      </c>
      <c r="D4825" s="0" t="s">
        <v>139</v>
      </c>
      <c r="E4825" s="0" t="s">
        <v>12652</v>
      </c>
      <c r="F4825" s="0" t="s">
        <v>12653</v>
      </c>
      <c r="G4825" s="0" t="s">
        <v>12654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5</v>
      </c>
      <c r="Q4825" s="0" t="n">
        <v>0</v>
      </c>
      <c r="R4825" s="0" t="n">
        <v>0</v>
      </c>
      <c r="S4825" s="0" t="s">
        <v>4</v>
      </c>
    </row>
    <row r="4826" customFormat="false" ht="14.4" hidden="true" customHeight="false" outlineLevel="0" collapsed="false">
      <c r="A4826" s="0" t="s">
        <v>31</v>
      </c>
      <c r="B4826" s="0" t="n">
        <v>1</v>
      </c>
      <c r="C4826" s="0" t="s">
        <v>12655</v>
      </c>
      <c r="D4826" s="0" t="s">
        <v>48</v>
      </c>
      <c r="E4826" s="0" t="s">
        <v>12656</v>
      </c>
      <c r="F4826" s="0" t="s">
        <v>12657</v>
      </c>
      <c r="G4826" s="0" t="s">
        <v>12359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6.2</v>
      </c>
      <c r="Q4826" s="0" t="n">
        <v>0</v>
      </c>
      <c r="R4826" s="0" t="n">
        <v>0</v>
      </c>
      <c r="S4826" s="0" t="s">
        <v>4</v>
      </c>
    </row>
    <row r="4827" customFormat="false" ht="14.4" hidden="true" customHeight="false" outlineLevel="0" collapsed="false">
      <c r="A4827" s="0" t="s">
        <v>31</v>
      </c>
      <c r="B4827" s="0" t="n">
        <v>1</v>
      </c>
      <c r="C4827" s="0" t="s">
        <v>12658</v>
      </c>
      <c r="D4827" s="0" t="s">
        <v>61</v>
      </c>
      <c r="E4827" s="0" t="s">
        <v>12659</v>
      </c>
      <c r="F4827" s="0" t="s">
        <v>12657</v>
      </c>
      <c r="G4827" s="0" t="s">
        <v>12359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P4827" s="0" t="n">
        <v>6.4</v>
      </c>
      <c r="Q4827" s="0" t="n">
        <v>0</v>
      </c>
      <c r="R4827" s="0" t="n">
        <v>0</v>
      </c>
      <c r="S4827" s="0" t="s">
        <v>4</v>
      </c>
    </row>
    <row r="4828" customFormat="false" ht="14.4" hidden="true" customHeight="false" outlineLevel="0" collapsed="false">
      <c r="A4828" s="0" t="s">
        <v>31</v>
      </c>
      <c r="B4828" s="0" t="n">
        <v>1</v>
      </c>
      <c r="C4828" s="0" t="s">
        <v>12660</v>
      </c>
      <c r="D4828" s="0" t="s">
        <v>61</v>
      </c>
      <c r="E4828" s="0" t="s">
        <v>12661</v>
      </c>
      <c r="F4828" s="0" t="s">
        <v>568</v>
      </c>
      <c r="G4828" s="0" t="s">
        <v>569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P4828" s="0" t="n">
        <v>5.1</v>
      </c>
      <c r="Q4828" s="0" t="n">
        <v>0</v>
      </c>
      <c r="R4828" s="0" t="n">
        <v>0</v>
      </c>
      <c r="S4828" s="0" t="s">
        <v>4</v>
      </c>
    </row>
    <row r="4829" customFormat="false" ht="14.4" hidden="true" customHeight="false" outlineLevel="0" collapsed="false">
      <c r="A4829" s="0" t="s">
        <v>31</v>
      </c>
      <c r="B4829" s="0" t="n">
        <v>1</v>
      </c>
      <c r="C4829" s="0" t="s">
        <v>12662</v>
      </c>
      <c r="D4829" s="0" t="s">
        <v>163</v>
      </c>
      <c r="E4829" s="0" t="s">
        <v>12663</v>
      </c>
      <c r="F4829" s="0" t="s">
        <v>12664</v>
      </c>
      <c r="G4829" s="0" t="s">
        <v>711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5.8</v>
      </c>
      <c r="Q4829" s="0" t="n">
        <v>0</v>
      </c>
      <c r="R4829" s="0" t="n">
        <v>0</v>
      </c>
      <c r="S4829" s="0" t="s">
        <v>4</v>
      </c>
    </row>
    <row r="4830" customFormat="false" ht="14.4" hidden="true" customHeight="false" outlineLevel="0" collapsed="false">
      <c r="A4830" s="0" t="s">
        <v>31</v>
      </c>
      <c r="B4830" s="0" t="n">
        <v>1</v>
      </c>
      <c r="C4830" s="0" t="s">
        <v>12665</v>
      </c>
      <c r="D4830" s="0" t="s">
        <v>307</v>
      </c>
      <c r="E4830" s="0" t="s">
        <v>12666</v>
      </c>
      <c r="F4830" s="0" t="s">
        <v>12667</v>
      </c>
      <c r="G4830" s="0" t="s">
        <v>12668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8.5</v>
      </c>
      <c r="Q4830" s="0" t="n">
        <v>0</v>
      </c>
      <c r="R4830" s="0" t="n">
        <v>0</v>
      </c>
      <c r="S4830" s="0" t="s">
        <v>4</v>
      </c>
    </row>
    <row r="4831" customFormat="false" ht="14.4" hidden="true" customHeight="false" outlineLevel="0" collapsed="false">
      <c r="A4831" s="0" t="s">
        <v>31</v>
      </c>
      <c r="B4831" s="0" t="n">
        <v>1</v>
      </c>
      <c r="C4831" s="0" t="s">
        <v>12669</v>
      </c>
      <c r="D4831" s="0" t="s">
        <v>41</v>
      </c>
      <c r="E4831" s="0" t="s">
        <v>12670</v>
      </c>
      <c r="F4831" s="0" t="s">
        <v>12671</v>
      </c>
      <c r="G4831" s="0" t="s">
        <v>157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0</v>
      </c>
      <c r="N4831" s="0" t="n">
        <v>0</v>
      </c>
      <c r="O4831" s="0" t="n">
        <v>0</v>
      </c>
      <c r="P4831" s="0" t="n">
        <v>6.1</v>
      </c>
      <c r="Q4831" s="0" t="n">
        <v>0</v>
      </c>
      <c r="R4831" s="0" t="n">
        <v>0</v>
      </c>
      <c r="S4831" s="0" t="s">
        <v>4</v>
      </c>
    </row>
    <row r="4832" customFormat="false" ht="14.4" hidden="true" customHeight="false" outlineLevel="0" collapsed="false">
      <c r="A4832" s="0" t="s">
        <v>31</v>
      </c>
      <c r="B4832" s="0" t="n">
        <v>1</v>
      </c>
      <c r="C4832" s="0" t="s">
        <v>12672</v>
      </c>
      <c r="D4832" s="0" t="s">
        <v>38</v>
      </c>
      <c r="E4832" s="0" t="s">
        <v>12673</v>
      </c>
      <c r="F4832" s="0" t="s">
        <v>12674</v>
      </c>
      <c r="G4832" s="0" t="s">
        <v>12675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6</v>
      </c>
      <c r="Q4832" s="0" t="n">
        <v>0</v>
      </c>
      <c r="R4832" s="0" t="n">
        <v>0</v>
      </c>
      <c r="S4832" s="0" t="s">
        <v>4</v>
      </c>
    </row>
    <row r="4833" customFormat="false" ht="14.4" hidden="true" customHeight="false" outlineLevel="0" collapsed="false">
      <c r="A4833" s="0" t="s">
        <v>31</v>
      </c>
      <c r="B4833" s="0" t="n">
        <v>1</v>
      </c>
      <c r="C4833" s="0" t="s">
        <v>12676</v>
      </c>
      <c r="D4833" s="0" t="s">
        <v>61</v>
      </c>
      <c r="E4833" s="0" t="s">
        <v>12677</v>
      </c>
      <c r="F4833" s="0" t="s">
        <v>12678</v>
      </c>
      <c r="G4833" s="0" t="s">
        <v>12679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0</v>
      </c>
      <c r="N4833" s="0" t="n">
        <v>0</v>
      </c>
      <c r="O4833" s="0" t="n">
        <v>0</v>
      </c>
      <c r="P4833" s="0" t="n">
        <v>5.4</v>
      </c>
      <c r="Q4833" s="0" t="n">
        <v>0</v>
      </c>
      <c r="R4833" s="0" t="n">
        <v>0</v>
      </c>
      <c r="S4833" s="0" t="s">
        <v>4</v>
      </c>
    </row>
    <row r="4834" customFormat="false" ht="14.4" hidden="true" customHeight="false" outlineLevel="0" collapsed="false">
      <c r="A4834" s="0" t="s">
        <v>31</v>
      </c>
      <c r="B4834" s="0" t="n">
        <v>1</v>
      </c>
      <c r="C4834" s="0" t="s">
        <v>12680</v>
      </c>
      <c r="D4834" s="0" t="s">
        <v>61</v>
      </c>
      <c r="E4834" s="0" t="s">
        <v>12681</v>
      </c>
      <c r="F4834" s="0" t="s">
        <v>12682</v>
      </c>
      <c r="G4834" s="0" t="s">
        <v>12683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5</v>
      </c>
      <c r="Q4834" s="0" t="n">
        <v>0</v>
      </c>
      <c r="R4834" s="0" t="n">
        <v>0</v>
      </c>
      <c r="S4834" s="0" t="s">
        <v>4</v>
      </c>
    </row>
    <row r="4835" customFormat="false" ht="14.4" hidden="true" customHeight="false" outlineLevel="0" collapsed="false">
      <c r="A4835" s="0" t="s">
        <v>31</v>
      </c>
      <c r="B4835" s="0" t="n">
        <v>1</v>
      </c>
      <c r="C4835" s="0" t="s">
        <v>12684</v>
      </c>
      <c r="D4835" s="0" t="s">
        <v>41</v>
      </c>
      <c r="E4835" s="0" t="s">
        <v>12685</v>
      </c>
      <c r="F4835" s="0" t="s">
        <v>12686</v>
      </c>
      <c r="G4835" s="0" t="s">
        <v>12687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7</v>
      </c>
      <c r="Q4835" s="0" t="n">
        <v>0</v>
      </c>
      <c r="R4835" s="0" t="n">
        <v>0</v>
      </c>
      <c r="S4835" s="0" t="s">
        <v>4</v>
      </c>
    </row>
    <row r="4836" customFormat="false" ht="14.4" hidden="true" customHeight="false" outlineLevel="0" collapsed="false">
      <c r="A4836" s="0" t="s">
        <v>31</v>
      </c>
      <c r="B4836" s="0" t="n">
        <v>1</v>
      </c>
      <c r="C4836" s="0" t="s">
        <v>12688</v>
      </c>
      <c r="D4836" s="0" t="s">
        <v>33</v>
      </c>
      <c r="E4836" s="0" t="s">
        <v>12689</v>
      </c>
      <c r="F4836" s="0" t="s">
        <v>12686</v>
      </c>
      <c r="G4836" s="0" t="s">
        <v>12687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0</v>
      </c>
      <c r="N4836" s="0" t="n">
        <v>0</v>
      </c>
      <c r="O4836" s="0" t="n">
        <v>0</v>
      </c>
      <c r="P4836" s="0" t="n">
        <v>7</v>
      </c>
      <c r="Q4836" s="0" t="n">
        <v>0</v>
      </c>
      <c r="R4836" s="0" t="n">
        <v>0</v>
      </c>
      <c r="S4836" s="0" t="s">
        <v>4</v>
      </c>
    </row>
    <row r="4837" customFormat="false" ht="14.4" hidden="true" customHeight="false" outlineLevel="0" collapsed="false">
      <c r="A4837" s="0" t="s">
        <v>31</v>
      </c>
      <c r="B4837" s="0" t="n">
        <v>1</v>
      </c>
      <c r="C4837" s="0" t="s">
        <v>12690</v>
      </c>
      <c r="D4837" s="0" t="s">
        <v>38</v>
      </c>
      <c r="E4837" s="0" t="s">
        <v>12691</v>
      </c>
      <c r="F4837" s="0" t="s">
        <v>12692</v>
      </c>
      <c r="G4837" s="0" t="s">
        <v>116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5.7</v>
      </c>
      <c r="Q4837" s="0" t="n">
        <v>0</v>
      </c>
      <c r="R4837" s="0" t="n">
        <v>0</v>
      </c>
      <c r="S4837" s="0" t="s">
        <v>4</v>
      </c>
    </row>
    <row r="4838" customFormat="false" ht="14.4" hidden="true" customHeight="false" outlineLevel="0" collapsed="false">
      <c r="A4838" s="0" t="s">
        <v>31</v>
      </c>
      <c r="B4838" s="0" t="n">
        <v>1</v>
      </c>
      <c r="C4838" s="0" t="s">
        <v>12693</v>
      </c>
      <c r="D4838" s="0" t="s">
        <v>163</v>
      </c>
      <c r="E4838" s="0" t="s">
        <v>12694</v>
      </c>
      <c r="F4838" s="0" t="s">
        <v>12695</v>
      </c>
      <c r="G4838" s="0" t="s">
        <v>12696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5.6</v>
      </c>
      <c r="Q4838" s="0" t="n">
        <v>0</v>
      </c>
      <c r="R4838" s="0" t="n">
        <v>0</v>
      </c>
      <c r="S4838" s="0" t="s">
        <v>4</v>
      </c>
    </row>
    <row r="4839" customFormat="false" ht="14.4" hidden="true" customHeight="false" outlineLevel="0" collapsed="false">
      <c r="A4839" s="0" t="s">
        <v>31</v>
      </c>
      <c r="B4839" s="0" t="n">
        <v>1</v>
      </c>
      <c r="C4839" s="0" t="s">
        <v>12697</v>
      </c>
      <c r="D4839" s="0" t="s">
        <v>61</v>
      </c>
      <c r="E4839" s="0" t="s">
        <v>12698</v>
      </c>
      <c r="F4839" s="0" t="s">
        <v>12695</v>
      </c>
      <c r="G4839" s="0" t="s">
        <v>12696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5.8</v>
      </c>
      <c r="Q4839" s="0" t="n">
        <v>0</v>
      </c>
      <c r="R4839" s="0" t="n">
        <v>0</v>
      </c>
      <c r="S4839" s="0" t="s">
        <v>4</v>
      </c>
    </row>
    <row r="4840" customFormat="false" ht="14.4" hidden="true" customHeight="false" outlineLevel="0" collapsed="false">
      <c r="A4840" s="0" t="s">
        <v>31</v>
      </c>
      <c r="B4840" s="0" t="n">
        <v>1</v>
      </c>
      <c r="C4840" s="0" t="s">
        <v>12699</v>
      </c>
      <c r="D4840" s="0" t="s">
        <v>66</v>
      </c>
      <c r="E4840" s="0" t="s">
        <v>2377</v>
      </c>
      <c r="F4840" s="0" t="s">
        <v>12700</v>
      </c>
      <c r="G4840" s="0" t="s">
        <v>12701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5.1</v>
      </c>
      <c r="Q4840" s="0" t="n">
        <v>0</v>
      </c>
      <c r="R4840" s="0" t="n">
        <v>0</v>
      </c>
      <c r="S4840" s="0" t="s">
        <v>4</v>
      </c>
    </row>
    <row r="4841" customFormat="false" ht="14.4" hidden="true" customHeight="false" outlineLevel="0" collapsed="false">
      <c r="A4841" s="0" t="s">
        <v>31</v>
      </c>
      <c r="B4841" s="0" t="n">
        <v>1</v>
      </c>
      <c r="C4841" s="0" t="s">
        <v>12702</v>
      </c>
      <c r="D4841" s="0" t="s">
        <v>33</v>
      </c>
      <c r="E4841" s="0" t="s">
        <v>12703</v>
      </c>
      <c r="F4841" s="0" t="s">
        <v>12704</v>
      </c>
      <c r="G4841" s="0" t="s">
        <v>157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5.5</v>
      </c>
      <c r="Q4841" s="0" t="n">
        <v>0</v>
      </c>
      <c r="R4841" s="0" t="n">
        <v>0</v>
      </c>
      <c r="S4841" s="0" t="s">
        <v>4</v>
      </c>
    </row>
    <row r="4842" customFormat="false" ht="14.4" hidden="true" customHeight="false" outlineLevel="0" collapsed="false">
      <c r="A4842" s="0" t="s">
        <v>31</v>
      </c>
      <c r="B4842" s="0" t="n">
        <v>1</v>
      </c>
      <c r="C4842" s="0" t="s">
        <v>12705</v>
      </c>
      <c r="D4842" s="0" t="s">
        <v>38</v>
      </c>
      <c r="E4842" s="0" t="s">
        <v>12706</v>
      </c>
      <c r="F4842" s="0" t="s">
        <v>12704</v>
      </c>
      <c r="G4842" s="0" t="s">
        <v>157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6.1</v>
      </c>
      <c r="Q4842" s="0" t="n">
        <v>0</v>
      </c>
      <c r="R4842" s="0" t="n">
        <v>0</v>
      </c>
      <c r="S4842" s="0" t="s">
        <v>4</v>
      </c>
    </row>
    <row r="4843" customFormat="false" ht="14.4" hidden="true" customHeight="false" outlineLevel="0" collapsed="false">
      <c r="A4843" s="0" t="s">
        <v>31</v>
      </c>
      <c r="B4843" s="0" t="n">
        <v>1</v>
      </c>
      <c r="C4843" s="0" t="s">
        <v>12707</v>
      </c>
      <c r="D4843" s="0" t="s">
        <v>41</v>
      </c>
      <c r="E4843" s="0" t="s">
        <v>12708</v>
      </c>
      <c r="F4843" s="0" t="s">
        <v>12709</v>
      </c>
      <c r="G4843" s="0" t="s">
        <v>12710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5.3</v>
      </c>
      <c r="Q4843" s="0" t="n">
        <v>0</v>
      </c>
      <c r="R4843" s="0" t="n">
        <v>0</v>
      </c>
      <c r="S4843" s="0" t="s">
        <v>4</v>
      </c>
    </row>
    <row r="4844" customFormat="false" ht="14.4" hidden="true" customHeight="false" outlineLevel="0" collapsed="false">
      <c r="A4844" s="0" t="s">
        <v>31</v>
      </c>
      <c r="B4844" s="0" t="n">
        <v>1</v>
      </c>
      <c r="C4844" s="0" t="s">
        <v>12711</v>
      </c>
      <c r="D4844" s="0" t="s">
        <v>103</v>
      </c>
      <c r="E4844" s="0" t="s">
        <v>12712</v>
      </c>
      <c r="F4844" s="0" t="s">
        <v>12713</v>
      </c>
      <c r="G4844" s="0" t="s">
        <v>157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5.4</v>
      </c>
      <c r="Q4844" s="0" t="n">
        <v>0</v>
      </c>
      <c r="R4844" s="0" t="n">
        <v>0</v>
      </c>
      <c r="S4844" s="0" t="s">
        <v>4</v>
      </c>
    </row>
    <row r="4845" customFormat="false" ht="14.4" hidden="true" customHeight="false" outlineLevel="0" collapsed="false">
      <c r="A4845" s="0" t="s">
        <v>31</v>
      </c>
      <c r="B4845" s="0" t="n">
        <v>1</v>
      </c>
      <c r="C4845" s="0" t="s">
        <v>12714</v>
      </c>
      <c r="D4845" s="0" t="s">
        <v>61</v>
      </c>
      <c r="E4845" s="0" t="s">
        <v>12715</v>
      </c>
      <c r="F4845" s="0" t="s">
        <v>12713</v>
      </c>
      <c r="G4845" s="0" t="s">
        <v>157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6.7</v>
      </c>
      <c r="Q4845" s="0" t="n">
        <v>0</v>
      </c>
      <c r="R4845" s="0" t="n">
        <v>0</v>
      </c>
      <c r="S4845" s="0" t="s">
        <v>4</v>
      </c>
    </row>
    <row r="4846" customFormat="false" ht="14.4" hidden="true" customHeight="false" outlineLevel="0" collapsed="false">
      <c r="A4846" s="0" t="s">
        <v>31</v>
      </c>
      <c r="B4846" s="0" t="n">
        <v>1</v>
      </c>
      <c r="C4846" s="0" t="s">
        <v>12716</v>
      </c>
      <c r="D4846" s="0" t="s">
        <v>163</v>
      </c>
      <c r="E4846" s="0" t="s">
        <v>12717</v>
      </c>
      <c r="F4846" s="0" t="s">
        <v>12713</v>
      </c>
      <c r="G4846" s="0" t="s">
        <v>157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P4846" s="0" t="n">
        <v>5.1</v>
      </c>
      <c r="Q4846" s="0" t="n">
        <v>0</v>
      </c>
      <c r="R4846" s="0" t="n">
        <v>0</v>
      </c>
      <c r="S4846" s="0" t="s">
        <v>4</v>
      </c>
    </row>
    <row r="4847" customFormat="false" ht="14.4" hidden="true" customHeight="false" outlineLevel="0" collapsed="false">
      <c r="A4847" s="0" t="s">
        <v>31</v>
      </c>
      <c r="B4847" s="0" t="n">
        <v>1</v>
      </c>
      <c r="C4847" s="0" t="s">
        <v>12718</v>
      </c>
      <c r="D4847" s="0" t="s">
        <v>33</v>
      </c>
      <c r="E4847" s="0" t="s">
        <v>12719</v>
      </c>
      <c r="F4847" s="0" t="s">
        <v>12713</v>
      </c>
      <c r="G4847" s="0" t="s">
        <v>157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5.3</v>
      </c>
      <c r="Q4847" s="0" t="n">
        <v>0</v>
      </c>
      <c r="R4847" s="0" t="n">
        <v>0</v>
      </c>
      <c r="S4847" s="0" t="s">
        <v>4</v>
      </c>
    </row>
    <row r="4848" customFormat="false" ht="14.4" hidden="true" customHeight="false" outlineLevel="0" collapsed="false">
      <c r="A4848" s="0" t="s">
        <v>31</v>
      </c>
      <c r="B4848" s="0" t="n">
        <v>1</v>
      </c>
      <c r="C4848" s="0" t="s">
        <v>12720</v>
      </c>
      <c r="D4848" s="0" t="s">
        <v>48</v>
      </c>
      <c r="E4848" s="0" t="s">
        <v>12721</v>
      </c>
      <c r="F4848" s="0" t="s">
        <v>12713</v>
      </c>
      <c r="G4848" s="0" t="s">
        <v>157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6.4</v>
      </c>
      <c r="Q4848" s="0" t="n">
        <v>0</v>
      </c>
      <c r="R4848" s="0" t="n">
        <v>0</v>
      </c>
      <c r="S4848" s="0" t="s">
        <v>4</v>
      </c>
    </row>
    <row r="4849" customFormat="false" ht="14.4" hidden="true" customHeight="false" outlineLevel="0" collapsed="false">
      <c r="A4849" s="0" t="s">
        <v>31</v>
      </c>
      <c r="B4849" s="0" t="n">
        <v>1</v>
      </c>
      <c r="C4849" s="0" t="s">
        <v>12722</v>
      </c>
      <c r="D4849" s="0" t="s">
        <v>163</v>
      </c>
      <c r="E4849" s="0" t="s">
        <v>12723</v>
      </c>
      <c r="F4849" s="0" t="s">
        <v>12713</v>
      </c>
      <c r="G4849" s="0" t="s">
        <v>157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5.3</v>
      </c>
      <c r="Q4849" s="0" t="n">
        <v>0</v>
      </c>
      <c r="R4849" s="0" t="n">
        <v>0</v>
      </c>
      <c r="S4849" s="0" t="s">
        <v>4</v>
      </c>
    </row>
    <row r="4850" customFormat="false" ht="14.4" hidden="true" customHeight="false" outlineLevel="0" collapsed="false">
      <c r="A4850" s="0" t="s">
        <v>31</v>
      </c>
      <c r="B4850" s="0" t="n">
        <v>1</v>
      </c>
      <c r="C4850" s="0" t="s">
        <v>12724</v>
      </c>
      <c r="D4850" s="0" t="s">
        <v>33</v>
      </c>
      <c r="E4850" s="0" t="s">
        <v>5565</v>
      </c>
      <c r="F4850" s="0" t="s">
        <v>12713</v>
      </c>
      <c r="G4850" s="0" t="s">
        <v>157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5.7</v>
      </c>
      <c r="Q4850" s="0" t="n">
        <v>0</v>
      </c>
      <c r="R4850" s="0" t="n">
        <v>0</v>
      </c>
      <c r="S4850" s="0" t="s">
        <v>4</v>
      </c>
    </row>
    <row r="4851" customFormat="false" ht="14.4" hidden="true" customHeight="false" outlineLevel="0" collapsed="false">
      <c r="A4851" s="0" t="s">
        <v>31</v>
      </c>
      <c r="B4851" s="0" t="n">
        <v>1</v>
      </c>
      <c r="C4851" s="0" t="s">
        <v>12725</v>
      </c>
      <c r="D4851" s="0" t="s">
        <v>33</v>
      </c>
      <c r="E4851" s="0" t="s">
        <v>12726</v>
      </c>
      <c r="F4851" s="0" t="s">
        <v>12713</v>
      </c>
      <c r="G4851" s="0" t="s">
        <v>157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5.4</v>
      </c>
      <c r="Q4851" s="0" t="n">
        <v>0</v>
      </c>
      <c r="R4851" s="0" t="n">
        <v>0</v>
      </c>
      <c r="S4851" s="0" t="s">
        <v>4</v>
      </c>
    </row>
    <row r="4852" customFormat="false" ht="14.4" hidden="true" customHeight="false" outlineLevel="0" collapsed="false">
      <c r="A4852" s="0" t="s">
        <v>31</v>
      </c>
      <c r="B4852" s="0" t="n">
        <v>1</v>
      </c>
      <c r="C4852" s="0" t="s">
        <v>12727</v>
      </c>
      <c r="D4852" s="0" t="s">
        <v>38</v>
      </c>
      <c r="E4852" s="0" t="s">
        <v>5945</v>
      </c>
      <c r="F4852" s="0" t="s">
        <v>12728</v>
      </c>
      <c r="G4852" s="0" t="s">
        <v>12729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5</v>
      </c>
      <c r="Q4852" s="0" t="n">
        <v>0</v>
      </c>
      <c r="R4852" s="0" t="n">
        <v>0</v>
      </c>
      <c r="S4852" s="0" t="s">
        <v>4</v>
      </c>
    </row>
    <row r="4853" customFormat="false" ht="14.4" hidden="true" customHeight="false" outlineLevel="0" collapsed="false">
      <c r="A4853" s="0" t="s">
        <v>31</v>
      </c>
      <c r="B4853" s="0" t="n">
        <v>1</v>
      </c>
      <c r="C4853" s="0" t="s">
        <v>12730</v>
      </c>
      <c r="D4853" s="0" t="s">
        <v>66</v>
      </c>
      <c r="E4853" s="0" t="s">
        <v>12731</v>
      </c>
      <c r="F4853" s="0" t="s">
        <v>12728</v>
      </c>
      <c r="G4853" s="0" t="s">
        <v>12729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5.2</v>
      </c>
      <c r="Q4853" s="0" t="n">
        <v>0</v>
      </c>
      <c r="R4853" s="0" t="n">
        <v>0</v>
      </c>
      <c r="S4853" s="0" t="s">
        <v>4</v>
      </c>
    </row>
    <row r="4854" customFormat="false" ht="14.4" hidden="true" customHeight="false" outlineLevel="0" collapsed="false">
      <c r="A4854" s="0" t="s">
        <v>31</v>
      </c>
      <c r="B4854" s="0" t="n">
        <v>1</v>
      </c>
      <c r="C4854" s="0" t="s">
        <v>12732</v>
      </c>
      <c r="D4854" s="0" t="s">
        <v>66</v>
      </c>
      <c r="E4854" s="0" t="s">
        <v>12733</v>
      </c>
      <c r="F4854" s="0" t="s">
        <v>12728</v>
      </c>
      <c r="G4854" s="0" t="s">
        <v>12729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5.2</v>
      </c>
      <c r="Q4854" s="0" t="n">
        <v>0</v>
      </c>
      <c r="R4854" s="0" t="n">
        <v>0</v>
      </c>
      <c r="S4854" s="0" t="s">
        <v>4</v>
      </c>
    </row>
    <row r="4855" customFormat="false" ht="14.4" hidden="true" customHeight="false" outlineLevel="0" collapsed="false">
      <c r="A4855" s="0" t="s">
        <v>31</v>
      </c>
      <c r="B4855" s="0" t="n">
        <v>1</v>
      </c>
      <c r="C4855" s="0" t="s">
        <v>12734</v>
      </c>
      <c r="D4855" s="0" t="s">
        <v>154</v>
      </c>
      <c r="E4855" s="0" t="s">
        <v>12735</v>
      </c>
      <c r="F4855" s="0" t="s">
        <v>12728</v>
      </c>
      <c r="G4855" s="0" t="s">
        <v>12729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5.1</v>
      </c>
      <c r="Q4855" s="0" t="n">
        <v>0</v>
      </c>
      <c r="R4855" s="0" t="n">
        <v>0</v>
      </c>
      <c r="S4855" s="0" t="s">
        <v>4</v>
      </c>
    </row>
    <row r="4856" customFormat="false" ht="14.4" hidden="true" customHeight="false" outlineLevel="0" collapsed="false">
      <c r="A4856" s="0" t="s">
        <v>31</v>
      </c>
      <c r="B4856" s="0" t="n">
        <v>1</v>
      </c>
      <c r="C4856" s="0" t="s">
        <v>12736</v>
      </c>
      <c r="D4856" s="0" t="s">
        <v>41</v>
      </c>
      <c r="E4856" s="0" t="s">
        <v>3167</v>
      </c>
      <c r="F4856" s="0" t="s">
        <v>12728</v>
      </c>
      <c r="G4856" s="0" t="s">
        <v>12729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5.3</v>
      </c>
      <c r="Q4856" s="0" t="n">
        <v>0</v>
      </c>
      <c r="R4856" s="0" t="n">
        <v>0</v>
      </c>
      <c r="S4856" s="0" t="s">
        <v>4</v>
      </c>
    </row>
    <row r="4857" customFormat="false" ht="14.4" hidden="true" customHeight="false" outlineLevel="0" collapsed="false">
      <c r="A4857" s="0" t="s">
        <v>31</v>
      </c>
      <c r="B4857" s="0" t="n">
        <v>1</v>
      </c>
      <c r="C4857" s="0" t="s">
        <v>12737</v>
      </c>
      <c r="D4857" s="0" t="s">
        <v>48</v>
      </c>
      <c r="E4857" s="0" t="s">
        <v>12738</v>
      </c>
      <c r="F4857" s="0" t="s">
        <v>12728</v>
      </c>
      <c r="G4857" s="0" t="s">
        <v>12729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5.3</v>
      </c>
      <c r="Q4857" s="0" t="n">
        <v>0</v>
      </c>
      <c r="R4857" s="0" t="n">
        <v>0</v>
      </c>
      <c r="S4857" s="0" t="s">
        <v>4</v>
      </c>
    </row>
    <row r="4858" customFormat="false" ht="14.4" hidden="true" customHeight="false" outlineLevel="0" collapsed="false">
      <c r="A4858" s="0" t="s">
        <v>31</v>
      </c>
      <c r="B4858" s="0" t="n">
        <v>1</v>
      </c>
      <c r="C4858" s="0" t="s">
        <v>12739</v>
      </c>
      <c r="D4858" s="0" t="s">
        <v>154</v>
      </c>
      <c r="E4858" s="0" t="s">
        <v>12740</v>
      </c>
      <c r="F4858" s="0" t="s">
        <v>12728</v>
      </c>
      <c r="G4858" s="0" t="s">
        <v>12729</v>
      </c>
      <c r="H4858" s="0" t="n">
        <v>0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5.4</v>
      </c>
      <c r="Q4858" s="0" t="n">
        <v>0</v>
      </c>
      <c r="R4858" s="0" t="n">
        <v>0</v>
      </c>
      <c r="S4858" s="0" t="s">
        <v>4</v>
      </c>
    </row>
    <row r="4859" customFormat="false" ht="14.4" hidden="true" customHeight="false" outlineLevel="0" collapsed="false">
      <c r="A4859" s="0" t="s">
        <v>31</v>
      </c>
      <c r="B4859" s="0" t="n">
        <v>1</v>
      </c>
      <c r="C4859" s="0" t="s">
        <v>12741</v>
      </c>
      <c r="D4859" s="0" t="s">
        <v>122</v>
      </c>
      <c r="E4859" s="0" t="s">
        <v>12742</v>
      </c>
      <c r="F4859" s="0" t="s">
        <v>12743</v>
      </c>
      <c r="G4859" s="0" t="s">
        <v>12744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7.9</v>
      </c>
      <c r="Q4859" s="0" t="n">
        <v>0</v>
      </c>
      <c r="R4859" s="0" t="n">
        <v>0</v>
      </c>
      <c r="S4859" s="0" t="s">
        <v>4</v>
      </c>
    </row>
    <row r="4860" customFormat="false" ht="14.4" hidden="true" customHeight="false" outlineLevel="0" collapsed="false">
      <c r="A4860" s="0" t="s">
        <v>31</v>
      </c>
      <c r="B4860" s="0" t="n">
        <v>1</v>
      </c>
      <c r="C4860" s="0" t="s">
        <v>12745</v>
      </c>
      <c r="D4860" s="0" t="s">
        <v>38</v>
      </c>
      <c r="E4860" s="0" t="s">
        <v>11146</v>
      </c>
      <c r="F4860" s="0" t="s">
        <v>12743</v>
      </c>
      <c r="G4860" s="0" t="s">
        <v>12744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0</v>
      </c>
      <c r="P4860" s="0" t="n">
        <v>6.9</v>
      </c>
      <c r="Q4860" s="0" t="n">
        <v>0</v>
      </c>
      <c r="R4860" s="0" t="n">
        <v>0</v>
      </c>
      <c r="S4860" s="0" t="s">
        <v>4</v>
      </c>
    </row>
    <row r="4861" customFormat="false" ht="14.4" hidden="true" customHeight="false" outlineLevel="0" collapsed="false">
      <c r="A4861" s="0" t="s">
        <v>31</v>
      </c>
      <c r="B4861" s="0" t="n">
        <v>1</v>
      </c>
      <c r="C4861" s="0" t="s">
        <v>12746</v>
      </c>
      <c r="D4861" s="0" t="s">
        <v>61</v>
      </c>
      <c r="E4861" s="0" t="s">
        <v>12747</v>
      </c>
      <c r="F4861" s="0" t="s">
        <v>12743</v>
      </c>
      <c r="G4861" s="0" t="s">
        <v>12744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5.6</v>
      </c>
      <c r="Q4861" s="0" t="n">
        <v>0</v>
      </c>
      <c r="R4861" s="0" t="n">
        <v>0</v>
      </c>
      <c r="S4861" s="0" t="s">
        <v>4</v>
      </c>
    </row>
    <row r="4862" customFormat="false" ht="14.4" hidden="true" customHeight="false" outlineLevel="0" collapsed="false">
      <c r="A4862" s="0" t="s">
        <v>31</v>
      </c>
      <c r="B4862" s="0" t="n">
        <v>1</v>
      </c>
      <c r="C4862" s="0" t="s">
        <v>12748</v>
      </c>
      <c r="D4862" s="0" t="s">
        <v>33</v>
      </c>
      <c r="E4862" s="0" t="s">
        <v>12749</v>
      </c>
      <c r="F4862" s="0" t="s">
        <v>12743</v>
      </c>
      <c r="G4862" s="0" t="s">
        <v>12744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0</v>
      </c>
      <c r="N4862" s="0" t="n">
        <v>0</v>
      </c>
      <c r="O4862" s="0" t="n">
        <v>0</v>
      </c>
      <c r="P4862" s="0" t="n">
        <v>6</v>
      </c>
      <c r="Q4862" s="0" t="n">
        <v>0</v>
      </c>
      <c r="R4862" s="0" t="n">
        <v>0</v>
      </c>
      <c r="S4862" s="0" t="s">
        <v>4</v>
      </c>
    </row>
    <row r="4863" customFormat="false" ht="14.4" hidden="true" customHeight="false" outlineLevel="0" collapsed="false">
      <c r="A4863" s="0" t="s">
        <v>31</v>
      </c>
      <c r="B4863" s="0" t="n">
        <v>1</v>
      </c>
      <c r="C4863" s="0" t="s">
        <v>12750</v>
      </c>
      <c r="D4863" s="0" t="s">
        <v>61</v>
      </c>
      <c r="E4863" s="0" t="s">
        <v>12751</v>
      </c>
      <c r="F4863" s="0" t="s">
        <v>12743</v>
      </c>
      <c r="G4863" s="0" t="s">
        <v>12744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0</v>
      </c>
      <c r="N4863" s="0" t="n">
        <v>0</v>
      </c>
      <c r="O4863" s="0" t="n">
        <v>0</v>
      </c>
      <c r="P4863" s="0" t="n">
        <v>5.2</v>
      </c>
      <c r="Q4863" s="0" t="n">
        <v>0</v>
      </c>
      <c r="R4863" s="0" t="n">
        <v>0</v>
      </c>
      <c r="S4863" s="0" t="s">
        <v>4</v>
      </c>
    </row>
    <row r="4864" customFormat="false" ht="14.4" hidden="true" customHeight="false" outlineLevel="0" collapsed="false">
      <c r="A4864" s="0" t="s">
        <v>31</v>
      </c>
      <c r="B4864" s="0" t="n">
        <v>1</v>
      </c>
      <c r="C4864" s="0" t="s">
        <v>12752</v>
      </c>
      <c r="D4864" s="0" t="s">
        <v>61</v>
      </c>
      <c r="E4864" s="0" t="s">
        <v>12753</v>
      </c>
      <c r="F4864" s="0" t="s">
        <v>12743</v>
      </c>
      <c r="G4864" s="0" t="s">
        <v>12744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5.3</v>
      </c>
      <c r="Q4864" s="0" t="n">
        <v>0</v>
      </c>
      <c r="R4864" s="0" t="n">
        <v>0</v>
      </c>
      <c r="S4864" s="0" t="s">
        <v>4</v>
      </c>
    </row>
    <row r="4865" customFormat="false" ht="14.4" hidden="true" customHeight="false" outlineLevel="0" collapsed="false">
      <c r="A4865" s="0" t="s">
        <v>31</v>
      </c>
      <c r="B4865" s="0" t="n">
        <v>1</v>
      </c>
      <c r="C4865" s="0" t="s">
        <v>12754</v>
      </c>
      <c r="D4865" s="0" t="s">
        <v>38</v>
      </c>
      <c r="E4865" s="0" t="s">
        <v>12755</v>
      </c>
      <c r="F4865" s="0" t="s">
        <v>12743</v>
      </c>
      <c r="G4865" s="0" t="s">
        <v>12744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9.3</v>
      </c>
      <c r="Q4865" s="0" t="n">
        <v>0</v>
      </c>
      <c r="R4865" s="0" t="n">
        <v>0</v>
      </c>
      <c r="S4865" s="0" t="s">
        <v>4</v>
      </c>
    </row>
    <row r="4866" customFormat="false" ht="14.4" hidden="true" customHeight="false" outlineLevel="0" collapsed="false">
      <c r="A4866" s="0" t="s">
        <v>31</v>
      </c>
      <c r="B4866" s="0" t="n">
        <v>1</v>
      </c>
      <c r="C4866" s="0" t="s">
        <v>12756</v>
      </c>
      <c r="D4866" s="0" t="s">
        <v>103</v>
      </c>
      <c r="E4866" s="0" t="s">
        <v>12757</v>
      </c>
      <c r="F4866" s="0" t="s">
        <v>12743</v>
      </c>
      <c r="G4866" s="0" t="s">
        <v>12744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9.7</v>
      </c>
      <c r="Q4866" s="0" t="n">
        <v>0</v>
      </c>
      <c r="R4866" s="0" t="n">
        <v>0</v>
      </c>
      <c r="S4866" s="0" t="s">
        <v>4</v>
      </c>
    </row>
    <row r="4867" customFormat="false" ht="14.4" hidden="true" customHeight="false" outlineLevel="0" collapsed="false">
      <c r="A4867" s="0" t="s">
        <v>31</v>
      </c>
      <c r="B4867" s="0" t="n">
        <v>1</v>
      </c>
      <c r="C4867" s="0" t="s">
        <v>12758</v>
      </c>
      <c r="D4867" s="0" t="s">
        <v>38</v>
      </c>
      <c r="E4867" s="0" t="s">
        <v>12759</v>
      </c>
      <c r="F4867" s="0" t="s">
        <v>12743</v>
      </c>
      <c r="G4867" s="0" t="s">
        <v>12744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7.8</v>
      </c>
      <c r="Q4867" s="0" t="n">
        <v>0</v>
      </c>
      <c r="R4867" s="0" t="n">
        <v>0</v>
      </c>
      <c r="S4867" s="0" t="s">
        <v>4</v>
      </c>
    </row>
    <row r="4868" customFormat="false" ht="14.4" hidden="true" customHeight="false" outlineLevel="0" collapsed="false">
      <c r="A4868" s="0" t="s">
        <v>31</v>
      </c>
      <c r="B4868" s="0" t="n">
        <v>1</v>
      </c>
      <c r="C4868" s="0" t="s">
        <v>12760</v>
      </c>
      <c r="D4868" s="0" t="s">
        <v>66</v>
      </c>
      <c r="E4868" s="0" t="s">
        <v>12761</v>
      </c>
      <c r="F4868" s="0" t="s">
        <v>12743</v>
      </c>
      <c r="G4868" s="0" t="s">
        <v>12744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6.9</v>
      </c>
      <c r="Q4868" s="0" t="n">
        <v>0</v>
      </c>
      <c r="R4868" s="0" t="n">
        <v>0</v>
      </c>
      <c r="S4868" s="0" t="s">
        <v>4</v>
      </c>
    </row>
    <row r="4869" customFormat="false" ht="14.4" hidden="true" customHeight="false" outlineLevel="0" collapsed="false">
      <c r="A4869" s="0" t="s">
        <v>31</v>
      </c>
      <c r="B4869" s="0" t="n">
        <v>1</v>
      </c>
      <c r="C4869" s="0" t="s">
        <v>12762</v>
      </c>
      <c r="D4869" s="0" t="s">
        <v>61</v>
      </c>
      <c r="E4869" s="0" t="s">
        <v>12763</v>
      </c>
      <c r="F4869" s="0" t="s">
        <v>12743</v>
      </c>
      <c r="G4869" s="0" t="s">
        <v>12744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9.4</v>
      </c>
      <c r="Q4869" s="0" t="n">
        <v>0</v>
      </c>
      <c r="R4869" s="0" t="n">
        <v>0</v>
      </c>
      <c r="S4869" s="0" t="s">
        <v>4</v>
      </c>
    </row>
    <row r="4870" customFormat="false" ht="14.4" hidden="true" customHeight="false" outlineLevel="0" collapsed="false">
      <c r="A4870" s="0" t="s">
        <v>31</v>
      </c>
      <c r="B4870" s="0" t="n">
        <v>1</v>
      </c>
      <c r="C4870" s="0" t="s">
        <v>12764</v>
      </c>
      <c r="D4870" s="0" t="s">
        <v>48</v>
      </c>
      <c r="E4870" s="0" t="s">
        <v>12765</v>
      </c>
      <c r="F4870" s="0" t="s">
        <v>12743</v>
      </c>
      <c r="G4870" s="0" t="s">
        <v>12744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7.9</v>
      </c>
      <c r="Q4870" s="0" t="n">
        <v>0</v>
      </c>
      <c r="R4870" s="0" t="n">
        <v>0</v>
      </c>
      <c r="S4870" s="0" t="s">
        <v>4</v>
      </c>
    </row>
    <row r="4871" customFormat="false" ht="14.4" hidden="true" customHeight="false" outlineLevel="0" collapsed="false">
      <c r="A4871" s="0" t="s">
        <v>31</v>
      </c>
      <c r="B4871" s="0" t="n">
        <v>1</v>
      </c>
      <c r="C4871" s="0" t="s">
        <v>12766</v>
      </c>
      <c r="D4871" s="0" t="s">
        <v>307</v>
      </c>
      <c r="E4871" s="0" t="s">
        <v>12767</v>
      </c>
      <c r="F4871" s="0" t="s">
        <v>12743</v>
      </c>
      <c r="G4871" s="0" t="s">
        <v>12744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6.4</v>
      </c>
      <c r="Q4871" s="0" t="n">
        <v>0</v>
      </c>
      <c r="R4871" s="0" t="n">
        <v>0</v>
      </c>
      <c r="S4871" s="0" t="s">
        <v>4</v>
      </c>
    </row>
    <row r="4872" customFormat="false" ht="14.4" hidden="true" customHeight="false" outlineLevel="0" collapsed="false">
      <c r="A4872" s="0" t="s">
        <v>31</v>
      </c>
      <c r="B4872" s="0" t="n">
        <v>1</v>
      </c>
      <c r="C4872" s="0" t="s">
        <v>12768</v>
      </c>
      <c r="D4872" s="0" t="s">
        <v>48</v>
      </c>
      <c r="E4872" s="0" t="s">
        <v>12769</v>
      </c>
      <c r="F4872" s="0" t="s">
        <v>12743</v>
      </c>
      <c r="G4872" s="0" t="s">
        <v>12744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6.9</v>
      </c>
      <c r="Q4872" s="0" t="n">
        <v>0</v>
      </c>
      <c r="R4872" s="0" t="n">
        <v>0</v>
      </c>
      <c r="S4872" s="0" t="s">
        <v>4</v>
      </c>
    </row>
    <row r="4873" customFormat="false" ht="14.4" hidden="true" customHeight="false" outlineLevel="0" collapsed="false">
      <c r="A4873" s="0" t="s">
        <v>31</v>
      </c>
      <c r="B4873" s="0" t="n">
        <v>1</v>
      </c>
      <c r="C4873" s="0" t="s">
        <v>12770</v>
      </c>
      <c r="D4873" s="0" t="s">
        <v>33</v>
      </c>
      <c r="E4873" s="0" t="s">
        <v>12771</v>
      </c>
      <c r="F4873" s="0" t="s">
        <v>12743</v>
      </c>
      <c r="G4873" s="0" t="s">
        <v>12744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5.4</v>
      </c>
      <c r="Q4873" s="0" t="n">
        <v>0</v>
      </c>
      <c r="R4873" s="0" t="n">
        <v>0</v>
      </c>
      <c r="S4873" s="0" t="s">
        <v>4</v>
      </c>
    </row>
    <row r="4874" customFormat="false" ht="14.4" hidden="true" customHeight="false" outlineLevel="0" collapsed="false">
      <c r="A4874" s="0" t="s">
        <v>31</v>
      </c>
      <c r="B4874" s="0" t="n">
        <v>1</v>
      </c>
      <c r="C4874" s="0" t="s">
        <v>12772</v>
      </c>
      <c r="D4874" s="0" t="s">
        <v>66</v>
      </c>
      <c r="E4874" s="0" t="s">
        <v>12773</v>
      </c>
      <c r="F4874" s="0" t="s">
        <v>12743</v>
      </c>
      <c r="G4874" s="0" t="s">
        <v>12744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5.8</v>
      </c>
      <c r="Q4874" s="0" t="n">
        <v>0</v>
      </c>
      <c r="R4874" s="0" t="n">
        <v>0</v>
      </c>
      <c r="S4874" s="0" t="s">
        <v>4</v>
      </c>
    </row>
    <row r="4875" customFormat="false" ht="14.4" hidden="true" customHeight="false" outlineLevel="0" collapsed="false">
      <c r="A4875" s="0" t="s">
        <v>31</v>
      </c>
      <c r="B4875" s="0" t="n">
        <v>1</v>
      </c>
      <c r="C4875" s="0" t="s">
        <v>12774</v>
      </c>
      <c r="D4875" s="0" t="s">
        <v>38</v>
      </c>
      <c r="E4875" s="0" t="s">
        <v>12775</v>
      </c>
      <c r="F4875" s="0" t="s">
        <v>12743</v>
      </c>
      <c r="G4875" s="0" t="s">
        <v>12744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5.4</v>
      </c>
      <c r="Q4875" s="0" t="n">
        <v>0</v>
      </c>
      <c r="R4875" s="0" t="n">
        <v>0</v>
      </c>
      <c r="S4875" s="0" t="s">
        <v>4</v>
      </c>
    </row>
    <row r="4876" customFormat="false" ht="14.4" hidden="true" customHeight="false" outlineLevel="0" collapsed="false">
      <c r="A4876" s="0" t="s">
        <v>31</v>
      </c>
      <c r="B4876" s="0" t="n">
        <v>1</v>
      </c>
      <c r="C4876" s="0" t="s">
        <v>12776</v>
      </c>
      <c r="D4876" s="0" t="s">
        <v>38</v>
      </c>
      <c r="E4876" s="0" t="s">
        <v>12777</v>
      </c>
      <c r="F4876" s="0" t="s">
        <v>12743</v>
      </c>
      <c r="G4876" s="0" t="s">
        <v>12744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10.9</v>
      </c>
      <c r="Q4876" s="0" t="n">
        <v>0</v>
      </c>
      <c r="R4876" s="0" t="n">
        <v>0</v>
      </c>
      <c r="S4876" s="0" t="s">
        <v>4</v>
      </c>
    </row>
    <row r="4877" customFormat="false" ht="14.4" hidden="true" customHeight="false" outlineLevel="0" collapsed="false">
      <c r="A4877" s="0" t="s">
        <v>31</v>
      </c>
      <c r="B4877" s="0" t="n">
        <v>1</v>
      </c>
      <c r="C4877" s="0" t="s">
        <v>12778</v>
      </c>
      <c r="D4877" s="0" t="s">
        <v>66</v>
      </c>
      <c r="E4877" s="0" t="s">
        <v>12779</v>
      </c>
      <c r="F4877" s="0" t="s">
        <v>12743</v>
      </c>
      <c r="G4877" s="0" t="s">
        <v>12744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8.2</v>
      </c>
      <c r="Q4877" s="0" t="n">
        <v>0</v>
      </c>
      <c r="R4877" s="0" t="n">
        <v>0</v>
      </c>
      <c r="S4877" s="0" t="s">
        <v>4</v>
      </c>
    </row>
    <row r="4878" customFormat="false" ht="14.4" hidden="true" customHeight="false" outlineLevel="0" collapsed="false">
      <c r="A4878" s="0" t="s">
        <v>31</v>
      </c>
      <c r="B4878" s="0" t="n">
        <v>1</v>
      </c>
      <c r="C4878" s="0" t="s">
        <v>12780</v>
      </c>
      <c r="D4878" s="0" t="s">
        <v>38</v>
      </c>
      <c r="E4878" s="0" t="s">
        <v>12781</v>
      </c>
      <c r="F4878" s="0" t="s">
        <v>12743</v>
      </c>
      <c r="G4878" s="0" t="s">
        <v>12744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5.9</v>
      </c>
      <c r="Q4878" s="0" t="n">
        <v>0</v>
      </c>
      <c r="R4878" s="0" t="n">
        <v>0</v>
      </c>
      <c r="S4878" s="0" t="s">
        <v>4</v>
      </c>
    </row>
    <row r="4879" customFormat="false" ht="14.4" hidden="true" customHeight="false" outlineLevel="0" collapsed="false">
      <c r="A4879" s="0" t="s">
        <v>31</v>
      </c>
      <c r="B4879" s="0" t="n">
        <v>1</v>
      </c>
      <c r="C4879" s="0" t="s">
        <v>12782</v>
      </c>
      <c r="D4879" s="0" t="s">
        <v>33</v>
      </c>
      <c r="E4879" s="0" t="s">
        <v>12783</v>
      </c>
      <c r="F4879" s="0" t="s">
        <v>12784</v>
      </c>
      <c r="G4879" s="0" t="s">
        <v>12785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6.1</v>
      </c>
      <c r="Q4879" s="0" t="n">
        <v>0</v>
      </c>
      <c r="R4879" s="0" t="n">
        <v>0</v>
      </c>
      <c r="S4879" s="0" t="s">
        <v>4</v>
      </c>
    </row>
    <row r="4880" customFormat="false" ht="14.4" hidden="true" customHeight="false" outlineLevel="0" collapsed="false">
      <c r="A4880" s="0" t="s">
        <v>31</v>
      </c>
      <c r="B4880" s="0" t="n">
        <v>1</v>
      </c>
      <c r="C4880" s="0" t="s">
        <v>12786</v>
      </c>
      <c r="D4880" s="0" t="s">
        <v>33</v>
      </c>
      <c r="E4880" s="0" t="s">
        <v>12787</v>
      </c>
      <c r="F4880" s="0" t="s">
        <v>12784</v>
      </c>
      <c r="G4880" s="0" t="s">
        <v>12785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6.6</v>
      </c>
      <c r="Q4880" s="0" t="n">
        <v>0</v>
      </c>
      <c r="R4880" s="0" t="n">
        <v>0</v>
      </c>
      <c r="S4880" s="0" t="s">
        <v>4</v>
      </c>
    </row>
    <row r="4881" customFormat="false" ht="14.4" hidden="true" customHeight="false" outlineLevel="0" collapsed="false">
      <c r="A4881" s="0" t="s">
        <v>31</v>
      </c>
      <c r="B4881" s="0" t="n">
        <v>1</v>
      </c>
      <c r="C4881" s="0" t="s">
        <v>12788</v>
      </c>
      <c r="D4881" s="0" t="s">
        <v>154</v>
      </c>
      <c r="E4881" s="0" t="s">
        <v>12789</v>
      </c>
      <c r="F4881" s="0" t="s">
        <v>12784</v>
      </c>
      <c r="G4881" s="0" t="s">
        <v>12785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7.3</v>
      </c>
      <c r="Q4881" s="0" t="n">
        <v>0</v>
      </c>
      <c r="R4881" s="0" t="n">
        <v>0</v>
      </c>
      <c r="S4881" s="0" t="s">
        <v>4</v>
      </c>
    </row>
    <row r="4882" customFormat="false" ht="14.4" hidden="true" customHeight="false" outlineLevel="0" collapsed="false">
      <c r="A4882" s="0" t="s">
        <v>31</v>
      </c>
      <c r="B4882" s="0" t="n">
        <v>1</v>
      </c>
      <c r="C4882" s="0" t="s">
        <v>12790</v>
      </c>
      <c r="D4882" s="0" t="s">
        <v>103</v>
      </c>
      <c r="E4882" s="0" t="s">
        <v>12791</v>
      </c>
      <c r="F4882" s="0" t="s">
        <v>12792</v>
      </c>
      <c r="G4882" s="0" t="s">
        <v>12793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5.6</v>
      </c>
      <c r="Q4882" s="0" t="n">
        <v>0</v>
      </c>
      <c r="R4882" s="0" t="n">
        <v>0</v>
      </c>
      <c r="S4882" s="0" t="s">
        <v>4</v>
      </c>
    </row>
    <row r="4883" customFormat="false" ht="14.4" hidden="true" customHeight="false" outlineLevel="0" collapsed="false">
      <c r="A4883" s="0" t="s">
        <v>31</v>
      </c>
      <c r="B4883" s="0" t="n">
        <v>1</v>
      </c>
      <c r="C4883" s="0" t="s">
        <v>12794</v>
      </c>
      <c r="D4883" s="0" t="s">
        <v>103</v>
      </c>
      <c r="E4883" s="0" t="s">
        <v>12795</v>
      </c>
      <c r="F4883" s="0" t="s">
        <v>12792</v>
      </c>
      <c r="G4883" s="0" t="s">
        <v>12793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5.4</v>
      </c>
      <c r="Q4883" s="0" t="n">
        <v>0</v>
      </c>
      <c r="R4883" s="0" t="n">
        <v>0</v>
      </c>
      <c r="S4883" s="0" t="s">
        <v>4</v>
      </c>
    </row>
    <row r="4884" customFormat="false" ht="14.4" hidden="true" customHeight="false" outlineLevel="0" collapsed="false">
      <c r="A4884" s="0" t="s">
        <v>31</v>
      </c>
      <c r="B4884" s="0" t="n">
        <v>1</v>
      </c>
      <c r="C4884" s="0" t="s">
        <v>12796</v>
      </c>
      <c r="D4884" s="0" t="s">
        <v>48</v>
      </c>
      <c r="E4884" s="0" t="s">
        <v>12797</v>
      </c>
      <c r="F4884" s="0" t="s">
        <v>12798</v>
      </c>
      <c r="G4884" s="0" t="s">
        <v>12799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5.1</v>
      </c>
      <c r="Q4884" s="0" t="n">
        <v>0</v>
      </c>
      <c r="R4884" s="0" t="n">
        <v>0</v>
      </c>
      <c r="S4884" s="0" t="s">
        <v>4</v>
      </c>
    </row>
    <row r="4885" customFormat="false" ht="14.4" hidden="true" customHeight="false" outlineLevel="0" collapsed="false">
      <c r="A4885" s="0" t="s">
        <v>31</v>
      </c>
      <c r="B4885" s="0" t="n">
        <v>1</v>
      </c>
      <c r="C4885" s="0" t="s">
        <v>12800</v>
      </c>
      <c r="D4885" s="0" t="s">
        <v>61</v>
      </c>
      <c r="E4885" s="0" t="s">
        <v>12751</v>
      </c>
      <c r="F4885" s="0" t="s">
        <v>12798</v>
      </c>
      <c r="G4885" s="0" t="s">
        <v>12799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5.1</v>
      </c>
      <c r="Q4885" s="0" t="n">
        <v>0</v>
      </c>
      <c r="R4885" s="0" t="n">
        <v>0</v>
      </c>
      <c r="S4885" s="0" t="s">
        <v>4</v>
      </c>
    </row>
    <row r="4886" customFormat="false" ht="14.4" hidden="true" customHeight="false" outlineLevel="0" collapsed="false">
      <c r="A4886" s="0" t="s">
        <v>31</v>
      </c>
      <c r="B4886" s="0" t="n">
        <v>1</v>
      </c>
      <c r="C4886" s="0" t="s">
        <v>12801</v>
      </c>
      <c r="D4886" s="0" t="s">
        <v>33</v>
      </c>
      <c r="E4886" s="0" t="s">
        <v>12802</v>
      </c>
      <c r="F4886" s="0" t="s">
        <v>12798</v>
      </c>
      <c r="G4886" s="0" t="s">
        <v>12799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5.3</v>
      </c>
      <c r="Q4886" s="0" t="n">
        <v>0</v>
      </c>
      <c r="R4886" s="0" t="n">
        <v>0</v>
      </c>
      <c r="S4886" s="0" t="s">
        <v>4</v>
      </c>
    </row>
    <row r="4887" customFormat="false" ht="14.4" hidden="true" customHeight="false" outlineLevel="0" collapsed="false">
      <c r="A4887" s="0" t="s">
        <v>31</v>
      </c>
      <c r="B4887" s="0" t="n">
        <v>1</v>
      </c>
      <c r="C4887" s="0" t="s">
        <v>12803</v>
      </c>
      <c r="D4887" s="0" t="s">
        <v>61</v>
      </c>
      <c r="E4887" s="0" t="s">
        <v>12804</v>
      </c>
      <c r="F4887" s="0" t="s">
        <v>12798</v>
      </c>
      <c r="G4887" s="0" t="s">
        <v>12799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5.3</v>
      </c>
      <c r="Q4887" s="0" t="n">
        <v>0</v>
      </c>
      <c r="R4887" s="0" t="n">
        <v>0</v>
      </c>
      <c r="S4887" s="0" t="s">
        <v>4</v>
      </c>
    </row>
    <row r="4888" customFormat="false" ht="14.4" hidden="true" customHeight="false" outlineLevel="0" collapsed="false">
      <c r="A4888" s="0" t="s">
        <v>31</v>
      </c>
      <c r="B4888" s="0" t="n">
        <v>1</v>
      </c>
      <c r="C4888" s="0" t="s">
        <v>12805</v>
      </c>
      <c r="D4888" s="0" t="s">
        <v>103</v>
      </c>
      <c r="E4888" s="0" t="s">
        <v>12806</v>
      </c>
      <c r="F4888" s="0" t="s">
        <v>12798</v>
      </c>
      <c r="G4888" s="0" t="s">
        <v>12799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5.3</v>
      </c>
      <c r="Q4888" s="0" t="n">
        <v>0</v>
      </c>
      <c r="R4888" s="0" t="n">
        <v>0</v>
      </c>
      <c r="S4888" s="0" t="s">
        <v>4</v>
      </c>
    </row>
    <row r="4889" customFormat="false" ht="14.4" hidden="true" customHeight="false" outlineLevel="0" collapsed="false">
      <c r="A4889" s="0" t="s">
        <v>31</v>
      </c>
      <c r="B4889" s="0" t="n">
        <v>1</v>
      </c>
      <c r="C4889" s="0" t="s">
        <v>12807</v>
      </c>
      <c r="D4889" s="0" t="s">
        <v>48</v>
      </c>
      <c r="E4889" s="0" t="s">
        <v>12808</v>
      </c>
      <c r="F4889" s="0" t="s">
        <v>12809</v>
      </c>
      <c r="G4889" s="0" t="s">
        <v>12810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5.6</v>
      </c>
      <c r="Q4889" s="0" t="n">
        <v>0</v>
      </c>
      <c r="R4889" s="0" t="n">
        <v>0</v>
      </c>
      <c r="S4889" s="0" t="s">
        <v>4</v>
      </c>
    </row>
    <row r="4890" customFormat="false" ht="14.4" hidden="true" customHeight="false" outlineLevel="0" collapsed="false">
      <c r="A4890" s="0" t="s">
        <v>31</v>
      </c>
      <c r="B4890" s="0" t="n">
        <v>1</v>
      </c>
      <c r="C4890" s="0" t="s">
        <v>12811</v>
      </c>
      <c r="D4890" s="0" t="s">
        <v>163</v>
      </c>
      <c r="E4890" s="0" t="s">
        <v>12812</v>
      </c>
      <c r="F4890" s="0" t="s">
        <v>12809</v>
      </c>
      <c r="G4890" s="0" t="s">
        <v>12810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5.3</v>
      </c>
      <c r="Q4890" s="0" t="n">
        <v>0</v>
      </c>
      <c r="R4890" s="0" t="n">
        <v>0</v>
      </c>
      <c r="S4890" s="0" t="s">
        <v>4</v>
      </c>
    </row>
    <row r="4891" customFormat="false" ht="14.4" hidden="true" customHeight="false" outlineLevel="0" collapsed="false">
      <c r="A4891" s="0" t="s">
        <v>31</v>
      </c>
      <c r="B4891" s="0" t="n">
        <v>1</v>
      </c>
      <c r="C4891" s="0" t="s">
        <v>12813</v>
      </c>
      <c r="D4891" s="0" t="s">
        <v>38</v>
      </c>
      <c r="E4891" s="0" t="s">
        <v>12814</v>
      </c>
      <c r="F4891" s="0" t="s">
        <v>12809</v>
      </c>
      <c r="G4891" s="0" t="s">
        <v>12810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5.7</v>
      </c>
      <c r="Q4891" s="0" t="n">
        <v>0</v>
      </c>
      <c r="R4891" s="0" t="n">
        <v>0</v>
      </c>
      <c r="S4891" s="0" t="s">
        <v>4</v>
      </c>
    </row>
    <row r="4892" customFormat="false" ht="14.4" hidden="true" customHeight="false" outlineLevel="0" collapsed="false">
      <c r="A4892" s="0" t="s">
        <v>31</v>
      </c>
      <c r="B4892" s="0" t="n">
        <v>1</v>
      </c>
      <c r="C4892" s="0" t="s">
        <v>12815</v>
      </c>
      <c r="D4892" s="0" t="s">
        <v>61</v>
      </c>
      <c r="E4892" s="0" t="s">
        <v>12816</v>
      </c>
      <c r="F4892" s="0" t="s">
        <v>12817</v>
      </c>
      <c r="G4892" s="0" t="s">
        <v>12818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7</v>
      </c>
      <c r="Q4892" s="0" t="n">
        <v>0</v>
      </c>
      <c r="R4892" s="0" t="n">
        <v>0</v>
      </c>
      <c r="S4892" s="0" t="s">
        <v>4</v>
      </c>
    </row>
    <row r="4893" customFormat="false" ht="14.4" hidden="true" customHeight="false" outlineLevel="0" collapsed="false">
      <c r="A4893" s="0" t="s">
        <v>31</v>
      </c>
      <c r="B4893" s="0" t="n">
        <v>1</v>
      </c>
      <c r="C4893" s="0" t="s">
        <v>12819</v>
      </c>
      <c r="D4893" s="0" t="s">
        <v>33</v>
      </c>
      <c r="E4893" s="0" t="s">
        <v>12820</v>
      </c>
      <c r="F4893" s="0" t="s">
        <v>12817</v>
      </c>
      <c r="G4893" s="0" t="s">
        <v>12818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6.9</v>
      </c>
      <c r="Q4893" s="0" t="n">
        <v>0</v>
      </c>
      <c r="R4893" s="0" t="n">
        <v>0</v>
      </c>
      <c r="S4893" s="0" t="s">
        <v>4</v>
      </c>
    </row>
    <row r="4894" customFormat="false" ht="14.4" hidden="true" customHeight="false" outlineLevel="0" collapsed="false">
      <c r="A4894" s="0" t="s">
        <v>31</v>
      </c>
      <c r="B4894" s="0" t="n">
        <v>1</v>
      </c>
      <c r="C4894" s="0" t="s">
        <v>12821</v>
      </c>
      <c r="D4894" s="0" t="s">
        <v>139</v>
      </c>
      <c r="E4894" s="0" t="s">
        <v>12822</v>
      </c>
      <c r="F4894" s="0" t="s">
        <v>12823</v>
      </c>
      <c r="G4894" s="0" t="s">
        <v>12824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6.9</v>
      </c>
      <c r="Q4894" s="0" t="n">
        <v>0</v>
      </c>
      <c r="R4894" s="0" t="n">
        <v>0</v>
      </c>
      <c r="S4894" s="0" t="s">
        <v>4</v>
      </c>
    </row>
    <row r="4895" customFormat="false" ht="14.4" hidden="true" customHeight="false" outlineLevel="0" collapsed="false">
      <c r="A4895" s="0" t="s">
        <v>31</v>
      </c>
      <c r="B4895" s="0" t="n">
        <v>1</v>
      </c>
      <c r="C4895" s="0" t="s">
        <v>12825</v>
      </c>
      <c r="D4895" s="0" t="s">
        <v>307</v>
      </c>
      <c r="E4895" s="0" t="s">
        <v>12826</v>
      </c>
      <c r="F4895" s="0" t="s">
        <v>12823</v>
      </c>
      <c r="G4895" s="0" t="s">
        <v>12824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5.1</v>
      </c>
      <c r="Q4895" s="0" t="n">
        <v>0</v>
      </c>
      <c r="R4895" s="0" t="n">
        <v>0</v>
      </c>
      <c r="S4895" s="0" t="s">
        <v>4</v>
      </c>
    </row>
    <row r="4896" customFormat="false" ht="14.4" hidden="true" customHeight="false" outlineLevel="0" collapsed="false">
      <c r="A4896" s="0" t="s">
        <v>31</v>
      </c>
      <c r="B4896" s="0" t="n">
        <v>1</v>
      </c>
      <c r="C4896" s="0" t="s">
        <v>12827</v>
      </c>
      <c r="D4896" s="0" t="s">
        <v>33</v>
      </c>
      <c r="E4896" s="0" t="s">
        <v>3138</v>
      </c>
      <c r="F4896" s="0" t="s">
        <v>12823</v>
      </c>
      <c r="G4896" s="0" t="s">
        <v>12824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7.2</v>
      </c>
      <c r="Q4896" s="0" t="n">
        <v>0</v>
      </c>
      <c r="R4896" s="0" t="n">
        <v>0</v>
      </c>
      <c r="S4896" s="0" t="s">
        <v>4</v>
      </c>
    </row>
    <row r="4897" customFormat="false" ht="14.4" hidden="true" customHeight="false" outlineLevel="0" collapsed="false">
      <c r="A4897" s="0" t="s">
        <v>31</v>
      </c>
      <c r="B4897" s="0" t="n">
        <v>1</v>
      </c>
      <c r="C4897" s="0" t="s">
        <v>12828</v>
      </c>
      <c r="D4897" s="0" t="s">
        <v>33</v>
      </c>
      <c r="E4897" s="0" t="s">
        <v>12829</v>
      </c>
      <c r="F4897" s="0" t="s">
        <v>12823</v>
      </c>
      <c r="G4897" s="0" t="s">
        <v>12824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7.6</v>
      </c>
      <c r="Q4897" s="0" t="n">
        <v>0</v>
      </c>
      <c r="R4897" s="0" t="n">
        <v>0</v>
      </c>
      <c r="S4897" s="0" t="s">
        <v>4</v>
      </c>
    </row>
    <row r="4898" customFormat="false" ht="14.4" hidden="true" customHeight="false" outlineLevel="0" collapsed="false">
      <c r="A4898" s="0" t="s">
        <v>31</v>
      </c>
      <c r="B4898" s="0" t="n">
        <v>1</v>
      </c>
      <c r="C4898" s="0" t="s">
        <v>12830</v>
      </c>
      <c r="D4898" s="0" t="s">
        <v>66</v>
      </c>
      <c r="E4898" s="0" t="s">
        <v>12831</v>
      </c>
      <c r="F4898" s="0" t="s">
        <v>12832</v>
      </c>
      <c r="G4898" s="0" t="s">
        <v>12833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6.4</v>
      </c>
      <c r="Q4898" s="0" t="n">
        <v>0</v>
      </c>
      <c r="R4898" s="0" t="n">
        <v>0</v>
      </c>
      <c r="S4898" s="0" t="s">
        <v>4</v>
      </c>
    </row>
    <row r="4899" customFormat="false" ht="14.4" hidden="true" customHeight="false" outlineLevel="0" collapsed="false">
      <c r="A4899" s="0" t="s">
        <v>31</v>
      </c>
      <c r="B4899" s="0" t="n">
        <v>1</v>
      </c>
      <c r="C4899" s="0" t="s">
        <v>12834</v>
      </c>
      <c r="D4899" s="0" t="s">
        <v>61</v>
      </c>
      <c r="E4899" s="0" t="s">
        <v>12835</v>
      </c>
      <c r="F4899" s="0" t="s">
        <v>12836</v>
      </c>
      <c r="G4899" s="0" t="s">
        <v>12837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8.1</v>
      </c>
      <c r="Q4899" s="0" t="n">
        <v>0</v>
      </c>
      <c r="R4899" s="0" t="n">
        <v>0</v>
      </c>
      <c r="S4899" s="0" t="s">
        <v>4</v>
      </c>
    </row>
    <row r="4900" customFormat="false" ht="14.4" hidden="true" customHeight="false" outlineLevel="0" collapsed="false">
      <c r="A4900" s="0" t="s">
        <v>31</v>
      </c>
      <c r="B4900" s="0" t="n">
        <v>1</v>
      </c>
      <c r="C4900" s="0" t="s">
        <v>12838</v>
      </c>
      <c r="D4900" s="0" t="s">
        <v>38</v>
      </c>
      <c r="E4900" s="0" t="s">
        <v>12839</v>
      </c>
      <c r="F4900" s="0" t="s">
        <v>12840</v>
      </c>
      <c r="G4900" s="0" t="s">
        <v>157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n">
        <v>0</v>
      </c>
      <c r="N4900" s="0" t="n">
        <v>0</v>
      </c>
      <c r="O4900" s="0" t="n">
        <v>0</v>
      </c>
      <c r="P4900" s="0" t="n">
        <v>6.2</v>
      </c>
      <c r="Q4900" s="0" t="n">
        <v>0</v>
      </c>
      <c r="R4900" s="0" t="n">
        <v>0</v>
      </c>
      <c r="S4900" s="0" t="s">
        <v>4</v>
      </c>
    </row>
    <row r="4901" customFormat="false" ht="14.4" hidden="true" customHeight="false" outlineLevel="0" collapsed="false">
      <c r="A4901" s="0" t="s">
        <v>31</v>
      </c>
      <c r="B4901" s="0" t="n">
        <v>1</v>
      </c>
      <c r="C4901" s="0" t="s">
        <v>12841</v>
      </c>
      <c r="D4901" s="0" t="s">
        <v>38</v>
      </c>
      <c r="E4901" s="0" t="s">
        <v>12842</v>
      </c>
      <c r="F4901" s="0" t="s">
        <v>12843</v>
      </c>
      <c r="G4901" s="0" t="s">
        <v>12844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0</v>
      </c>
      <c r="N4901" s="0" t="n">
        <v>0</v>
      </c>
      <c r="O4901" s="0" t="n">
        <v>0</v>
      </c>
      <c r="P4901" s="0" t="n">
        <v>9.4</v>
      </c>
      <c r="Q4901" s="0" t="n">
        <v>0</v>
      </c>
      <c r="R4901" s="0" t="n">
        <v>0</v>
      </c>
      <c r="S4901" s="0" t="s">
        <v>4</v>
      </c>
    </row>
    <row r="4902" customFormat="false" ht="14.4" hidden="true" customHeight="false" outlineLevel="0" collapsed="false">
      <c r="A4902" s="0" t="s">
        <v>31</v>
      </c>
      <c r="B4902" s="0" t="n">
        <v>1</v>
      </c>
      <c r="C4902" s="0" t="s">
        <v>12845</v>
      </c>
      <c r="D4902" s="0" t="s">
        <v>41</v>
      </c>
      <c r="E4902" s="0" t="s">
        <v>12846</v>
      </c>
      <c r="F4902" s="0" t="s">
        <v>12843</v>
      </c>
      <c r="G4902" s="0" t="s">
        <v>12844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8.7</v>
      </c>
      <c r="Q4902" s="0" t="n">
        <v>0</v>
      </c>
      <c r="R4902" s="0" t="n">
        <v>0</v>
      </c>
      <c r="S4902" s="0" t="s">
        <v>4</v>
      </c>
    </row>
    <row r="4903" customFormat="false" ht="14.4" hidden="true" customHeight="false" outlineLevel="0" collapsed="false">
      <c r="A4903" s="0" t="s">
        <v>31</v>
      </c>
      <c r="B4903" s="0" t="n">
        <v>1</v>
      </c>
      <c r="C4903" s="0" t="s">
        <v>12847</v>
      </c>
      <c r="D4903" s="0" t="s">
        <v>41</v>
      </c>
      <c r="E4903" s="0" t="s">
        <v>12848</v>
      </c>
      <c r="F4903" s="0" t="s">
        <v>12843</v>
      </c>
      <c r="G4903" s="0" t="s">
        <v>12844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8.5</v>
      </c>
      <c r="Q4903" s="0" t="n">
        <v>0</v>
      </c>
      <c r="R4903" s="0" t="n">
        <v>0</v>
      </c>
      <c r="S4903" s="0" t="s">
        <v>4</v>
      </c>
    </row>
    <row r="4904" customFormat="false" ht="14.4" hidden="true" customHeight="false" outlineLevel="0" collapsed="false">
      <c r="A4904" s="0" t="s">
        <v>31</v>
      </c>
      <c r="B4904" s="0" t="n">
        <v>1</v>
      </c>
      <c r="C4904" s="0" t="s">
        <v>12849</v>
      </c>
      <c r="D4904" s="0" t="s">
        <v>66</v>
      </c>
      <c r="E4904" s="0" t="s">
        <v>12850</v>
      </c>
      <c r="F4904" s="0" t="s">
        <v>12851</v>
      </c>
      <c r="G4904" s="0" t="s">
        <v>12852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6.4</v>
      </c>
      <c r="Q4904" s="0" t="n">
        <v>0</v>
      </c>
      <c r="R4904" s="0" t="n">
        <v>0</v>
      </c>
      <c r="S4904" s="0" t="s">
        <v>4</v>
      </c>
    </row>
    <row r="4905" customFormat="false" ht="14.4" hidden="true" customHeight="false" outlineLevel="0" collapsed="false">
      <c r="A4905" s="0" t="s">
        <v>31</v>
      </c>
      <c r="B4905" s="0" t="n">
        <v>1</v>
      </c>
      <c r="C4905" s="0" t="s">
        <v>12853</v>
      </c>
      <c r="D4905" s="0" t="s">
        <v>38</v>
      </c>
      <c r="E4905" s="0" t="s">
        <v>12854</v>
      </c>
      <c r="F4905" s="0" t="s">
        <v>12855</v>
      </c>
      <c r="G4905" s="0" t="s">
        <v>12856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6.4</v>
      </c>
      <c r="Q4905" s="0" t="n">
        <v>0</v>
      </c>
      <c r="R4905" s="0" t="n">
        <v>0</v>
      </c>
      <c r="S4905" s="0" t="s">
        <v>4</v>
      </c>
    </row>
    <row r="4906" customFormat="false" ht="14.4" hidden="true" customHeight="false" outlineLevel="0" collapsed="false">
      <c r="A4906" s="0" t="s">
        <v>31</v>
      </c>
      <c r="B4906" s="0" t="n">
        <v>1</v>
      </c>
      <c r="C4906" s="0" t="s">
        <v>12857</v>
      </c>
      <c r="D4906" s="0" t="s">
        <v>33</v>
      </c>
      <c r="E4906" s="0" t="s">
        <v>12858</v>
      </c>
      <c r="F4906" s="0" t="s">
        <v>12859</v>
      </c>
      <c r="G4906" s="0" t="s">
        <v>228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5.7</v>
      </c>
      <c r="Q4906" s="0" t="n">
        <v>0</v>
      </c>
      <c r="R4906" s="0" t="n">
        <v>0</v>
      </c>
      <c r="S4906" s="0" t="s">
        <v>4</v>
      </c>
    </row>
    <row r="4907" customFormat="false" ht="14.4" hidden="true" customHeight="false" outlineLevel="0" collapsed="false">
      <c r="A4907" s="0" t="s">
        <v>31</v>
      </c>
      <c r="B4907" s="0" t="n">
        <v>1</v>
      </c>
      <c r="C4907" s="0" t="s">
        <v>12860</v>
      </c>
      <c r="D4907" s="0" t="s">
        <v>163</v>
      </c>
      <c r="E4907" s="0" t="s">
        <v>12861</v>
      </c>
      <c r="F4907" s="0" t="s">
        <v>12862</v>
      </c>
      <c r="G4907" s="0" t="s">
        <v>12863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5.8</v>
      </c>
      <c r="Q4907" s="0" t="n">
        <v>0</v>
      </c>
      <c r="R4907" s="0" t="n">
        <v>0</v>
      </c>
      <c r="S4907" s="0" t="s">
        <v>4</v>
      </c>
    </row>
    <row r="4908" customFormat="false" ht="14.4" hidden="true" customHeight="false" outlineLevel="0" collapsed="false">
      <c r="A4908" s="0" t="s">
        <v>31</v>
      </c>
      <c r="B4908" s="0" t="n">
        <v>1</v>
      </c>
      <c r="C4908" s="0" t="s">
        <v>12864</v>
      </c>
      <c r="D4908" s="0" t="s">
        <v>41</v>
      </c>
      <c r="E4908" s="0" t="s">
        <v>8555</v>
      </c>
      <c r="F4908" s="0" t="s">
        <v>12862</v>
      </c>
      <c r="G4908" s="0" t="s">
        <v>12863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6.5</v>
      </c>
      <c r="Q4908" s="0" t="n">
        <v>0</v>
      </c>
      <c r="R4908" s="0" t="n">
        <v>0</v>
      </c>
      <c r="S4908" s="0" t="s">
        <v>4</v>
      </c>
    </row>
    <row r="4909" customFormat="false" ht="14.4" hidden="true" customHeight="false" outlineLevel="0" collapsed="false">
      <c r="A4909" s="0" t="s">
        <v>31</v>
      </c>
      <c r="B4909" s="0" t="n">
        <v>1</v>
      </c>
      <c r="C4909" s="0" t="s">
        <v>12865</v>
      </c>
      <c r="D4909" s="0" t="s">
        <v>66</v>
      </c>
      <c r="E4909" s="0" t="s">
        <v>12866</v>
      </c>
      <c r="F4909" s="0" t="s">
        <v>12862</v>
      </c>
      <c r="G4909" s="0" t="s">
        <v>12863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5.7</v>
      </c>
      <c r="Q4909" s="0" t="n">
        <v>0</v>
      </c>
      <c r="R4909" s="0" t="n">
        <v>0</v>
      </c>
      <c r="S4909" s="0" t="s">
        <v>4</v>
      </c>
    </row>
    <row r="4910" customFormat="false" ht="14.4" hidden="true" customHeight="false" outlineLevel="0" collapsed="false">
      <c r="A4910" s="0" t="s">
        <v>31</v>
      </c>
      <c r="B4910" s="0" t="n">
        <v>1</v>
      </c>
      <c r="C4910" s="0" t="s">
        <v>12867</v>
      </c>
      <c r="D4910" s="0" t="s">
        <v>154</v>
      </c>
      <c r="E4910" s="0" t="s">
        <v>12868</v>
      </c>
      <c r="F4910" s="0" t="s">
        <v>12862</v>
      </c>
      <c r="G4910" s="0" t="s">
        <v>12863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6.6</v>
      </c>
      <c r="Q4910" s="0" t="n">
        <v>0</v>
      </c>
      <c r="R4910" s="0" t="n">
        <v>0</v>
      </c>
      <c r="S4910" s="0" t="s">
        <v>4</v>
      </c>
    </row>
    <row r="4911" customFormat="false" ht="14.4" hidden="true" customHeight="false" outlineLevel="0" collapsed="false">
      <c r="A4911" s="0" t="s">
        <v>31</v>
      </c>
      <c r="B4911" s="0" t="n">
        <v>1</v>
      </c>
      <c r="C4911" s="0" t="s">
        <v>12869</v>
      </c>
      <c r="D4911" s="0" t="s">
        <v>38</v>
      </c>
      <c r="E4911" s="0" t="s">
        <v>12870</v>
      </c>
      <c r="F4911" s="0" t="s">
        <v>12871</v>
      </c>
      <c r="G4911" s="0" t="s">
        <v>12872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5.6</v>
      </c>
      <c r="Q4911" s="0" t="n">
        <v>0</v>
      </c>
      <c r="R4911" s="0" t="n">
        <v>0</v>
      </c>
      <c r="S4911" s="0" t="s">
        <v>4</v>
      </c>
    </row>
    <row r="4912" customFormat="false" ht="14.4" hidden="true" customHeight="false" outlineLevel="0" collapsed="false">
      <c r="A4912" s="0" t="s">
        <v>31</v>
      </c>
      <c r="B4912" s="0" t="n">
        <v>1</v>
      </c>
      <c r="C4912" s="0" t="s">
        <v>12873</v>
      </c>
      <c r="D4912" s="0" t="s">
        <v>61</v>
      </c>
      <c r="E4912" s="0" t="s">
        <v>12874</v>
      </c>
      <c r="F4912" s="0" t="s">
        <v>12875</v>
      </c>
      <c r="G4912" s="0" t="s">
        <v>12876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0</v>
      </c>
      <c r="N4912" s="0" t="n">
        <v>0</v>
      </c>
      <c r="O4912" s="0" t="n">
        <v>0</v>
      </c>
      <c r="P4912" s="0" t="n">
        <v>7.8</v>
      </c>
      <c r="Q4912" s="0" t="n">
        <v>0</v>
      </c>
      <c r="R4912" s="0" t="n">
        <v>0</v>
      </c>
      <c r="S4912" s="0" t="s">
        <v>4</v>
      </c>
    </row>
    <row r="4913" customFormat="false" ht="14.4" hidden="true" customHeight="false" outlineLevel="0" collapsed="false">
      <c r="A4913" s="0" t="s">
        <v>31</v>
      </c>
      <c r="B4913" s="0" t="n">
        <v>1</v>
      </c>
      <c r="C4913" s="0" t="s">
        <v>12877</v>
      </c>
      <c r="D4913" s="0" t="s">
        <v>33</v>
      </c>
      <c r="E4913" s="0" t="s">
        <v>12878</v>
      </c>
      <c r="F4913" s="0" t="s">
        <v>12875</v>
      </c>
      <c r="G4913" s="0" t="s">
        <v>12876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7.6</v>
      </c>
      <c r="Q4913" s="0" t="n">
        <v>0</v>
      </c>
      <c r="R4913" s="0" t="n">
        <v>0</v>
      </c>
      <c r="S4913" s="0" t="s">
        <v>4</v>
      </c>
    </row>
    <row r="4914" customFormat="false" ht="14.4" hidden="true" customHeight="false" outlineLevel="0" collapsed="false">
      <c r="A4914" s="0" t="s">
        <v>31</v>
      </c>
      <c r="B4914" s="0" t="n">
        <v>1</v>
      </c>
      <c r="C4914" s="0" t="s">
        <v>12879</v>
      </c>
      <c r="D4914" s="0" t="s">
        <v>38</v>
      </c>
      <c r="E4914" s="0" t="s">
        <v>11255</v>
      </c>
      <c r="F4914" s="0" t="s">
        <v>12880</v>
      </c>
      <c r="G4914" s="0" t="s">
        <v>12881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0</v>
      </c>
      <c r="N4914" s="0" t="n">
        <v>0</v>
      </c>
      <c r="O4914" s="0" t="n">
        <v>0</v>
      </c>
      <c r="P4914" s="0" t="n">
        <v>6.2</v>
      </c>
      <c r="Q4914" s="0" t="n">
        <v>0</v>
      </c>
      <c r="R4914" s="0" t="n">
        <v>0</v>
      </c>
      <c r="S4914" s="0" t="s">
        <v>4</v>
      </c>
    </row>
    <row r="4915" customFormat="false" ht="14.4" hidden="true" customHeight="false" outlineLevel="0" collapsed="false">
      <c r="A4915" s="0" t="s">
        <v>31</v>
      </c>
      <c r="B4915" s="0" t="n">
        <v>1</v>
      </c>
      <c r="C4915" s="0" t="s">
        <v>12882</v>
      </c>
      <c r="D4915" s="0" t="s">
        <v>66</v>
      </c>
      <c r="E4915" s="0" t="s">
        <v>12883</v>
      </c>
      <c r="F4915" s="0" t="s">
        <v>12880</v>
      </c>
      <c r="G4915" s="0" t="s">
        <v>12881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0</v>
      </c>
      <c r="N4915" s="0" t="n">
        <v>0</v>
      </c>
      <c r="O4915" s="0" t="n">
        <v>0</v>
      </c>
      <c r="P4915" s="0" t="n">
        <v>5.4</v>
      </c>
      <c r="Q4915" s="0" t="n">
        <v>0</v>
      </c>
      <c r="R4915" s="0" t="n">
        <v>0</v>
      </c>
      <c r="S4915" s="0" t="s">
        <v>4</v>
      </c>
    </row>
    <row r="4916" customFormat="false" ht="14.4" hidden="true" customHeight="false" outlineLevel="0" collapsed="false">
      <c r="A4916" s="0" t="s">
        <v>31</v>
      </c>
      <c r="B4916" s="0" t="n">
        <v>1</v>
      </c>
      <c r="C4916" s="0" t="s">
        <v>12884</v>
      </c>
      <c r="D4916" s="0" t="s">
        <v>61</v>
      </c>
      <c r="E4916" s="0" t="s">
        <v>12885</v>
      </c>
      <c r="F4916" s="0" t="s">
        <v>12886</v>
      </c>
      <c r="G4916" s="0" t="s">
        <v>12887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5.4</v>
      </c>
      <c r="Q4916" s="0" t="n">
        <v>0</v>
      </c>
      <c r="R4916" s="0" t="n">
        <v>0</v>
      </c>
      <c r="S4916" s="0" t="s">
        <v>4</v>
      </c>
    </row>
    <row r="4917" customFormat="false" ht="14.4" hidden="true" customHeight="false" outlineLevel="0" collapsed="false">
      <c r="A4917" s="0" t="s">
        <v>31</v>
      </c>
      <c r="B4917" s="0" t="n">
        <v>1</v>
      </c>
      <c r="C4917" s="0" t="s">
        <v>12888</v>
      </c>
      <c r="D4917" s="0" t="s">
        <v>38</v>
      </c>
      <c r="E4917" s="0" t="s">
        <v>12889</v>
      </c>
      <c r="F4917" s="0" t="s">
        <v>12886</v>
      </c>
      <c r="G4917" s="0" t="s">
        <v>12887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0</v>
      </c>
      <c r="N4917" s="0" t="n">
        <v>0</v>
      </c>
      <c r="O4917" s="0" t="n">
        <v>0</v>
      </c>
      <c r="P4917" s="0" t="n">
        <v>5.7</v>
      </c>
      <c r="Q4917" s="0" t="n">
        <v>0</v>
      </c>
      <c r="R4917" s="0" t="n">
        <v>0</v>
      </c>
      <c r="S4917" s="0" t="s">
        <v>4</v>
      </c>
    </row>
    <row r="4918" customFormat="false" ht="14.4" hidden="true" customHeight="false" outlineLevel="0" collapsed="false">
      <c r="A4918" s="0" t="s">
        <v>31</v>
      </c>
      <c r="B4918" s="0" t="n">
        <v>1</v>
      </c>
      <c r="C4918" s="0" t="s">
        <v>12890</v>
      </c>
      <c r="D4918" s="0" t="s">
        <v>41</v>
      </c>
      <c r="E4918" s="0" t="s">
        <v>12891</v>
      </c>
      <c r="F4918" s="0" t="s">
        <v>12892</v>
      </c>
      <c r="G4918" s="0" t="s">
        <v>12893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5.3</v>
      </c>
      <c r="Q4918" s="0" t="n">
        <v>0</v>
      </c>
      <c r="R4918" s="0" t="n">
        <v>0</v>
      </c>
      <c r="S4918" s="0" t="s">
        <v>4</v>
      </c>
    </row>
    <row r="4919" customFormat="false" ht="14.4" hidden="true" customHeight="false" outlineLevel="0" collapsed="false">
      <c r="A4919" s="0" t="s">
        <v>31</v>
      </c>
      <c r="B4919" s="0" t="n">
        <v>1</v>
      </c>
      <c r="C4919" s="0" t="s">
        <v>12894</v>
      </c>
      <c r="D4919" s="0" t="s">
        <v>48</v>
      </c>
      <c r="E4919" s="0" t="s">
        <v>12895</v>
      </c>
      <c r="F4919" s="0" t="s">
        <v>12896</v>
      </c>
      <c r="G4919" s="0" t="s">
        <v>12897</v>
      </c>
      <c r="H4919" s="0" t="n">
        <v>0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5.3</v>
      </c>
      <c r="Q4919" s="0" t="n">
        <v>0</v>
      </c>
      <c r="R4919" s="0" t="n">
        <v>0</v>
      </c>
      <c r="S4919" s="0" t="s">
        <v>4</v>
      </c>
    </row>
    <row r="4920" customFormat="false" ht="14.4" hidden="true" customHeight="false" outlineLevel="0" collapsed="false">
      <c r="A4920" s="0" t="s">
        <v>31</v>
      </c>
      <c r="B4920" s="0" t="n">
        <v>1</v>
      </c>
      <c r="C4920" s="0" t="s">
        <v>12898</v>
      </c>
      <c r="D4920" s="0" t="s">
        <v>61</v>
      </c>
      <c r="E4920" s="0" t="s">
        <v>12899</v>
      </c>
      <c r="F4920" s="0" t="s">
        <v>12900</v>
      </c>
      <c r="G4920" s="0" t="s">
        <v>12901</v>
      </c>
      <c r="H4920" s="0" t="n">
        <v>0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5.2</v>
      </c>
      <c r="Q4920" s="0" t="n">
        <v>0</v>
      </c>
      <c r="R4920" s="0" t="n">
        <v>0</v>
      </c>
      <c r="S4920" s="0" t="s">
        <v>4</v>
      </c>
    </row>
    <row r="4921" customFormat="false" ht="14.4" hidden="true" customHeight="false" outlineLevel="0" collapsed="false">
      <c r="A4921" s="0" t="s">
        <v>31</v>
      </c>
      <c r="B4921" s="0" t="n">
        <v>1</v>
      </c>
      <c r="C4921" s="0" t="s">
        <v>12902</v>
      </c>
      <c r="D4921" s="0" t="s">
        <v>154</v>
      </c>
      <c r="E4921" s="0" t="s">
        <v>12903</v>
      </c>
      <c r="F4921" s="0" t="s">
        <v>12904</v>
      </c>
      <c r="G4921" s="0" t="s">
        <v>12905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6.4</v>
      </c>
      <c r="Q4921" s="0" t="n">
        <v>0</v>
      </c>
      <c r="R4921" s="0" t="n">
        <v>0</v>
      </c>
      <c r="S4921" s="0" t="s">
        <v>4</v>
      </c>
    </row>
    <row r="4922" customFormat="false" ht="14.4" hidden="true" customHeight="false" outlineLevel="0" collapsed="false">
      <c r="A4922" s="0" t="s">
        <v>31</v>
      </c>
      <c r="B4922" s="0" t="n">
        <v>1</v>
      </c>
      <c r="C4922" s="0" t="s">
        <v>12906</v>
      </c>
      <c r="D4922" s="0" t="s">
        <v>38</v>
      </c>
      <c r="E4922" s="0" t="s">
        <v>12907</v>
      </c>
      <c r="F4922" s="0" t="s">
        <v>12904</v>
      </c>
      <c r="G4922" s="0" t="s">
        <v>12905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7.8</v>
      </c>
      <c r="Q4922" s="0" t="n">
        <v>0</v>
      </c>
      <c r="R4922" s="0" t="n">
        <v>0</v>
      </c>
      <c r="S4922" s="0" t="s">
        <v>4</v>
      </c>
    </row>
    <row r="4923" customFormat="false" ht="14.4" hidden="true" customHeight="false" outlineLevel="0" collapsed="false">
      <c r="A4923" s="0" t="s">
        <v>31</v>
      </c>
      <c r="B4923" s="0" t="n">
        <v>1</v>
      </c>
      <c r="C4923" s="0" t="s">
        <v>12908</v>
      </c>
      <c r="D4923" s="0" t="s">
        <v>38</v>
      </c>
      <c r="E4923" s="0" t="s">
        <v>12909</v>
      </c>
      <c r="F4923" s="0" t="s">
        <v>12910</v>
      </c>
      <c r="G4923" s="0" t="s">
        <v>12911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5.7</v>
      </c>
      <c r="Q4923" s="0" t="n">
        <v>0</v>
      </c>
      <c r="R4923" s="0" t="n">
        <v>0</v>
      </c>
      <c r="S4923" s="0" t="s">
        <v>4</v>
      </c>
    </row>
    <row r="4924" customFormat="false" ht="14.4" hidden="true" customHeight="false" outlineLevel="0" collapsed="false">
      <c r="A4924" s="0" t="s">
        <v>31</v>
      </c>
      <c r="B4924" s="0" t="n">
        <v>1</v>
      </c>
      <c r="C4924" s="0" t="s">
        <v>12912</v>
      </c>
      <c r="D4924" s="0" t="s">
        <v>61</v>
      </c>
      <c r="E4924" s="0" t="s">
        <v>12913</v>
      </c>
      <c r="F4924" s="0" t="s">
        <v>12914</v>
      </c>
      <c r="G4924" s="0" t="s">
        <v>12915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5.8</v>
      </c>
      <c r="Q4924" s="0" t="n">
        <v>0</v>
      </c>
      <c r="R4924" s="0" t="n">
        <v>0</v>
      </c>
      <c r="S4924" s="0" t="s">
        <v>4</v>
      </c>
    </row>
    <row r="4925" customFormat="false" ht="14.4" hidden="true" customHeight="false" outlineLevel="0" collapsed="false">
      <c r="A4925" s="0" t="s">
        <v>31</v>
      </c>
      <c r="B4925" s="0" t="n">
        <v>1</v>
      </c>
      <c r="C4925" s="0" t="s">
        <v>12916</v>
      </c>
      <c r="D4925" s="0" t="s">
        <v>61</v>
      </c>
      <c r="E4925" s="0" t="s">
        <v>12917</v>
      </c>
      <c r="F4925" s="0" t="s">
        <v>12914</v>
      </c>
      <c r="G4925" s="0" t="s">
        <v>12915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5.5</v>
      </c>
      <c r="Q4925" s="0" t="n">
        <v>0</v>
      </c>
      <c r="R4925" s="0" t="n">
        <v>0</v>
      </c>
      <c r="S4925" s="0" t="s">
        <v>4</v>
      </c>
    </row>
    <row r="4926" customFormat="false" ht="14.4" hidden="true" customHeight="false" outlineLevel="0" collapsed="false">
      <c r="A4926" s="0" t="s">
        <v>31</v>
      </c>
      <c r="B4926" s="0" t="n">
        <v>1</v>
      </c>
      <c r="C4926" s="0" t="s">
        <v>12918</v>
      </c>
      <c r="D4926" s="0" t="s">
        <v>61</v>
      </c>
      <c r="E4926" s="0" t="s">
        <v>10314</v>
      </c>
      <c r="F4926" s="0" t="s">
        <v>12919</v>
      </c>
      <c r="G4926" s="0" t="s">
        <v>12920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5.2</v>
      </c>
      <c r="Q4926" s="0" t="n">
        <v>0</v>
      </c>
      <c r="R4926" s="0" t="n">
        <v>0</v>
      </c>
      <c r="S4926" s="0" t="s">
        <v>4</v>
      </c>
    </row>
    <row r="4927" customFormat="false" ht="14.4" hidden="true" customHeight="false" outlineLevel="0" collapsed="false">
      <c r="A4927" s="0" t="s">
        <v>31</v>
      </c>
      <c r="B4927" s="0" t="n">
        <v>1</v>
      </c>
      <c r="C4927" s="0" t="s">
        <v>12921</v>
      </c>
      <c r="D4927" s="0" t="s">
        <v>48</v>
      </c>
      <c r="E4927" s="0" t="s">
        <v>12922</v>
      </c>
      <c r="F4927" s="0" t="s">
        <v>12923</v>
      </c>
      <c r="G4927" s="0" t="s">
        <v>12924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6.5</v>
      </c>
      <c r="Q4927" s="0" t="n">
        <v>0</v>
      </c>
      <c r="R4927" s="0" t="n">
        <v>0</v>
      </c>
      <c r="S4927" s="0" t="s">
        <v>4</v>
      </c>
    </row>
    <row r="4928" customFormat="false" ht="14.4" hidden="true" customHeight="false" outlineLevel="0" collapsed="false">
      <c r="A4928" s="0" t="s">
        <v>31</v>
      </c>
      <c r="B4928" s="0" t="n">
        <v>1</v>
      </c>
      <c r="C4928" s="0" t="s">
        <v>12925</v>
      </c>
      <c r="D4928" s="0" t="s">
        <v>66</v>
      </c>
      <c r="E4928" s="0" t="s">
        <v>12926</v>
      </c>
      <c r="F4928" s="0" t="s">
        <v>12927</v>
      </c>
      <c r="G4928" s="0" t="s">
        <v>8149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5.4</v>
      </c>
      <c r="Q4928" s="0" t="n">
        <v>0</v>
      </c>
      <c r="R4928" s="0" t="n">
        <v>0</v>
      </c>
      <c r="S4928" s="0" t="s">
        <v>4</v>
      </c>
    </row>
    <row r="4929" customFormat="false" ht="14.4" hidden="true" customHeight="false" outlineLevel="0" collapsed="false">
      <c r="A4929" s="0" t="s">
        <v>31</v>
      </c>
      <c r="B4929" s="0" t="n">
        <v>1</v>
      </c>
      <c r="C4929" s="0" t="s">
        <v>12928</v>
      </c>
      <c r="D4929" s="0" t="s">
        <v>41</v>
      </c>
      <c r="E4929" s="0" t="s">
        <v>12929</v>
      </c>
      <c r="F4929" s="0" t="s">
        <v>12930</v>
      </c>
      <c r="G4929" s="0" t="s">
        <v>12931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5.3</v>
      </c>
      <c r="Q4929" s="0" t="n">
        <v>0</v>
      </c>
      <c r="R4929" s="0" t="n">
        <v>0</v>
      </c>
      <c r="S4929" s="0" t="s">
        <v>4</v>
      </c>
    </row>
    <row r="4930" customFormat="false" ht="14.4" hidden="true" customHeight="false" outlineLevel="0" collapsed="false">
      <c r="A4930" s="0" t="s">
        <v>31</v>
      </c>
      <c r="B4930" s="0" t="n">
        <v>1</v>
      </c>
      <c r="C4930" s="0" t="s">
        <v>12932</v>
      </c>
      <c r="D4930" s="0" t="s">
        <v>38</v>
      </c>
      <c r="E4930" s="0" t="s">
        <v>12933</v>
      </c>
      <c r="F4930" s="0" t="s">
        <v>12930</v>
      </c>
      <c r="G4930" s="0" t="s">
        <v>12931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5.1</v>
      </c>
      <c r="Q4930" s="0" t="n">
        <v>0</v>
      </c>
      <c r="R4930" s="0" t="n">
        <v>0</v>
      </c>
      <c r="S4930" s="0" t="s">
        <v>4</v>
      </c>
    </row>
    <row r="4931" customFormat="false" ht="14.4" hidden="true" customHeight="false" outlineLevel="0" collapsed="false">
      <c r="A4931" s="0" t="s">
        <v>31</v>
      </c>
      <c r="B4931" s="0" t="n">
        <v>1</v>
      </c>
      <c r="C4931" s="0" t="s">
        <v>12934</v>
      </c>
      <c r="D4931" s="0" t="s">
        <v>61</v>
      </c>
      <c r="E4931" s="0" t="s">
        <v>12935</v>
      </c>
      <c r="F4931" s="0" t="s">
        <v>12936</v>
      </c>
      <c r="G4931" s="0" t="s">
        <v>12937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6.5</v>
      </c>
      <c r="Q4931" s="0" t="n">
        <v>0</v>
      </c>
      <c r="R4931" s="0" t="n">
        <v>0</v>
      </c>
      <c r="S4931" s="0" t="s">
        <v>4</v>
      </c>
    </row>
    <row r="4932" customFormat="false" ht="14.4" hidden="true" customHeight="false" outlineLevel="0" collapsed="false">
      <c r="A4932" s="0" t="s">
        <v>31</v>
      </c>
      <c r="B4932" s="0" t="n">
        <v>1</v>
      </c>
      <c r="C4932" s="0" t="s">
        <v>12938</v>
      </c>
      <c r="D4932" s="0" t="s">
        <v>33</v>
      </c>
      <c r="E4932" s="0" t="s">
        <v>12939</v>
      </c>
      <c r="F4932" s="0" t="s">
        <v>12940</v>
      </c>
      <c r="G4932" s="0" t="s">
        <v>12941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0</v>
      </c>
      <c r="N4932" s="0" t="n">
        <v>0</v>
      </c>
      <c r="O4932" s="0" t="n">
        <v>0</v>
      </c>
      <c r="P4932" s="0" t="n">
        <v>5.1</v>
      </c>
      <c r="Q4932" s="0" t="n">
        <v>0</v>
      </c>
      <c r="R4932" s="0" t="n">
        <v>0</v>
      </c>
      <c r="S4932" s="0" t="s">
        <v>4</v>
      </c>
    </row>
    <row r="4933" customFormat="false" ht="14.4" hidden="true" customHeight="false" outlineLevel="0" collapsed="false">
      <c r="A4933" s="0" t="s">
        <v>31</v>
      </c>
      <c r="B4933" s="0" t="n">
        <v>1</v>
      </c>
      <c r="C4933" s="0" t="s">
        <v>12942</v>
      </c>
      <c r="D4933" s="0" t="s">
        <v>61</v>
      </c>
      <c r="E4933" s="0" t="s">
        <v>12943</v>
      </c>
      <c r="F4933" s="0" t="s">
        <v>12944</v>
      </c>
      <c r="G4933" s="0" t="s">
        <v>12945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5.2</v>
      </c>
      <c r="Q4933" s="0" t="n">
        <v>0</v>
      </c>
      <c r="R4933" s="0" t="n">
        <v>0</v>
      </c>
      <c r="S4933" s="0" t="s">
        <v>4</v>
      </c>
    </row>
    <row r="4934" customFormat="false" ht="14.4" hidden="true" customHeight="false" outlineLevel="0" collapsed="false">
      <c r="A4934" s="0" t="s">
        <v>31</v>
      </c>
      <c r="B4934" s="0" t="n">
        <v>1</v>
      </c>
      <c r="C4934" s="0" t="s">
        <v>12946</v>
      </c>
      <c r="D4934" s="0" t="s">
        <v>61</v>
      </c>
      <c r="E4934" s="0" t="s">
        <v>12947</v>
      </c>
      <c r="F4934" s="0" t="s">
        <v>12944</v>
      </c>
      <c r="G4934" s="0" t="s">
        <v>12945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5.1</v>
      </c>
      <c r="Q4934" s="0" t="n">
        <v>0</v>
      </c>
      <c r="R4934" s="0" t="n">
        <v>0</v>
      </c>
      <c r="S4934" s="0" t="s">
        <v>4</v>
      </c>
    </row>
    <row r="4935" customFormat="false" ht="14.4" hidden="true" customHeight="false" outlineLevel="0" collapsed="false">
      <c r="A4935" s="0" t="s">
        <v>31</v>
      </c>
      <c r="B4935" s="0" t="n">
        <v>1</v>
      </c>
      <c r="C4935" s="0" t="s">
        <v>12948</v>
      </c>
      <c r="D4935" s="0" t="s">
        <v>33</v>
      </c>
      <c r="E4935" s="0" t="s">
        <v>12949</v>
      </c>
      <c r="F4935" s="0" t="s">
        <v>12944</v>
      </c>
      <c r="G4935" s="0" t="s">
        <v>12945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5.9</v>
      </c>
      <c r="Q4935" s="0" t="n">
        <v>0</v>
      </c>
      <c r="R4935" s="0" t="n">
        <v>0</v>
      </c>
      <c r="S4935" s="0" t="s">
        <v>4</v>
      </c>
    </row>
    <row r="4936" customFormat="false" ht="14.4" hidden="true" customHeight="false" outlineLevel="0" collapsed="false">
      <c r="A4936" s="0" t="s">
        <v>31</v>
      </c>
      <c r="B4936" s="0" t="n">
        <v>1</v>
      </c>
      <c r="C4936" s="0" t="s">
        <v>12950</v>
      </c>
      <c r="D4936" s="0" t="s">
        <v>38</v>
      </c>
      <c r="E4936" s="0" t="s">
        <v>12951</v>
      </c>
      <c r="F4936" s="0" t="s">
        <v>12944</v>
      </c>
      <c r="G4936" s="0" t="s">
        <v>12945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6.2</v>
      </c>
      <c r="Q4936" s="0" t="n">
        <v>0</v>
      </c>
      <c r="R4936" s="0" t="n">
        <v>0</v>
      </c>
      <c r="S4936" s="0" t="s">
        <v>4</v>
      </c>
    </row>
    <row r="4937" customFormat="false" ht="14.4" hidden="true" customHeight="false" outlineLevel="0" collapsed="false">
      <c r="A4937" s="0" t="s">
        <v>31</v>
      </c>
      <c r="B4937" s="0" t="n">
        <v>1</v>
      </c>
      <c r="C4937" s="0" t="s">
        <v>12952</v>
      </c>
      <c r="D4937" s="0" t="s">
        <v>38</v>
      </c>
      <c r="E4937" s="0" t="s">
        <v>12953</v>
      </c>
      <c r="F4937" s="0" t="s">
        <v>12944</v>
      </c>
      <c r="G4937" s="0" t="s">
        <v>12945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6.2</v>
      </c>
      <c r="Q4937" s="0" t="n">
        <v>0</v>
      </c>
      <c r="R4937" s="0" t="n">
        <v>0</v>
      </c>
      <c r="S4937" s="0" t="s">
        <v>4</v>
      </c>
    </row>
    <row r="4938" customFormat="false" ht="14.4" hidden="true" customHeight="false" outlineLevel="0" collapsed="false">
      <c r="A4938" s="0" t="s">
        <v>31</v>
      </c>
      <c r="B4938" s="0" t="n">
        <v>1</v>
      </c>
      <c r="C4938" s="0" t="s">
        <v>12954</v>
      </c>
      <c r="D4938" s="0" t="s">
        <v>48</v>
      </c>
      <c r="E4938" s="0" t="s">
        <v>12955</v>
      </c>
      <c r="F4938" s="0" t="s">
        <v>12944</v>
      </c>
      <c r="G4938" s="0" t="s">
        <v>12945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6.1</v>
      </c>
      <c r="Q4938" s="0" t="n">
        <v>0</v>
      </c>
      <c r="R4938" s="0" t="n">
        <v>0</v>
      </c>
      <c r="S4938" s="0" t="s">
        <v>4</v>
      </c>
    </row>
    <row r="4939" customFormat="false" ht="14.4" hidden="true" customHeight="false" outlineLevel="0" collapsed="false">
      <c r="A4939" s="0" t="s">
        <v>31</v>
      </c>
      <c r="B4939" s="0" t="n">
        <v>1</v>
      </c>
      <c r="C4939" s="0" t="s">
        <v>12956</v>
      </c>
      <c r="D4939" s="0" t="s">
        <v>103</v>
      </c>
      <c r="E4939" s="0" t="s">
        <v>12957</v>
      </c>
      <c r="F4939" s="0" t="s">
        <v>12944</v>
      </c>
      <c r="G4939" s="0" t="s">
        <v>12945</v>
      </c>
      <c r="H4939" s="0" t="n">
        <v>0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6.2</v>
      </c>
      <c r="Q4939" s="0" t="n">
        <v>0</v>
      </c>
      <c r="R4939" s="0" t="n">
        <v>0</v>
      </c>
      <c r="S4939" s="0" t="s">
        <v>4</v>
      </c>
    </row>
    <row r="4940" customFormat="false" ht="14.4" hidden="true" customHeight="false" outlineLevel="0" collapsed="false">
      <c r="A4940" s="0" t="s">
        <v>31</v>
      </c>
      <c r="B4940" s="0" t="n">
        <v>1</v>
      </c>
      <c r="C4940" s="0" t="s">
        <v>12958</v>
      </c>
      <c r="D4940" s="0" t="s">
        <v>38</v>
      </c>
      <c r="E4940" s="0" t="s">
        <v>12959</v>
      </c>
      <c r="F4940" s="0" t="s">
        <v>12960</v>
      </c>
      <c r="G4940" s="0" t="s">
        <v>12961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5.8</v>
      </c>
      <c r="Q4940" s="0" t="n">
        <v>0</v>
      </c>
      <c r="R4940" s="0" t="n">
        <v>0</v>
      </c>
      <c r="S4940" s="0" t="s">
        <v>4</v>
      </c>
    </row>
    <row r="4941" customFormat="false" ht="14.4" hidden="true" customHeight="false" outlineLevel="0" collapsed="false">
      <c r="A4941" s="0" t="s">
        <v>31</v>
      </c>
      <c r="B4941" s="0" t="n">
        <v>1</v>
      </c>
      <c r="C4941" s="0" t="s">
        <v>12962</v>
      </c>
      <c r="D4941" s="0" t="s">
        <v>33</v>
      </c>
      <c r="E4941" s="0" t="s">
        <v>12963</v>
      </c>
      <c r="F4941" s="0" t="s">
        <v>12964</v>
      </c>
      <c r="G4941" s="0" t="s">
        <v>12965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5.7</v>
      </c>
      <c r="Q4941" s="0" t="n">
        <v>0</v>
      </c>
      <c r="R4941" s="0" t="n">
        <v>0</v>
      </c>
      <c r="S4941" s="0" t="s">
        <v>4</v>
      </c>
    </row>
    <row r="4942" customFormat="false" ht="14.4" hidden="true" customHeight="false" outlineLevel="0" collapsed="false">
      <c r="A4942" s="0" t="s">
        <v>31</v>
      </c>
      <c r="B4942" s="0" t="n">
        <v>1</v>
      </c>
      <c r="C4942" s="0" t="s">
        <v>12966</v>
      </c>
      <c r="D4942" s="0" t="s">
        <v>38</v>
      </c>
      <c r="E4942" s="0" t="s">
        <v>12967</v>
      </c>
      <c r="F4942" s="0" t="s">
        <v>12968</v>
      </c>
      <c r="G4942" s="0" t="s">
        <v>12969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P4942" s="0" t="n">
        <v>5.6</v>
      </c>
      <c r="Q4942" s="0" t="n">
        <v>0</v>
      </c>
      <c r="R4942" s="0" t="n">
        <v>0</v>
      </c>
      <c r="S4942" s="0" t="s">
        <v>4</v>
      </c>
    </row>
    <row r="4943" customFormat="false" ht="14.4" hidden="true" customHeight="false" outlineLevel="0" collapsed="false">
      <c r="A4943" s="0" t="s">
        <v>31</v>
      </c>
      <c r="B4943" s="0" t="n">
        <v>1</v>
      </c>
      <c r="C4943" s="0" t="s">
        <v>12970</v>
      </c>
      <c r="D4943" s="0" t="s">
        <v>61</v>
      </c>
      <c r="E4943" s="0" t="s">
        <v>5941</v>
      </c>
      <c r="F4943" s="0" t="s">
        <v>12971</v>
      </c>
      <c r="G4943" s="0" t="s">
        <v>12972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0</v>
      </c>
      <c r="N4943" s="0" t="n">
        <v>0</v>
      </c>
      <c r="O4943" s="0" t="n">
        <v>0</v>
      </c>
      <c r="P4943" s="0" t="n">
        <v>5.4</v>
      </c>
      <c r="Q4943" s="0" t="n">
        <v>0</v>
      </c>
      <c r="R4943" s="0" t="n">
        <v>0</v>
      </c>
      <c r="S4943" s="0" t="s">
        <v>4</v>
      </c>
    </row>
    <row r="4944" customFormat="false" ht="14.4" hidden="true" customHeight="false" outlineLevel="0" collapsed="false">
      <c r="A4944" s="0" t="s">
        <v>31</v>
      </c>
      <c r="B4944" s="0" t="n">
        <v>1</v>
      </c>
      <c r="C4944" s="0" t="s">
        <v>12973</v>
      </c>
      <c r="D4944" s="0" t="s">
        <v>66</v>
      </c>
      <c r="E4944" s="0" t="s">
        <v>12974</v>
      </c>
      <c r="F4944" s="0" t="s">
        <v>12975</v>
      </c>
      <c r="G4944" s="0" t="s">
        <v>12976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5.1</v>
      </c>
      <c r="Q4944" s="0" t="n">
        <v>0</v>
      </c>
      <c r="R4944" s="0" t="n">
        <v>0</v>
      </c>
      <c r="S4944" s="0" t="s">
        <v>4</v>
      </c>
    </row>
    <row r="4945" customFormat="false" ht="14.4" hidden="true" customHeight="false" outlineLevel="0" collapsed="false">
      <c r="A4945" s="0" t="s">
        <v>31</v>
      </c>
      <c r="B4945" s="0" t="n">
        <v>1</v>
      </c>
      <c r="C4945" s="0" t="s">
        <v>12977</v>
      </c>
      <c r="D4945" s="0" t="s">
        <v>38</v>
      </c>
      <c r="E4945" s="0" t="s">
        <v>12978</v>
      </c>
      <c r="F4945" s="0" t="s">
        <v>12979</v>
      </c>
      <c r="G4945" s="0" t="s">
        <v>12980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5.4</v>
      </c>
      <c r="Q4945" s="0" t="n">
        <v>0</v>
      </c>
      <c r="R4945" s="0" t="n">
        <v>0</v>
      </c>
      <c r="S4945" s="0" t="s">
        <v>4</v>
      </c>
    </row>
    <row r="4946" customFormat="false" ht="14.4" hidden="true" customHeight="false" outlineLevel="0" collapsed="false">
      <c r="A4946" s="0" t="s">
        <v>31</v>
      </c>
      <c r="B4946" s="0" t="n">
        <v>1</v>
      </c>
      <c r="C4946" s="0" t="s">
        <v>12981</v>
      </c>
      <c r="D4946" s="0" t="s">
        <v>66</v>
      </c>
      <c r="E4946" s="0" t="s">
        <v>12982</v>
      </c>
      <c r="F4946" s="0" t="s">
        <v>12979</v>
      </c>
      <c r="G4946" s="0" t="s">
        <v>12980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6.3</v>
      </c>
      <c r="Q4946" s="0" t="n">
        <v>0</v>
      </c>
      <c r="R4946" s="0" t="n">
        <v>0</v>
      </c>
      <c r="S4946" s="0" t="s">
        <v>4</v>
      </c>
    </row>
    <row r="4947" customFormat="false" ht="14.4" hidden="true" customHeight="false" outlineLevel="0" collapsed="false">
      <c r="A4947" s="0" t="s">
        <v>31</v>
      </c>
      <c r="B4947" s="0" t="n">
        <v>1</v>
      </c>
      <c r="C4947" s="0" t="s">
        <v>12983</v>
      </c>
      <c r="D4947" s="0" t="s">
        <v>61</v>
      </c>
      <c r="E4947" s="0" t="s">
        <v>12984</v>
      </c>
      <c r="F4947" s="0" t="s">
        <v>12979</v>
      </c>
      <c r="G4947" s="0" t="s">
        <v>12980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9.4</v>
      </c>
      <c r="Q4947" s="0" t="n">
        <v>0</v>
      </c>
      <c r="R4947" s="0" t="n">
        <v>0</v>
      </c>
      <c r="S4947" s="0" t="s">
        <v>4</v>
      </c>
    </row>
    <row r="4948" customFormat="false" ht="14.4" hidden="true" customHeight="false" outlineLevel="0" collapsed="false">
      <c r="A4948" s="0" t="s">
        <v>31</v>
      </c>
      <c r="B4948" s="0" t="n">
        <v>1</v>
      </c>
      <c r="C4948" s="0" t="s">
        <v>12985</v>
      </c>
      <c r="D4948" s="0" t="s">
        <v>33</v>
      </c>
      <c r="E4948" s="0" t="s">
        <v>12986</v>
      </c>
      <c r="F4948" s="0" t="s">
        <v>12979</v>
      </c>
      <c r="G4948" s="0" t="s">
        <v>12980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5.1</v>
      </c>
      <c r="Q4948" s="0" t="n">
        <v>0</v>
      </c>
      <c r="R4948" s="0" t="n">
        <v>0</v>
      </c>
      <c r="S4948" s="0" t="s">
        <v>4</v>
      </c>
    </row>
    <row r="4949" customFormat="false" ht="14.4" hidden="true" customHeight="false" outlineLevel="0" collapsed="false">
      <c r="A4949" s="0" t="s">
        <v>31</v>
      </c>
      <c r="B4949" s="0" t="n">
        <v>1</v>
      </c>
      <c r="C4949" s="0" t="s">
        <v>12987</v>
      </c>
      <c r="D4949" s="0" t="s">
        <v>38</v>
      </c>
      <c r="E4949" s="0" t="s">
        <v>12988</v>
      </c>
      <c r="F4949" s="0" t="s">
        <v>12989</v>
      </c>
      <c r="G4949" s="0" t="s">
        <v>12990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7.1</v>
      </c>
      <c r="Q4949" s="0" t="n">
        <v>0</v>
      </c>
      <c r="R4949" s="0" t="n">
        <v>0</v>
      </c>
      <c r="S4949" s="0" t="s">
        <v>4</v>
      </c>
    </row>
    <row r="4950" customFormat="false" ht="14.4" hidden="true" customHeight="false" outlineLevel="0" collapsed="false">
      <c r="A4950" s="0" t="s">
        <v>31</v>
      </c>
      <c r="B4950" s="0" t="n">
        <v>1</v>
      </c>
      <c r="C4950" s="0" t="s">
        <v>12991</v>
      </c>
      <c r="D4950" s="0" t="s">
        <v>33</v>
      </c>
      <c r="E4950" s="0" t="s">
        <v>12992</v>
      </c>
      <c r="F4950" s="0" t="s">
        <v>12993</v>
      </c>
      <c r="G4950" s="0" t="s">
        <v>12994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5.4</v>
      </c>
      <c r="Q4950" s="0" t="n">
        <v>0</v>
      </c>
      <c r="R4950" s="0" t="n">
        <v>0</v>
      </c>
      <c r="S4950" s="0" t="s">
        <v>4</v>
      </c>
    </row>
    <row r="4951" customFormat="false" ht="14.4" hidden="true" customHeight="false" outlineLevel="0" collapsed="false">
      <c r="A4951" s="0" t="s">
        <v>31</v>
      </c>
      <c r="B4951" s="0" t="n">
        <v>1</v>
      </c>
      <c r="C4951" s="0" t="s">
        <v>12995</v>
      </c>
      <c r="D4951" s="0" t="s">
        <v>61</v>
      </c>
      <c r="E4951" s="0" t="s">
        <v>12996</v>
      </c>
      <c r="F4951" s="0" t="s">
        <v>12997</v>
      </c>
      <c r="G4951" s="0" t="s">
        <v>745</v>
      </c>
      <c r="H4951" s="0" t="n">
        <v>0</v>
      </c>
      <c r="I4951" s="0" t="n">
        <v>0</v>
      </c>
      <c r="J4951" s="0" t="n">
        <v>0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5.4</v>
      </c>
      <c r="Q4951" s="0" t="n">
        <v>0</v>
      </c>
      <c r="R4951" s="0" t="n">
        <v>0</v>
      </c>
      <c r="S4951" s="0" t="s">
        <v>4</v>
      </c>
    </row>
    <row r="4952" customFormat="false" ht="14.4" hidden="true" customHeight="false" outlineLevel="0" collapsed="false">
      <c r="A4952" s="0" t="s">
        <v>31</v>
      </c>
      <c r="B4952" s="0" t="n">
        <v>1</v>
      </c>
      <c r="C4952" s="0" t="s">
        <v>12998</v>
      </c>
      <c r="D4952" s="0" t="s">
        <v>66</v>
      </c>
      <c r="E4952" s="0" t="s">
        <v>12999</v>
      </c>
      <c r="F4952" s="0" t="s">
        <v>13000</v>
      </c>
      <c r="G4952" s="0" t="s">
        <v>1803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0</v>
      </c>
      <c r="P4952" s="0" t="n">
        <v>5</v>
      </c>
      <c r="Q4952" s="0" t="n">
        <v>0</v>
      </c>
      <c r="R4952" s="0" t="n">
        <v>0</v>
      </c>
      <c r="S4952" s="0" t="s">
        <v>4</v>
      </c>
    </row>
    <row r="4953" customFormat="false" ht="14.4" hidden="true" customHeight="false" outlineLevel="0" collapsed="false">
      <c r="A4953" s="0" t="s">
        <v>31</v>
      </c>
      <c r="B4953" s="0" t="n">
        <v>1</v>
      </c>
      <c r="C4953" s="0" t="s">
        <v>13001</v>
      </c>
      <c r="D4953" s="0" t="s">
        <v>66</v>
      </c>
      <c r="E4953" s="0" t="s">
        <v>13002</v>
      </c>
      <c r="F4953" s="0" t="s">
        <v>13000</v>
      </c>
      <c r="G4953" s="0" t="s">
        <v>1803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5</v>
      </c>
      <c r="Q4953" s="0" t="n">
        <v>0</v>
      </c>
      <c r="R4953" s="0" t="n">
        <v>0</v>
      </c>
      <c r="S4953" s="0" t="s">
        <v>4</v>
      </c>
    </row>
    <row r="4954" customFormat="false" ht="14.4" hidden="true" customHeight="false" outlineLevel="0" collapsed="false">
      <c r="A4954" s="0" t="s">
        <v>31</v>
      </c>
      <c r="B4954" s="0" t="n">
        <v>1</v>
      </c>
      <c r="C4954" s="0" t="s">
        <v>13003</v>
      </c>
      <c r="D4954" s="0" t="s">
        <v>38</v>
      </c>
      <c r="E4954" s="0" t="s">
        <v>13004</v>
      </c>
      <c r="F4954" s="0" t="s">
        <v>13000</v>
      </c>
      <c r="G4954" s="0" t="s">
        <v>1803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5.2</v>
      </c>
      <c r="Q4954" s="0" t="n">
        <v>0</v>
      </c>
      <c r="R4954" s="0" t="n">
        <v>0</v>
      </c>
      <c r="S4954" s="0" t="s">
        <v>4</v>
      </c>
    </row>
    <row r="4955" customFormat="false" ht="14.4" hidden="true" customHeight="false" outlineLevel="0" collapsed="false">
      <c r="A4955" s="0" t="s">
        <v>31</v>
      </c>
      <c r="B4955" s="0" t="n">
        <v>1</v>
      </c>
      <c r="C4955" s="0" t="s">
        <v>13005</v>
      </c>
      <c r="D4955" s="0" t="s">
        <v>61</v>
      </c>
      <c r="E4955" s="0" t="s">
        <v>13006</v>
      </c>
      <c r="F4955" s="0" t="s">
        <v>13000</v>
      </c>
      <c r="G4955" s="0" t="s">
        <v>1803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0</v>
      </c>
      <c r="N4955" s="0" t="n">
        <v>0</v>
      </c>
      <c r="O4955" s="0" t="n">
        <v>0</v>
      </c>
      <c r="P4955" s="0" t="n">
        <v>5</v>
      </c>
      <c r="Q4955" s="0" t="n">
        <v>0</v>
      </c>
      <c r="R4955" s="0" t="n">
        <v>0</v>
      </c>
      <c r="S4955" s="0" t="s">
        <v>4</v>
      </c>
    </row>
    <row r="4956" customFormat="false" ht="14.4" hidden="true" customHeight="false" outlineLevel="0" collapsed="false">
      <c r="A4956" s="0" t="s">
        <v>31</v>
      </c>
      <c r="B4956" s="0" t="n">
        <v>1</v>
      </c>
      <c r="C4956" s="0" t="s">
        <v>13007</v>
      </c>
      <c r="D4956" s="0" t="s">
        <v>139</v>
      </c>
      <c r="E4956" s="0" t="s">
        <v>13008</v>
      </c>
      <c r="F4956" s="0" t="s">
        <v>13009</v>
      </c>
      <c r="G4956" s="0" t="s">
        <v>1803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5.8</v>
      </c>
      <c r="Q4956" s="0" t="n">
        <v>0</v>
      </c>
      <c r="R4956" s="0" t="n">
        <v>0</v>
      </c>
      <c r="S4956" s="0" t="s">
        <v>4</v>
      </c>
    </row>
    <row r="4957" customFormat="false" ht="14.4" hidden="true" customHeight="false" outlineLevel="0" collapsed="false">
      <c r="A4957" s="0" t="s">
        <v>31</v>
      </c>
      <c r="B4957" s="0" t="n">
        <v>1</v>
      </c>
      <c r="C4957" s="0" t="s">
        <v>13010</v>
      </c>
      <c r="D4957" s="0" t="s">
        <v>33</v>
      </c>
      <c r="E4957" s="0" t="s">
        <v>13011</v>
      </c>
      <c r="F4957" s="0" t="s">
        <v>13009</v>
      </c>
      <c r="G4957" s="0" t="s">
        <v>1803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6.1</v>
      </c>
      <c r="Q4957" s="0" t="n">
        <v>0</v>
      </c>
      <c r="R4957" s="0" t="n">
        <v>0</v>
      </c>
      <c r="S4957" s="0" t="s">
        <v>4</v>
      </c>
    </row>
    <row r="4958" customFormat="false" ht="14.4" hidden="true" customHeight="false" outlineLevel="0" collapsed="false">
      <c r="A4958" s="0" t="s">
        <v>31</v>
      </c>
      <c r="B4958" s="0" t="n">
        <v>1</v>
      </c>
      <c r="C4958" s="0" t="s">
        <v>13012</v>
      </c>
      <c r="D4958" s="0" t="s">
        <v>66</v>
      </c>
      <c r="E4958" s="0" t="s">
        <v>13013</v>
      </c>
      <c r="F4958" s="0" t="s">
        <v>13009</v>
      </c>
      <c r="G4958" s="0" t="s">
        <v>1803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5.9</v>
      </c>
      <c r="Q4958" s="0" t="n">
        <v>0</v>
      </c>
      <c r="R4958" s="0" t="n">
        <v>0</v>
      </c>
      <c r="S4958" s="0" t="s">
        <v>4</v>
      </c>
    </row>
    <row r="4959" customFormat="false" ht="14.4" hidden="true" customHeight="false" outlineLevel="0" collapsed="false">
      <c r="A4959" s="0" t="s">
        <v>31</v>
      </c>
      <c r="B4959" s="0" t="n">
        <v>1</v>
      </c>
      <c r="C4959" s="0" t="s">
        <v>13014</v>
      </c>
      <c r="D4959" s="0" t="s">
        <v>38</v>
      </c>
      <c r="E4959" s="0" t="s">
        <v>13015</v>
      </c>
      <c r="F4959" s="0" t="s">
        <v>13016</v>
      </c>
      <c r="G4959" s="0" t="s">
        <v>13017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5.4</v>
      </c>
      <c r="Q4959" s="0" t="n">
        <v>0</v>
      </c>
      <c r="R4959" s="0" t="n">
        <v>0</v>
      </c>
      <c r="S4959" s="0" t="s">
        <v>4</v>
      </c>
    </row>
    <row r="4960" customFormat="false" ht="14.4" hidden="true" customHeight="false" outlineLevel="0" collapsed="false">
      <c r="A4960" s="0" t="s">
        <v>31</v>
      </c>
      <c r="B4960" s="0" t="n">
        <v>1</v>
      </c>
      <c r="C4960" s="0" t="s">
        <v>13018</v>
      </c>
      <c r="D4960" s="0" t="s">
        <v>103</v>
      </c>
      <c r="E4960" s="0" t="s">
        <v>13019</v>
      </c>
      <c r="F4960" s="0" t="s">
        <v>13020</v>
      </c>
      <c r="G4960" s="0" t="s">
        <v>966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5.7</v>
      </c>
      <c r="Q4960" s="0" t="n">
        <v>0</v>
      </c>
      <c r="R4960" s="0" t="n">
        <v>0</v>
      </c>
      <c r="S4960" s="0" t="s">
        <v>4</v>
      </c>
    </row>
    <row r="4961" customFormat="false" ht="14.4" hidden="true" customHeight="false" outlineLevel="0" collapsed="false">
      <c r="A4961" s="0" t="s">
        <v>31</v>
      </c>
      <c r="B4961" s="0" t="n">
        <v>1</v>
      </c>
      <c r="C4961" s="0" t="s">
        <v>13021</v>
      </c>
      <c r="D4961" s="0" t="s">
        <v>307</v>
      </c>
      <c r="E4961" s="0" t="s">
        <v>13022</v>
      </c>
      <c r="F4961" s="0" t="s">
        <v>13023</v>
      </c>
      <c r="G4961" s="0" t="s">
        <v>1217</v>
      </c>
      <c r="H4961" s="0" t="n">
        <v>0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0</v>
      </c>
      <c r="N4961" s="0" t="n">
        <v>0</v>
      </c>
      <c r="O4961" s="0" t="n">
        <v>0</v>
      </c>
      <c r="P4961" s="0" t="n">
        <v>5.8</v>
      </c>
      <c r="Q4961" s="0" t="n">
        <v>0</v>
      </c>
      <c r="R4961" s="0" t="n">
        <v>0</v>
      </c>
      <c r="S4961" s="0" t="s">
        <v>4</v>
      </c>
    </row>
    <row r="4962" customFormat="false" ht="14.4" hidden="true" customHeight="false" outlineLevel="0" collapsed="false">
      <c r="A4962" s="0" t="s">
        <v>31</v>
      </c>
      <c r="B4962" s="0" t="n">
        <v>1</v>
      </c>
      <c r="C4962" s="0" t="s">
        <v>13024</v>
      </c>
      <c r="D4962" s="0" t="s">
        <v>163</v>
      </c>
      <c r="E4962" s="0" t="s">
        <v>2262</v>
      </c>
      <c r="F4962" s="0" t="s">
        <v>13023</v>
      </c>
      <c r="G4962" s="0" t="s">
        <v>1217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5.6</v>
      </c>
      <c r="Q4962" s="0" t="n">
        <v>0</v>
      </c>
      <c r="R4962" s="0" t="n">
        <v>0</v>
      </c>
      <c r="S4962" s="0" t="s">
        <v>4</v>
      </c>
    </row>
    <row r="4963" customFormat="false" ht="14.4" hidden="true" customHeight="false" outlineLevel="0" collapsed="false">
      <c r="A4963" s="0" t="s">
        <v>31</v>
      </c>
      <c r="B4963" s="0" t="n">
        <v>1</v>
      </c>
      <c r="C4963" s="0" t="s">
        <v>13025</v>
      </c>
      <c r="D4963" s="0" t="s">
        <v>66</v>
      </c>
      <c r="E4963" s="0" t="s">
        <v>13026</v>
      </c>
      <c r="F4963" s="0" t="s">
        <v>13027</v>
      </c>
      <c r="G4963" s="0" t="s">
        <v>13028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5.9</v>
      </c>
      <c r="Q4963" s="0" t="n">
        <v>0</v>
      </c>
      <c r="R4963" s="0" t="n">
        <v>0</v>
      </c>
      <c r="S4963" s="0" t="s">
        <v>4</v>
      </c>
    </row>
    <row r="4964" customFormat="false" ht="14.4" hidden="true" customHeight="false" outlineLevel="0" collapsed="false">
      <c r="A4964" s="0" t="s">
        <v>31</v>
      </c>
      <c r="B4964" s="0" t="n">
        <v>1</v>
      </c>
      <c r="C4964" s="0" t="s">
        <v>13029</v>
      </c>
      <c r="D4964" s="0" t="s">
        <v>38</v>
      </c>
      <c r="E4964" s="0" t="s">
        <v>1114</v>
      </c>
      <c r="F4964" s="0" t="s">
        <v>13027</v>
      </c>
      <c r="G4964" s="0" t="s">
        <v>13028</v>
      </c>
      <c r="H4964" s="0" t="n">
        <v>0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5.4</v>
      </c>
      <c r="Q4964" s="0" t="n">
        <v>0</v>
      </c>
      <c r="R4964" s="0" t="n">
        <v>0</v>
      </c>
      <c r="S4964" s="0" t="s">
        <v>4</v>
      </c>
    </row>
    <row r="4965" customFormat="false" ht="14.4" hidden="true" customHeight="false" outlineLevel="0" collapsed="false">
      <c r="A4965" s="0" t="s">
        <v>31</v>
      </c>
      <c r="B4965" s="0" t="n">
        <v>1</v>
      </c>
      <c r="C4965" s="0" t="s">
        <v>13030</v>
      </c>
      <c r="D4965" s="0" t="s">
        <v>33</v>
      </c>
      <c r="E4965" s="0" t="s">
        <v>13031</v>
      </c>
      <c r="F4965" s="0" t="s">
        <v>13027</v>
      </c>
      <c r="G4965" s="0" t="s">
        <v>13028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n">
        <v>0</v>
      </c>
      <c r="N4965" s="0" t="n">
        <v>0</v>
      </c>
      <c r="O4965" s="0" t="n">
        <v>0</v>
      </c>
      <c r="P4965" s="0" t="n">
        <v>5.5</v>
      </c>
      <c r="Q4965" s="0" t="n">
        <v>0</v>
      </c>
      <c r="R4965" s="0" t="n">
        <v>0</v>
      </c>
      <c r="S4965" s="0" t="s">
        <v>4</v>
      </c>
    </row>
    <row r="4966" customFormat="false" ht="14.4" hidden="true" customHeight="false" outlineLevel="0" collapsed="false">
      <c r="A4966" s="0" t="s">
        <v>31</v>
      </c>
      <c r="B4966" s="0" t="n">
        <v>1</v>
      </c>
      <c r="C4966" s="0" t="s">
        <v>13032</v>
      </c>
      <c r="D4966" s="0" t="s">
        <v>38</v>
      </c>
      <c r="E4966" s="0" t="s">
        <v>13033</v>
      </c>
      <c r="F4966" s="0" t="s">
        <v>13027</v>
      </c>
      <c r="G4966" s="0" t="s">
        <v>13028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0" t="n">
        <v>5.5</v>
      </c>
      <c r="Q4966" s="0" t="n">
        <v>0</v>
      </c>
      <c r="R4966" s="0" t="n">
        <v>0</v>
      </c>
      <c r="S4966" s="0" t="s">
        <v>4</v>
      </c>
    </row>
    <row r="4967" customFormat="false" ht="14.4" hidden="true" customHeight="false" outlineLevel="0" collapsed="false">
      <c r="A4967" s="0" t="s">
        <v>31</v>
      </c>
      <c r="B4967" s="0" t="n">
        <v>1</v>
      </c>
      <c r="C4967" s="0" t="s">
        <v>13034</v>
      </c>
      <c r="D4967" s="0" t="s">
        <v>48</v>
      </c>
      <c r="E4967" s="0" t="s">
        <v>13035</v>
      </c>
      <c r="F4967" s="0" t="s">
        <v>13036</v>
      </c>
      <c r="G4967" s="0" t="s">
        <v>13037</v>
      </c>
      <c r="H4967" s="0" t="n">
        <v>0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0</v>
      </c>
      <c r="N4967" s="0" t="n">
        <v>0</v>
      </c>
      <c r="O4967" s="0" t="n">
        <v>0</v>
      </c>
      <c r="P4967" s="0" t="n">
        <v>5.2</v>
      </c>
      <c r="Q4967" s="0" t="n">
        <v>0</v>
      </c>
      <c r="R4967" s="0" t="n">
        <v>0</v>
      </c>
      <c r="S4967" s="0" t="s">
        <v>4</v>
      </c>
    </row>
    <row r="4968" customFormat="false" ht="14.4" hidden="true" customHeight="false" outlineLevel="0" collapsed="false">
      <c r="A4968" s="0" t="s">
        <v>31</v>
      </c>
      <c r="B4968" s="0" t="n">
        <v>1</v>
      </c>
      <c r="C4968" s="0" t="s">
        <v>13038</v>
      </c>
      <c r="D4968" s="0" t="s">
        <v>66</v>
      </c>
      <c r="E4968" s="0" t="s">
        <v>13039</v>
      </c>
      <c r="F4968" s="0" t="s">
        <v>13040</v>
      </c>
      <c r="G4968" s="0" t="s">
        <v>13041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5.5</v>
      </c>
      <c r="Q4968" s="0" t="n">
        <v>0</v>
      </c>
      <c r="R4968" s="0" t="n">
        <v>0</v>
      </c>
      <c r="S4968" s="0" t="s">
        <v>4</v>
      </c>
    </row>
    <row r="4969" customFormat="false" ht="14.4" hidden="true" customHeight="false" outlineLevel="0" collapsed="false">
      <c r="A4969" s="0" t="s">
        <v>31</v>
      </c>
      <c r="B4969" s="0" t="n">
        <v>1</v>
      </c>
      <c r="C4969" s="0" t="s">
        <v>13042</v>
      </c>
      <c r="D4969" s="0" t="s">
        <v>103</v>
      </c>
      <c r="E4969" s="0" t="s">
        <v>13043</v>
      </c>
      <c r="F4969" s="0" t="s">
        <v>13044</v>
      </c>
      <c r="G4969" s="0" t="s">
        <v>13045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0</v>
      </c>
      <c r="P4969" s="0" t="n">
        <v>7.4</v>
      </c>
      <c r="Q4969" s="0" t="n">
        <v>0</v>
      </c>
      <c r="R4969" s="0" t="n">
        <v>0</v>
      </c>
      <c r="S4969" s="0" t="s">
        <v>4</v>
      </c>
    </row>
    <row r="4970" customFormat="false" ht="14.4" hidden="true" customHeight="false" outlineLevel="0" collapsed="false">
      <c r="A4970" s="0" t="s">
        <v>31</v>
      </c>
      <c r="B4970" s="0" t="n">
        <v>1</v>
      </c>
      <c r="C4970" s="0" t="s">
        <v>13046</v>
      </c>
      <c r="D4970" s="0" t="s">
        <v>66</v>
      </c>
      <c r="E4970" s="0" t="s">
        <v>13047</v>
      </c>
      <c r="F4970" s="0" t="s">
        <v>13048</v>
      </c>
      <c r="G4970" s="0" t="s">
        <v>13049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5.2</v>
      </c>
      <c r="Q4970" s="0" t="n">
        <v>0</v>
      </c>
      <c r="R4970" s="0" t="n">
        <v>0</v>
      </c>
      <c r="S4970" s="0" t="s">
        <v>4</v>
      </c>
    </row>
    <row r="4971" customFormat="false" ht="14.4" hidden="true" customHeight="false" outlineLevel="0" collapsed="false">
      <c r="A4971" s="0" t="s">
        <v>31</v>
      </c>
      <c r="B4971" s="0" t="n">
        <v>1</v>
      </c>
      <c r="C4971" s="0" t="s">
        <v>13050</v>
      </c>
      <c r="D4971" s="0" t="s">
        <v>38</v>
      </c>
      <c r="E4971" s="0" t="s">
        <v>13051</v>
      </c>
      <c r="F4971" s="0" t="s">
        <v>13048</v>
      </c>
      <c r="G4971" s="0" t="s">
        <v>13049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5.2</v>
      </c>
      <c r="Q4971" s="0" t="n">
        <v>0</v>
      </c>
      <c r="R4971" s="0" t="n">
        <v>0</v>
      </c>
      <c r="S4971" s="0" t="s">
        <v>4</v>
      </c>
    </row>
    <row r="4972" customFormat="false" ht="14.4" hidden="true" customHeight="false" outlineLevel="0" collapsed="false">
      <c r="A4972" s="0" t="s">
        <v>31</v>
      </c>
      <c r="B4972" s="0" t="n">
        <v>1</v>
      </c>
      <c r="C4972" s="0" t="s">
        <v>13052</v>
      </c>
      <c r="D4972" s="0" t="s">
        <v>38</v>
      </c>
      <c r="E4972" s="0" t="s">
        <v>13053</v>
      </c>
      <c r="F4972" s="0" t="s">
        <v>13054</v>
      </c>
      <c r="G4972" s="0" t="s">
        <v>5696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6.1</v>
      </c>
      <c r="Q4972" s="0" t="n">
        <v>0</v>
      </c>
      <c r="R4972" s="0" t="n">
        <v>0</v>
      </c>
      <c r="S4972" s="0" t="s">
        <v>4</v>
      </c>
    </row>
    <row r="4973" customFormat="false" ht="14.4" hidden="true" customHeight="false" outlineLevel="0" collapsed="false">
      <c r="A4973" s="0" t="s">
        <v>31</v>
      </c>
      <c r="B4973" s="0" t="n">
        <v>1</v>
      </c>
      <c r="C4973" s="0" t="s">
        <v>13055</v>
      </c>
      <c r="D4973" s="0" t="s">
        <v>48</v>
      </c>
      <c r="E4973" s="0" t="s">
        <v>13056</v>
      </c>
      <c r="F4973" s="0" t="s">
        <v>13054</v>
      </c>
      <c r="G4973" s="0" t="s">
        <v>5696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5.4</v>
      </c>
      <c r="Q4973" s="0" t="n">
        <v>0</v>
      </c>
      <c r="R4973" s="0" t="n">
        <v>0</v>
      </c>
      <c r="S4973" s="0" t="s">
        <v>4</v>
      </c>
    </row>
    <row r="4974" customFormat="false" ht="14.4" hidden="true" customHeight="false" outlineLevel="0" collapsed="false">
      <c r="A4974" s="0" t="s">
        <v>31</v>
      </c>
      <c r="B4974" s="0" t="n">
        <v>1</v>
      </c>
      <c r="C4974" s="0" t="s">
        <v>13057</v>
      </c>
      <c r="D4974" s="0" t="s">
        <v>66</v>
      </c>
      <c r="E4974" s="0" t="s">
        <v>13058</v>
      </c>
      <c r="F4974" s="0" t="s">
        <v>13059</v>
      </c>
      <c r="G4974" s="0" t="s">
        <v>13060</v>
      </c>
      <c r="H4974" s="0" t="n">
        <v>0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11.4</v>
      </c>
      <c r="Q4974" s="0" t="n">
        <v>0</v>
      </c>
      <c r="R4974" s="0" t="n">
        <v>0</v>
      </c>
      <c r="S4974" s="0" t="s">
        <v>4</v>
      </c>
    </row>
    <row r="4975" customFormat="false" ht="14.4" hidden="true" customHeight="false" outlineLevel="0" collapsed="false">
      <c r="A4975" s="0" t="s">
        <v>31</v>
      </c>
      <c r="B4975" s="0" t="n">
        <v>1</v>
      </c>
      <c r="C4975" s="0" t="s">
        <v>13061</v>
      </c>
      <c r="D4975" s="0" t="s">
        <v>48</v>
      </c>
      <c r="E4975" s="0" t="s">
        <v>13062</v>
      </c>
      <c r="F4975" s="0" t="s">
        <v>13063</v>
      </c>
      <c r="G4975" s="0" t="s">
        <v>13064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5.7</v>
      </c>
      <c r="Q4975" s="0" t="n">
        <v>0</v>
      </c>
      <c r="R4975" s="0" t="n">
        <v>0</v>
      </c>
      <c r="S4975" s="0" t="s">
        <v>4</v>
      </c>
    </row>
    <row r="4976" customFormat="false" ht="14.4" hidden="true" customHeight="false" outlineLevel="0" collapsed="false">
      <c r="A4976" s="0" t="s">
        <v>31</v>
      </c>
      <c r="B4976" s="0" t="n">
        <v>1</v>
      </c>
      <c r="C4976" s="0" t="s">
        <v>13065</v>
      </c>
      <c r="D4976" s="0" t="s">
        <v>61</v>
      </c>
      <c r="E4976" s="0" t="s">
        <v>13066</v>
      </c>
      <c r="F4976" s="0" t="s">
        <v>13063</v>
      </c>
      <c r="G4976" s="0" t="s">
        <v>13064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0</v>
      </c>
      <c r="N4976" s="0" t="n">
        <v>0</v>
      </c>
      <c r="O4976" s="0" t="n">
        <v>0</v>
      </c>
      <c r="P4976" s="0" t="n">
        <v>5.8</v>
      </c>
      <c r="Q4976" s="0" t="n">
        <v>0</v>
      </c>
      <c r="R4976" s="0" t="n">
        <v>0</v>
      </c>
      <c r="S4976" s="0" t="s">
        <v>4</v>
      </c>
    </row>
    <row r="4977" customFormat="false" ht="14.4" hidden="true" customHeight="false" outlineLevel="0" collapsed="false">
      <c r="A4977" s="0" t="s">
        <v>31</v>
      </c>
      <c r="B4977" s="0" t="n">
        <v>1</v>
      </c>
      <c r="C4977" s="0" t="s">
        <v>13067</v>
      </c>
      <c r="D4977" s="0" t="s">
        <v>41</v>
      </c>
      <c r="E4977" s="0" t="s">
        <v>13068</v>
      </c>
      <c r="F4977" s="0" t="s">
        <v>13069</v>
      </c>
      <c r="G4977" s="0" t="s">
        <v>13070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5.7</v>
      </c>
      <c r="Q4977" s="0" t="n">
        <v>0</v>
      </c>
      <c r="R4977" s="0" t="n">
        <v>0</v>
      </c>
      <c r="S4977" s="0" t="s">
        <v>4</v>
      </c>
    </row>
    <row r="4978" customFormat="false" ht="14.4" hidden="true" customHeight="false" outlineLevel="0" collapsed="false">
      <c r="A4978" s="0" t="s">
        <v>31</v>
      </c>
      <c r="B4978" s="0" t="n">
        <v>1</v>
      </c>
      <c r="C4978" s="0" t="s">
        <v>13071</v>
      </c>
      <c r="D4978" s="0" t="s">
        <v>66</v>
      </c>
      <c r="E4978" s="0" t="s">
        <v>13072</v>
      </c>
      <c r="F4978" s="0" t="s">
        <v>13073</v>
      </c>
      <c r="G4978" s="0" t="s">
        <v>13074</v>
      </c>
      <c r="H4978" s="0" t="n">
        <v>0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6.5</v>
      </c>
      <c r="Q4978" s="0" t="n">
        <v>0</v>
      </c>
      <c r="R4978" s="0" t="n">
        <v>0</v>
      </c>
      <c r="S4978" s="0" t="s">
        <v>4</v>
      </c>
    </row>
    <row r="4979" customFormat="false" ht="14.4" hidden="true" customHeight="false" outlineLevel="0" collapsed="false">
      <c r="A4979" s="0" t="s">
        <v>31</v>
      </c>
      <c r="B4979" s="0" t="n">
        <v>1</v>
      </c>
      <c r="C4979" s="0" t="s">
        <v>13075</v>
      </c>
      <c r="D4979" s="0" t="s">
        <v>41</v>
      </c>
      <c r="E4979" s="0" t="s">
        <v>13076</v>
      </c>
      <c r="F4979" s="0" t="s">
        <v>13073</v>
      </c>
      <c r="G4979" s="0" t="s">
        <v>13074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6.6</v>
      </c>
      <c r="Q4979" s="0" t="n">
        <v>0</v>
      </c>
      <c r="R4979" s="0" t="n">
        <v>0</v>
      </c>
      <c r="S4979" s="0" t="s">
        <v>4</v>
      </c>
    </row>
    <row r="4980" customFormat="false" ht="14.4" hidden="true" customHeight="false" outlineLevel="0" collapsed="false">
      <c r="A4980" s="0" t="s">
        <v>31</v>
      </c>
      <c r="B4980" s="0" t="n">
        <v>1</v>
      </c>
      <c r="C4980" s="0" t="s">
        <v>13077</v>
      </c>
      <c r="D4980" s="0" t="s">
        <v>38</v>
      </c>
      <c r="E4980" s="0" t="s">
        <v>13078</v>
      </c>
      <c r="F4980" s="0" t="s">
        <v>13073</v>
      </c>
      <c r="G4980" s="0" t="s">
        <v>13074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7.2</v>
      </c>
      <c r="Q4980" s="0" t="n">
        <v>0</v>
      </c>
      <c r="R4980" s="0" t="n">
        <v>0</v>
      </c>
      <c r="S4980" s="0" t="s">
        <v>4</v>
      </c>
    </row>
    <row r="4981" customFormat="false" ht="14.4" hidden="true" customHeight="false" outlineLevel="0" collapsed="false">
      <c r="A4981" s="0" t="s">
        <v>31</v>
      </c>
      <c r="B4981" s="0" t="n">
        <v>1</v>
      </c>
      <c r="C4981" s="0" t="s">
        <v>13079</v>
      </c>
      <c r="D4981" s="0" t="s">
        <v>66</v>
      </c>
      <c r="E4981" s="0" t="s">
        <v>13080</v>
      </c>
      <c r="F4981" s="0" t="s">
        <v>13073</v>
      </c>
      <c r="G4981" s="0" t="s">
        <v>13074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5.4</v>
      </c>
      <c r="Q4981" s="0" t="n">
        <v>0</v>
      </c>
      <c r="R4981" s="0" t="n">
        <v>0</v>
      </c>
      <c r="S4981" s="0" t="s">
        <v>4</v>
      </c>
    </row>
    <row r="4982" customFormat="false" ht="14.4" hidden="true" customHeight="false" outlineLevel="0" collapsed="false">
      <c r="A4982" s="0" t="s">
        <v>31</v>
      </c>
      <c r="B4982" s="0" t="n">
        <v>1</v>
      </c>
      <c r="C4982" s="0" t="s">
        <v>13081</v>
      </c>
      <c r="D4982" s="0" t="s">
        <v>38</v>
      </c>
      <c r="E4982" s="0" t="s">
        <v>13082</v>
      </c>
      <c r="F4982" s="0" t="s">
        <v>13083</v>
      </c>
      <c r="G4982" s="0" t="s">
        <v>13084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0</v>
      </c>
      <c r="N4982" s="0" t="n">
        <v>0</v>
      </c>
      <c r="O4982" s="0" t="n">
        <v>0</v>
      </c>
      <c r="P4982" s="0" t="n">
        <v>5.8</v>
      </c>
      <c r="Q4982" s="0" t="n">
        <v>0</v>
      </c>
      <c r="R4982" s="0" t="n">
        <v>0</v>
      </c>
      <c r="S4982" s="0" t="s">
        <v>4</v>
      </c>
    </row>
    <row r="4983" customFormat="false" ht="14.4" hidden="true" customHeight="false" outlineLevel="0" collapsed="false">
      <c r="A4983" s="0" t="s">
        <v>31</v>
      </c>
      <c r="B4983" s="0" t="n">
        <v>1</v>
      </c>
      <c r="C4983" s="0" t="s">
        <v>13085</v>
      </c>
      <c r="D4983" s="0" t="s">
        <v>66</v>
      </c>
      <c r="E4983" s="0" t="s">
        <v>13086</v>
      </c>
      <c r="F4983" s="0" t="s">
        <v>13087</v>
      </c>
      <c r="G4983" s="0" t="s">
        <v>13088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5.9</v>
      </c>
      <c r="Q4983" s="0" t="n">
        <v>0</v>
      </c>
      <c r="R4983" s="0" t="n">
        <v>0</v>
      </c>
      <c r="S4983" s="0" t="s">
        <v>4</v>
      </c>
    </row>
    <row r="4984" customFormat="false" ht="14.4" hidden="true" customHeight="false" outlineLevel="0" collapsed="false">
      <c r="A4984" s="0" t="s">
        <v>31</v>
      </c>
      <c r="B4984" s="0" t="n">
        <v>1</v>
      </c>
      <c r="C4984" s="0" t="s">
        <v>13089</v>
      </c>
      <c r="D4984" s="0" t="s">
        <v>38</v>
      </c>
      <c r="E4984" s="0" t="s">
        <v>10183</v>
      </c>
      <c r="F4984" s="0" t="s">
        <v>13090</v>
      </c>
      <c r="G4984" s="0" t="s">
        <v>13091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7.3</v>
      </c>
      <c r="Q4984" s="0" t="n">
        <v>0</v>
      </c>
      <c r="R4984" s="0" t="n">
        <v>0</v>
      </c>
      <c r="S4984" s="0" t="s">
        <v>4</v>
      </c>
    </row>
    <row r="4985" customFormat="false" ht="14.4" hidden="true" customHeight="false" outlineLevel="0" collapsed="false">
      <c r="A4985" s="0" t="s">
        <v>31</v>
      </c>
      <c r="B4985" s="0" t="n">
        <v>1</v>
      </c>
      <c r="C4985" s="0" t="s">
        <v>13092</v>
      </c>
      <c r="D4985" s="0" t="s">
        <v>103</v>
      </c>
      <c r="E4985" s="0" t="s">
        <v>13093</v>
      </c>
      <c r="F4985" s="0" t="s">
        <v>13090</v>
      </c>
      <c r="G4985" s="0" t="s">
        <v>13091</v>
      </c>
      <c r="H4985" s="0" t="n">
        <v>0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5.8</v>
      </c>
      <c r="Q4985" s="0" t="n">
        <v>0</v>
      </c>
      <c r="R4985" s="0" t="n">
        <v>0</v>
      </c>
      <c r="S4985" s="0" t="s">
        <v>4</v>
      </c>
    </row>
    <row r="4986" customFormat="false" ht="14.4" hidden="true" customHeight="false" outlineLevel="0" collapsed="false">
      <c r="A4986" s="0" t="s">
        <v>31</v>
      </c>
      <c r="B4986" s="0" t="n">
        <v>1</v>
      </c>
      <c r="C4986" s="0" t="s">
        <v>13094</v>
      </c>
      <c r="D4986" s="0" t="s">
        <v>38</v>
      </c>
      <c r="E4986" s="0" t="s">
        <v>13095</v>
      </c>
      <c r="F4986" s="0" t="s">
        <v>13090</v>
      </c>
      <c r="G4986" s="0" t="s">
        <v>13091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6</v>
      </c>
      <c r="Q4986" s="0" t="n">
        <v>0</v>
      </c>
      <c r="R4986" s="0" t="n">
        <v>0</v>
      </c>
      <c r="S4986" s="0" t="s">
        <v>4</v>
      </c>
    </row>
    <row r="4987" customFormat="false" ht="14.4" hidden="true" customHeight="false" outlineLevel="0" collapsed="false">
      <c r="A4987" s="0" t="s">
        <v>31</v>
      </c>
      <c r="B4987" s="0" t="n">
        <v>1</v>
      </c>
      <c r="C4987" s="0" t="s">
        <v>13096</v>
      </c>
      <c r="D4987" s="0" t="s">
        <v>33</v>
      </c>
      <c r="E4987" s="0" t="s">
        <v>13097</v>
      </c>
      <c r="F4987" s="0" t="s">
        <v>13090</v>
      </c>
      <c r="G4987" s="0" t="s">
        <v>13091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0</v>
      </c>
      <c r="N4987" s="0" t="n">
        <v>0</v>
      </c>
      <c r="O4987" s="0" t="n">
        <v>0</v>
      </c>
      <c r="P4987" s="0" t="n">
        <v>5.2</v>
      </c>
      <c r="Q4987" s="0" t="n">
        <v>0</v>
      </c>
      <c r="R4987" s="0" t="n">
        <v>0</v>
      </c>
      <c r="S4987" s="0" t="s">
        <v>4</v>
      </c>
    </row>
    <row r="4988" customFormat="false" ht="14.4" hidden="true" customHeight="false" outlineLevel="0" collapsed="false">
      <c r="A4988" s="0" t="s">
        <v>31</v>
      </c>
      <c r="B4988" s="0" t="n">
        <v>1</v>
      </c>
      <c r="C4988" s="0" t="s">
        <v>13098</v>
      </c>
      <c r="D4988" s="0" t="s">
        <v>139</v>
      </c>
      <c r="E4988" s="0" t="s">
        <v>9241</v>
      </c>
      <c r="F4988" s="0" t="s">
        <v>13090</v>
      </c>
      <c r="G4988" s="0" t="s">
        <v>13091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0</v>
      </c>
      <c r="N4988" s="0" t="n">
        <v>0</v>
      </c>
      <c r="O4988" s="0" t="n">
        <v>0</v>
      </c>
      <c r="P4988" s="0" t="n">
        <v>6</v>
      </c>
      <c r="Q4988" s="0" t="n">
        <v>0</v>
      </c>
      <c r="R4988" s="0" t="n">
        <v>0</v>
      </c>
      <c r="S4988" s="0" t="s">
        <v>4</v>
      </c>
    </row>
    <row r="4989" customFormat="false" ht="14.4" hidden="true" customHeight="false" outlineLevel="0" collapsed="false">
      <c r="A4989" s="0" t="s">
        <v>31</v>
      </c>
      <c r="B4989" s="0" t="n">
        <v>1</v>
      </c>
      <c r="C4989" s="0" t="s">
        <v>13099</v>
      </c>
      <c r="D4989" s="0" t="s">
        <v>33</v>
      </c>
      <c r="E4989" s="0" t="s">
        <v>13100</v>
      </c>
      <c r="F4989" s="0" t="s">
        <v>13090</v>
      </c>
      <c r="G4989" s="0" t="s">
        <v>13091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5.8</v>
      </c>
      <c r="Q4989" s="0" t="n">
        <v>0</v>
      </c>
      <c r="R4989" s="0" t="n">
        <v>0</v>
      </c>
      <c r="S4989" s="0" t="s">
        <v>4</v>
      </c>
    </row>
    <row r="4990" customFormat="false" ht="14.4" hidden="true" customHeight="false" outlineLevel="0" collapsed="false">
      <c r="A4990" s="0" t="s">
        <v>31</v>
      </c>
      <c r="B4990" s="0" t="n">
        <v>1</v>
      </c>
      <c r="C4990" s="0" t="s">
        <v>13101</v>
      </c>
      <c r="D4990" s="0" t="s">
        <v>61</v>
      </c>
      <c r="E4990" s="0" t="s">
        <v>13102</v>
      </c>
      <c r="F4990" s="0" t="s">
        <v>13090</v>
      </c>
      <c r="G4990" s="0" t="s">
        <v>13091</v>
      </c>
      <c r="H4990" s="0" t="n">
        <v>0</v>
      </c>
      <c r="I4990" s="0" t="n">
        <v>0</v>
      </c>
      <c r="J4990" s="0" t="n">
        <v>0</v>
      </c>
      <c r="K4990" s="0" t="n">
        <v>0</v>
      </c>
      <c r="L4990" s="0" t="n">
        <v>0</v>
      </c>
      <c r="M4990" s="0" t="n">
        <v>0</v>
      </c>
      <c r="N4990" s="0" t="n">
        <v>0</v>
      </c>
      <c r="O4990" s="0" t="n">
        <v>0</v>
      </c>
      <c r="P4990" s="0" t="n">
        <v>5.3</v>
      </c>
      <c r="Q4990" s="0" t="n">
        <v>0</v>
      </c>
      <c r="R4990" s="0" t="n">
        <v>0</v>
      </c>
      <c r="S4990" s="0" t="s">
        <v>4</v>
      </c>
    </row>
    <row r="4991" customFormat="false" ht="14.4" hidden="true" customHeight="false" outlineLevel="0" collapsed="false">
      <c r="A4991" s="0" t="s">
        <v>31</v>
      </c>
      <c r="B4991" s="0" t="n">
        <v>1</v>
      </c>
      <c r="C4991" s="0" t="s">
        <v>13103</v>
      </c>
      <c r="D4991" s="0" t="s">
        <v>33</v>
      </c>
      <c r="E4991" s="0" t="s">
        <v>13104</v>
      </c>
      <c r="F4991" s="0" t="s">
        <v>13105</v>
      </c>
      <c r="G4991" s="0" t="s">
        <v>13106</v>
      </c>
      <c r="H4991" s="0" t="n">
        <v>0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0</v>
      </c>
      <c r="P4991" s="0" t="n">
        <v>5.9</v>
      </c>
      <c r="Q4991" s="0" t="n">
        <v>0</v>
      </c>
      <c r="R4991" s="0" t="n">
        <v>0</v>
      </c>
      <c r="S4991" s="0" t="s">
        <v>4</v>
      </c>
    </row>
    <row r="4992" customFormat="false" ht="14.4" hidden="true" customHeight="false" outlineLevel="0" collapsed="false">
      <c r="A4992" s="0" t="s">
        <v>31</v>
      </c>
      <c r="B4992" s="0" t="n">
        <v>1</v>
      </c>
      <c r="C4992" s="0" t="s">
        <v>13107</v>
      </c>
      <c r="D4992" s="0" t="s">
        <v>33</v>
      </c>
      <c r="E4992" s="0" t="s">
        <v>13108</v>
      </c>
      <c r="F4992" s="0" t="s">
        <v>13105</v>
      </c>
      <c r="G4992" s="0" t="s">
        <v>13106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n">
        <v>0</v>
      </c>
      <c r="N4992" s="0" t="n">
        <v>0</v>
      </c>
      <c r="O4992" s="0" t="n">
        <v>0</v>
      </c>
      <c r="P4992" s="0" t="n">
        <v>5.9</v>
      </c>
      <c r="Q4992" s="0" t="n">
        <v>0</v>
      </c>
      <c r="R4992" s="0" t="n">
        <v>0</v>
      </c>
      <c r="S4992" s="0" t="s">
        <v>4</v>
      </c>
    </row>
    <row r="4993" customFormat="false" ht="14.4" hidden="true" customHeight="false" outlineLevel="0" collapsed="false">
      <c r="A4993" s="0" t="s">
        <v>31</v>
      </c>
      <c r="B4993" s="0" t="n">
        <v>1</v>
      </c>
      <c r="C4993" s="0" t="s">
        <v>13109</v>
      </c>
      <c r="D4993" s="0" t="s">
        <v>33</v>
      </c>
      <c r="E4993" s="0" t="s">
        <v>13110</v>
      </c>
      <c r="F4993" s="0" t="s">
        <v>13105</v>
      </c>
      <c r="G4993" s="0" t="s">
        <v>13106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5.9</v>
      </c>
      <c r="Q4993" s="0" t="n">
        <v>0</v>
      </c>
      <c r="R4993" s="0" t="n">
        <v>0</v>
      </c>
      <c r="S4993" s="0" t="s">
        <v>4</v>
      </c>
    </row>
    <row r="4994" customFormat="false" ht="14.4" hidden="true" customHeight="false" outlineLevel="0" collapsed="false">
      <c r="A4994" s="0" t="s">
        <v>31</v>
      </c>
      <c r="B4994" s="0" t="n">
        <v>1</v>
      </c>
      <c r="C4994" s="0" t="s">
        <v>13111</v>
      </c>
      <c r="D4994" s="0" t="s">
        <v>38</v>
      </c>
      <c r="E4994" s="0" t="s">
        <v>13112</v>
      </c>
      <c r="F4994" s="0" t="s">
        <v>13105</v>
      </c>
      <c r="G4994" s="0" t="s">
        <v>13106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0</v>
      </c>
      <c r="N4994" s="0" t="n">
        <v>0</v>
      </c>
      <c r="O4994" s="0" t="n">
        <v>0</v>
      </c>
      <c r="P4994" s="0" t="n">
        <v>5.4</v>
      </c>
      <c r="Q4994" s="0" t="n">
        <v>0</v>
      </c>
      <c r="R4994" s="0" t="n">
        <v>0</v>
      </c>
      <c r="S4994" s="0" t="s">
        <v>4</v>
      </c>
    </row>
    <row r="4995" customFormat="false" ht="14.4" hidden="true" customHeight="false" outlineLevel="0" collapsed="false">
      <c r="A4995" s="0" t="s">
        <v>31</v>
      </c>
      <c r="B4995" s="0" t="n">
        <v>1</v>
      </c>
      <c r="C4995" s="0" t="s">
        <v>13113</v>
      </c>
      <c r="D4995" s="0" t="s">
        <v>33</v>
      </c>
      <c r="E4995" s="0" t="s">
        <v>13114</v>
      </c>
      <c r="F4995" s="0" t="s">
        <v>13105</v>
      </c>
      <c r="G4995" s="0" t="s">
        <v>13106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n">
        <v>0</v>
      </c>
      <c r="N4995" s="0" t="n">
        <v>0</v>
      </c>
      <c r="O4995" s="0" t="n">
        <v>0</v>
      </c>
      <c r="P4995" s="0" t="n">
        <v>5.6</v>
      </c>
      <c r="Q4995" s="0" t="n">
        <v>0</v>
      </c>
      <c r="R4995" s="0" t="n">
        <v>0</v>
      </c>
      <c r="S4995" s="0" t="s">
        <v>4</v>
      </c>
    </row>
    <row r="4996" customFormat="false" ht="14.4" hidden="true" customHeight="false" outlineLevel="0" collapsed="false">
      <c r="A4996" s="0" t="s">
        <v>548</v>
      </c>
      <c r="B4996" s="0" t="n">
        <v>1</v>
      </c>
      <c r="C4996" s="0" t="s">
        <v>13115</v>
      </c>
      <c r="D4996" s="0" t="s">
        <v>13116</v>
      </c>
      <c r="E4996" s="0" t="s">
        <v>13117</v>
      </c>
      <c r="F4996" s="0" t="s">
        <v>13118</v>
      </c>
      <c r="G4996" s="0" t="s">
        <v>13119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n">
        <v>0</v>
      </c>
      <c r="N4996" s="0" t="n">
        <v>0</v>
      </c>
      <c r="O4996" s="0" t="n">
        <v>0</v>
      </c>
      <c r="P4996" s="0" t="n">
        <v>5.4</v>
      </c>
      <c r="Q4996" s="0" t="n">
        <v>0</v>
      </c>
      <c r="R4996" s="0" t="n">
        <v>0</v>
      </c>
      <c r="S4996" s="0" t="s">
        <v>4</v>
      </c>
    </row>
    <row r="4997" customFormat="false" ht="14.4" hidden="true" customHeight="false" outlineLevel="0" collapsed="false">
      <c r="A4997" s="0" t="s">
        <v>31</v>
      </c>
      <c r="B4997" s="0" t="n">
        <v>1</v>
      </c>
      <c r="C4997" s="0" t="s">
        <v>13120</v>
      </c>
      <c r="D4997" s="0" t="s">
        <v>122</v>
      </c>
      <c r="E4997" s="0" t="s">
        <v>13121</v>
      </c>
      <c r="F4997" s="0" t="s">
        <v>13118</v>
      </c>
      <c r="G4997" s="0" t="s">
        <v>13119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n">
        <v>0</v>
      </c>
      <c r="N4997" s="0" t="n">
        <v>0</v>
      </c>
      <c r="O4997" s="0" t="n">
        <v>0</v>
      </c>
      <c r="P4997" s="0" t="n">
        <v>5.8</v>
      </c>
      <c r="Q4997" s="0" t="n">
        <v>0</v>
      </c>
      <c r="R4997" s="0" t="n">
        <v>0</v>
      </c>
      <c r="S4997" s="0" t="s">
        <v>4</v>
      </c>
    </row>
    <row r="4998" customFormat="false" ht="14.4" hidden="true" customHeight="false" outlineLevel="0" collapsed="false">
      <c r="A4998" s="0" t="s">
        <v>31</v>
      </c>
      <c r="B4998" s="0" t="n">
        <v>1</v>
      </c>
      <c r="C4998" s="0" t="s">
        <v>13122</v>
      </c>
      <c r="D4998" s="0" t="s">
        <v>307</v>
      </c>
      <c r="E4998" s="0" t="s">
        <v>13123</v>
      </c>
      <c r="F4998" s="0" t="s">
        <v>13118</v>
      </c>
      <c r="G4998" s="0" t="s">
        <v>13119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5.9</v>
      </c>
      <c r="Q4998" s="0" t="n">
        <v>0</v>
      </c>
      <c r="R4998" s="0" t="n">
        <v>0</v>
      </c>
      <c r="S4998" s="0" t="s">
        <v>4</v>
      </c>
    </row>
    <row r="4999" customFormat="false" ht="14.4" hidden="true" customHeight="false" outlineLevel="0" collapsed="false">
      <c r="A4999" s="0" t="s">
        <v>31</v>
      </c>
      <c r="B4999" s="0" t="n">
        <v>1</v>
      </c>
      <c r="C4999" s="0" t="s">
        <v>13124</v>
      </c>
      <c r="D4999" s="0" t="s">
        <v>33</v>
      </c>
      <c r="E4999" s="0" t="s">
        <v>13125</v>
      </c>
      <c r="F4999" s="0" t="s">
        <v>13118</v>
      </c>
      <c r="G4999" s="0" t="s">
        <v>13119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7.6</v>
      </c>
      <c r="Q4999" s="0" t="n">
        <v>0</v>
      </c>
      <c r="R4999" s="0" t="n">
        <v>0</v>
      </c>
      <c r="S4999" s="0" t="s">
        <v>4</v>
      </c>
    </row>
    <row r="5000" customFormat="false" ht="14.4" hidden="true" customHeight="false" outlineLevel="0" collapsed="false">
      <c r="A5000" s="0" t="s">
        <v>31</v>
      </c>
      <c r="B5000" s="0" t="n">
        <v>1</v>
      </c>
      <c r="C5000" s="0" t="s">
        <v>13126</v>
      </c>
      <c r="D5000" s="0" t="s">
        <v>38</v>
      </c>
      <c r="E5000" s="0" t="s">
        <v>13127</v>
      </c>
      <c r="F5000" s="0" t="s">
        <v>13118</v>
      </c>
      <c r="G5000" s="0" t="s">
        <v>13119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6.5</v>
      </c>
      <c r="Q5000" s="0" t="n">
        <v>0</v>
      </c>
      <c r="R5000" s="0" t="n">
        <v>0</v>
      </c>
      <c r="S5000" s="0" t="s">
        <v>4</v>
      </c>
    </row>
    <row r="5001" customFormat="false" ht="14.4" hidden="true" customHeight="false" outlineLevel="0" collapsed="false">
      <c r="A5001" s="0" t="s">
        <v>31</v>
      </c>
      <c r="B5001" s="0" t="n">
        <v>1</v>
      </c>
      <c r="C5001" s="0" t="s">
        <v>13128</v>
      </c>
      <c r="D5001" s="0" t="s">
        <v>139</v>
      </c>
      <c r="E5001" s="0" t="s">
        <v>13129</v>
      </c>
      <c r="F5001" s="0" t="s">
        <v>13130</v>
      </c>
      <c r="G5001" s="0" t="s">
        <v>13131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7</v>
      </c>
      <c r="Q5001" s="0" t="n">
        <v>0</v>
      </c>
      <c r="R5001" s="0" t="n">
        <v>0</v>
      </c>
      <c r="S5001" s="0" t="s">
        <v>4</v>
      </c>
    </row>
    <row r="5002" customFormat="false" ht="14.4" hidden="true" customHeight="false" outlineLevel="0" collapsed="false">
      <c r="A5002" s="0" t="s">
        <v>31</v>
      </c>
      <c r="B5002" s="0" t="n">
        <v>1</v>
      </c>
      <c r="C5002" s="0" t="s">
        <v>13132</v>
      </c>
      <c r="D5002" s="0" t="s">
        <v>61</v>
      </c>
      <c r="E5002" s="0" t="s">
        <v>13133</v>
      </c>
      <c r="F5002" s="0" t="s">
        <v>13134</v>
      </c>
      <c r="G5002" s="0" t="s">
        <v>13135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P5002" s="0" t="n">
        <v>5</v>
      </c>
      <c r="Q5002" s="0" t="n">
        <v>0</v>
      </c>
      <c r="R5002" s="0" t="n">
        <v>0</v>
      </c>
      <c r="S5002" s="0" t="s">
        <v>4</v>
      </c>
    </row>
    <row r="5003" customFormat="false" ht="14.4" hidden="true" customHeight="false" outlineLevel="0" collapsed="false">
      <c r="A5003" s="0" t="s">
        <v>31</v>
      </c>
      <c r="B5003" s="0" t="n">
        <v>1</v>
      </c>
      <c r="C5003" s="0" t="s">
        <v>13136</v>
      </c>
      <c r="D5003" s="0" t="s">
        <v>103</v>
      </c>
      <c r="E5003" s="0" t="s">
        <v>13137</v>
      </c>
      <c r="F5003" s="0" t="s">
        <v>13138</v>
      </c>
      <c r="G5003" s="0" t="s">
        <v>13139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5.9</v>
      </c>
      <c r="Q5003" s="0" t="n">
        <v>0</v>
      </c>
      <c r="R5003" s="0" t="n">
        <v>0</v>
      </c>
      <c r="S5003" s="0" t="s">
        <v>4</v>
      </c>
    </row>
    <row r="5004" customFormat="false" ht="14.4" hidden="true" customHeight="false" outlineLevel="0" collapsed="false">
      <c r="A5004" s="0" t="s">
        <v>31</v>
      </c>
      <c r="B5004" s="0" t="n">
        <v>1</v>
      </c>
      <c r="C5004" s="0" t="s">
        <v>13140</v>
      </c>
      <c r="D5004" s="0" t="s">
        <v>38</v>
      </c>
      <c r="E5004" s="0" t="s">
        <v>8727</v>
      </c>
      <c r="F5004" s="0" t="s">
        <v>13138</v>
      </c>
      <c r="G5004" s="0" t="s">
        <v>13139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5.2</v>
      </c>
      <c r="Q5004" s="0" t="n">
        <v>0</v>
      </c>
      <c r="R5004" s="0" t="n">
        <v>0</v>
      </c>
      <c r="S5004" s="0" t="s">
        <v>4</v>
      </c>
    </row>
    <row r="5005" customFormat="false" ht="14.4" hidden="true" customHeight="false" outlineLevel="0" collapsed="false">
      <c r="A5005" s="0" t="s">
        <v>31</v>
      </c>
      <c r="B5005" s="0" t="n">
        <v>1</v>
      </c>
      <c r="C5005" s="0" t="s">
        <v>13141</v>
      </c>
      <c r="D5005" s="0" t="s">
        <v>33</v>
      </c>
      <c r="E5005" s="0" t="s">
        <v>13142</v>
      </c>
      <c r="F5005" s="0" t="s">
        <v>13138</v>
      </c>
      <c r="G5005" s="0" t="s">
        <v>13139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0</v>
      </c>
      <c r="N5005" s="0" t="n">
        <v>0</v>
      </c>
      <c r="O5005" s="0" t="n">
        <v>0</v>
      </c>
      <c r="P5005" s="0" t="n">
        <v>7.3</v>
      </c>
      <c r="Q5005" s="0" t="n">
        <v>0</v>
      </c>
      <c r="R5005" s="0" t="n">
        <v>0</v>
      </c>
      <c r="S5005" s="0" t="s">
        <v>4</v>
      </c>
    </row>
    <row r="5006" customFormat="false" ht="14.4" hidden="true" customHeight="false" outlineLevel="0" collapsed="false">
      <c r="A5006" s="0" t="s">
        <v>31</v>
      </c>
      <c r="B5006" s="0" t="n">
        <v>1</v>
      </c>
      <c r="C5006" s="0" t="s">
        <v>13143</v>
      </c>
      <c r="D5006" s="0" t="s">
        <v>38</v>
      </c>
      <c r="E5006" s="0" t="s">
        <v>13144</v>
      </c>
      <c r="F5006" s="0" t="s">
        <v>13145</v>
      </c>
      <c r="G5006" s="0" t="s">
        <v>13146</v>
      </c>
      <c r="H5006" s="0" t="n">
        <v>0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0</v>
      </c>
      <c r="P5006" s="0" t="n">
        <v>5.1</v>
      </c>
      <c r="Q5006" s="0" t="n">
        <v>0</v>
      </c>
      <c r="R5006" s="0" t="n">
        <v>0</v>
      </c>
      <c r="S5006" s="0" t="s">
        <v>4</v>
      </c>
    </row>
    <row r="5007" customFormat="false" ht="14.4" hidden="true" customHeight="false" outlineLevel="0" collapsed="false">
      <c r="A5007" s="0" t="s">
        <v>31</v>
      </c>
      <c r="B5007" s="0" t="n">
        <v>1</v>
      </c>
      <c r="C5007" s="0" t="s">
        <v>13147</v>
      </c>
      <c r="D5007" s="0" t="s">
        <v>103</v>
      </c>
      <c r="E5007" s="0" t="s">
        <v>13148</v>
      </c>
      <c r="F5007" s="0" t="s">
        <v>13145</v>
      </c>
      <c r="G5007" s="0" t="s">
        <v>13146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5</v>
      </c>
      <c r="Q5007" s="0" t="n">
        <v>0</v>
      </c>
      <c r="R5007" s="0" t="n">
        <v>0</v>
      </c>
      <c r="S5007" s="0" t="s">
        <v>4</v>
      </c>
    </row>
    <row r="5008" customFormat="false" ht="14.4" hidden="true" customHeight="false" outlineLevel="0" collapsed="false">
      <c r="A5008" s="0" t="s">
        <v>31</v>
      </c>
      <c r="B5008" s="0" t="n">
        <v>1</v>
      </c>
      <c r="C5008" s="0" t="s">
        <v>13149</v>
      </c>
      <c r="D5008" s="0" t="s">
        <v>41</v>
      </c>
      <c r="E5008" s="0" t="s">
        <v>13150</v>
      </c>
      <c r="F5008" s="0" t="s">
        <v>13151</v>
      </c>
      <c r="G5008" s="0" t="s">
        <v>4190</v>
      </c>
      <c r="H5008" s="0" t="n">
        <v>0</v>
      </c>
      <c r="I5008" s="0" t="n">
        <v>0</v>
      </c>
      <c r="J5008" s="0" t="n">
        <v>0</v>
      </c>
      <c r="K5008" s="0" t="n">
        <v>0</v>
      </c>
      <c r="L5008" s="0" t="n">
        <v>0</v>
      </c>
      <c r="M5008" s="0" t="n">
        <v>0</v>
      </c>
      <c r="N5008" s="0" t="n">
        <v>0</v>
      </c>
      <c r="O5008" s="0" t="n">
        <v>0</v>
      </c>
      <c r="P5008" s="0" t="n">
        <v>6.5</v>
      </c>
      <c r="Q5008" s="0" t="n">
        <v>0</v>
      </c>
      <c r="R5008" s="0" t="n">
        <v>0</v>
      </c>
      <c r="S5008" s="0" t="s">
        <v>4</v>
      </c>
    </row>
    <row r="5009" customFormat="false" ht="14.4" hidden="true" customHeight="false" outlineLevel="0" collapsed="false">
      <c r="A5009" s="0" t="s">
        <v>31</v>
      </c>
      <c r="B5009" s="0" t="n">
        <v>1</v>
      </c>
      <c r="C5009" s="0" t="s">
        <v>13152</v>
      </c>
      <c r="D5009" s="0" t="s">
        <v>307</v>
      </c>
      <c r="E5009" s="0" t="s">
        <v>13153</v>
      </c>
      <c r="F5009" s="0" t="s">
        <v>13151</v>
      </c>
      <c r="G5009" s="0" t="s">
        <v>4190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  <c r="M5009" s="0" t="n">
        <v>0</v>
      </c>
      <c r="N5009" s="0" t="n">
        <v>0</v>
      </c>
      <c r="O5009" s="0" t="n">
        <v>0</v>
      </c>
      <c r="P5009" s="0" t="n">
        <v>6.5</v>
      </c>
      <c r="Q5009" s="0" t="n">
        <v>0</v>
      </c>
      <c r="R5009" s="0" t="n">
        <v>0</v>
      </c>
      <c r="S5009" s="0" t="s">
        <v>4</v>
      </c>
    </row>
    <row r="5010" customFormat="false" ht="14.4" hidden="true" customHeight="false" outlineLevel="0" collapsed="false">
      <c r="A5010" s="0" t="s">
        <v>31</v>
      </c>
      <c r="B5010" s="0" t="n">
        <v>1</v>
      </c>
      <c r="C5010" s="0" t="s">
        <v>13154</v>
      </c>
      <c r="D5010" s="0" t="s">
        <v>61</v>
      </c>
      <c r="E5010" s="0" t="s">
        <v>13155</v>
      </c>
      <c r="F5010" s="0" t="s">
        <v>13156</v>
      </c>
      <c r="G5010" s="0" t="s">
        <v>5177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n">
        <v>0</v>
      </c>
      <c r="N5010" s="0" t="n">
        <v>0</v>
      </c>
      <c r="O5010" s="0" t="n">
        <v>0</v>
      </c>
      <c r="P5010" s="0" t="n">
        <v>5.2</v>
      </c>
      <c r="Q5010" s="0" t="n">
        <v>0</v>
      </c>
      <c r="R5010" s="0" t="n">
        <v>0</v>
      </c>
      <c r="S5010" s="0" t="s">
        <v>4</v>
      </c>
    </row>
    <row r="5011" customFormat="false" ht="14.4" hidden="true" customHeight="false" outlineLevel="0" collapsed="false">
      <c r="A5011" s="0" t="s">
        <v>31</v>
      </c>
      <c r="B5011" s="0" t="n">
        <v>1</v>
      </c>
      <c r="C5011" s="0" t="s">
        <v>13157</v>
      </c>
      <c r="D5011" s="0" t="s">
        <v>66</v>
      </c>
      <c r="E5011" s="0" t="s">
        <v>1316</v>
      </c>
      <c r="F5011" s="0" t="s">
        <v>13158</v>
      </c>
      <c r="G5011" s="0" t="s">
        <v>5177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0</v>
      </c>
      <c r="N5011" s="0" t="n">
        <v>0</v>
      </c>
      <c r="O5011" s="0" t="n">
        <v>0</v>
      </c>
      <c r="P5011" s="0" t="n">
        <v>6.9</v>
      </c>
      <c r="Q5011" s="0" t="n">
        <v>0</v>
      </c>
      <c r="R5011" s="0" t="n">
        <v>0</v>
      </c>
      <c r="S5011" s="0" t="s">
        <v>4</v>
      </c>
    </row>
    <row r="5012" customFormat="false" ht="14.4" hidden="true" customHeight="false" outlineLevel="0" collapsed="false">
      <c r="A5012" s="0" t="s">
        <v>31</v>
      </c>
      <c r="B5012" s="0" t="n">
        <v>1</v>
      </c>
      <c r="C5012" s="0" t="s">
        <v>13159</v>
      </c>
      <c r="D5012" s="0" t="s">
        <v>38</v>
      </c>
      <c r="E5012" s="0" t="s">
        <v>13160</v>
      </c>
      <c r="F5012" s="0" t="s">
        <v>13158</v>
      </c>
      <c r="G5012" s="0" t="s">
        <v>5177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0</v>
      </c>
      <c r="N5012" s="0" t="n">
        <v>0</v>
      </c>
      <c r="O5012" s="0" t="n">
        <v>0</v>
      </c>
      <c r="P5012" s="0" t="n">
        <v>7.1</v>
      </c>
      <c r="Q5012" s="0" t="n">
        <v>0</v>
      </c>
      <c r="R5012" s="0" t="n">
        <v>0</v>
      </c>
      <c r="S5012" s="0" t="s">
        <v>4</v>
      </c>
    </row>
    <row r="5013" customFormat="false" ht="14.4" hidden="true" customHeight="false" outlineLevel="0" collapsed="false">
      <c r="A5013" s="0" t="s">
        <v>31</v>
      </c>
      <c r="B5013" s="0" t="n">
        <v>1</v>
      </c>
      <c r="C5013" s="0" t="s">
        <v>13161</v>
      </c>
      <c r="D5013" s="0" t="s">
        <v>307</v>
      </c>
      <c r="E5013" s="0" t="s">
        <v>13162</v>
      </c>
      <c r="F5013" s="0" t="s">
        <v>13163</v>
      </c>
      <c r="G5013" s="0" t="s">
        <v>13164</v>
      </c>
      <c r="H5013" s="0" t="n">
        <v>0</v>
      </c>
      <c r="I5013" s="0" t="n">
        <v>0</v>
      </c>
      <c r="J5013" s="0" t="n">
        <v>0</v>
      </c>
      <c r="K5013" s="0" t="n">
        <v>0</v>
      </c>
      <c r="L5013" s="0" t="n">
        <v>0</v>
      </c>
      <c r="M5013" s="0" t="n">
        <v>0</v>
      </c>
      <c r="N5013" s="0" t="n">
        <v>0</v>
      </c>
      <c r="O5013" s="0" t="n">
        <v>0</v>
      </c>
      <c r="P5013" s="0" t="n">
        <v>6</v>
      </c>
      <c r="Q5013" s="0" t="n">
        <v>0</v>
      </c>
      <c r="R5013" s="0" t="n">
        <v>0</v>
      </c>
      <c r="S5013" s="0" t="s">
        <v>4</v>
      </c>
    </row>
    <row r="5014" customFormat="false" ht="14.4" hidden="true" customHeight="false" outlineLevel="0" collapsed="false">
      <c r="A5014" s="0" t="s">
        <v>31</v>
      </c>
      <c r="B5014" s="0" t="n">
        <v>1</v>
      </c>
      <c r="C5014" s="0" t="s">
        <v>13165</v>
      </c>
      <c r="D5014" s="0" t="s">
        <v>61</v>
      </c>
      <c r="E5014" s="0" t="s">
        <v>13166</v>
      </c>
      <c r="F5014" s="0" t="s">
        <v>13167</v>
      </c>
      <c r="G5014" s="0" t="s">
        <v>13168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0</v>
      </c>
      <c r="N5014" s="0" t="n">
        <v>0</v>
      </c>
      <c r="O5014" s="0" t="n">
        <v>0</v>
      </c>
      <c r="P5014" s="0" t="n">
        <v>6</v>
      </c>
      <c r="Q5014" s="0" t="n">
        <v>0</v>
      </c>
      <c r="R5014" s="0" t="n">
        <v>0</v>
      </c>
      <c r="S5014" s="0" t="s">
        <v>4</v>
      </c>
    </row>
    <row r="5015" customFormat="false" ht="14.4" hidden="true" customHeight="false" outlineLevel="0" collapsed="false">
      <c r="A5015" s="0" t="s">
        <v>31</v>
      </c>
      <c r="B5015" s="0" t="n">
        <v>1</v>
      </c>
      <c r="C5015" s="0" t="s">
        <v>13169</v>
      </c>
      <c r="D5015" s="0" t="s">
        <v>66</v>
      </c>
      <c r="E5015" s="0" t="s">
        <v>13170</v>
      </c>
      <c r="F5015" s="0" t="s">
        <v>13167</v>
      </c>
      <c r="G5015" s="0" t="s">
        <v>13168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0</v>
      </c>
      <c r="O5015" s="0" t="n">
        <v>0</v>
      </c>
      <c r="P5015" s="0" t="n">
        <v>6.1</v>
      </c>
      <c r="Q5015" s="0" t="n">
        <v>0</v>
      </c>
      <c r="R5015" s="0" t="n">
        <v>0</v>
      </c>
      <c r="S5015" s="0" t="s">
        <v>4</v>
      </c>
    </row>
    <row r="5016" customFormat="false" ht="14.4" hidden="true" customHeight="false" outlineLevel="0" collapsed="false">
      <c r="A5016" s="0" t="s">
        <v>31</v>
      </c>
      <c r="B5016" s="0" t="n">
        <v>1</v>
      </c>
      <c r="C5016" s="0" t="s">
        <v>13171</v>
      </c>
      <c r="D5016" s="0" t="s">
        <v>61</v>
      </c>
      <c r="E5016" s="0" t="s">
        <v>13172</v>
      </c>
      <c r="F5016" s="0" t="s">
        <v>13167</v>
      </c>
      <c r="G5016" s="0" t="s">
        <v>13168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  <c r="M5016" s="0" t="n">
        <v>0</v>
      </c>
      <c r="N5016" s="0" t="n">
        <v>0</v>
      </c>
      <c r="O5016" s="0" t="n">
        <v>0</v>
      </c>
      <c r="P5016" s="0" t="n">
        <v>6.5</v>
      </c>
      <c r="Q5016" s="0" t="n">
        <v>0</v>
      </c>
      <c r="R5016" s="0" t="n">
        <v>0</v>
      </c>
      <c r="S5016" s="0" t="s">
        <v>4</v>
      </c>
    </row>
    <row r="5017" customFormat="false" ht="14.4" hidden="true" customHeight="false" outlineLevel="0" collapsed="false">
      <c r="A5017" s="0" t="s">
        <v>31</v>
      </c>
      <c r="B5017" s="0" t="n">
        <v>1</v>
      </c>
      <c r="C5017" s="0" t="s">
        <v>13173</v>
      </c>
      <c r="D5017" s="0" t="s">
        <v>38</v>
      </c>
      <c r="E5017" s="0" t="s">
        <v>13174</v>
      </c>
      <c r="F5017" s="0" t="s">
        <v>13167</v>
      </c>
      <c r="G5017" s="0" t="s">
        <v>13168</v>
      </c>
      <c r="H5017" s="0" t="n">
        <v>0</v>
      </c>
      <c r="I5017" s="0" t="n">
        <v>0</v>
      </c>
      <c r="J5017" s="0" t="n">
        <v>0</v>
      </c>
      <c r="K5017" s="0" t="n">
        <v>0</v>
      </c>
      <c r="L5017" s="0" t="n">
        <v>0</v>
      </c>
      <c r="M5017" s="0" t="n">
        <v>0</v>
      </c>
      <c r="N5017" s="0" t="n">
        <v>0</v>
      </c>
      <c r="O5017" s="0" t="n">
        <v>0</v>
      </c>
      <c r="P5017" s="0" t="n">
        <v>6.8</v>
      </c>
      <c r="Q5017" s="0" t="n">
        <v>0</v>
      </c>
      <c r="R5017" s="0" t="n">
        <v>0</v>
      </c>
      <c r="S5017" s="0" t="s">
        <v>4</v>
      </c>
    </row>
    <row r="5018" customFormat="false" ht="14.4" hidden="true" customHeight="false" outlineLevel="0" collapsed="false">
      <c r="A5018" s="0" t="s">
        <v>31</v>
      </c>
      <c r="B5018" s="0" t="n">
        <v>1</v>
      </c>
      <c r="C5018" s="0" t="s">
        <v>13175</v>
      </c>
      <c r="D5018" s="0" t="s">
        <v>66</v>
      </c>
      <c r="E5018" s="0" t="s">
        <v>13176</v>
      </c>
      <c r="F5018" s="0" t="s">
        <v>13167</v>
      </c>
      <c r="G5018" s="0" t="s">
        <v>13168</v>
      </c>
      <c r="H5018" s="0" t="n">
        <v>0</v>
      </c>
      <c r="I5018" s="0" t="n">
        <v>0</v>
      </c>
      <c r="J5018" s="0" t="n">
        <v>0</v>
      </c>
      <c r="K5018" s="0" t="n">
        <v>0</v>
      </c>
      <c r="L5018" s="0" t="n">
        <v>0</v>
      </c>
      <c r="M5018" s="0" t="n">
        <v>0</v>
      </c>
      <c r="N5018" s="0" t="n">
        <v>0</v>
      </c>
      <c r="O5018" s="0" t="n">
        <v>0</v>
      </c>
      <c r="P5018" s="0" t="n">
        <v>7</v>
      </c>
      <c r="Q5018" s="0" t="n">
        <v>0</v>
      </c>
      <c r="R5018" s="0" t="n">
        <v>0</v>
      </c>
      <c r="S5018" s="0" t="s">
        <v>4</v>
      </c>
    </row>
    <row r="5019" customFormat="false" ht="14.4" hidden="true" customHeight="false" outlineLevel="0" collapsed="false">
      <c r="A5019" s="0" t="s">
        <v>31</v>
      </c>
      <c r="B5019" s="0" t="n">
        <v>1</v>
      </c>
      <c r="C5019" s="0" t="s">
        <v>13177</v>
      </c>
      <c r="D5019" s="0" t="s">
        <v>66</v>
      </c>
      <c r="E5019" s="0" t="s">
        <v>13178</v>
      </c>
      <c r="F5019" s="0" t="s">
        <v>13167</v>
      </c>
      <c r="G5019" s="0" t="s">
        <v>13168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n">
        <v>0</v>
      </c>
      <c r="N5019" s="0" t="n">
        <v>0</v>
      </c>
      <c r="O5019" s="0" t="n">
        <v>0</v>
      </c>
      <c r="P5019" s="0" t="n">
        <v>7.2</v>
      </c>
      <c r="Q5019" s="0" t="n">
        <v>0</v>
      </c>
      <c r="R5019" s="0" t="n">
        <v>0</v>
      </c>
      <c r="S5019" s="0" t="s">
        <v>4</v>
      </c>
    </row>
    <row r="5020" customFormat="false" ht="14.4" hidden="true" customHeight="false" outlineLevel="0" collapsed="false">
      <c r="A5020" s="0" t="s">
        <v>31</v>
      </c>
      <c r="B5020" s="0" t="n">
        <v>1</v>
      </c>
      <c r="C5020" s="0" t="s">
        <v>13179</v>
      </c>
      <c r="D5020" s="0" t="s">
        <v>66</v>
      </c>
      <c r="E5020" s="0" t="s">
        <v>13180</v>
      </c>
      <c r="F5020" s="0" t="s">
        <v>13167</v>
      </c>
      <c r="G5020" s="0" t="s">
        <v>13168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0</v>
      </c>
      <c r="N5020" s="0" t="n">
        <v>0</v>
      </c>
      <c r="O5020" s="0" t="n">
        <v>0</v>
      </c>
      <c r="P5020" s="0" t="n">
        <v>5.6</v>
      </c>
      <c r="Q5020" s="0" t="n">
        <v>0</v>
      </c>
      <c r="R5020" s="0" t="n">
        <v>0</v>
      </c>
      <c r="S5020" s="0" t="s">
        <v>4</v>
      </c>
    </row>
    <row r="5021" customFormat="false" ht="14.4" hidden="true" customHeight="false" outlineLevel="0" collapsed="false">
      <c r="A5021" s="0" t="s">
        <v>31</v>
      </c>
      <c r="B5021" s="0" t="n">
        <v>1</v>
      </c>
      <c r="C5021" s="0" t="s">
        <v>13181</v>
      </c>
      <c r="D5021" s="0" t="s">
        <v>139</v>
      </c>
      <c r="E5021" s="0" t="s">
        <v>13182</v>
      </c>
      <c r="F5021" s="0" t="s">
        <v>13167</v>
      </c>
      <c r="G5021" s="0" t="s">
        <v>13168</v>
      </c>
      <c r="H5021" s="0" t="n">
        <v>0</v>
      </c>
      <c r="I5021" s="0" t="n">
        <v>0</v>
      </c>
      <c r="J5021" s="0" t="n">
        <v>0</v>
      </c>
      <c r="K5021" s="0" t="n">
        <v>0</v>
      </c>
      <c r="L5021" s="0" t="n">
        <v>0</v>
      </c>
      <c r="M5021" s="0" t="n">
        <v>0</v>
      </c>
      <c r="N5021" s="0" t="n">
        <v>0</v>
      </c>
      <c r="O5021" s="0" t="n">
        <v>0</v>
      </c>
      <c r="P5021" s="0" t="n">
        <v>5.3</v>
      </c>
      <c r="Q5021" s="0" t="n">
        <v>0</v>
      </c>
      <c r="R5021" s="0" t="n">
        <v>0</v>
      </c>
      <c r="S5021" s="0" t="s">
        <v>4</v>
      </c>
    </row>
    <row r="5022" customFormat="false" ht="14.4" hidden="true" customHeight="false" outlineLevel="0" collapsed="false">
      <c r="A5022" s="0" t="s">
        <v>31</v>
      </c>
      <c r="B5022" s="0" t="n">
        <v>1</v>
      </c>
      <c r="C5022" s="0" t="s">
        <v>13183</v>
      </c>
      <c r="D5022" s="0" t="s">
        <v>38</v>
      </c>
      <c r="E5022" s="0" t="s">
        <v>13184</v>
      </c>
      <c r="F5022" s="0" t="s">
        <v>13185</v>
      </c>
      <c r="G5022" s="0" t="s">
        <v>13186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n">
        <v>0</v>
      </c>
      <c r="N5022" s="0" t="n">
        <v>0</v>
      </c>
      <c r="O5022" s="0" t="n">
        <v>0</v>
      </c>
      <c r="P5022" s="0" t="n">
        <v>5</v>
      </c>
      <c r="Q5022" s="0" t="n">
        <v>0</v>
      </c>
      <c r="R5022" s="0" t="n">
        <v>0</v>
      </c>
      <c r="S5022" s="0" t="s">
        <v>4</v>
      </c>
    </row>
    <row r="5023" customFormat="false" ht="14.4" hidden="true" customHeight="false" outlineLevel="0" collapsed="false">
      <c r="A5023" s="0" t="s">
        <v>31</v>
      </c>
      <c r="B5023" s="0" t="n">
        <v>1</v>
      </c>
      <c r="C5023" s="0" t="s">
        <v>13187</v>
      </c>
      <c r="D5023" s="0" t="s">
        <v>66</v>
      </c>
      <c r="E5023" s="0" t="s">
        <v>13188</v>
      </c>
      <c r="F5023" s="0" t="s">
        <v>13189</v>
      </c>
      <c r="G5023" s="0" t="s">
        <v>2160</v>
      </c>
      <c r="H5023" s="0" t="n">
        <v>0</v>
      </c>
      <c r="I5023" s="0" t="n">
        <v>0</v>
      </c>
      <c r="J5023" s="0" t="n">
        <v>0</v>
      </c>
      <c r="K5023" s="0" t="n">
        <v>0</v>
      </c>
      <c r="L5023" s="0" t="n">
        <v>0</v>
      </c>
      <c r="M5023" s="0" t="n">
        <v>0</v>
      </c>
      <c r="N5023" s="0" t="n">
        <v>0</v>
      </c>
      <c r="O5023" s="0" t="n">
        <v>0</v>
      </c>
      <c r="P5023" s="0" t="n">
        <v>5.4</v>
      </c>
      <c r="Q5023" s="0" t="n">
        <v>0</v>
      </c>
      <c r="R5023" s="0" t="n">
        <v>0</v>
      </c>
      <c r="S5023" s="0" t="s">
        <v>4</v>
      </c>
    </row>
    <row r="5024" customFormat="false" ht="14.4" hidden="true" customHeight="false" outlineLevel="0" collapsed="false">
      <c r="A5024" s="0" t="s">
        <v>31</v>
      </c>
      <c r="B5024" s="0" t="n">
        <v>1</v>
      </c>
      <c r="C5024" s="0" t="s">
        <v>13190</v>
      </c>
      <c r="D5024" s="0" t="s">
        <v>38</v>
      </c>
      <c r="E5024" s="0" t="s">
        <v>13191</v>
      </c>
      <c r="F5024" s="0" t="s">
        <v>13189</v>
      </c>
      <c r="G5024" s="0" t="s">
        <v>2160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0</v>
      </c>
      <c r="M5024" s="0" t="n">
        <v>0</v>
      </c>
      <c r="N5024" s="0" t="n">
        <v>0</v>
      </c>
      <c r="O5024" s="0" t="n">
        <v>0</v>
      </c>
      <c r="P5024" s="0" t="n">
        <v>5.9</v>
      </c>
      <c r="Q5024" s="0" t="n">
        <v>0</v>
      </c>
      <c r="R5024" s="0" t="n">
        <v>0</v>
      </c>
      <c r="S5024" s="0" t="s">
        <v>4</v>
      </c>
    </row>
    <row r="5025" customFormat="false" ht="14.4" hidden="true" customHeight="false" outlineLevel="0" collapsed="false">
      <c r="A5025" s="0" t="s">
        <v>31</v>
      </c>
      <c r="B5025" s="0" t="n">
        <v>1</v>
      </c>
      <c r="C5025" s="0" t="s">
        <v>13192</v>
      </c>
      <c r="D5025" s="0" t="s">
        <v>61</v>
      </c>
      <c r="E5025" s="0" t="s">
        <v>13193</v>
      </c>
      <c r="F5025" s="0" t="s">
        <v>13194</v>
      </c>
      <c r="G5025" s="0" t="s">
        <v>13195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  <c r="M5025" s="0" t="n">
        <v>0</v>
      </c>
      <c r="N5025" s="0" t="n">
        <v>0</v>
      </c>
      <c r="O5025" s="0" t="n">
        <v>0</v>
      </c>
      <c r="P5025" s="0" t="n">
        <v>5.4</v>
      </c>
      <c r="Q5025" s="0" t="n">
        <v>0</v>
      </c>
      <c r="R5025" s="0" t="n">
        <v>0</v>
      </c>
      <c r="S5025" s="0" t="s">
        <v>4</v>
      </c>
    </row>
    <row r="5026" customFormat="false" ht="14.4" hidden="true" customHeight="false" outlineLevel="0" collapsed="false">
      <c r="A5026" s="0" t="s">
        <v>31</v>
      </c>
      <c r="B5026" s="0" t="n">
        <v>1</v>
      </c>
      <c r="C5026" s="0" t="s">
        <v>13196</v>
      </c>
      <c r="D5026" s="0" t="s">
        <v>38</v>
      </c>
      <c r="E5026" s="0" t="s">
        <v>13197</v>
      </c>
      <c r="F5026" s="0" t="s">
        <v>13194</v>
      </c>
      <c r="G5026" s="0" t="s">
        <v>13195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6.9</v>
      </c>
      <c r="Q5026" s="0" t="n">
        <v>0</v>
      </c>
      <c r="R5026" s="0" t="n">
        <v>0</v>
      </c>
      <c r="S5026" s="0" t="s">
        <v>4</v>
      </c>
    </row>
    <row r="5027" customFormat="false" ht="14.4" hidden="true" customHeight="false" outlineLevel="0" collapsed="false">
      <c r="A5027" s="0" t="s">
        <v>31</v>
      </c>
      <c r="B5027" s="0" t="n">
        <v>1</v>
      </c>
      <c r="C5027" s="0" t="s">
        <v>13198</v>
      </c>
      <c r="D5027" s="0" t="s">
        <v>33</v>
      </c>
      <c r="E5027" s="0" t="s">
        <v>13199</v>
      </c>
      <c r="F5027" s="0" t="s">
        <v>13194</v>
      </c>
      <c r="G5027" s="0" t="s">
        <v>13195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0</v>
      </c>
      <c r="N5027" s="0" t="n">
        <v>0</v>
      </c>
      <c r="O5027" s="0" t="n">
        <v>0</v>
      </c>
      <c r="P5027" s="0" t="n">
        <v>5</v>
      </c>
      <c r="Q5027" s="0" t="n">
        <v>0</v>
      </c>
      <c r="R5027" s="0" t="n">
        <v>0</v>
      </c>
      <c r="S5027" s="0" t="s">
        <v>4</v>
      </c>
    </row>
    <row r="5028" customFormat="false" ht="14.4" hidden="true" customHeight="false" outlineLevel="0" collapsed="false">
      <c r="A5028" s="0" t="s">
        <v>31</v>
      </c>
      <c r="B5028" s="0" t="n">
        <v>1</v>
      </c>
      <c r="C5028" s="0" t="s">
        <v>13200</v>
      </c>
      <c r="D5028" s="0" t="s">
        <v>38</v>
      </c>
      <c r="E5028" s="0" t="s">
        <v>13201</v>
      </c>
      <c r="F5028" s="0" t="s">
        <v>13194</v>
      </c>
      <c r="G5028" s="0" t="s">
        <v>13195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0</v>
      </c>
      <c r="N5028" s="0" t="n">
        <v>0</v>
      </c>
      <c r="O5028" s="0" t="n">
        <v>0</v>
      </c>
      <c r="P5028" s="0" t="n">
        <v>5.1</v>
      </c>
      <c r="Q5028" s="0" t="n">
        <v>0</v>
      </c>
      <c r="R5028" s="0" t="n">
        <v>0</v>
      </c>
      <c r="S5028" s="0" t="s">
        <v>4</v>
      </c>
    </row>
    <row r="5029" customFormat="false" ht="14.4" hidden="true" customHeight="false" outlineLevel="0" collapsed="false">
      <c r="A5029" s="0" t="s">
        <v>31</v>
      </c>
      <c r="B5029" s="0" t="n">
        <v>1</v>
      </c>
      <c r="C5029" s="0" t="s">
        <v>13202</v>
      </c>
      <c r="D5029" s="0" t="s">
        <v>33</v>
      </c>
      <c r="E5029" s="0" t="s">
        <v>13203</v>
      </c>
      <c r="F5029" s="0" t="s">
        <v>13204</v>
      </c>
      <c r="G5029" s="0" t="s">
        <v>13205</v>
      </c>
      <c r="H5029" s="0" t="n">
        <v>0</v>
      </c>
      <c r="I5029" s="0" t="n">
        <v>0</v>
      </c>
      <c r="J5029" s="0" t="n">
        <v>0</v>
      </c>
      <c r="K5029" s="0" t="n">
        <v>0</v>
      </c>
      <c r="L5029" s="0" t="n">
        <v>0</v>
      </c>
      <c r="M5029" s="0" t="n">
        <v>0</v>
      </c>
      <c r="N5029" s="0" t="n">
        <v>0</v>
      </c>
      <c r="O5029" s="0" t="n">
        <v>0</v>
      </c>
      <c r="P5029" s="0" t="n">
        <v>8.4</v>
      </c>
      <c r="Q5029" s="0" t="n">
        <v>0</v>
      </c>
      <c r="R5029" s="0" t="n">
        <v>0</v>
      </c>
      <c r="S5029" s="0" t="s">
        <v>4</v>
      </c>
    </row>
    <row r="5030" customFormat="false" ht="14.4" hidden="true" customHeight="false" outlineLevel="0" collapsed="false">
      <c r="A5030" s="0" t="s">
        <v>31</v>
      </c>
      <c r="B5030" s="0" t="n">
        <v>1</v>
      </c>
      <c r="C5030" s="0" t="s">
        <v>13206</v>
      </c>
      <c r="D5030" s="0" t="s">
        <v>122</v>
      </c>
      <c r="E5030" s="0" t="s">
        <v>13207</v>
      </c>
      <c r="F5030" s="0" t="s">
        <v>13204</v>
      </c>
      <c r="G5030" s="0" t="s">
        <v>13205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0</v>
      </c>
      <c r="M5030" s="0" t="n">
        <v>0</v>
      </c>
      <c r="N5030" s="0" t="n">
        <v>0</v>
      </c>
      <c r="O5030" s="0" t="n">
        <v>0</v>
      </c>
      <c r="P5030" s="0" t="n">
        <v>5.4</v>
      </c>
      <c r="Q5030" s="0" t="n">
        <v>0</v>
      </c>
      <c r="R5030" s="0" t="n">
        <v>0</v>
      </c>
      <c r="S5030" s="0" t="s">
        <v>4</v>
      </c>
    </row>
    <row r="5031" customFormat="false" ht="14.4" hidden="true" customHeight="false" outlineLevel="0" collapsed="false">
      <c r="A5031" s="0" t="s">
        <v>31</v>
      </c>
      <c r="B5031" s="0" t="n">
        <v>1</v>
      </c>
      <c r="C5031" s="0" t="s">
        <v>13208</v>
      </c>
      <c r="D5031" s="0" t="s">
        <v>33</v>
      </c>
      <c r="E5031" s="0" t="s">
        <v>11461</v>
      </c>
      <c r="F5031" s="0" t="s">
        <v>13209</v>
      </c>
      <c r="G5031" s="0" t="s">
        <v>13210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0</v>
      </c>
      <c r="M5031" s="0" t="n">
        <v>0</v>
      </c>
      <c r="N5031" s="0" t="n">
        <v>0</v>
      </c>
      <c r="O5031" s="0" t="n">
        <v>0</v>
      </c>
      <c r="P5031" s="0" t="n">
        <v>5.3</v>
      </c>
      <c r="Q5031" s="0" t="n">
        <v>0</v>
      </c>
      <c r="R5031" s="0" t="n">
        <v>0</v>
      </c>
      <c r="S5031" s="0" t="s">
        <v>4</v>
      </c>
    </row>
    <row r="5032" customFormat="false" ht="14.4" hidden="true" customHeight="false" outlineLevel="0" collapsed="false">
      <c r="A5032" s="0" t="s">
        <v>31</v>
      </c>
      <c r="B5032" s="0" t="n">
        <v>1</v>
      </c>
      <c r="C5032" s="0" t="s">
        <v>13211</v>
      </c>
      <c r="D5032" s="0" t="s">
        <v>38</v>
      </c>
      <c r="E5032" s="0" t="s">
        <v>13212</v>
      </c>
      <c r="F5032" s="0" t="s">
        <v>13213</v>
      </c>
      <c r="G5032" s="0" t="s">
        <v>13214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n">
        <v>0</v>
      </c>
      <c r="N5032" s="0" t="n">
        <v>0</v>
      </c>
      <c r="O5032" s="0" t="n">
        <v>0</v>
      </c>
      <c r="P5032" s="0" t="n">
        <v>6.2</v>
      </c>
      <c r="Q5032" s="0" t="n">
        <v>0</v>
      </c>
      <c r="R5032" s="0" t="n">
        <v>0</v>
      </c>
      <c r="S5032" s="0" t="s">
        <v>4</v>
      </c>
    </row>
    <row r="5033" customFormat="false" ht="14.4" hidden="true" customHeight="false" outlineLevel="0" collapsed="false">
      <c r="A5033" s="0" t="s">
        <v>31</v>
      </c>
      <c r="B5033" s="0" t="n">
        <v>1</v>
      </c>
      <c r="C5033" s="0" t="s">
        <v>13215</v>
      </c>
      <c r="D5033" s="0" t="s">
        <v>48</v>
      </c>
      <c r="E5033" s="0" t="s">
        <v>13216</v>
      </c>
      <c r="F5033" s="0" t="s">
        <v>13217</v>
      </c>
      <c r="G5033" s="0" t="s">
        <v>2160</v>
      </c>
      <c r="H5033" s="0" t="n">
        <v>0</v>
      </c>
      <c r="I5033" s="0" t="n">
        <v>0</v>
      </c>
      <c r="J5033" s="0" t="n">
        <v>0</v>
      </c>
      <c r="K5033" s="0" t="n">
        <v>0</v>
      </c>
      <c r="L5033" s="0" t="n">
        <v>0</v>
      </c>
      <c r="M5033" s="0" t="n">
        <v>0</v>
      </c>
      <c r="N5033" s="0" t="n">
        <v>0</v>
      </c>
      <c r="O5033" s="0" t="n">
        <v>0</v>
      </c>
      <c r="P5033" s="0" t="n">
        <v>5.6</v>
      </c>
      <c r="Q5033" s="0" t="n">
        <v>0</v>
      </c>
      <c r="R5033" s="0" t="n">
        <v>0</v>
      </c>
      <c r="S5033" s="0" t="s">
        <v>4</v>
      </c>
    </row>
    <row r="5034" customFormat="false" ht="14.4" hidden="true" customHeight="false" outlineLevel="0" collapsed="false">
      <c r="A5034" s="0" t="s">
        <v>31</v>
      </c>
      <c r="B5034" s="0" t="n">
        <v>1</v>
      </c>
      <c r="C5034" s="0" t="s">
        <v>13218</v>
      </c>
      <c r="D5034" s="0" t="s">
        <v>33</v>
      </c>
      <c r="E5034" s="0" t="s">
        <v>13219</v>
      </c>
      <c r="F5034" s="0" t="s">
        <v>13217</v>
      </c>
      <c r="G5034" s="0" t="s">
        <v>2160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  <c r="M5034" s="0" t="n">
        <v>0</v>
      </c>
      <c r="N5034" s="0" t="n">
        <v>0</v>
      </c>
      <c r="O5034" s="0" t="n">
        <v>0</v>
      </c>
      <c r="P5034" s="0" t="n">
        <v>5.7</v>
      </c>
      <c r="Q5034" s="0" t="n">
        <v>0</v>
      </c>
      <c r="R5034" s="0" t="n">
        <v>0</v>
      </c>
      <c r="S5034" s="0" t="s">
        <v>4</v>
      </c>
    </row>
    <row r="5035" customFormat="false" ht="14.4" hidden="true" customHeight="false" outlineLevel="0" collapsed="false">
      <c r="A5035" s="0" t="s">
        <v>31</v>
      </c>
      <c r="B5035" s="0" t="n">
        <v>1</v>
      </c>
      <c r="C5035" s="0" t="s">
        <v>13220</v>
      </c>
      <c r="D5035" s="0" t="s">
        <v>38</v>
      </c>
      <c r="E5035" s="0" t="s">
        <v>13221</v>
      </c>
      <c r="F5035" s="0" t="s">
        <v>13217</v>
      </c>
      <c r="G5035" s="0" t="s">
        <v>2160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n">
        <v>0</v>
      </c>
      <c r="N5035" s="0" t="n">
        <v>0</v>
      </c>
      <c r="O5035" s="0" t="n">
        <v>0</v>
      </c>
      <c r="P5035" s="0" t="n">
        <v>6.2</v>
      </c>
      <c r="Q5035" s="0" t="n">
        <v>0</v>
      </c>
      <c r="R5035" s="0" t="n">
        <v>0</v>
      </c>
      <c r="S5035" s="0" t="s">
        <v>4</v>
      </c>
    </row>
    <row r="5036" customFormat="false" ht="14.4" hidden="true" customHeight="false" outlineLevel="0" collapsed="false">
      <c r="A5036" s="0" t="s">
        <v>31</v>
      </c>
      <c r="B5036" s="0" t="n">
        <v>1</v>
      </c>
      <c r="C5036" s="0" t="s">
        <v>13222</v>
      </c>
      <c r="D5036" s="0" t="s">
        <v>61</v>
      </c>
      <c r="E5036" s="0" t="s">
        <v>13223</v>
      </c>
      <c r="F5036" s="0" t="s">
        <v>13217</v>
      </c>
      <c r="G5036" s="0" t="s">
        <v>2160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n">
        <v>0</v>
      </c>
      <c r="N5036" s="0" t="n">
        <v>0</v>
      </c>
      <c r="O5036" s="0" t="n">
        <v>0</v>
      </c>
      <c r="P5036" s="0" t="n">
        <v>6.7</v>
      </c>
      <c r="Q5036" s="0" t="n">
        <v>0</v>
      </c>
      <c r="R5036" s="0" t="n">
        <v>0</v>
      </c>
      <c r="S5036" s="0" t="s">
        <v>4</v>
      </c>
    </row>
    <row r="5037" customFormat="false" ht="14.4" hidden="true" customHeight="false" outlineLevel="0" collapsed="false">
      <c r="A5037" s="0" t="s">
        <v>31</v>
      </c>
      <c r="B5037" s="0" t="n">
        <v>1</v>
      </c>
      <c r="C5037" s="0" t="s">
        <v>13224</v>
      </c>
      <c r="D5037" s="0" t="s">
        <v>33</v>
      </c>
      <c r="E5037" s="0" t="s">
        <v>13225</v>
      </c>
      <c r="F5037" s="0" t="s">
        <v>13226</v>
      </c>
      <c r="G5037" s="0" t="s">
        <v>13227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0</v>
      </c>
      <c r="M5037" s="0" t="n">
        <v>0</v>
      </c>
      <c r="N5037" s="0" t="n">
        <v>0</v>
      </c>
      <c r="O5037" s="0" t="n">
        <v>0</v>
      </c>
      <c r="P5037" s="0" t="n">
        <v>6</v>
      </c>
      <c r="Q5037" s="0" t="n">
        <v>0</v>
      </c>
      <c r="R5037" s="0" t="n">
        <v>0</v>
      </c>
      <c r="S5037" s="0" t="s">
        <v>4</v>
      </c>
    </row>
    <row r="5038" customFormat="false" ht="14.4" hidden="true" customHeight="false" outlineLevel="0" collapsed="false">
      <c r="A5038" s="0" t="s">
        <v>31</v>
      </c>
      <c r="B5038" s="0" t="n">
        <v>1</v>
      </c>
      <c r="C5038" s="0" t="s">
        <v>13228</v>
      </c>
      <c r="D5038" s="0" t="s">
        <v>33</v>
      </c>
      <c r="E5038" s="0" t="s">
        <v>13229</v>
      </c>
      <c r="F5038" s="0" t="s">
        <v>13230</v>
      </c>
      <c r="G5038" s="0" t="s">
        <v>13231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5.9</v>
      </c>
      <c r="Q5038" s="0" t="n">
        <v>0</v>
      </c>
      <c r="R5038" s="0" t="n">
        <v>0</v>
      </c>
      <c r="S5038" s="0" t="s">
        <v>4</v>
      </c>
    </row>
    <row r="5039" customFormat="false" ht="14.4" hidden="true" customHeight="false" outlineLevel="0" collapsed="false">
      <c r="A5039" s="0" t="s">
        <v>31</v>
      </c>
      <c r="B5039" s="0" t="n">
        <v>1</v>
      </c>
      <c r="C5039" s="0" t="s">
        <v>13232</v>
      </c>
      <c r="D5039" s="0" t="s">
        <v>61</v>
      </c>
      <c r="E5039" s="0" t="s">
        <v>13233</v>
      </c>
      <c r="F5039" s="0" t="s">
        <v>13234</v>
      </c>
      <c r="G5039" s="0" t="s">
        <v>12370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n">
        <v>0</v>
      </c>
      <c r="N5039" s="0" t="n">
        <v>0</v>
      </c>
      <c r="O5039" s="0" t="n">
        <v>0</v>
      </c>
      <c r="P5039" s="0" t="n">
        <v>5.8</v>
      </c>
      <c r="Q5039" s="0" t="n">
        <v>0</v>
      </c>
      <c r="R5039" s="0" t="n">
        <v>0</v>
      </c>
      <c r="S5039" s="0" t="s">
        <v>4</v>
      </c>
    </row>
    <row r="5040" customFormat="false" ht="14.4" hidden="true" customHeight="false" outlineLevel="0" collapsed="false">
      <c r="A5040" s="0" t="s">
        <v>31</v>
      </c>
      <c r="B5040" s="0" t="n">
        <v>1</v>
      </c>
      <c r="C5040" s="0" t="s">
        <v>13235</v>
      </c>
      <c r="D5040" s="0" t="s">
        <v>103</v>
      </c>
      <c r="E5040" s="0" t="s">
        <v>13236</v>
      </c>
      <c r="F5040" s="0" t="s">
        <v>13237</v>
      </c>
      <c r="G5040" s="0" t="s">
        <v>13238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0</v>
      </c>
      <c r="M5040" s="0" t="n">
        <v>0</v>
      </c>
      <c r="N5040" s="0" t="n">
        <v>0</v>
      </c>
      <c r="O5040" s="0" t="n">
        <v>0</v>
      </c>
      <c r="P5040" s="0" t="n">
        <v>6.9</v>
      </c>
      <c r="Q5040" s="0" t="n">
        <v>0</v>
      </c>
      <c r="R5040" s="0" t="n">
        <v>0</v>
      </c>
      <c r="S5040" s="0" t="s">
        <v>4</v>
      </c>
    </row>
    <row r="5041" customFormat="false" ht="14.4" hidden="true" customHeight="false" outlineLevel="0" collapsed="false">
      <c r="A5041" s="0" t="s">
        <v>31</v>
      </c>
      <c r="B5041" s="0" t="n">
        <v>1</v>
      </c>
      <c r="C5041" s="0" t="s">
        <v>13239</v>
      </c>
      <c r="D5041" s="0" t="s">
        <v>61</v>
      </c>
      <c r="E5041" s="0" t="s">
        <v>13240</v>
      </c>
      <c r="F5041" s="0" t="s">
        <v>13241</v>
      </c>
      <c r="G5041" s="0" t="s">
        <v>13242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0</v>
      </c>
      <c r="M5041" s="0" t="n">
        <v>0</v>
      </c>
      <c r="N5041" s="0" t="n">
        <v>0</v>
      </c>
      <c r="O5041" s="0" t="n">
        <v>0</v>
      </c>
      <c r="P5041" s="0" t="n">
        <v>5.9</v>
      </c>
      <c r="Q5041" s="0" t="n">
        <v>0</v>
      </c>
      <c r="R5041" s="0" t="n">
        <v>0</v>
      </c>
      <c r="S5041" s="0" t="s">
        <v>4</v>
      </c>
    </row>
    <row r="5042" customFormat="false" ht="14.4" hidden="true" customHeight="false" outlineLevel="0" collapsed="false">
      <c r="A5042" s="0" t="s">
        <v>31</v>
      </c>
      <c r="B5042" s="0" t="n">
        <v>1</v>
      </c>
      <c r="C5042" s="0" t="s">
        <v>13243</v>
      </c>
      <c r="D5042" s="0" t="s">
        <v>139</v>
      </c>
      <c r="E5042" s="0" t="s">
        <v>13244</v>
      </c>
      <c r="F5042" s="0" t="s">
        <v>13245</v>
      </c>
      <c r="G5042" s="0" t="s">
        <v>13246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0</v>
      </c>
      <c r="M5042" s="0" t="n">
        <v>0</v>
      </c>
      <c r="N5042" s="0" t="n">
        <v>0</v>
      </c>
      <c r="O5042" s="0" t="n">
        <v>0</v>
      </c>
      <c r="P5042" s="0" t="n">
        <v>7.4</v>
      </c>
      <c r="Q5042" s="0" t="n">
        <v>0</v>
      </c>
      <c r="R5042" s="0" t="n">
        <v>0</v>
      </c>
      <c r="S5042" s="0" t="s">
        <v>4</v>
      </c>
    </row>
    <row r="5043" customFormat="false" ht="14.4" hidden="true" customHeight="false" outlineLevel="0" collapsed="false">
      <c r="A5043" s="0" t="s">
        <v>31</v>
      </c>
      <c r="B5043" s="0" t="n">
        <v>1</v>
      </c>
      <c r="C5043" s="0" t="s">
        <v>13247</v>
      </c>
      <c r="D5043" s="0" t="s">
        <v>2325</v>
      </c>
      <c r="E5043" s="0" t="s">
        <v>13248</v>
      </c>
      <c r="F5043" s="0" t="s">
        <v>13245</v>
      </c>
      <c r="G5043" s="0" t="s">
        <v>13246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5.1</v>
      </c>
      <c r="Q5043" s="0" t="n">
        <v>0</v>
      </c>
      <c r="R5043" s="0" t="n">
        <v>0</v>
      </c>
      <c r="S5043" s="0" t="s">
        <v>4</v>
      </c>
    </row>
    <row r="5044" customFormat="false" ht="14.4" hidden="true" customHeight="false" outlineLevel="0" collapsed="false">
      <c r="A5044" s="0" t="s">
        <v>31</v>
      </c>
      <c r="B5044" s="0" t="n">
        <v>1</v>
      </c>
      <c r="C5044" s="0" t="s">
        <v>13249</v>
      </c>
      <c r="D5044" s="0" t="s">
        <v>33</v>
      </c>
      <c r="E5044" s="0" t="s">
        <v>13250</v>
      </c>
      <c r="F5044" s="0" t="s">
        <v>13251</v>
      </c>
      <c r="G5044" s="0" t="s">
        <v>13252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0</v>
      </c>
      <c r="M5044" s="0" t="n">
        <v>0</v>
      </c>
      <c r="N5044" s="0" t="n">
        <v>0</v>
      </c>
      <c r="O5044" s="0" t="n">
        <v>0</v>
      </c>
      <c r="P5044" s="0" t="n">
        <v>5.6</v>
      </c>
      <c r="Q5044" s="0" t="n">
        <v>0</v>
      </c>
      <c r="R5044" s="0" t="n">
        <v>0</v>
      </c>
      <c r="S5044" s="0" t="s">
        <v>4</v>
      </c>
    </row>
    <row r="5045" customFormat="false" ht="14.4" hidden="true" customHeight="false" outlineLevel="0" collapsed="false">
      <c r="A5045" s="0" t="s">
        <v>31</v>
      </c>
      <c r="B5045" s="0" t="n">
        <v>1</v>
      </c>
      <c r="C5045" s="0" t="s">
        <v>13253</v>
      </c>
      <c r="D5045" s="0" t="s">
        <v>154</v>
      </c>
      <c r="E5045" s="0" t="s">
        <v>13254</v>
      </c>
      <c r="F5045" s="0" t="s">
        <v>13255</v>
      </c>
      <c r="G5045" s="0" t="s">
        <v>13256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  <c r="M5045" s="0" t="n">
        <v>0</v>
      </c>
      <c r="N5045" s="0" t="n">
        <v>0</v>
      </c>
      <c r="O5045" s="0" t="n">
        <v>0</v>
      </c>
      <c r="P5045" s="0" t="n">
        <v>7.7</v>
      </c>
      <c r="Q5045" s="0" t="n">
        <v>0</v>
      </c>
      <c r="R5045" s="0" t="n">
        <v>0</v>
      </c>
      <c r="S5045" s="0" t="s">
        <v>4</v>
      </c>
    </row>
    <row r="5046" customFormat="false" ht="14.4" hidden="true" customHeight="false" outlineLevel="0" collapsed="false">
      <c r="A5046" s="0" t="s">
        <v>31</v>
      </c>
      <c r="B5046" s="0" t="n">
        <v>1</v>
      </c>
      <c r="C5046" s="0" t="s">
        <v>13257</v>
      </c>
      <c r="D5046" s="0" t="s">
        <v>38</v>
      </c>
      <c r="E5046" s="0" t="s">
        <v>13258</v>
      </c>
      <c r="F5046" s="0" t="s">
        <v>13255</v>
      </c>
      <c r="G5046" s="0" t="s">
        <v>13256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n">
        <v>0</v>
      </c>
      <c r="N5046" s="0" t="n">
        <v>0</v>
      </c>
      <c r="O5046" s="0" t="n">
        <v>0</v>
      </c>
      <c r="P5046" s="0" t="n">
        <v>7.9</v>
      </c>
      <c r="Q5046" s="0" t="n">
        <v>0</v>
      </c>
      <c r="R5046" s="0" t="n">
        <v>0</v>
      </c>
      <c r="S5046" s="0" t="s">
        <v>4</v>
      </c>
    </row>
    <row r="5047" customFormat="false" ht="14.4" hidden="true" customHeight="false" outlineLevel="0" collapsed="false">
      <c r="A5047" s="0" t="s">
        <v>31</v>
      </c>
      <c r="B5047" s="0" t="n">
        <v>1</v>
      </c>
      <c r="C5047" s="0" t="s">
        <v>13259</v>
      </c>
      <c r="D5047" s="0" t="s">
        <v>122</v>
      </c>
      <c r="E5047" s="0" t="s">
        <v>13260</v>
      </c>
      <c r="F5047" s="0" t="s">
        <v>13255</v>
      </c>
      <c r="G5047" s="0" t="s">
        <v>13256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n">
        <v>0</v>
      </c>
      <c r="N5047" s="0" t="n">
        <v>0</v>
      </c>
      <c r="O5047" s="0" t="n">
        <v>0</v>
      </c>
      <c r="P5047" s="0" t="n">
        <v>5.5</v>
      </c>
      <c r="Q5047" s="0" t="n">
        <v>0</v>
      </c>
      <c r="R5047" s="0" t="n">
        <v>0</v>
      </c>
      <c r="S5047" s="0" t="s">
        <v>4</v>
      </c>
    </row>
    <row r="5048" customFormat="false" ht="14.4" hidden="true" customHeight="false" outlineLevel="0" collapsed="false">
      <c r="A5048" s="0" t="s">
        <v>31</v>
      </c>
      <c r="B5048" s="0" t="n">
        <v>1</v>
      </c>
      <c r="C5048" s="0" t="s">
        <v>13261</v>
      </c>
      <c r="D5048" s="0" t="s">
        <v>38</v>
      </c>
      <c r="E5048" s="0" t="s">
        <v>13262</v>
      </c>
      <c r="F5048" s="0" t="s">
        <v>13255</v>
      </c>
      <c r="G5048" s="0" t="s">
        <v>13256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0</v>
      </c>
      <c r="P5048" s="0" t="n">
        <v>5.6</v>
      </c>
      <c r="Q5048" s="0" t="n">
        <v>0</v>
      </c>
      <c r="R5048" s="0" t="n">
        <v>0</v>
      </c>
      <c r="S5048" s="0" t="s">
        <v>4</v>
      </c>
    </row>
    <row r="5049" customFormat="false" ht="14.4" hidden="true" customHeight="false" outlineLevel="0" collapsed="false">
      <c r="A5049" s="0" t="s">
        <v>31</v>
      </c>
      <c r="B5049" s="0" t="n">
        <v>1</v>
      </c>
      <c r="C5049" s="0" t="s">
        <v>13263</v>
      </c>
      <c r="D5049" s="0" t="s">
        <v>41</v>
      </c>
      <c r="E5049" s="0" t="s">
        <v>13264</v>
      </c>
      <c r="F5049" s="0" t="s">
        <v>13265</v>
      </c>
      <c r="G5049" s="0" t="s">
        <v>1327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0</v>
      </c>
      <c r="N5049" s="0" t="n">
        <v>0</v>
      </c>
      <c r="O5049" s="0" t="n">
        <v>0</v>
      </c>
      <c r="P5049" s="0" t="n">
        <v>5.1</v>
      </c>
      <c r="Q5049" s="0" t="n">
        <v>0</v>
      </c>
      <c r="R5049" s="0" t="n">
        <v>0</v>
      </c>
      <c r="S5049" s="0" t="s">
        <v>4</v>
      </c>
    </row>
    <row r="5050" customFormat="false" ht="14.4" hidden="true" customHeight="false" outlineLevel="0" collapsed="false">
      <c r="A5050" s="0" t="s">
        <v>31</v>
      </c>
      <c r="B5050" s="0" t="n">
        <v>1</v>
      </c>
      <c r="C5050" s="0" t="s">
        <v>13266</v>
      </c>
      <c r="D5050" s="0" t="s">
        <v>38</v>
      </c>
      <c r="E5050" s="0" t="s">
        <v>13267</v>
      </c>
      <c r="F5050" s="0" t="s">
        <v>13265</v>
      </c>
      <c r="G5050" s="0" t="s">
        <v>1327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n">
        <v>0</v>
      </c>
      <c r="N5050" s="0" t="n">
        <v>0</v>
      </c>
      <c r="O5050" s="0" t="n">
        <v>0</v>
      </c>
      <c r="P5050" s="0" t="n">
        <v>6.3</v>
      </c>
      <c r="Q5050" s="0" t="n">
        <v>0</v>
      </c>
      <c r="R5050" s="0" t="n">
        <v>0</v>
      </c>
      <c r="S5050" s="0" t="s">
        <v>4</v>
      </c>
    </row>
    <row r="5051" customFormat="false" ht="14.4" hidden="true" customHeight="false" outlineLevel="0" collapsed="false">
      <c r="A5051" s="0" t="s">
        <v>31</v>
      </c>
      <c r="B5051" s="0" t="n">
        <v>1</v>
      </c>
      <c r="C5051" s="0" t="s">
        <v>13268</v>
      </c>
      <c r="D5051" s="0" t="s">
        <v>48</v>
      </c>
      <c r="E5051" s="0" t="s">
        <v>13269</v>
      </c>
      <c r="F5051" s="0" t="s">
        <v>13265</v>
      </c>
      <c r="G5051" s="0" t="s">
        <v>1327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n">
        <v>0</v>
      </c>
      <c r="N5051" s="0" t="n">
        <v>0</v>
      </c>
      <c r="O5051" s="0" t="n">
        <v>0</v>
      </c>
      <c r="P5051" s="0" t="n">
        <v>7.4</v>
      </c>
      <c r="Q5051" s="0" t="n">
        <v>0</v>
      </c>
      <c r="R5051" s="0" t="n">
        <v>0</v>
      </c>
      <c r="S5051" s="0" t="s">
        <v>4</v>
      </c>
    </row>
    <row r="5052" customFormat="false" ht="14.4" hidden="true" customHeight="false" outlineLevel="0" collapsed="false">
      <c r="A5052" s="0" t="s">
        <v>31</v>
      </c>
      <c r="B5052" s="0" t="n">
        <v>1</v>
      </c>
      <c r="C5052" s="0" t="s">
        <v>13270</v>
      </c>
      <c r="D5052" s="0" t="s">
        <v>33</v>
      </c>
      <c r="E5052" s="0" t="s">
        <v>10594</v>
      </c>
      <c r="F5052" s="0" t="s">
        <v>13271</v>
      </c>
      <c r="G5052" s="0" t="s">
        <v>13272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P5052" s="0" t="n">
        <v>5.3</v>
      </c>
      <c r="Q5052" s="0" t="n">
        <v>0</v>
      </c>
      <c r="R5052" s="0" t="n">
        <v>0</v>
      </c>
      <c r="S5052" s="0" t="s">
        <v>4</v>
      </c>
    </row>
    <row r="5053" customFormat="false" ht="14.4" hidden="true" customHeight="false" outlineLevel="0" collapsed="false">
      <c r="A5053" s="0" t="s">
        <v>31</v>
      </c>
      <c r="B5053" s="0" t="n">
        <v>1</v>
      </c>
      <c r="C5053" s="0" t="s">
        <v>13273</v>
      </c>
      <c r="D5053" s="0" t="s">
        <v>61</v>
      </c>
      <c r="E5053" s="0" t="s">
        <v>3437</v>
      </c>
      <c r="F5053" s="0" t="s">
        <v>13274</v>
      </c>
      <c r="G5053" s="0" t="s">
        <v>13275</v>
      </c>
      <c r="H5053" s="0" t="n">
        <v>0</v>
      </c>
      <c r="I5053" s="0" t="n">
        <v>0</v>
      </c>
      <c r="J5053" s="0" t="n">
        <v>0</v>
      </c>
      <c r="K5053" s="0" t="n">
        <v>0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5.5</v>
      </c>
      <c r="Q5053" s="0" t="n">
        <v>0</v>
      </c>
      <c r="R5053" s="0" t="n">
        <v>0</v>
      </c>
      <c r="S5053" s="0" t="s">
        <v>4</v>
      </c>
    </row>
    <row r="5054" customFormat="false" ht="14.4" hidden="true" customHeight="false" outlineLevel="0" collapsed="false">
      <c r="A5054" s="0" t="s">
        <v>31</v>
      </c>
      <c r="B5054" s="0" t="n">
        <v>1</v>
      </c>
      <c r="C5054" s="0" t="s">
        <v>13276</v>
      </c>
      <c r="D5054" s="0" t="s">
        <v>139</v>
      </c>
      <c r="E5054" s="0" t="s">
        <v>13277</v>
      </c>
      <c r="F5054" s="0" t="s">
        <v>13274</v>
      </c>
      <c r="G5054" s="0" t="s">
        <v>13275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P5054" s="0" t="n">
        <v>5.2</v>
      </c>
      <c r="Q5054" s="0" t="n">
        <v>0</v>
      </c>
      <c r="R5054" s="0" t="n">
        <v>0</v>
      </c>
      <c r="S5054" s="0" t="s">
        <v>4</v>
      </c>
    </row>
    <row r="5055" customFormat="false" ht="14.4" hidden="true" customHeight="false" outlineLevel="0" collapsed="false">
      <c r="A5055" s="0" t="s">
        <v>31</v>
      </c>
      <c r="B5055" s="0" t="n">
        <v>1</v>
      </c>
      <c r="C5055" s="0" t="s">
        <v>13278</v>
      </c>
      <c r="D5055" s="0" t="s">
        <v>38</v>
      </c>
      <c r="E5055" s="0" t="s">
        <v>13279</v>
      </c>
      <c r="F5055" s="0" t="s">
        <v>13274</v>
      </c>
      <c r="G5055" s="0" t="s">
        <v>13275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5.2</v>
      </c>
      <c r="Q5055" s="0" t="n">
        <v>0</v>
      </c>
      <c r="R5055" s="0" t="n">
        <v>0</v>
      </c>
      <c r="S5055" s="0" t="s">
        <v>4</v>
      </c>
    </row>
    <row r="5056" customFormat="false" ht="14.4" hidden="true" customHeight="false" outlineLevel="0" collapsed="false">
      <c r="A5056" s="0" t="s">
        <v>31</v>
      </c>
      <c r="B5056" s="0" t="n">
        <v>1</v>
      </c>
      <c r="C5056" s="0" t="s">
        <v>13280</v>
      </c>
      <c r="D5056" s="0" t="s">
        <v>66</v>
      </c>
      <c r="E5056" s="0" t="s">
        <v>13281</v>
      </c>
      <c r="F5056" s="0" t="s">
        <v>13282</v>
      </c>
      <c r="G5056" s="0" t="s">
        <v>13283</v>
      </c>
      <c r="H5056" s="0" t="n">
        <v>0</v>
      </c>
      <c r="I5056" s="0" t="n">
        <v>0</v>
      </c>
      <c r="J5056" s="0" t="n">
        <v>0</v>
      </c>
      <c r="K5056" s="0" t="n">
        <v>0</v>
      </c>
      <c r="L5056" s="0" t="n">
        <v>0</v>
      </c>
      <c r="M5056" s="0" t="n">
        <v>0</v>
      </c>
      <c r="N5056" s="0" t="n">
        <v>0</v>
      </c>
      <c r="O5056" s="0" t="n">
        <v>0</v>
      </c>
      <c r="P5056" s="0" t="n">
        <v>6.4</v>
      </c>
      <c r="Q5056" s="0" t="n">
        <v>0</v>
      </c>
      <c r="R5056" s="0" t="n">
        <v>0</v>
      </c>
      <c r="S5056" s="0" t="s">
        <v>4</v>
      </c>
    </row>
    <row r="5057" customFormat="false" ht="14.4" hidden="true" customHeight="false" outlineLevel="0" collapsed="false">
      <c r="A5057" s="0" t="s">
        <v>31</v>
      </c>
      <c r="B5057" s="0" t="n">
        <v>1</v>
      </c>
      <c r="C5057" s="0" t="s">
        <v>13284</v>
      </c>
      <c r="D5057" s="0" t="s">
        <v>66</v>
      </c>
      <c r="E5057" s="0" t="s">
        <v>13285</v>
      </c>
      <c r="F5057" s="0" t="s">
        <v>13286</v>
      </c>
      <c r="G5057" s="0" t="s">
        <v>13287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0</v>
      </c>
      <c r="N5057" s="0" t="n">
        <v>0</v>
      </c>
      <c r="O5057" s="0" t="n">
        <v>0</v>
      </c>
      <c r="P5057" s="0" t="n">
        <v>6.2</v>
      </c>
      <c r="Q5057" s="0" t="n">
        <v>0</v>
      </c>
      <c r="R5057" s="0" t="n">
        <v>0</v>
      </c>
      <c r="S5057" s="0" t="s">
        <v>4</v>
      </c>
    </row>
    <row r="5058" customFormat="false" ht="14.4" hidden="true" customHeight="false" outlineLevel="0" collapsed="false">
      <c r="A5058" s="0" t="s">
        <v>31</v>
      </c>
      <c r="B5058" s="0" t="n">
        <v>1</v>
      </c>
      <c r="C5058" s="0" t="s">
        <v>13288</v>
      </c>
      <c r="D5058" s="0" t="s">
        <v>38</v>
      </c>
      <c r="E5058" s="0" t="s">
        <v>13289</v>
      </c>
      <c r="F5058" s="0" t="s">
        <v>13290</v>
      </c>
      <c r="G5058" s="0" t="s">
        <v>13291</v>
      </c>
      <c r="H5058" s="0" t="n">
        <v>0</v>
      </c>
      <c r="I5058" s="0" t="n">
        <v>0</v>
      </c>
      <c r="J5058" s="0" t="n">
        <v>0</v>
      </c>
      <c r="K5058" s="0" t="n">
        <v>0</v>
      </c>
      <c r="L5058" s="0" t="n">
        <v>0</v>
      </c>
      <c r="M5058" s="0" t="n">
        <v>0</v>
      </c>
      <c r="N5058" s="0" t="n">
        <v>0</v>
      </c>
      <c r="O5058" s="0" t="n">
        <v>0</v>
      </c>
      <c r="P5058" s="0" t="n">
        <v>5.1</v>
      </c>
      <c r="Q5058" s="0" t="n">
        <v>0</v>
      </c>
      <c r="R5058" s="0" t="n">
        <v>0</v>
      </c>
      <c r="S5058" s="0" t="s">
        <v>4</v>
      </c>
    </row>
    <row r="5059" customFormat="false" ht="14.4" hidden="true" customHeight="false" outlineLevel="0" collapsed="false">
      <c r="A5059" s="0" t="s">
        <v>31</v>
      </c>
      <c r="B5059" s="0" t="n">
        <v>1</v>
      </c>
      <c r="C5059" s="0" t="s">
        <v>13292</v>
      </c>
      <c r="D5059" s="0" t="s">
        <v>33</v>
      </c>
      <c r="E5059" s="0" t="s">
        <v>13293</v>
      </c>
      <c r="F5059" s="0" t="s">
        <v>13294</v>
      </c>
      <c r="G5059" s="0" t="s">
        <v>13295</v>
      </c>
      <c r="H5059" s="0" t="n">
        <v>0</v>
      </c>
      <c r="I5059" s="0" t="n">
        <v>0</v>
      </c>
      <c r="J5059" s="0" t="n">
        <v>0</v>
      </c>
      <c r="K5059" s="0" t="n">
        <v>0</v>
      </c>
      <c r="L5059" s="0" t="n">
        <v>0</v>
      </c>
      <c r="M5059" s="0" t="n">
        <v>0</v>
      </c>
      <c r="N5059" s="0" t="n">
        <v>0</v>
      </c>
      <c r="O5059" s="0" t="n">
        <v>0</v>
      </c>
      <c r="P5059" s="0" t="n">
        <v>5.6</v>
      </c>
      <c r="Q5059" s="0" t="n">
        <v>0</v>
      </c>
      <c r="R5059" s="0" t="n">
        <v>0</v>
      </c>
      <c r="S5059" s="0" t="s">
        <v>4</v>
      </c>
    </row>
    <row r="5060" customFormat="false" ht="14.4" hidden="true" customHeight="false" outlineLevel="0" collapsed="false">
      <c r="A5060" s="0" t="s">
        <v>31</v>
      </c>
      <c r="B5060" s="0" t="n">
        <v>1</v>
      </c>
      <c r="C5060" s="0" t="s">
        <v>13296</v>
      </c>
      <c r="D5060" s="0" t="s">
        <v>307</v>
      </c>
      <c r="E5060" s="0" t="s">
        <v>13297</v>
      </c>
      <c r="F5060" s="0" t="s">
        <v>13298</v>
      </c>
      <c r="G5060" s="0" t="s">
        <v>13299</v>
      </c>
      <c r="H5060" s="0" t="n">
        <v>0</v>
      </c>
      <c r="I5060" s="0" t="n">
        <v>0</v>
      </c>
      <c r="J5060" s="0" t="n">
        <v>0</v>
      </c>
      <c r="K5060" s="0" t="n">
        <v>0</v>
      </c>
      <c r="L5060" s="0" t="n">
        <v>0</v>
      </c>
      <c r="M5060" s="0" t="n">
        <v>0</v>
      </c>
      <c r="N5060" s="0" t="n">
        <v>0</v>
      </c>
      <c r="O5060" s="0" t="n">
        <v>0</v>
      </c>
      <c r="P5060" s="0" t="n">
        <v>7.1</v>
      </c>
      <c r="Q5060" s="0" t="n">
        <v>0</v>
      </c>
      <c r="R5060" s="0" t="n">
        <v>0</v>
      </c>
      <c r="S5060" s="0" t="s">
        <v>4</v>
      </c>
    </row>
    <row r="5061" customFormat="false" ht="14.4" hidden="true" customHeight="false" outlineLevel="0" collapsed="false">
      <c r="A5061" s="0" t="s">
        <v>31</v>
      </c>
      <c r="B5061" s="0" t="n">
        <v>1</v>
      </c>
      <c r="C5061" s="0" t="s">
        <v>13300</v>
      </c>
      <c r="D5061" s="0" t="s">
        <v>38</v>
      </c>
      <c r="E5061" s="0" t="s">
        <v>13301</v>
      </c>
      <c r="F5061" s="0" t="s">
        <v>13298</v>
      </c>
      <c r="G5061" s="0" t="s">
        <v>13299</v>
      </c>
      <c r="H5061" s="0" t="n">
        <v>0</v>
      </c>
      <c r="I5061" s="0" t="n">
        <v>0</v>
      </c>
      <c r="J5061" s="0" t="n">
        <v>0</v>
      </c>
      <c r="K5061" s="0" t="n">
        <v>0</v>
      </c>
      <c r="L5061" s="0" t="n">
        <v>0</v>
      </c>
      <c r="M5061" s="0" t="n">
        <v>0</v>
      </c>
      <c r="N5061" s="0" t="n">
        <v>0</v>
      </c>
      <c r="O5061" s="0" t="n">
        <v>0</v>
      </c>
      <c r="P5061" s="0" t="n">
        <v>7.4</v>
      </c>
      <c r="Q5061" s="0" t="n">
        <v>0</v>
      </c>
      <c r="R5061" s="0" t="n">
        <v>0</v>
      </c>
      <c r="S5061" s="0" t="s">
        <v>4</v>
      </c>
    </row>
    <row r="5062" customFormat="false" ht="14.4" hidden="true" customHeight="false" outlineLevel="0" collapsed="false">
      <c r="A5062" s="0" t="s">
        <v>31</v>
      </c>
      <c r="B5062" s="0" t="n">
        <v>1</v>
      </c>
      <c r="C5062" s="0" t="s">
        <v>13302</v>
      </c>
      <c r="D5062" s="0" t="s">
        <v>61</v>
      </c>
      <c r="E5062" s="0" t="s">
        <v>13303</v>
      </c>
      <c r="F5062" s="0" t="s">
        <v>13304</v>
      </c>
      <c r="G5062" s="0" t="s">
        <v>13305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  <c r="M5062" s="0" t="n">
        <v>0</v>
      </c>
      <c r="N5062" s="0" t="n">
        <v>0</v>
      </c>
      <c r="O5062" s="0" t="n">
        <v>0</v>
      </c>
      <c r="P5062" s="0" t="n">
        <v>6.4</v>
      </c>
      <c r="Q5062" s="0" t="n">
        <v>0</v>
      </c>
      <c r="R5062" s="0" t="n">
        <v>0</v>
      </c>
      <c r="S5062" s="0" t="s">
        <v>4</v>
      </c>
    </row>
    <row r="5063" customFormat="false" ht="14.4" hidden="true" customHeight="false" outlineLevel="0" collapsed="false">
      <c r="A5063" s="0" t="s">
        <v>31</v>
      </c>
      <c r="B5063" s="0" t="n">
        <v>1</v>
      </c>
      <c r="C5063" s="0" t="s">
        <v>13306</v>
      </c>
      <c r="D5063" s="0" t="s">
        <v>103</v>
      </c>
      <c r="E5063" s="0" t="s">
        <v>13307</v>
      </c>
      <c r="F5063" s="0" t="s">
        <v>13308</v>
      </c>
      <c r="G5063" s="0" t="s">
        <v>13309</v>
      </c>
      <c r="H5063" s="0" t="n">
        <v>0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n">
        <v>0</v>
      </c>
      <c r="N5063" s="0" t="n">
        <v>0</v>
      </c>
      <c r="O5063" s="0" t="n">
        <v>0</v>
      </c>
      <c r="P5063" s="0" t="n">
        <v>6.4</v>
      </c>
      <c r="Q5063" s="0" t="n">
        <v>0</v>
      </c>
      <c r="R5063" s="0" t="n">
        <v>0</v>
      </c>
      <c r="S5063" s="0" t="s">
        <v>4</v>
      </c>
    </row>
    <row r="5064" customFormat="false" ht="14.4" hidden="true" customHeight="false" outlineLevel="0" collapsed="false">
      <c r="A5064" s="0" t="s">
        <v>31</v>
      </c>
      <c r="B5064" s="0" t="n">
        <v>1</v>
      </c>
      <c r="C5064" s="0" t="s">
        <v>13310</v>
      </c>
      <c r="D5064" s="0" t="s">
        <v>66</v>
      </c>
      <c r="E5064" s="0" t="s">
        <v>13311</v>
      </c>
      <c r="F5064" s="0" t="s">
        <v>13308</v>
      </c>
      <c r="G5064" s="0" t="s">
        <v>13309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6.3</v>
      </c>
      <c r="Q5064" s="0" t="n">
        <v>0</v>
      </c>
      <c r="R5064" s="0" t="n">
        <v>0</v>
      </c>
      <c r="S5064" s="0" t="s">
        <v>4</v>
      </c>
    </row>
    <row r="5065" customFormat="false" ht="14.4" hidden="true" customHeight="false" outlineLevel="0" collapsed="false">
      <c r="A5065" s="0" t="s">
        <v>31</v>
      </c>
      <c r="B5065" s="0" t="n">
        <v>1</v>
      </c>
      <c r="C5065" s="0" t="s">
        <v>13312</v>
      </c>
      <c r="D5065" s="0" t="s">
        <v>103</v>
      </c>
      <c r="E5065" s="0" t="s">
        <v>13313</v>
      </c>
      <c r="F5065" s="0" t="s">
        <v>13308</v>
      </c>
      <c r="G5065" s="0" t="s">
        <v>13309</v>
      </c>
      <c r="H5065" s="0" t="n">
        <v>0</v>
      </c>
      <c r="I5065" s="0" t="n">
        <v>0</v>
      </c>
      <c r="J5065" s="0" t="n">
        <v>0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0</v>
      </c>
      <c r="P5065" s="0" t="n">
        <v>6.3</v>
      </c>
      <c r="Q5065" s="0" t="n">
        <v>0</v>
      </c>
      <c r="R5065" s="0" t="n">
        <v>0</v>
      </c>
      <c r="S5065" s="0" t="s">
        <v>4</v>
      </c>
    </row>
    <row r="5066" customFormat="false" ht="14.4" hidden="true" customHeight="false" outlineLevel="0" collapsed="false">
      <c r="A5066" s="0" t="s">
        <v>31</v>
      </c>
      <c r="B5066" s="0" t="n">
        <v>1</v>
      </c>
      <c r="C5066" s="0" t="s">
        <v>13314</v>
      </c>
      <c r="D5066" s="0" t="s">
        <v>38</v>
      </c>
      <c r="E5066" s="0" t="s">
        <v>13315</v>
      </c>
      <c r="F5066" s="0" t="s">
        <v>13308</v>
      </c>
      <c r="G5066" s="0" t="s">
        <v>13309</v>
      </c>
      <c r="H5066" s="0" t="n">
        <v>0</v>
      </c>
      <c r="I5066" s="0" t="n">
        <v>0</v>
      </c>
      <c r="J5066" s="0" t="n">
        <v>0</v>
      </c>
      <c r="K5066" s="0" t="n">
        <v>0</v>
      </c>
      <c r="L5066" s="0" t="n">
        <v>0</v>
      </c>
      <c r="M5066" s="0" t="n">
        <v>0</v>
      </c>
      <c r="N5066" s="0" t="n">
        <v>0</v>
      </c>
      <c r="O5066" s="0" t="n">
        <v>0</v>
      </c>
      <c r="P5066" s="0" t="n">
        <v>6.6</v>
      </c>
      <c r="Q5066" s="0" t="n">
        <v>0</v>
      </c>
      <c r="R5066" s="0" t="n">
        <v>0</v>
      </c>
      <c r="S5066" s="0" t="s">
        <v>4</v>
      </c>
    </row>
    <row r="5067" customFormat="false" ht="14.4" hidden="true" customHeight="false" outlineLevel="0" collapsed="false">
      <c r="A5067" s="0" t="s">
        <v>31</v>
      </c>
      <c r="B5067" s="0" t="n">
        <v>1</v>
      </c>
      <c r="C5067" s="0" t="s">
        <v>13316</v>
      </c>
      <c r="D5067" s="0" t="s">
        <v>61</v>
      </c>
      <c r="E5067" s="0" t="s">
        <v>13317</v>
      </c>
      <c r="F5067" s="0" t="s">
        <v>13308</v>
      </c>
      <c r="G5067" s="0" t="s">
        <v>13309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6.3</v>
      </c>
      <c r="Q5067" s="0" t="n">
        <v>0</v>
      </c>
      <c r="R5067" s="0" t="n">
        <v>0</v>
      </c>
      <c r="S5067" s="0" t="s">
        <v>4</v>
      </c>
    </row>
    <row r="5068" customFormat="false" ht="14.4" hidden="true" customHeight="false" outlineLevel="0" collapsed="false">
      <c r="A5068" s="0" t="s">
        <v>31</v>
      </c>
      <c r="B5068" s="0" t="n">
        <v>1</v>
      </c>
      <c r="C5068" s="0" t="s">
        <v>13318</v>
      </c>
      <c r="D5068" s="0" t="s">
        <v>33</v>
      </c>
      <c r="E5068" s="0" t="s">
        <v>13319</v>
      </c>
      <c r="F5068" s="0" t="s">
        <v>13320</v>
      </c>
      <c r="G5068" s="0" t="s">
        <v>13321</v>
      </c>
      <c r="H5068" s="0" t="n">
        <v>0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5.1</v>
      </c>
      <c r="Q5068" s="0" t="n">
        <v>0</v>
      </c>
      <c r="R5068" s="0" t="n">
        <v>0</v>
      </c>
      <c r="S5068" s="0" t="s">
        <v>4</v>
      </c>
    </row>
    <row r="5069" customFormat="false" ht="14.4" hidden="true" customHeight="false" outlineLevel="0" collapsed="false">
      <c r="A5069" s="0" t="s">
        <v>31</v>
      </c>
      <c r="B5069" s="0" t="n">
        <v>1</v>
      </c>
      <c r="C5069" s="0" t="s">
        <v>13322</v>
      </c>
      <c r="D5069" s="0" t="s">
        <v>66</v>
      </c>
      <c r="E5069" s="0" t="s">
        <v>13323</v>
      </c>
      <c r="F5069" s="0" t="s">
        <v>13324</v>
      </c>
      <c r="G5069" s="0" t="s">
        <v>13325</v>
      </c>
      <c r="H5069" s="0" t="n">
        <v>0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5.1</v>
      </c>
      <c r="Q5069" s="0" t="n">
        <v>0</v>
      </c>
      <c r="R5069" s="0" t="n">
        <v>0</v>
      </c>
      <c r="S5069" s="0" t="s">
        <v>4</v>
      </c>
    </row>
    <row r="5070" customFormat="false" ht="14.4" hidden="true" customHeight="false" outlineLevel="0" collapsed="false">
      <c r="A5070" s="0" t="s">
        <v>31</v>
      </c>
      <c r="B5070" s="0" t="n">
        <v>1</v>
      </c>
      <c r="C5070" s="0" t="s">
        <v>13326</v>
      </c>
      <c r="D5070" s="0" t="s">
        <v>61</v>
      </c>
      <c r="E5070" s="0" t="s">
        <v>13327</v>
      </c>
      <c r="F5070" s="0" t="s">
        <v>13328</v>
      </c>
      <c r="G5070" s="0" t="s">
        <v>13329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6.4</v>
      </c>
      <c r="Q5070" s="0" t="n">
        <v>0</v>
      </c>
      <c r="R5070" s="0" t="n">
        <v>0</v>
      </c>
      <c r="S5070" s="0" t="s">
        <v>4</v>
      </c>
    </row>
    <row r="5071" customFormat="false" ht="14.4" hidden="true" customHeight="false" outlineLevel="0" collapsed="false">
      <c r="A5071" s="0" t="s">
        <v>31</v>
      </c>
      <c r="B5071" s="0" t="n">
        <v>1</v>
      </c>
      <c r="C5071" s="0" t="s">
        <v>13330</v>
      </c>
      <c r="D5071" s="0" t="s">
        <v>61</v>
      </c>
      <c r="E5071" s="0" t="s">
        <v>13331</v>
      </c>
      <c r="F5071" s="0" t="s">
        <v>13332</v>
      </c>
      <c r="G5071" s="0" t="s">
        <v>13333</v>
      </c>
      <c r="H5071" s="0" t="n">
        <v>0</v>
      </c>
      <c r="I5071" s="0" t="n">
        <v>0</v>
      </c>
      <c r="J5071" s="0" t="n">
        <v>0</v>
      </c>
      <c r="K5071" s="0" t="n">
        <v>0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5.4</v>
      </c>
      <c r="Q5071" s="0" t="n">
        <v>0</v>
      </c>
      <c r="R5071" s="0" t="n">
        <v>0</v>
      </c>
      <c r="S5071" s="0" t="s">
        <v>4</v>
      </c>
    </row>
    <row r="5072" customFormat="false" ht="14.4" hidden="true" customHeight="false" outlineLevel="0" collapsed="false">
      <c r="A5072" s="0" t="s">
        <v>31</v>
      </c>
      <c r="B5072" s="0" t="n">
        <v>1</v>
      </c>
      <c r="C5072" s="0" t="s">
        <v>13334</v>
      </c>
      <c r="D5072" s="0" t="s">
        <v>38</v>
      </c>
      <c r="E5072" s="0" t="s">
        <v>13335</v>
      </c>
      <c r="F5072" s="0" t="s">
        <v>13336</v>
      </c>
      <c r="G5072" s="0" t="s">
        <v>13337</v>
      </c>
      <c r="H5072" s="0" t="n">
        <v>0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0</v>
      </c>
      <c r="P5072" s="0" t="n">
        <v>5.2</v>
      </c>
      <c r="Q5072" s="0" t="n">
        <v>0</v>
      </c>
      <c r="R5072" s="0" t="n">
        <v>0</v>
      </c>
      <c r="S5072" s="0" t="s">
        <v>4</v>
      </c>
    </row>
    <row r="5073" customFormat="false" ht="14.4" hidden="true" customHeight="false" outlineLevel="0" collapsed="false">
      <c r="A5073" s="0" t="s">
        <v>31</v>
      </c>
      <c r="B5073" s="0" t="n">
        <v>1</v>
      </c>
      <c r="C5073" s="0" t="s">
        <v>13338</v>
      </c>
      <c r="D5073" s="0" t="s">
        <v>33</v>
      </c>
      <c r="E5073" s="0" t="s">
        <v>13339</v>
      </c>
      <c r="F5073" s="0" t="s">
        <v>13340</v>
      </c>
      <c r="G5073" s="0" t="s">
        <v>13341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0</v>
      </c>
      <c r="N5073" s="0" t="n">
        <v>0</v>
      </c>
      <c r="O5073" s="0" t="n">
        <v>0</v>
      </c>
      <c r="P5073" s="0" t="n">
        <v>5</v>
      </c>
      <c r="Q5073" s="0" t="n">
        <v>0</v>
      </c>
      <c r="R5073" s="0" t="n">
        <v>0</v>
      </c>
      <c r="S5073" s="0" t="s">
        <v>4</v>
      </c>
    </row>
    <row r="5074" customFormat="false" ht="14.4" hidden="true" customHeight="false" outlineLevel="0" collapsed="false">
      <c r="A5074" s="0" t="s">
        <v>31</v>
      </c>
      <c r="B5074" s="0" t="n">
        <v>1</v>
      </c>
      <c r="C5074" s="0" t="s">
        <v>13342</v>
      </c>
      <c r="D5074" s="0" t="s">
        <v>61</v>
      </c>
      <c r="E5074" s="0" t="s">
        <v>13343</v>
      </c>
      <c r="F5074" s="0" t="s">
        <v>13340</v>
      </c>
      <c r="G5074" s="0" t="s">
        <v>13341</v>
      </c>
      <c r="H5074" s="0" t="n">
        <v>0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n">
        <v>0</v>
      </c>
      <c r="N5074" s="0" t="n">
        <v>0</v>
      </c>
      <c r="O5074" s="0" t="n">
        <v>0</v>
      </c>
      <c r="P5074" s="0" t="n">
        <v>7.2</v>
      </c>
      <c r="Q5074" s="0" t="n">
        <v>0</v>
      </c>
      <c r="R5074" s="0" t="n">
        <v>0</v>
      </c>
      <c r="S5074" s="0" t="s">
        <v>4</v>
      </c>
    </row>
    <row r="5075" customFormat="false" ht="14.4" hidden="true" customHeight="false" outlineLevel="0" collapsed="false">
      <c r="A5075" s="0" t="s">
        <v>31</v>
      </c>
      <c r="B5075" s="0" t="n">
        <v>1</v>
      </c>
      <c r="C5075" s="0" t="s">
        <v>13344</v>
      </c>
      <c r="D5075" s="0" t="s">
        <v>33</v>
      </c>
      <c r="E5075" s="0" t="s">
        <v>13345</v>
      </c>
      <c r="F5075" s="0" t="s">
        <v>13340</v>
      </c>
      <c r="G5075" s="0" t="s">
        <v>13341</v>
      </c>
      <c r="H5075" s="0" t="n">
        <v>0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n">
        <v>0</v>
      </c>
      <c r="N5075" s="0" t="n">
        <v>0</v>
      </c>
      <c r="O5075" s="0" t="n">
        <v>0</v>
      </c>
      <c r="P5075" s="0" t="n">
        <v>6.4</v>
      </c>
      <c r="Q5075" s="0" t="n">
        <v>0</v>
      </c>
      <c r="R5075" s="0" t="n">
        <v>0</v>
      </c>
      <c r="S5075" s="0" t="s">
        <v>4</v>
      </c>
    </row>
    <row r="5076" customFormat="false" ht="14.4" hidden="true" customHeight="false" outlineLevel="0" collapsed="false">
      <c r="A5076" s="0" t="s">
        <v>31</v>
      </c>
      <c r="B5076" s="0" t="n">
        <v>1</v>
      </c>
      <c r="C5076" s="0" t="s">
        <v>13346</v>
      </c>
      <c r="D5076" s="0" t="s">
        <v>61</v>
      </c>
      <c r="E5076" s="0" t="s">
        <v>13347</v>
      </c>
      <c r="F5076" s="0" t="s">
        <v>13348</v>
      </c>
      <c r="G5076" s="0" t="s">
        <v>13349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0</v>
      </c>
      <c r="P5076" s="0" t="n">
        <v>5</v>
      </c>
      <c r="Q5076" s="0" t="n">
        <v>0</v>
      </c>
      <c r="R5076" s="0" t="n">
        <v>0</v>
      </c>
      <c r="S5076" s="0" t="s">
        <v>4</v>
      </c>
    </row>
    <row r="5077" customFormat="false" ht="14.4" hidden="true" customHeight="false" outlineLevel="0" collapsed="false">
      <c r="A5077" s="0" t="s">
        <v>31</v>
      </c>
      <c r="B5077" s="0" t="n">
        <v>1</v>
      </c>
      <c r="C5077" s="0" t="s">
        <v>13350</v>
      </c>
      <c r="D5077" s="0" t="s">
        <v>33</v>
      </c>
      <c r="E5077" s="0" t="s">
        <v>13351</v>
      </c>
      <c r="F5077" s="0" t="s">
        <v>13348</v>
      </c>
      <c r="G5077" s="0" t="s">
        <v>13349</v>
      </c>
      <c r="H5077" s="0" t="n">
        <v>0</v>
      </c>
      <c r="I5077" s="0" t="n">
        <v>0</v>
      </c>
      <c r="J5077" s="0" t="n">
        <v>0</v>
      </c>
      <c r="K5077" s="0" t="n">
        <v>0</v>
      </c>
      <c r="L5077" s="0" t="n">
        <v>0</v>
      </c>
      <c r="M5077" s="0" t="n">
        <v>0</v>
      </c>
      <c r="N5077" s="0" t="n">
        <v>0</v>
      </c>
      <c r="O5077" s="0" t="n">
        <v>0</v>
      </c>
      <c r="P5077" s="0" t="n">
        <v>5.3</v>
      </c>
      <c r="Q5077" s="0" t="n">
        <v>0</v>
      </c>
      <c r="R5077" s="0" t="n">
        <v>0</v>
      </c>
      <c r="S5077" s="0" t="s">
        <v>4</v>
      </c>
    </row>
    <row r="5078" customFormat="false" ht="14.4" hidden="true" customHeight="false" outlineLevel="0" collapsed="false">
      <c r="A5078" s="0" t="s">
        <v>31</v>
      </c>
      <c r="B5078" s="0" t="n">
        <v>1</v>
      </c>
      <c r="C5078" s="0" t="s">
        <v>13352</v>
      </c>
      <c r="D5078" s="0" t="s">
        <v>66</v>
      </c>
      <c r="E5078" s="0" t="s">
        <v>13353</v>
      </c>
      <c r="F5078" s="0" t="s">
        <v>13348</v>
      </c>
      <c r="G5078" s="0" t="s">
        <v>13349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0</v>
      </c>
      <c r="N5078" s="0" t="n">
        <v>0</v>
      </c>
      <c r="O5078" s="0" t="n">
        <v>0</v>
      </c>
      <c r="P5078" s="0" t="n">
        <v>5.5</v>
      </c>
      <c r="Q5078" s="0" t="n">
        <v>0</v>
      </c>
      <c r="R5078" s="0" t="n">
        <v>0</v>
      </c>
      <c r="S5078" s="0" t="s">
        <v>4</v>
      </c>
    </row>
    <row r="5079" customFormat="false" ht="14.4" hidden="true" customHeight="false" outlineLevel="0" collapsed="false">
      <c r="A5079" s="0" t="s">
        <v>31</v>
      </c>
      <c r="B5079" s="0" t="n">
        <v>1</v>
      </c>
      <c r="C5079" s="0" t="s">
        <v>13354</v>
      </c>
      <c r="D5079" s="0" t="s">
        <v>122</v>
      </c>
      <c r="E5079" s="0" t="s">
        <v>13355</v>
      </c>
      <c r="F5079" s="0" t="s">
        <v>13356</v>
      </c>
      <c r="G5079" s="0" t="s">
        <v>13231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6.6</v>
      </c>
      <c r="Q5079" s="0" t="n">
        <v>0</v>
      </c>
      <c r="R5079" s="0" t="n">
        <v>0</v>
      </c>
      <c r="S5079" s="0" t="s">
        <v>4</v>
      </c>
    </row>
    <row r="5080" customFormat="false" ht="14.4" hidden="true" customHeight="false" outlineLevel="0" collapsed="false">
      <c r="A5080" s="0" t="s">
        <v>31</v>
      </c>
      <c r="B5080" s="0" t="n">
        <v>1</v>
      </c>
      <c r="C5080" s="0" t="s">
        <v>13357</v>
      </c>
      <c r="D5080" s="0" t="s">
        <v>38</v>
      </c>
      <c r="E5080" s="0" t="s">
        <v>13358</v>
      </c>
      <c r="F5080" s="0" t="s">
        <v>13359</v>
      </c>
      <c r="G5080" s="0" t="s">
        <v>13360</v>
      </c>
      <c r="H5080" s="0" t="n">
        <v>0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n">
        <v>0</v>
      </c>
      <c r="N5080" s="0" t="n">
        <v>0</v>
      </c>
      <c r="O5080" s="0" t="n">
        <v>0</v>
      </c>
      <c r="P5080" s="0" t="n">
        <v>5.1</v>
      </c>
      <c r="Q5080" s="0" t="n">
        <v>0</v>
      </c>
      <c r="R5080" s="0" t="n">
        <v>0</v>
      </c>
      <c r="S5080" s="0" t="s">
        <v>4</v>
      </c>
    </row>
    <row r="5081" customFormat="false" ht="14.4" hidden="true" customHeight="false" outlineLevel="0" collapsed="false">
      <c r="A5081" s="0" t="s">
        <v>31</v>
      </c>
      <c r="B5081" s="0" t="n">
        <v>1</v>
      </c>
      <c r="C5081" s="0" t="s">
        <v>13361</v>
      </c>
      <c r="D5081" s="0" t="s">
        <v>38</v>
      </c>
      <c r="E5081" s="0" t="s">
        <v>13362</v>
      </c>
      <c r="F5081" s="0" t="s">
        <v>13363</v>
      </c>
      <c r="G5081" s="0" t="s">
        <v>13364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n">
        <v>0</v>
      </c>
      <c r="N5081" s="0" t="n">
        <v>0</v>
      </c>
      <c r="O5081" s="0" t="n">
        <v>0</v>
      </c>
      <c r="P5081" s="0" t="n">
        <v>6.6</v>
      </c>
      <c r="Q5081" s="0" t="n">
        <v>0</v>
      </c>
      <c r="R5081" s="0" t="n">
        <v>0</v>
      </c>
      <c r="S5081" s="0" t="s">
        <v>4</v>
      </c>
    </row>
    <row r="5082" customFormat="false" ht="14.4" hidden="true" customHeight="false" outlineLevel="0" collapsed="false">
      <c r="A5082" s="0" t="s">
        <v>31</v>
      </c>
      <c r="B5082" s="0" t="n">
        <v>1</v>
      </c>
      <c r="C5082" s="0" t="s">
        <v>13365</v>
      </c>
      <c r="D5082" s="0" t="s">
        <v>163</v>
      </c>
      <c r="E5082" s="0" t="s">
        <v>13366</v>
      </c>
      <c r="F5082" s="0" t="s">
        <v>13367</v>
      </c>
      <c r="G5082" s="0" t="s">
        <v>13368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n">
        <v>0</v>
      </c>
      <c r="N5082" s="0" t="n">
        <v>0</v>
      </c>
      <c r="O5082" s="0" t="n">
        <v>0</v>
      </c>
      <c r="P5082" s="0" t="n">
        <v>5.2</v>
      </c>
      <c r="Q5082" s="0" t="n">
        <v>0</v>
      </c>
      <c r="R5082" s="0" t="n">
        <v>0</v>
      </c>
      <c r="S5082" s="0" t="s">
        <v>4</v>
      </c>
    </row>
    <row r="5083" customFormat="false" ht="14.4" hidden="true" customHeight="false" outlineLevel="0" collapsed="false">
      <c r="A5083" s="0" t="s">
        <v>31</v>
      </c>
      <c r="B5083" s="0" t="n">
        <v>1</v>
      </c>
      <c r="C5083" s="0" t="s">
        <v>13369</v>
      </c>
      <c r="D5083" s="0" t="s">
        <v>66</v>
      </c>
      <c r="E5083" s="0" t="s">
        <v>13370</v>
      </c>
      <c r="F5083" s="0" t="s">
        <v>13371</v>
      </c>
      <c r="G5083" s="0" t="s">
        <v>13372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0</v>
      </c>
      <c r="M5083" s="0" t="n">
        <v>0</v>
      </c>
      <c r="N5083" s="0" t="n">
        <v>0</v>
      </c>
      <c r="O5083" s="0" t="n">
        <v>0</v>
      </c>
      <c r="P5083" s="0" t="n">
        <v>7.9</v>
      </c>
      <c r="Q5083" s="0" t="n">
        <v>0</v>
      </c>
      <c r="R5083" s="0" t="n">
        <v>0</v>
      </c>
      <c r="S5083" s="0" t="s">
        <v>4</v>
      </c>
    </row>
    <row r="5084" customFormat="false" ht="14.4" hidden="true" customHeight="false" outlineLevel="0" collapsed="false">
      <c r="A5084" s="0" t="s">
        <v>31</v>
      </c>
      <c r="B5084" s="0" t="n">
        <v>1</v>
      </c>
      <c r="C5084" s="0" t="s">
        <v>13373</v>
      </c>
      <c r="D5084" s="0" t="s">
        <v>163</v>
      </c>
      <c r="E5084" s="0" t="s">
        <v>13374</v>
      </c>
      <c r="F5084" s="0" t="s">
        <v>13371</v>
      </c>
      <c r="G5084" s="0" t="s">
        <v>13372</v>
      </c>
      <c r="H5084" s="0" t="n">
        <v>0</v>
      </c>
      <c r="I5084" s="0" t="n">
        <v>0</v>
      </c>
      <c r="J5084" s="0" t="n">
        <v>0</v>
      </c>
      <c r="K5084" s="0" t="n">
        <v>0</v>
      </c>
      <c r="L5084" s="0" t="n">
        <v>0</v>
      </c>
      <c r="M5084" s="0" t="n">
        <v>0</v>
      </c>
      <c r="N5084" s="0" t="n">
        <v>0</v>
      </c>
      <c r="O5084" s="0" t="n">
        <v>0</v>
      </c>
      <c r="P5084" s="0" t="n">
        <v>6.1</v>
      </c>
      <c r="Q5084" s="0" t="n">
        <v>0</v>
      </c>
      <c r="R5084" s="0" t="n">
        <v>0</v>
      </c>
      <c r="S5084" s="0" t="s">
        <v>4</v>
      </c>
    </row>
    <row r="5085" customFormat="false" ht="14.4" hidden="true" customHeight="false" outlineLevel="0" collapsed="false">
      <c r="A5085" s="0" t="s">
        <v>31</v>
      </c>
      <c r="B5085" s="0" t="n">
        <v>1</v>
      </c>
      <c r="C5085" s="0" t="s">
        <v>13375</v>
      </c>
      <c r="D5085" s="0" t="s">
        <v>154</v>
      </c>
      <c r="E5085" s="0" t="s">
        <v>13376</v>
      </c>
      <c r="F5085" s="0" t="s">
        <v>13377</v>
      </c>
      <c r="G5085" s="0" t="s">
        <v>13378</v>
      </c>
      <c r="H5085" s="0" t="n">
        <v>0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P5085" s="0" t="n">
        <v>6.3</v>
      </c>
      <c r="Q5085" s="0" t="n">
        <v>0</v>
      </c>
      <c r="R5085" s="0" t="n">
        <v>0</v>
      </c>
      <c r="S5085" s="0" t="s">
        <v>4</v>
      </c>
    </row>
    <row r="5086" customFormat="false" ht="14.4" hidden="true" customHeight="false" outlineLevel="0" collapsed="false">
      <c r="A5086" s="0" t="s">
        <v>31</v>
      </c>
      <c r="B5086" s="0" t="n">
        <v>1</v>
      </c>
      <c r="C5086" s="0" t="s">
        <v>13379</v>
      </c>
      <c r="D5086" s="0" t="s">
        <v>61</v>
      </c>
      <c r="E5086" s="0" t="s">
        <v>13380</v>
      </c>
      <c r="F5086" s="0" t="s">
        <v>13381</v>
      </c>
      <c r="G5086" s="0" t="s">
        <v>13382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n">
        <v>0</v>
      </c>
      <c r="N5086" s="0" t="n">
        <v>0</v>
      </c>
      <c r="O5086" s="0" t="n">
        <v>0</v>
      </c>
      <c r="P5086" s="0" t="n">
        <v>5.2</v>
      </c>
      <c r="Q5086" s="0" t="n">
        <v>0</v>
      </c>
      <c r="R5086" s="0" t="n">
        <v>0</v>
      </c>
      <c r="S5086" s="0" t="s">
        <v>4</v>
      </c>
    </row>
    <row r="5087" customFormat="false" ht="14.4" hidden="true" customHeight="false" outlineLevel="0" collapsed="false">
      <c r="A5087" s="0" t="s">
        <v>31</v>
      </c>
      <c r="B5087" s="0" t="n">
        <v>1</v>
      </c>
      <c r="C5087" s="0" t="s">
        <v>13383</v>
      </c>
      <c r="D5087" s="0" t="s">
        <v>38</v>
      </c>
      <c r="E5087" s="0" t="s">
        <v>13384</v>
      </c>
      <c r="F5087" s="0" t="s">
        <v>13385</v>
      </c>
      <c r="G5087" s="0" t="s">
        <v>13386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5.2</v>
      </c>
      <c r="Q5087" s="0" t="n">
        <v>0</v>
      </c>
      <c r="R5087" s="0" t="n">
        <v>0</v>
      </c>
      <c r="S5087" s="0" t="s">
        <v>4</v>
      </c>
    </row>
    <row r="5088" customFormat="false" ht="14.4" hidden="true" customHeight="false" outlineLevel="0" collapsed="false">
      <c r="A5088" s="0" t="s">
        <v>31</v>
      </c>
      <c r="B5088" s="0" t="n">
        <v>1</v>
      </c>
      <c r="C5088" s="0" t="s">
        <v>13387</v>
      </c>
      <c r="D5088" s="0" t="s">
        <v>38</v>
      </c>
      <c r="E5088" s="0" t="s">
        <v>13388</v>
      </c>
      <c r="F5088" s="0" t="s">
        <v>13389</v>
      </c>
      <c r="G5088" s="0" t="s">
        <v>13390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5.2</v>
      </c>
      <c r="Q5088" s="0" t="n">
        <v>0</v>
      </c>
      <c r="R5088" s="0" t="n">
        <v>0</v>
      </c>
      <c r="S5088" s="0" t="s">
        <v>4</v>
      </c>
    </row>
    <row r="5089" customFormat="false" ht="14.4" hidden="true" customHeight="false" outlineLevel="0" collapsed="false">
      <c r="A5089" s="0" t="s">
        <v>31</v>
      </c>
      <c r="B5089" s="0" t="n">
        <v>1</v>
      </c>
      <c r="C5089" s="0" t="s">
        <v>13391</v>
      </c>
      <c r="D5089" s="0" t="s">
        <v>122</v>
      </c>
      <c r="E5089" s="0" t="s">
        <v>13392</v>
      </c>
      <c r="F5089" s="0" t="s">
        <v>13393</v>
      </c>
      <c r="G5089" s="0" t="s">
        <v>11112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0</v>
      </c>
      <c r="P5089" s="0" t="n">
        <v>6.6</v>
      </c>
      <c r="Q5089" s="0" t="n">
        <v>0</v>
      </c>
      <c r="R5089" s="0" t="n">
        <v>0</v>
      </c>
      <c r="S5089" s="0" t="s">
        <v>4</v>
      </c>
    </row>
    <row r="5090" customFormat="false" ht="14.4" hidden="true" customHeight="false" outlineLevel="0" collapsed="false">
      <c r="A5090" s="0" t="s">
        <v>31</v>
      </c>
      <c r="B5090" s="0" t="n">
        <v>1</v>
      </c>
      <c r="C5090" s="0" t="s">
        <v>13394</v>
      </c>
      <c r="D5090" s="0" t="s">
        <v>38</v>
      </c>
      <c r="E5090" s="0" t="s">
        <v>13395</v>
      </c>
      <c r="F5090" s="0" t="s">
        <v>13393</v>
      </c>
      <c r="G5090" s="0" t="s">
        <v>11112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0</v>
      </c>
      <c r="N5090" s="0" t="n">
        <v>0</v>
      </c>
      <c r="O5090" s="0" t="n">
        <v>0</v>
      </c>
      <c r="P5090" s="0" t="n">
        <v>6.1</v>
      </c>
      <c r="Q5090" s="0" t="n">
        <v>0</v>
      </c>
      <c r="R5090" s="0" t="n">
        <v>0</v>
      </c>
      <c r="S5090" s="0" t="s">
        <v>4</v>
      </c>
    </row>
    <row r="5091" customFormat="false" ht="14.4" hidden="true" customHeight="false" outlineLevel="0" collapsed="false">
      <c r="A5091" s="0" t="s">
        <v>31</v>
      </c>
      <c r="B5091" s="0" t="n">
        <v>1</v>
      </c>
      <c r="C5091" s="0" t="s">
        <v>13396</v>
      </c>
      <c r="D5091" s="0" t="s">
        <v>33</v>
      </c>
      <c r="E5091" s="0" t="s">
        <v>13397</v>
      </c>
      <c r="F5091" s="0" t="s">
        <v>13398</v>
      </c>
      <c r="G5091" s="0" t="s">
        <v>1217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0</v>
      </c>
      <c r="N5091" s="0" t="n">
        <v>0</v>
      </c>
      <c r="O5091" s="0" t="n">
        <v>0</v>
      </c>
      <c r="P5091" s="0" t="n">
        <v>6.1</v>
      </c>
      <c r="Q5091" s="0" t="n">
        <v>0</v>
      </c>
      <c r="R5091" s="0" t="n">
        <v>0</v>
      </c>
      <c r="S5091" s="0" t="s">
        <v>4</v>
      </c>
    </row>
    <row r="5092" customFormat="false" ht="14.4" hidden="true" customHeight="false" outlineLevel="0" collapsed="false">
      <c r="A5092" s="0" t="s">
        <v>31</v>
      </c>
      <c r="B5092" s="0" t="n">
        <v>1</v>
      </c>
      <c r="C5092" s="0" t="s">
        <v>13399</v>
      </c>
      <c r="D5092" s="0" t="s">
        <v>66</v>
      </c>
      <c r="E5092" s="0" t="s">
        <v>13400</v>
      </c>
      <c r="F5092" s="0" t="s">
        <v>13401</v>
      </c>
      <c r="G5092" s="0" t="s">
        <v>13402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  <c r="M5092" s="0" t="n">
        <v>0</v>
      </c>
      <c r="N5092" s="0" t="n">
        <v>0</v>
      </c>
      <c r="O5092" s="0" t="n">
        <v>0</v>
      </c>
      <c r="P5092" s="0" t="n">
        <v>8.3</v>
      </c>
      <c r="Q5092" s="0" t="n">
        <v>0</v>
      </c>
      <c r="R5092" s="0" t="n">
        <v>0</v>
      </c>
      <c r="S5092" s="0" t="s">
        <v>4</v>
      </c>
    </row>
    <row r="5093" customFormat="false" ht="14.4" hidden="true" customHeight="false" outlineLevel="0" collapsed="false">
      <c r="A5093" s="0" t="s">
        <v>31</v>
      </c>
      <c r="B5093" s="0" t="n">
        <v>1</v>
      </c>
      <c r="C5093" s="0" t="s">
        <v>13403</v>
      </c>
      <c r="D5093" s="0" t="s">
        <v>61</v>
      </c>
      <c r="E5093" s="0" t="s">
        <v>13404</v>
      </c>
      <c r="F5093" s="0" t="s">
        <v>13405</v>
      </c>
      <c r="G5093" s="0" t="s">
        <v>13406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5.2</v>
      </c>
      <c r="Q5093" s="0" t="n">
        <v>0</v>
      </c>
      <c r="R5093" s="0" t="n">
        <v>0</v>
      </c>
      <c r="S5093" s="0" t="s">
        <v>4</v>
      </c>
    </row>
    <row r="5094" customFormat="false" ht="14.4" hidden="true" customHeight="false" outlineLevel="0" collapsed="false">
      <c r="A5094" s="0" t="s">
        <v>31</v>
      </c>
      <c r="B5094" s="0" t="n">
        <v>1</v>
      </c>
      <c r="C5094" s="0" t="s">
        <v>13407</v>
      </c>
      <c r="D5094" s="0" t="s">
        <v>38</v>
      </c>
      <c r="E5094" s="0" t="s">
        <v>13408</v>
      </c>
      <c r="F5094" s="0" t="s">
        <v>13405</v>
      </c>
      <c r="G5094" s="0" t="s">
        <v>13406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5.2</v>
      </c>
      <c r="Q5094" s="0" t="n">
        <v>0</v>
      </c>
      <c r="R5094" s="0" t="n">
        <v>0</v>
      </c>
      <c r="S5094" s="0" t="s">
        <v>4</v>
      </c>
    </row>
    <row r="5095" customFormat="false" ht="14.4" hidden="true" customHeight="false" outlineLevel="0" collapsed="false">
      <c r="A5095" s="0" t="s">
        <v>31</v>
      </c>
      <c r="B5095" s="0" t="n">
        <v>1</v>
      </c>
      <c r="C5095" s="0" t="s">
        <v>13409</v>
      </c>
      <c r="D5095" s="0" t="s">
        <v>163</v>
      </c>
      <c r="E5095" s="0" t="s">
        <v>13410</v>
      </c>
      <c r="F5095" s="0" t="s">
        <v>13411</v>
      </c>
      <c r="G5095" s="0" t="s">
        <v>13412</v>
      </c>
      <c r="H5095" s="0" t="n">
        <v>0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n">
        <v>0</v>
      </c>
      <c r="N5095" s="0" t="n">
        <v>0</v>
      </c>
      <c r="O5095" s="0" t="n">
        <v>0</v>
      </c>
      <c r="P5095" s="0" t="n">
        <v>5.6</v>
      </c>
      <c r="Q5095" s="0" t="n">
        <v>0</v>
      </c>
      <c r="R5095" s="0" t="n">
        <v>0</v>
      </c>
      <c r="S5095" s="0" t="s">
        <v>4</v>
      </c>
    </row>
    <row r="5096" customFormat="false" ht="14.4" hidden="true" customHeight="false" outlineLevel="0" collapsed="false">
      <c r="A5096" s="0" t="s">
        <v>31</v>
      </c>
      <c r="B5096" s="0" t="n">
        <v>1</v>
      </c>
      <c r="C5096" s="0" t="s">
        <v>13413</v>
      </c>
      <c r="D5096" s="0" t="s">
        <v>66</v>
      </c>
      <c r="E5096" s="0" t="s">
        <v>13414</v>
      </c>
      <c r="F5096" s="0" t="s">
        <v>13411</v>
      </c>
      <c r="G5096" s="0" t="s">
        <v>13412</v>
      </c>
      <c r="H5096" s="0" t="n">
        <v>0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n">
        <v>0</v>
      </c>
      <c r="N5096" s="0" t="n">
        <v>0</v>
      </c>
      <c r="O5096" s="0" t="n">
        <v>0</v>
      </c>
      <c r="P5096" s="0" t="n">
        <v>6.8</v>
      </c>
      <c r="Q5096" s="0" t="n">
        <v>0</v>
      </c>
      <c r="R5096" s="0" t="n">
        <v>0</v>
      </c>
      <c r="S5096" s="0" t="s">
        <v>4</v>
      </c>
    </row>
    <row r="5097" customFormat="false" ht="14.4" hidden="true" customHeight="false" outlineLevel="0" collapsed="false">
      <c r="A5097" s="0" t="s">
        <v>31</v>
      </c>
      <c r="B5097" s="0" t="n">
        <v>1</v>
      </c>
      <c r="C5097" s="0" t="s">
        <v>13415</v>
      </c>
      <c r="D5097" s="0" t="s">
        <v>33</v>
      </c>
      <c r="E5097" s="0" t="s">
        <v>13416</v>
      </c>
      <c r="F5097" s="0" t="s">
        <v>1043</v>
      </c>
      <c r="G5097" s="0" t="s">
        <v>1044</v>
      </c>
      <c r="H5097" s="0" t="n">
        <v>0</v>
      </c>
      <c r="I5097" s="0" t="n">
        <v>0</v>
      </c>
      <c r="J5097" s="0" t="n">
        <v>0</v>
      </c>
      <c r="K5097" s="0" t="n">
        <v>0</v>
      </c>
      <c r="L5097" s="0" t="n">
        <v>0</v>
      </c>
      <c r="M5097" s="0" t="n">
        <v>0</v>
      </c>
      <c r="N5097" s="0" t="n">
        <v>0</v>
      </c>
      <c r="O5097" s="0" t="n">
        <v>0</v>
      </c>
      <c r="P5097" s="0" t="n">
        <v>5.5</v>
      </c>
      <c r="Q5097" s="0" t="n">
        <v>0</v>
      </c>
      <c r="R5097" s="0" t="n">
        <v>0</v>
      </c>
      <c r="S5097" s="0" t="s">
        <v>4</v>
      </c>
    </row>
    <row r="5098" customFormat="false" ht="14.4" hidden="true" customHeight="false" outlineLevel="0" collapsed="false">
      <c r="A5098" s="0" t="s">
        <v>31</v>
      </c>
      <c r="B5098" s="0" t="n">
        <v>1</v>
      </c>
      <c r="C5098" s="0" t="s">
        <v>13417</v>
      </c>
      <c r="D5098" s="0" t="s">
        <v>38</v>
      </c>
      <c r="E5098" s="0" t="s">
        <v>13418</v>
      </c>
      <c r="F5098" s="0" t="s">
        <v>13419</v>
      </c>
      <c r="G5098" s="0" t="s">
        <v>2470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n">
        <v>0</v>
      </c>
      <c r="N5098" s="0" t="n">
        <v>0</v>
      </c>
      <c r="O5098" s="0" t="n">
        <v>0</v>
      </c>
      <c r="P5098" s="0" t="n">
        <v>6</v>
      </c>
      <c r="Q5098" s="0" t="n">
        <v>0</v>
      </c>
      <c r="R5098" s="0" t="n">
        <v>0</v>
      </c>
      <c r="S5098" s="0" t="s">
        <v>4</v>
      </c>
    </row>
    <row r="5099" customFormat="false" ht="14.4" hidden="true" customHeight="false" outlineLevel="0" collapsed="false">
      <c r="A5099" s="0" t="s">
        <v>31</v>
      </c>
      <c r="B5099" s="0" t="n">
        <v>1</v>
      </c>
      <c r="C5099" s="0" t="s">
        <v>13420</v>
      </c>
      <c r="D5099" s="0" t="s">
        <v>66</v>
      </c>
      <c r="E5099" s="0" t="s">
        <v>13421</v>
      </c>
      <c r="F5099" s="0" t="s">
        <v>13422</v>
      </c>
      <c r="G5099" s="0" t="s">
        <v>13423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n">
        <v>0</v>
      </c>
      <c r="N5099" s="0" t="n">
        <v>0</v>
      </c>
      <c r="O5099" s="0" t="n">
        <v>0</v>
      </c>
      <c r="P5099" s="0" t="n">
        <v>5.6</v>
      </c>
      <c r="Q5099" s="0" t="n">
        <v>0</v>
      </c>
      <c r="R5099" s="0" t="n">
        <v>0</v>
      </c>
      <c r="S5099" s="0" t="s">
        <v>4</v>
      </c>
    </row>
    <row r="5100" customFormat="false" ht="14.4" hidden="true" customHeight="false" outlineLevel="0" collapsed="false">
      <c r="A5100" s="0" t="s">
        <v>31</v>
      </c>
      <c r="B5100" s="0" t="n">
        <v>1</v>
      </c>
      <c r="C5100" s="0" t="s">
        <v>13424</v>
      </c>
      <c r="D5100" s="0" t="s">
        <v>33</v>
      </c>
      <c r="E5100" s="0" t="s">
        <v>13425</v>
      </c>
      <c r="F5100" s="0" t="s">
        <v>13426</v>
      </c>
      <c r="G5100" s="0" t="s">
        <v>13427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0</v>
      </c>
      <c r="P5100" s="0" t="n">
        <v>5</v>
      </c>
      <c r="Q5100" s="0" t="n">
        <v>0</v>
      </c>
      <c r="R5100" s="0" t="n">
        <v>0</v>
      </c>
      <c r="S5100" s="0" t="s">
        <v>4</v>
      </c>
    </row>
    <row r="5101" customFormat="false" ht="14.4" hidden="true" customHeight="false" outlineLevel="0" collapsed="false">
      <c r="A5101" s="0" t="s">
        <v>31</v>
      </c>
      <c r="B5101" s="0" t="n">
        <v>1</v>
      </c>
      <c r="C5101" s="0" t="s">
        <v>13428</v>
      </c>
      <c r="D5101" s="0" t="s">
        <v>61</v>
      </c>
      <c r="E5101" s="0" t="s">
        <v>13429</v>
      </c>
      <c r="F5101" s="0" t="s">
        <v>13430</v>
      </c>
      <c r="G5101" s="0" t="s">
        <v>13431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P5101" s="0" t="n">
        <v>5.1</v>
      </c>
      <c r="Q5101" s="0" t="n">
        <v>0</v>
      </c>
      <c r="R5101" s="0" t="n">
        <v>0</v>
      </c>
      <c r="S5101" s="0" t="s">
        <v>4</v>
      </c>
    </row>
    <row r="5102" customFormat="false" ht="14.4" hidden="true" customHeight="false" outlineLevel="0" collapsed="false">
      <c r="A5102" s="0" t="s">
        <v>31</v>
      </c>
      <c r="B5102" s="0" t="n">
        <v>1</v>
      </c>
      <c r="C5102" s="0" t="s">
        <v>13432</v>
      </c>
      <c r="D5102" s="0" t="s">
        <v>103</v>
      </c>
      <c r="E5102" s="0" t="s">
        <v>13433</v>
      </c>
      <c r="F5102" s="0" t="s">
        <v>13434</v>
      </c>
      <c r="G5102" s="0" t="s">
        <v>13435</v>
      </c>
      <c r="H5102" s="0" t="n">
        <v>0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P5102" s="0" t="n">
        <v>5.2</v>
      </c>
      <c r="Q5102" s="0" t="n">
        <v>0</v>
      </c>
      <c r="R5102" s="0" t="n">
        <v>0</v>
      </c>
      <c r="S5102" s="0" t="s">
        <v>4</v>
      </c>
    </row>
    <row r="5103" customFormat="false" ht="14.4" hidden="true" customHeight="false" outlineLevel="0" collapsed="false">
      <c r="A5103" s="0" t="s">
        <v>31</v>
      </c>
      <c r="B5103" s="0" t="n">
        <v>1</v>
      </c>
      <c r="C5103" s="0" t="s">
        <v>13436</v>
      </c>
      <c r="D5103" s="0" t="s">
        <v>61</v>
      </c>
      <c r="E5103" s="0" t="s">
        <v>13437</v>
      </c>
      <c r="F5103" s="0" t="s">
        <v>13434</v>
      </c>
      <c r="G5103" s="0" t="s">
        <v>13435</v>
      </c>
      <c r="H5103" s="0" t="n">
        <v>0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0</v>
      </c>
      <c r="P5103" s="0" t="n">
        <v>5.2</v>
      </c>
      <c r="Q5103" s="0" t="n">
        <v>0</v>
      </c>
      <c r="R5103" s="0" t="n">
        <v>0</v>
      </c>
      <c r="S5103" s="0" t="s">
        <v>4</v>
      </c>
    </row>
    <row r="5104" customFormat="false" ht="14.4" hidden="true" customHeight="false" outlineLevel="0" collapsed="false">
      <c r="A5104" s="0" t="s">
        <v>31</v>
      </c>
      <c r="B5104" s="0" t="n">
        <v>1</v>
      </c>
      <c r="C5104" s="0" t="s">
        <v>13438</v>
      </c>
      <c r="D5104" s="0" t="s">
        <v>38</v>
      </c>
      <c r="E5104" s="0" t="s">
        <v>13439</v>
      </c>
      <c r="F5104" s="0" t="s">
        <v>13434</v>
      </c>
      <c r="G5104" s="0" t="s">
        <v>13435</v>
      </c>
      <c r="H5104" s="0" t="n">
        <v>0</v>
      </c>
      <c r="I5104" s="0" t="n">
        <v>0</v>
      </c>
      <c r="J5104" s="0" t="n">
        <v>0</v>
      </c>
      <c r="K5104" s="0" t="n">
        <v>0</v>
      </c>
      <c r="L5104" s="0" t="n">
        <v>0</v>
      </c>
      <c r="M5104" s="0" t="n">
        <v>0</v>
      </c>
      <c r="N5104" s="0" t="n">
        <v>0</v>
      </c>
      <c r="O5104" s="0" t="n">
        <v>0</v>
      </c>
      <c r="P5104" s="0" t="n">
        <v>5.7</v>
      </c>
      <c r="Q5104" s="0" t="n">
        <v>0</v>
      </c>
      <c r="R5104" s="0" t="n">
        <v>0</v>
      </c>
      <c r="S5104" s="0" t="s">
        <v>4</v>
      </c>
    </row>
    <row r="5105" customFormat="false" ht="14.4" hidden="true" customHeight="false" outlineLevel="0" collapsed="false">
      <c r="A5105" s="0" t="s">
        <v>31</v>
      </c>
      <c r="B5105" s="0" t="n">
        <v>1</v>
      </c>
      <c r="C5105" s="0" t="s">
        <v>13440</v>
      </c>
      <c r="D5105" s="0" t="s">
        <v>33</v>
      </c>
      <c r="E5105" s="0" t="s">
        <v>13441</v>
      </c>
      <c r="F5105" s="0" t="s">
        <v>13434</v>
      </c>
      <c r="G5105" s="0" t="s">
        <v>13435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0</v>
      </c>
      <c r="N5105" s="0" t="n">
        <v>0</v>
      </c>
      <c r="O5105" s="0" t="n">
        <v>0</v>
      </c>
      <c r="P5105" s="0" t="n">
        <v>5.3</v>
      </c>
      <c r="Q5105" s="0" t="n">
        <v>0</v>
      </c>
      <c r="R5105" s="0" t="n">
        <v>0</v>
      </c>
      <c r="S5105" s="0" t="s">
        <v>4</v>
      </c>
    </row>
    <row r="5106" customFormat="false" ht="14.4" hidden="true" customHeight="false" outlineLevel="0" collapsed="false">
      <c r="A5106" s="0" t="s">
        <v>31</v>
      </c>
      <c r="B5106" s="0" t="n">
        <v>1</v>
      </c>
      <c r="C5106" s="0" t="s">
        <v>13442</v>
      </c>
      <c r="D5106" s="0" t="s">
        <v>122</v>
      </c>
      <c r="E5106" s="0" t="s">
        <v>13443</v>
      </c>
      <c r="F5106" s="0" t="s">
        <v>13444</v>
      </c>
      <c r="G5106" s="0" t="s">
        <v>13445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0</v>
      </c>
      <c r="N5106" s="0" t="n">
        <v>0</v>
      </c>
      <c r="O5106" s="0" t="n">
        <v>0</v>
      </c>
      <c r="P5106" s="0" t="n">
        <v>5</v>
      </c>
      <c r="Q5106" s="0" t="n">
        <v>0</v>
      </c>
      <c r="R5106" s="0" t="n">
        <v>0</v>
      </c>
      <c r="S5106" s="0" t="s">
        <v>4</v>
      </c>
    </row>
    <row r="5107" customFormat="false" ht="14.4" hidden="true" customHeight="false" outlineLevel="0" collapsed="false">
      <c r="A5107" s="0" t="s">
        <v>31</v>
      </c>
      <c r="B5107" s="0" t="n">
        <v>1</v>
      </c>
      <c r="C5107" s="0" t="s">
        <v>13446</v>
      </c>
      <c r="D5107" s="0" t="s">
        <v>61</v>
      </c>
      <c r="E5107" s="0" t="s">
        <v>13447</v>
      </c>
      <c r="F5107" s="0" t="s">
        <v>13448</v>
      </c>
      <c r="G5107" s="0" t="s">
        <v>13449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0</v>
      </c>
      <c r="O5107" s="0" t="n">
        <v>0</v>
      </c>
      <c r="P5107" s="0" t="n">
        <v>6.9</v>
      </c>
      <c r="Q5107" s="0" t="n">
        <v>0</v>
      </c>
      <c r="R5107" s="0" t="n">
        <v>0</v>
      </c>
      <c r="S5107" s="0" t="s">
        <v>4</v>
      </c>
    </row>
    <row r="5108" customFormat="false" ht="14.4" hidden="true" customHeight="false" outlineLevel="0" collapsed="false">
      <c r="A5108" s="0" t="s">
        <v>31</v>
      </c>
      <c r="B5108" s="0" t="n">
        <v>1</v>
      </c>
      <c r="C5108" s="0" t="s">
        <v>13450</v>
      </c>
      <c r="D5108" s="0" t="s">
        <v>61</v>
      </c>
      <c r="E5108" s="0" t="s">
        <v>13451</v>
      </c>
      <c r="F5108" s="0" t="s">
        <v>13452</v>
      </c>
      <c r="G5108" s="0" t="s">
        <v>2470</v>
      </c>
      <c r="H5108" s="0" t="n">
        <v>0</v>
      </c>
      <c r="I5108" s="0" t="n">
        <v>0</v>
      </c>
      <c r="J5108" s="0" t="n">
        <v>0</v>
      </c>
      <c r="K5108" s="0" t="n">
        <v>0</v>
      </c>
      <c r="L5108" s="0" t="n">
        <v>0</v>
      </c>
      <c r="M5108" s="0" t="n">
        <v>0</v>
      </c>
      <c r="N5108" s="0" t="n">
        <v>0</v>
      </c>
      <c r="O5108" s="0" t="n">
        <v>0</v>
      </c>
      <c r="P5108" s="0" t="n">
        <v>5.4</v>
      </c>
      <c r="Q5108" s="0" t="n">
        <v>0</v>
      </c>
      <c r="R5108" s="0" t="n">
        <v>0</v>
      </c>
      <c r="S5108" s="0" t="s">
        <v>4</v>
      </c>
    </row>
    <row r="5109" customFormat="false" ht="14.4" hidden="true" customHeight="false" outlineLevel="0" collapsed="false">
      <c r="A5109" s="0" t="s">
        <v>31</v>
      </c>
      <c r="B5109" s="0" t="n">
        <v>1</v>
      </c>
      <c r="C5109" s="0" t="s">
        <v>13453</v>
      </c>
      <c r="D5109" s="0" t="s">
        <v>122</v>
      </c>
      <c r="E5109" s="0" t="s">
        <v>13454</v>
      </c>
      <c r="F5109" s="0" t="s">
        <v>13455</v>
      </c>
      <c r="G5109" s="0" t="s">
        <v>13456</v>
      </c>
      <c r="H5109" s="0" t="n">
        <v>0</v>
      </c>
      <c r="I5109" s="0" t="n">
        <v>0</v>
      </c>
      <c r="J5109" s="0" t="n">
        <v>0</v>
      </c>
      <c r="K5109" s="0" t="n">
        <v>0</v>
      </c>
      <c r="L5109" s="0" t="n">
        <v>0</v>
      </c>
      <c r="M5109" s="0" t="n">
        <v>0</v>
      </c>
      <c r="N5109" s="0" t="n">
        <v>0</v>
      </c>
      <c r="O5109" s="0" t="n">
        <v>0</v>
      </c>
      <c r="P5109" s="0" t="n">
        <v>6</v>
      </c>
      <c r="Q5109" s="0" t="n">
        <v>0</v>
      </c>
      <c r="R5109" s="0" t="n">
        <v>0</v>
      </c>
      <c r="S5109" s="0" t="s">
        <v>4</v>
      </c>
    </row>
    <row r="5110" customFormat="false" ht="14.4" hidden="true" customHeight="false" outlineLevel="0" collapsed="false">
      <c r="A5110" s="0" t="s">
        <v>31</v>
      </c>
      <c r="B5110" s="0" t="n">
        <v>1</v>
      </c>
      <c r="C5110" s="0" t="s">
        <v>13457</v>
      </c>
      <c r="D5110" s="0" t="s">
        <v>48</v>
      </c>
      <c r="E5110" s="0" t="s">
        <v>13458</v>
      </c>
      <c r="F5110" s="0" t="s">
        <v>13459</v>
      </c>
      <c r="G5110" s="0" t="s">
        <v>13460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0</v>
      </c>
      <c r="M5110" s="0" t="n">
        <v>0</v>
      </c>
      <c r="N5110" s="0" t="n">
        <v>0</v>
      </c>
      <c r="O5110" s="0" t="n">
        <v>0</v>
      </c>
      <c r="P5110" s="0" t="n">
        <v>5.3</v>
      </c>
      <c r="Q5110" s="0" t="n">
        <v>0</v>
      </c>
      <c r="R5110" s="0" t="n">
        <v>0</v>
      </c>
      <c r="S5110" s="0" t="s">
        <v>4</v>
      </c>
    </row>
    <row r="5111" customFormat="false" ht="14.4" hidden="true" customHeight="false" outlineLevel="0" collapsed="false">
      <c r="A5111" s="0" t="s">
        <v>31</v>
      </c>
      <c r="B5111" s="0" t="n">
        <v>1</v>
      </c>
      <c r="C5111" s="0" t="s">
        <v>13461</v>
      </c>
      <c r="D5111" s="0" t="s">
        <v>163</v>
      </c>
      <c r="E5111" s="0" t="s">
        <v>13462</v>
      </c>
      <c r="F5111" s="0" t="s">
        <v>13463</v>
      </c>
      <c r="G5111" s="0" t="s">
        <v>64</v>
      </c>
      <c r="H5111" s="0" t="n">
        <v>0</v>
      </c>
      <c r="I5111" s="0" t="n">
        <v>0</v>
      </c>
      <c r="J5111" s="0" t="n">
        <v>0</v>
      </c>
      <c r="K5111" s="0" t="n">
        <v>0</v>
      </c>
      <c r="L5111" s="0" t="n">
        <v>0</v>
      </c>
      <c r="M5111" s="0" t="n">
        <v>0</v>
      </c>
      <c r="N5111" s="0" t="n">
        <v>0</v>
      </c>
      <c r="O5111" s="0" t="n">
        <v>0</v>
      </c>
      <c r="P5111" s="0" t="n">
        <v>5.3</v>
      </c>
      <c r="Q5111" s="0" t="n">
        <v>0</v>
      </c>
      <c r="R5111" s="0" t="n">
        <v>0</v>
      </c>
      <c r="S5111" s="0" t="s">
        <v>4</v>
      </c>
    </row>
    <row r="5112" customFormat="false" ht="14.4" hidden="true" customHeight="false" outlineLevel="0" collapsed="false">
      <c r="A5112" s="0" t="s">
        <v>31</v>
      </c>
      <c r="B5112" s="0" t="n">
        <v>1</v>
      </c>
      <c r="C5112" s="0" t="s">
        <v>13464</v>
      </c>
      <c r="D5112" s="0" t="s">
        <v>38</v>
      </c>
      <c r="E5112" s="0" t="s">
        <v>13465</v>
      </c>
      <c r="F5112" s="0" t="s">
        <v>13466</v>
      </c>
      <c r="G5112" s="0" t="s">
        <v>13467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  <c r="M5112" s="0" t="n">
        <v>0</v>
      </c>
      <c r="N5112" s="0" t="n">
        <v>0</v>
      </c>
      <c r="O5112" s="0" t="n">
        <v>0</v>
      </c>
      <c r="P5112" s="0" t="n">
        <v>5.2</v>
      </c>
      <c r="Q5112" s="0" t="n">
        <v>0</v>
      </c>
      <c r="R5112" s="0" t="n">
        <v>0</v>
      </c>
      <c r="S5112" s="0" t="s">
        <v>4</v>
      </c>
    </row>
    <row r="5113" customFormat="false" ht="14.4" hidden="true" customHeight="false" outlineLevel="0" collapsed="false">
      <c r="A5113" s="0" t="s">
        <v>31</v>
      </c>
      <c r="B5113" s="0" t="n">
        <v>1</v>
      </c>
      <c r="C5113" s="0" t="s">
        <v>13468</v>
      </c>
      <c r="D5113" s="0" t="s">
        <v>38</v>
      </c>
      <c r="E5113" s="0" t="s">
        <v>13469</v>
      </c>
      <c r="F5113" s="0" t="s">
        <v>13470</v>
      </c>
      <c r="G5113" s="0" t="s">
        <v>13471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0</v>
      </c>
      <c r="M5113" s="0" t="n">
        <v>0</v>
      </c>
      <c r="N5113" s="0" t="n">
        <v>0</v>
      </c>
      <c r="O5113" s="0" t="n">
        <v>0</v>
      </c>
      <c r="P5113" s="0" t="n">
        <v>5.8</v>
      </c>
      <c r="Q5113" s="0" t="n">
        <v>0</v>
      </c>
      <c r="R5113" s="0" t="n">
        <v>0</v>
      </c>
      <c r="S5113" s="0" t="s">
        <v>4</v>
      </c>
    </row>
    <row r="5114" customFormat="false" ht="14.4" hidden="true" customHeight="false" outlineLevel="0" collapsed="false">
      <c r="A5114" s="0" t="s">
        <v>31</v>
      </c>
      <c r="B5114" s="0" t="n">
        <v>1</v>
      </c>
      <c r="C5114" s="0" t="s">
        <v>13472</v>
      </c>
      <c r="D5114" s="0" t="s">
        <v>66</v>
      </c>
      <c r="E5114" s="0" t="s">
        <v>13473</v>
      </c>
      <c r="F5114" s="0" t="s">
        <v>13474</v>
      </c>
      <c r="G5114" s="0" t="s">
        <v>13475</v>
      </c>
      <c r="H5114" s="0" t="n">
        <v>0</v>
      </c>
      <c r="I5114" s="0" t="n">
        <v>0</v>
      </c>
      <c r="J5114" s="0" t="n">
        <v>0</v>
      </c>
      <c r="K5114" s="0" t="n">
        <v>0</v>
      </c>
      <c r="L5114" s="0" t="n">
        <v>0</v>
      </c>
      <c r="M5114" s="0" t="n">
        <v>0</v>
      </c>
      <c r="N5114" s="0" t="n">
        <v>0</v>
      </c>
      <c r="O5114" s="0" t="n">
        <v>0</v>
      </c>
      <c r="P5114" s="0" t="n">
        <v>6.5</v>
      </c>
      <c r="Q5114" s="0" t="n">
        <v>0</v>
      </c>
      <c r="R5114" s="0" t="n">
        <v>0</v>
      </c>
      <c r="S5114" s="0" t="s">
        <v>4</v>
      </c>
    </row>
    <row r="5115" customFormat="false" ht="14.4" hidden="true" customHeight="false" outlineLevel="0" collapsed="false">
      <c r="A5115" s="0" t="s">
        <v>31</v>
      </c>
      <c r="B5115" s="0" t="n">
        <v>1</v>
      </c>
      <c r="C5115" s="0" t="s">
        <v>13476</v>
      </c>
      <c r="D5115" s="0" t="s">
        <v>38</v>
      </c>
      <c r="E5115" s="0" t="s">
        <v>13477</v>
      </c>
      <c r="F5115" s="0" t="s">
        <v>13478</v>
      </c>
      <c r="G5115" s="0" t="s">
        <v>13479</v>
      </c>
      <c r="H5115" s="0" t="n">
        <v>0</v>
      </c>
      <c r="I5115" s="0" t="n">
        <v>0</v>
      </c>
      <c r="J5115" s="0" t="n">
        <v>0</v>
      </c>
      <c r="K5115" s="0" t="n">
        <v>0</v>
      </c>
      <c r="L5115" s="0" t="n">
        <v>0</v>
      </c>
      <c r="M5115" s="0" t="n">
        <v>0</v>
      </c>
      <c r="N5115" s="0" t="n">
        <v>0</v>
      </c>
      <c r="O5115" s="0" t="n">
        <v>0</v>
      </c>
      <c r="P5115" s="0" t="n">
        <v>5.2</v>
      </c>
      <c r="Q5115" s="0" t="n">
        <v>0</v>
      </c>
      <c r="R5115" s="0" t="n">
        <v>0</v>
      </c>
      <c r="S5115" s="0" t="s">
        <v>4</v>
      </c>
    </row>
    <row r="5116" customFormat="false" ht="14.4" hidden="true" customHeight="false" outlineLevel="0" collapsed="false">
      <c r="A5116" s="0" t="s">
        <v>31</v>
      </c>
      <c r="B5116" s="0" t="n">
        <v>1</v>
      </c>
      <c r="C5116" s="0" t="s">
        <v>13480</v>
      </c>
      <c r="D5116" s="0" t="s">
        <v>66</v>
      </c>
      <c r="E5116" s="0" t="s">
        <v>13481</v>
      </c>
      <c r="F5116" s="0" t="s">
        <v>13482</v>
      </c>
      <c r="G5116" s="0" t="s">
        <v>13483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  <c r="M5116" s="0" t="n">
        <v>0</v>
      </c>
      <c r="N5116" s="0" t="n">
        <v>0</v>
      </c>
      <c r="O5116" s="0" t="n">
        <v>0</v>
      </c>
      <c r="P5116" s="0" t="n">
        <v>5.3</v>
      </c>
      <c r="Q5116" s="0" t="n">
        <v>0</v>
      </c>
      <c r="R5116" s="0" t="n">
        <v>0</v>
      </c>
      <c r="S5116" s="0" t="s">
        <v>4</v>
      </c>
    </row>
    <row r="5117" customFormat="false" ht="14.4" hidden="true" customHeight="false" outlineLevel="0" collapsed="false">
      <c r="A5117" s="0" t="s">
        <v>31</v>
      </c>
      <c r="B5117" s="0" t="n">
        <v>1</v>
      </c>
      <c r="C5117" s="0" t="s">
        <v>13484</v>
      </c>
      <c r="D5117" s="0" t="s">
        <v>33</v>
      </c>
      <c r="E5117" s="0" t="s">
        <v>13485</v>
      </c>
      <c r="F5117" s="0" t="s">
        <v>13486</v>
      </c>
      <c r="G5117" s="0" t="s">
        <v>13487</v>
      </c>
      <c r="H5117" s="0" t="n">
        <v>0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0</v>
      </c>
      <c r="O5117" s="0" t="n">
        <v>0</v>
      </c>
      <c r="P5117" s="0" t="n">
        <v>5.5</v>
      </c>
      <c r="Q5117" s="0" t="n">
        <v>0</v>
      </c>
      <c r="R5117" s="0" t="n">
        <v>0</v>
      </c>
      <c r="S5117" s="0" t="s">
        <v>4</v>
      </c>
    </row>
    <row r="5118" customFormat="false" ht="14.4" hidden="true" customHeight="false" outlineLevel="0" collapsed="false">
      <c r="A5118" s="0" t="s">
        <v>31</v>
      </c>
      <c r="B5118" s="0" t="n">
        <v>1</v>
      </c>
      <c r="C5118" s="0" t="s">
        <v>13488</v>
      </c>
      <c r="D5118" s="0" t="s">
        <v>139</v>
      </c>
      <c r="E5118" s="0" t="s">
        <v>13489</v>
      </c>
      <c r="F5118" s="0" t="s">
        <v>13486</v>
      </c>
      <c r="G5118" s="0" t="s">
        <v>13487</v>
      </c>
      <c r="H5118" s="0" t="n">
        <v>0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0</v>
      </c>
      <c r="O5118" s="0" t="n">
        <v>0</v>
      </c>
      <c r="P5118" s="0" t="n">
        <v>5.6</v>
      </c>
      <c r="Q5118" s="0" t="n">
        <v>0</v>
      </c>
      <c r="R5118" s="0" t="n">
        <v>0</v>
      </c>
      <c r="S5118" s="0" t="s">
        <v>4</v>
      </c>
    </row>
    <row r="5119" customFormat="false" ht="14.4" hidden="true" customHeight="false" outlineLevel="0" collapsed="false">
      <c r="A5119" s="0" t="s">
        <v>31</v>
      </c>
      <c r="B5119" s="0" t="n">
        <v>1</v>
      </c>
      <c r="C5119" s="0" t="s">
        <v>13490</v>
      </c>
      <c r="D5119" s="0" t="s">
        <v>66</v>
      </c>
      <c r="E5119" s="0" t="s">
        <v>1176</v>
      </c>
      <c r="F5119" s="0" t="s">
        <v>13486</v>
      </c>
      <c r="G5119" s="0" t="s">
        <v>13487</v>
      </c>
      <c r="H5119" s="0" t="n">
        <v>0</v>
      </c>
      <c r="I5119" s="0" t="n">
        <v>0</v>
      </c>
      <c r="J5119" s="0" t="n">
        <v>0</v>
      </c>
      <c r="K5119" s="0" t="n">
        <v>0</v>
      </c>
      <c r="L5119" s="0" t="n">
        <v>0</v>
      </c>
      <c r="M5119" s="0" t="n">
        <v>0</v>
      </c>
      <c r="N5119" s="0" t="n">
        <v>0</v>
      </c>
      <c r="O5119" s="0" t="n">
        <v>0</v>
      </c>
      <c r="P5119" s="0" t="n">
        <v>7.7</v>
      </c>
      <c r="Q5119" s="0" t="n">
        <v>0</v>
      </c>
      <c r="R5119" s="0" t="n">
        <v>0</v>
      </c>
      <c r="S5119" s="0" t="s">
        <v>4</v>
      </c>
    </row>
    <row r="5120" customFormat="false" ht="14.4" hidden="true" customHeight="false" outlineLevel="0" collapsed="false">
      <c r="A5120" s="0" t="s">
        <v>31</v>
      </c>
      <c r="B5120" s="0" t="n">
        <v>1</v>
      </c>
      <c r="C5120" s="0" t="s">
        <v>13491</v>
      </c>
      <c r="D5120" s="0" t="s">
        <v>61</v>
      </c>
      <c r="E5120" s="0" t="s">
        <v>13492</v>
      </c>
      <c r="F5120" s="0" t="s">
        <v>13486</v>
      </c>
      <c r="G5120" s="0" t="s">
        <v>13487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0</v>
      </c>
      <c r="O5120" s="0" t="n">
        <v>0</v>
      </c>
      <c r="P5120" s="0" t="n">
        <v>7.9</v>
      </c>
      <c r="Q5120" s="0" t="n">
        <v>0</v>
      </c>
      <c r="R5120" s="0" t="n">
        <v>0</v>
      </c>
      <c r="S5120" s="0" t="s">
        <v>4</v>
      </c>
    </row>
    <row r="5121" customFormat="false" ht="14.4" hidden="true" customHeight="false" outlineLevel="0" collapsed="false">
      <c r="A5121" s="0" t="s">
        <v>31</v>
      </c>
      <c r="B5121" s="0" t="n">
        <v>1</v>
      </c>
      <c r="C5121" s="0" t="s">
        <v>13493</v>
      </c>
      <c r="D5121" s="0" t="s">
        <v>61</v>
      </c>
      <c r="E5121" s="0" t="s">
        <v>13494</v>
      </c>
      <c r="F5121" s="0" t="s">
        <v>13495</v>
      </c>
      <c r="G5121" s="0" t="s">
        <v>13496</v>
      </c>
      <c r="H5121" s="0" t="n">
        <v>0</v>
      </c>
      <c r="I5121" s="0" t="n">
        <v>0</v>
      </c>
      <c r="J5121" s="0" t="n">
        <v>0</v>
      </c>
      <c r="K5121" s="0" t="n">
        <v>0</v>
      </c>
      <c r="L5121" s="0" t="n">
        <v>0</v>
      </c>
      <c r="M5121" s="0" t="n">
        <v>0</v>
      </c>
      <c r="N5121" s="0" t="n">
        <v>0</v>
      </c>
      <c r="O5121" s="0" t="n">
        <v>0</v>
      </c>
      <c r="P5121" s="0" t="n">
        <v>8.6</v>
      </c>
      <c r="Q5121" s="0" t="n">
        <v>0</v>
      </c>
      <c r="R5121" s="0" t="n">
        <v>0</v>
      </c>
      <c r="S5121" s="0" t="s">
        <v>4</v>
      </c>
    </row>
    <row r="5122" customFormat="false" ht="14.4" hidden="true" customHeight="false" outlineLevel="0" collapsed="false">
      <c r="A5122" s="0" t="s">
        <v>31</v>
      </c>
      <c r="B5122" s="0" t="n">
        <v>1</v>
      </c>
      <c r="C5122" s="0" t="s">
        <v>13497</v>
      </c>
      <c r="D5122" s="0" t="s">
        <v>38</v>
      </c>
      <c r="E5122" s="0" t="s">
        <v>13498</v>
      </c>
      <c r="F5122" s="0" t="s">
        <v>13495</v>
      </c>
      <c r="G5122" s="0" t="s">
        <v>13496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  <c r="M5122" s="0" t="n">
        <v>0</v>
      </c>
      <c r="N5122" s="0" t="n">
        <v>0</v>
      </c>
      <c r="O5122" s="0" t="n">
        <v>0</v>
      </c>
      <c r="P5122" s="0" t="n">
        <v>5.3</v>
      </c>
      <c r="Q5122" s="0" t="n">
        <v>0</v>
      </c>
      <c r="R5122" s="0" t="n">
        <v>0</v>
      </c>
      <c r="S5122" s="0" t="s">
        <v>4</v>
      </c>
    </row>
    <row r="5123" customFormat="false" ht="14.4" hidden="true" customHeight="false" outlineLevel="0" collapsed="false">
      <c r="A5123" s="0" t="s">
        <v>31</v>
      </c>
      <c r="B5123" s="0" t="n">
        <v>1</v>
      </c>
      <c r="C5123" s="0" t="s">
        <v>13499</v>
      </c>
      <c r="D5123" s="0" t="s">
        <v>61</v>
      </c>
      <c r="E5123" s="0" t="s">
        <v>3856</v>
      </c>
      <c r="F5123" s="0" t="s">
        <v>13500</v>
      </c>
      <c r="G5123" s="0" t="s">
        <v>13501</v>
      </c>
      <c r="H5123" s="0" t="n">
        <v>0</v>
      </c>
      <c r="I5123" s="0" t="n">
        <v>0</v>
      </c>
      <c r="J5123" s="0" t="n">
        <v>0</v>
      </c>
      <c r="K5123" s="0" t="n">
        <v>0</v>
      </c>
      <c r="L5123" s="0" t="n">
        <v>0</v>
      </c>
      <c r="M5123" s="0" t="n">
        <v>0</v>
      </c>
      <c r="N5123" s="0" t="n">
        <v>0</v>
      </c>
      <c r="O5123" s="0" t="n">
        <v>0</v>
      </c>
      <c r="P5123" s="0" t="n">
        <v>5.1</v>
      </c>
      <c r="Q5123" s="0" t="n">
        <v>0</v>
      </c>
      <c r="R5123" s="0" t="n">
        <v>0</v>
      </c>
      <c r="S5123" s="0" t="s">
        <v>4</v>
      </c>
    </row>
    <row r="5124" customFormat="false" ht="14.4" hidden="true" customHeight="false" outlineLevel="0" collapsed="false">
      <c r="A5124" s="0" t="s">
        <v>31</v>
      </c>
      <c r="B5124" s="0" t="n">
        <v>1</v>
      </c>
      <c r="C5124" s="0" t="s">
        <v>13502</v>
      </c>
      <c r="D5124" s="0" t="s">
        <v>66</v>
      </c>
      <c r="E5124" s="0" t="s">
        <v>13503</v>
      </c>
      <c r="F5124" s="0" t="s">
        <v>13500</v>
      </c>
      <c r="G5124" s="0" t="s">
        <v>13501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0</v>
      </c>
      <c r="M5124" s="0" t="n">
        <v>0</v>
      </c>
      <c r="N5124" s="0" t="n">
        <v>0</v>
      </c>
      <c r="O5124" s="0" t="n">
        <v>0</v>
      </c>
      <c r="P5124" s="0" t="n">
        <v>5.6</v>
      </c>
      <c r="Q5124" s="0" t="n">
        <v>0</v>
      </c>
      <c r="R5124" s="0" t="n">
        <v>0</v>
      </c>
      <c r="S5124" s="0" t="s">
        <v>4</v>
      </c>
    </row>
    <row r="5125" customFormat="false" ht="14.4" hidden="true" customHeight="false" outlineLevel="0" collapsed="false">
      <c r="A5125" s="0" t="s">
        <v>31</v>
      </c>
      <c r="B5125" s="0" t="n">
        <v>1</v>
      </c>
      <c r="C5125" s="0" t="s">
        <v>13504</v>
      </c>
      <c r="D5125" s="0" t="s">
        <v>38</v>
      </c>
      <c r="E5125" s="0" t="s">
        <v>13505</v>
      </c>
      <c r="F5125" s="0" t="s">
        <v>13500</v>
      </c>
      <c r="G5125" s="0" t="s">
        <v>13501</v>
      </c>
      <c r="H5125" s="0" t="n">
        <v>0</v>
      </c>
      <c r="I5125" s="0" t="n">
        <v>0</v>
      </c>
      <c r="J5125" s="0" t="n">
        <v>0</v>
      </c>
      <c r="K5125" s="0" t="n">
        <v>0</v>
      </c>
      <c r="L5125" s="0" t="n">
        <v>0</v>
      </c>
      <c r="M5125" s="0" t="n">
        <v>0</v>
      </c>
      <c r="N5125" s="0" t="n">
        <v>0</v>
      </c>
      <c r="O5125" s="0" t="n">
        <v>0</v>
      </c>
      <c r="P5125" s="0" t="n">
        <v>5.4</v>
      </c>
      <c r="Q5125" s="0" t="n">
        <v>0</v>
      </c>
      <c r="R5125" s="0" t="n">
        <v>0</v>
      </c>
      <c r="S5125" s="0" t="s">
        <v>4</v>
      </c>
    </row>
    <row r="5126" customFormat="false" ht="14.4" hidden="true" customHeight="false" outlineLevel="0" collapsed="false">
      <c r="A5126" s="0" t="s">
        <v>31</v>
      </c>
      <c r="B5126" s="0" t="n">
        <v>1</v>
      </c>
      <c r="C5126" s="0" t="s">
        <v>13506</v>
      </c>
      <c r="D5126" s="0" t="s">
        <v>61</v>
      </c>
      <c r="E5126" s="0" t="s">
        <v>13507</v>
      </c>
      <c r="F5126" s="0" t="s">
        <v>13500</v>
      </c>
      <c r="G5126" s="0" t="s">
        <v>13501</v>
      </c>
      <c r="H5126" s="0" t="n">
        <v>0</v>
      </c>
      <c r="I5126" s="0" t="n">
        <v>0</v>
      </c>
      <c r="J5126" s="0" t="n">
        <v>0</v>
      </c>
      <c r="K5126" s="0" t="n">
        <v>0</v>
      </c>
      <c r="L5126" s="0" t="n">
        <v>0</v>
      </c>
      <c r="M5126" s="0" t="n">
        <v>0</v>
      </c>
      <c r="N5126" s="0" t="n">
        <v>0</v>
      </c>
      <c r="O5126" s="0" t="n">
        <v>0</v>
      </c>
      <c r="P5126" s="0" t="n">
        <v>5.4</v>
      </c>
      <c r="Q5126" s="0" t="n">
        <v>0</v>
      </c>
      <c r="R5126" s="0" t="n">
        <v>0</v>
      </c>
      <c r="S5126" s="0" t="s">
        <v>4</v>
      </c>
    </row>
    <row r="5127" customFormat="false" ht="14.4" hidden="true" customHeight="false" outlineLevel="0" collapsed="false">
      <c r="A5127" s="0" t="s">
        <v>31</v>
      </c>
      <c r="B5127" s="0" t="n">
        <v>1</v>
      </c>
      <c r="C5127" s="0" t="s">
        <v>13508</v>
      </c>
      <c r="D5127" s="0" t="s">
        <v>38</v>
      </c>
      <c r="E5127" s="0" t="s">
        <v>9360</v>
      </c>
      <c r="F5127" s="0" t="s">
        <v>13500</v>
      </c>
      <c r="G5127" s="0" t="s">
        <v>13501</v>
      </c>
      <c r="H5127" s="0" t="n">
        <v>0</v>
      </c>
      <c r="I5127" s="0" t="n">
        <v>0</v>
      </c>
      <c r="J5127" s="0" t="n">
        <v>0</v>
      </c>
      <c r="K5127" s="0" t="n">
        <v>0</v>
      </c>
      <c r="L5127" s="0" t="n">
        <v>0</v>
      </c>
      <c r="M5127" s="0" t="n">
        <v>0</v>
      </c>
      <c r="N5127" s="0" t="n">
        <v>0</v>
      </c>
      <c r="O5127" s="0" t="n">
        <v>0</v>
      </c>
      <c r="P5127" s="0" t="n">
        <v>5.6</v>
      </c>
      <c r="Q5127" s="0" t="n">
        <v>0</v>
      </c>
      <c r="R5127" s="0" t="n">
        <v>0</v>
      </c>
      <c r="S5127" s="0" t="s">
        <v>4</v>
      </c>
    </row>
    <row r="5128" customFormat="false" ht="14.4" hidden="true" customHeight="false" outlineLevel="0" collapsed="false">
      <c r="A5128" s="0" t="s">
        <v>31</v>
      </c>
      <c r="B5128" s="0" t="n">
        <v>1</v>
      </c>
      <c r="C5128" s="0" t="s">
        <v>13509</v>
      </c>
      <c r="D5128" s="0" t="s">
        <v>61</v>
      </c>
      <c r="E5128" s="0" t="s">
        <v>6945</v>
      </c>
      <c r="F5128" s="0" t="s">
        <v>13510</v>
      </c>
      <c r="G5128" s="0" t="s">
        <v>1915</v>
      </c>
      <c r="H5128" s="0" t="n">
        <v>0</v>
      </c>
      <c r="I5128" s="0" t="n">
        <v>0</v>
      </c>
      <c r="J5128" s="0" t="n">
        <v>0</v>
      </c>
      <c r="K5128" s="0" t="n">
        <v>0</v>
      </c>
      <c r="L5128" s="0" t="n">
        <v>0</v>
      </c>
      <c r="M5128" s="0" t="n">
        <v>0</v>
      </c>
      <c r="N5128" s="0" t="n">
        <v>0</v>
      </c>
      <c r="O5128" s="0" t="n">
        <v>0</v>
      </c>
      <c r="P5128" s="0" t="n">
        <v>5.1</v>
      </c>
      <c r="Q5128" s="0" t="n">
        <v>0</v>
      </c>
      <c r="R5128" s="0" t="n">
        <v>0</v>
      </c>
      <c r="S5128" s="0" t="s">
        <v>4</v>
      </c>
    </row>
    <row r="5129" customFormat="false" ht="14.4" hidden="true" customHeight="false" outlineLevel="0" collapsed="false">
      <c r="A5129" s="0" t="s">
        <v>31</v>
      </c>
      <c r="B5129" s="0" t="n">
        <v>1</v>
      </c>
      <c r="C5129" s="0" t="s">
        <v>13511</v>
      </c>
      <c r="D5129" s="0" t="s">
        <v>48</v>
      </c>
      <c r="E5129" s="0" t="s">
        <v>13512</v>
      </c>
      <c r="F5129" s="0" t="s">
        <v>13513</v>
      </c>
      <c r="G5129" s="0" t="s">
        <v>2160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0</v>
      </c>
      <c r="O5129" s="0" t="n">
        <v>0</v>
      </c>
      <c r="P5129" s="0" t="n">
        <v>5.5</v>
      </c>
      <c r="Q5129" s="0" t="n">
        <v>0</v>
      </c>
      <c r="R5129" s="0" t="n">
        <v>0</v>
      </c>
      <c r="S5129" s="0" t="s">
        <v>4</v>
      </c>
    </row>
    <row r="5130" customFormat="false" ht="14.4" hidden="true" customHeight="false" outlineLevel="0" collapsed="false">
      <c r="A5130" s="0" t="s">
        <v>31</v>
      </c>
      <c r="B5130" s="0" t="n">
        <v>1</v>
      </c>
      <c r="C5130" s="0" t="s">
        <v>13514</v>
      </c>
      <c r="D5130" s="0" t="s">
        <v>33</v>
      </c>
      <c r="E5130" s="0" t="s">
        <v>13515</v>
      </c>
      <c r="F5130" s="0" t="s">
        <v>13516</v>
      </c>
      <c r="G5130" s="0" t="s">
        <v>13517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0</v>
      </c>
      <c r="M5130" s="0" t="n">
        <v>0</v>
      </c>
      <c r="N5130" s="0" t="n">
        <v>0</v>
      </c>
      <c r="O5130" s="0" t="n">
        <v>0</v>
      </c>
      <c r="P5130" s="0" t="n">
        <v>6.1</v>
      </c>
      <c r="Q5130" s="0" t="n">
        <v>0</v>
      </c>
      <c r="R5130" s="0" t="n">
        <v>0</v>
      </c>
      <c r="S5130" s="0" t="s">
        <v>4</v>
      </c>
    </row>
    <row r="5131" customFormat="false" ht="14.4" hidden="true" customHeight="false" outlineLevel="0" collapsed="false">
      <c r="A5131" s="0" t="s">
        <v>31</v>
      </c>
      <c r="B5131" s="0" t="n">
        <v>1</v>
      </c>
      <c r="C5131" s="0" t="s">
        <v>13518</v>
      </c>
      <c r="D5131" s="0" t="s">
        <v>66</v>
      </c>
      <c r="E5131" s="0" t="s">
        <v>13519</v>
      </c>
      <c r="F5131" s="0" t="s">
        <v>13520</v>
      </c>
      <c r="G5131" s="0" t="s">
        <v>12555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0</v>
      </c>
      <c r="M5131" s="0" t="n">
        <v>0</v>
      </c>
      <c r="N5131" s="0" t="n">
        <v>0</v>
      </c>
      <c r="O5131" s="0" t="n">
        <v>0</v>
      </c>
      <c r="P5131" s="0" t="n">
        <v>6.5</v>
      </c>
      <c r="Q5131" s="0" t="n">
        <v>0</v>
      </c>
      <c r="R5131" s="0" t="n">
        <v>0</v>
      </c>
      <c r="S5131" s="0" t="s">
        <v>4</v>
      </c>
    </row>
    <row r="5132" customFormat="false" ht="14.4" hidden="true" customHeight="false" outlineLevel="0" collapsed="false">
      <c r="A5132" s="0" t="s">
        <v>31</v>
      </c>
      <c r="B5132" s="0" t="n">
        <v>1</v>
      </c>
      <c r="C5132" s="0" t="s">
        <v>13521</v>
      </c>
      <c r="D5132" s="0" t="s">
        <v>61</v>
      </c>
      <c r="E5132" s="0" t="s">
        <v>13522</v>
      </c>
      <c r="F5132" s="0" t="s">
        <v>13523</v>
      </c>
      <c r="G5132" s="0" t="s">
        <v>13524</v>
      </c>
      <c r="H5132" s="0" t="n">
        <v>0</v>
      </c>
      <c r="I5132" s="0" t="n">
        <v>0</v>
      </c>
      <c r="J5132" s="0" t="n">
        <v>0</v>
      </c>
      <c r="K5132" s="0" t="n">
        <v>0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5.7</v>
      </c>
      <c r="Q5132" s="0" t="n">
        <v>0</v>
      </c>
      <c r="R5132" s="0" t="n">
        <v>0</v>
      </c>
      <c r="S5132" s="0" t="s">
        <v>4</v>
      </c>
    </row>
    <row r="5133" customFormat="false" ht="14.4" hidden="true" customHeight="false" outlineLevel="0" collapsed="false">
      <c r="A5133" s="0" t="s">
        <v>31</v>
      </c>
      <c r="B5133" s="0" t="n">
        <v>1</v>
      </c>
      <c r="C5133" s="0" t="s">
        <v>13525</v>
      </c>
      <c r="D5133" s="0" t="s">
        <v>61</v>
      </c>
      <c r="E5133" s="0" t="s">
        <v>13526</v>
      </c>
      <c r="F5133" s="0" t="s">
        <v>13527</v>
      </c>
      <c r="G5133" s="0" t="s">
        <v>13528</v>
      </c>
      <c r="H5133" s="0" t="n">
        <v>0</v>
      </c>
      <c r="I5133" s="0" t="n">
        <v>0</v>
      </c>
      <c r="J5133" s="0" t="n">
        <v>0</v>
      </c>
      <c r="K5133" s="0" t="n">
        <v>0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5.7</v>
      </c>
      <c r="Q5133" s="0" t="n">
        <v>0</v>
      </c>
      <c r="R5133" s="0" t="n">
        <v>0</v>
      </c>
      <c r="S5133" s="0" t="s">
        <v>4</v>
      </c>
    </row>
    <row r="5134" customFormat="false" ht="14.4" hidden="true" customHeight="false" outlineLevel="0" collapsed="false">
      <c r="A5134" s="0" t="s">
        <v>31</v>
      </c>
      <c r="B5134" s="0" t="n">
        <v>1</v>
      </c>
      <c r="C5134" s="0" t="s">
        <v>13529</v>
      </c>
      <c r="D5134" s="0" t="s">
        <v>366</v>
      </c>
      <c r="E5134" s="0" t="s">
        <v>13530</v>
      </c>
      <c r="F5134" s="0" t="s">
        <v>13531</v>
      </c>
      <c r="G5134" s="0" t="s">
        <v>13532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n">
        <v>0</v>
      </c>
      <c r="N5134" s="0" t="n">
        <v>0</v>
      </c>
      <c r="O5134" s="0" t="n">
        <v>0</v>
      </c>
      <c r="P5134" s="0" t="n">
        <v>5.7</v>
      </c>
      <c r="Q5134" s="0" t="n">
        <v>0</v>
      </c>
      <c r="R5134" s="0" t="n">
        <v>0</v>
      </c>
      <c r="S5134" s="0" t="s">
        <v>4</v>
      </c>
    </row>
    <row r="5135" customFormat="false" ht="14.4" hidden="true" customHeight="false" outlineLevel="0" collapsed="false">
      <c r="A5135" s="0" t="s">
        <v>31</v>
      </c>
      <c r="B5135" s="0" t="n">
        <v>1</v>
      </c>
      <c r="C5135" s="0" t="s">
        <v>13533</v>
      </c>
      <c r="D5135" s="0" t="s">
        <v>38</v>
      </c>
      <c r="E5135" s="0" t="s">
        <v>13534</v>
      </c>
      <c r="F5135" s="0" t="s">
        <v>1047</v>
      </c>
      <c r="G5135" s="0" t="s">
        <v>1048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0</v>
      </c>
      <c r="N5135" s="0" t="n">
        <v>0</v>
      </c>
      <c r="O5135" s="0" t="n">
        <v>0</v>
      </c>
      <c r="P5135" s="0" t="n">
        <v>5.4</v>
      </c>
      <c r="Q5135" s="0" t="n">
        <v>0</v>
      </c>
      <c r="R5135" s="0" t="n">
        <v>0</v>
      </c>
      <c r="S5135" s="0" t="s">
        <v>4</v>
      </c>
    </row>
    <row r="5136" customFormat="false" ht="14.4" hidden="true" customHeight="false" outlineLevel="0" collapsed="false">
      <c r="A5136" s="0" t="s">
        <v>31</v>
      </c>
      <c r="B5136" s="0" t="n">
        <v>1</v>
      </c>
      <c r="C5136" s="0" t="s">
        <v>13535</v>
      </c>
      <c r="D5136" s="0" t="s">
        <v>66</v>
      </c>
      <c r="E5136" s="0" t="s">
        <v>13536</v>
      </c>
      <c r="F5136" s="0" t="s">
        <v>13537</v>
      </c>
      <c r="G5136" s="0" t="s">
        <v>3352</v>
      </c>
      <c r="H5136" s="0" t="n">
        <v>0</v>
      </c>
      <c r="I5136" s="0" t="n">
        <v>0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5.1</v>
      </c>
      <c r="Q5136" s="0" t="n">
        <v>0</v>
      </c>
      <c r="R5136" s="0" t="n">
        <v>0</v>
      </c>
      <c r="S5136" s="0" t="s">
        <v>4</v>
      </c>
    </row>
    <row r="5137" customFormat="false" ht="14.4" hidden="true" customHeight="false" outlineLevel="0" collapsed="false">
      <c r="A5137" s="0" t="s">
        <v>31</v>
      </c>
      <c r="B5137" s="0" t="n">
        <v>1</v>
      </c>
      <c r="C5137" s="0" t="s">
        <v>13538</v>
      </c>
      <c r="D5137" s="0" t="s">
        <v>66</v>
      </c>
      <c r="E5137" s="0" t="s">
        <v>13539</v>
      </c>
      <c r="F5137" s="0" t="s">
        <v>13537</v>
      </c>
      <c r="G5137" s="0" t="s">
        <v>3352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  <c r="M5137" s="0" t="n">
        <v>0</v>
      </c>
      <c r="N5137" s="0" t="n">
        <v>0</v>
      </c>
      <c r="O5137" s="0" t="n">
        <v>0</v>
      </c>
      <c r="P5137" s="0" t="n">
        <v>5.2</v>
      </c>
      <c r="Q5137" s="0" t="n">
        <v>0</v>
      </c>
      <c r="R5137" s="0" t="n">
        <v>0</v>
      </c>
      <c r="S5137" s="0" t="s">
        <v>4</v>
      </c>
    </row>
    <row r="5138" customFormat="false" ht="14.4" hidden="true" customHeight="false" outlineLevel="0" collapsed="false">
      <c r="A5138" s="0" t="s">
        <v>31</v>
      </c>
      <c r="B5138" s="0" t="n">
        <v>1</v>
      </c>
      <c r="C5138" s="0" t="s">
        <v>13540</v>
      </c>
      <c r="D5138" s="0" t="s">
        <v>66</v>
      </c>
      <c r="E5138" s="0" t="s">
        <v>13541</v>
      </c>
      <c r="F5138" s="0" t="s">
        <v>13542</v>
      </c>
      <c r="G5138" s="0" t="s">
        <v>13543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0</v>
      </c>
      <c r="O5138" s="0" t="n">
        <v>0</v>
      </c>
      <c r="P5138" s="0" t="n">
        <v>5.4</v>
      </c>
      <c r="Q5138" s="0" t="n">
        <v>0</v>
      </c>
      <c r="R5138" s="0" t="n">
        <v>0</v>
      </c>
      <c r="S5138" s="0" t="s">
        <v>4</v>
      </c>
    </row>
    <row r="5139" customFormat="false" ht="14.4" hidden="true" customHeight="false" outlineLevel="0" collapsed="false">
      <c r="A5139" s="0" t="s">
        <v>31</v>
      </c>
      <c r="B5139" s="0" t="n">
        <v>1</v>
      </c>
      <c r="C5139" s="0" t="s">
        <v>13544</v>
      </c>
      <c r="D5139" s="0" t="s">
        <v>33</v>
      </c>
      <c r="E5139" s="0" t="s">
        <v>13545</v>
      </c>
      <c r="F5139" s="0" t="s">
        <v>13542</v>
      </c>
      <c r="G5139" s="0" t="s">
        <v>13543</v>
      </c>
      <c r="H5139" s="0" t="n">
        <v>0</v>
      </c>
      <c r="I5139" s="0" t="n">
        <v>0</v>
      </c>
      <c r="J5139" s="0" t="n">
        <v>0</v>
      </c>
      <c r="K5139" s="0" t="n">
        <v>0</v>
      </c>
      <c r="L5139" s="0" t="n">
        <v>0</v>
      </c>
      <c r="M5139" s="0" t="n">
        <v>0</v>
      </c>
      <c r="N5139" s="0" t="n">
        <v>0</v>
      </c>
      <c r="O5139" s="0" t="n">
        <v>0</v>
      </c>
      <c r="P5139" s="0" t="n">
        <v>5.9</v>
      </c>
      <c r="Q5139" s="0" t="n">
        <v>0</v>
      </c>
      <c r="R5139" s="0" t="n">
        <v>0</v>
      </c>
      <c r="S5139" s="0" t="s">
        <v>4</v>
      </c>
    </row>
    <row r="5140" customFormat="false" ht="14.4" hidden="true" customHeight="false" outlineLevel="0" collapsed="false">
      <c r="A5140" s="0" t="s">
        <v>31</v>
      </c>
      <c r="B5140" s="0" t="n">
        <v>1</v>
      </c>
      <c r="C5140" s="0" t="s">
        <v>13546</v>
      </c>
      <c r="D5140" s="0" t="s">
        <v>38</v>
      </c>
      <c r="E5140" s="0" t="s">
        <v>13547</v>
      </c>
      <c r="F5140" s="0" t="s">
        <v>13542</v>
      </c>
      <c r="G5140" s="0" t="s">
        <v>13543</v>
      </c>
      <c r="H5140" s="0" t="n">
        <v>0</v>
      </c>
      <c r="I5140" s="0" t="n">
        <v>0</v>
      </c>
      <c r="J5140" s="0" t="n">
        <v>0</v>
      </c>
      <c r="K5140" s="0" t="n">
        <v>0</v>
      </c>
      <c r="L5140" s="0" t="n">
        <v>0</v>
      </c>
      <c r="M5140" s="0" t="n">
        <v>0</v>
      </c>
      <c r="N5140" s="0" t="n">
        <v>0</v>
      </c>
      <c r="O5140" s="0" t="n">
        <v>0</v>
      </c>
      <c r="P5140" s="0" t="n">
        <v>6.4</v>
      </c>
      <c r="Q5140" s="0" t="n">
        <v>0</v>
      </c>
      <c r="R5140" s="0" t="n">
        <v>0</v>
      </c>
      <c r="S5140" s="0" t="s">
        <v>4</v>
      </c>
    </row>
    <row r="5141" customFormat="false" ht="14.4" hidden="true" customHeight="false" outlineLevel="0" collapsed="false">
      <c r="A5141" s="0" t="s">
        <v>31</v>
      </c>
      <c r="B5141" s="0" t="n">
        <v>1</v>
      </c>
      <c r="C5141" s="0" t="s">
        <v>13548</v>
      </c>
      <c r="D5141" s="0" t="s">
        <v>33</v>
      </c>
      <c r="E5141" s="0" t="s">
        <v>13549</v>
      </c>
      <c r="F5141" s="0" t="s">
        <v>13542</v>
      </c>
      <c r="G5141" s="0" t="s">
        <v>13543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0</v>
      </c>
      <c r="N5141" s="0" t="n">
        <v>0</v>
      </c>
      <c r="O5141" s="0" t="n">
        <v>0</v>
      </c>
      <c r="P5141" s="0" t="n">
        <v>7.1</v>
      </c>
      <c r="Q5141" s="0" t="n">
        <v>0</v>
      </c>
      <c r="R5141" s="0" t="n">
        <v>0</v>
      </c>
      <c r="S5141" s="0" t="s">
        <v>4</v>
      </c>
    </row>
    <row r="5142" customFormat="false" ht="14.4" hidden="true" customHeight="false" outlineLevel="0" collapsed="false">
      <c r="A5142" s="0" t="s">
        <v>31</v>
      </c>
      <c r="B5142" s="0" t="n">
        <v>1</v>
      </c>
      <c r="C5142" s="0" t="s">
        <v>13550</v>
      </c>
      <c r="D5142" s="0" t="s">
        <v>139</v>
      </c>
      <c r="E5142" s="0" t="s">
        <v>13551</v>
      </c>
      <c r="F5142" s="0" t="s">
        <v>13542</v>
      </c>
      <c r="G5142" s="0" t="s">
        <v>13543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6.3</v>
      </c>
      <c r="Q5142" s="0" t="n">
        <v>0</v>
      </c>
      <c r="R5142" s="0" t="n">
        <v>0</v>
      </c>
      <c r="S5142" s="0" t="s">
        <v>4</v>
      </c>
    </row>
    <row r="5143" customFormat="false" ht="14.4" hidden="true" customHeight="false" outlineLevel="0" collapsed="false">
      <c r="A5143" s="0" t="s">
        <v>31</v>
      </c>
      <c r="B5143" s="0" t="n">
        <v>1</v>
      </c>
      <c r="C5143" s="0" t="s">
        <v>13552</v>
      </c>
      <c r="D5143" s="0" t="s">
        <v>139</v>
      </c>
      <c r="E5143" s="0" t="s">
        <v>13553</v>
      </c>
      <c r="F5143" s="0" t="s">
        <v>13542</v>
      </c>
      <c r="G5143" s="0" t="s">
        <v>13543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  <c r="M5143" s="0" t="n">
        <v>0</v>
      </c>
      <c r="N5143" s="0" t="n">
        <v>0</v>
      </c>
      <c r="O5143" s="0" t="n">
        <v>0</v>
      </c>
      <c r="P5143" s="0" t="n">
        <v>6.7</v>
      </c>
      <c r="Q5143" s="0" t="n">
        <v>0</v>
      </c>
      <c r="R5143" s="0" t="n">
        <v>0</v>
      </c>
      <c r="S5143" s="0" t="s">
        <v>4</v>
      </c>
    </row>
    <row r="5144" customFormat="false" ht="14.4" hidden="true" customHeight="false" outlineLevel="0" collapsed="false">
      <c r="A5144" s="0" t="s">
        <v>31</v>
      </c>
      <c r="B5144" s="0" t="n">
        <v>1</v>
      </c>
      <c r="C5144" s="0" t="s">
        <v>13554</v>
      </c>
      <c r="D5144" s="0" t="s">
        <v>38</v>
      </c>
      <c r="E5144" s="0" t="s">
        <v>9880</v>
      </c>
      <c r="F5144" s="0" t="s">
        <v>13555</v>
      </c>
      <c r="G5144" s="0" t="s">
        <v>13556</v>
      </c>
      <c r="H5144" s="0" t="n">
        <v>0</v>
      </c>
      <c r="I5144" s="0" t="n">
        <v>0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0</v>
      </c>
      <c r="P5144" s="0" t="n">
        <v>6.1</v>
      </c>
      <c r="Q5144" s="0" t="n">
        <v>0</v>
      </c>
      <c r="R5144" s="0" t="n">
        <v>0</v>
      </c>
      <c r="S5144" s="0" t="s">
        <v>4</v>
      </c>
    </row>
    <row r="5145" customFormat="false" ht="14.4" hidden="true" customHeight="false" outlineLevel="0" collapsed="false">
      <c r="A5145" s="0" t="s">
        <v>31</v>
      </c>
      <c r="B5145" s="0" t="n">
        <v>1</v>
      </c>
      <c r="C5145" s="0" t="s">
        <v>13557</v>
      </c>
      <c r="D5145" s="0" t="s">
        <v>38</v>
      </c>
      <c r="E5145" s="0" t="s">
        <v>13558</v>
      </c>
      <c r="F5145" s="0" t="s">
        <v>13555</v>
      </c>
      <c r="G5145" s="0" t="s">
        <v>13556</v>
      </c>
      <c r="H5145" s="0" t="n">
        <v>0</v>
      </c>
      <c r="I5145" s="0" t="n">
        <v>0</v>
      </c>
      <c r="J5145" s="0" t="n">
        <v>0</v>
      </c>
      <c r="K5145" s="0" t="n">
        <v>0</v>
      </c>
      <c r="L5145" s="0" t="n">
        <v>0</v>
      </c>
      <c r="M5145" s="0" t="n">
        <v>0</v>
      </c>
      <c r="N5145" s="0" t="n">
        <v>0</v>
      </c>
      <c r="O5145" s="0" t="n">
        <v>0</v>
      </c>
      <c r="P5145" s="0" t="n">
        <v>5.1</v>
      </c>
      <c r="Q5145" s="0" t="n">
        <v>0</v>
      </c>
      <c r="R5145" s="0" t="n">
        <v>0</v>
      </c>
      <c r="S5145" s="0" t="s">
        <v>4</v>
      </c>
    </row>
    <row r="5146" customFormat="false" ht="14.4" hidden="true" customHeight="false" outlineLevel="0" collapsed="false">
      <c r="A5146" s="0" t="s">
        <v>31</v>
      </c>
      <c r="B5146" s="0" t="n">
        <v>1</v>
      </c>
      <c r="C5146" s="0" t="s">
        <v>13559</v>
      </c>
      <c r="D5146" s="0" t="s">
        <v>33</v>
      </c>
      <c r="E5146" s="0" t="s">
        <v>13560</v>
      </c>
      <c r="F5146" s="0" t="s">
        <v>13555</v>
      </c>
      <c r="G5146" s="0" t="s">
        <v>13556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  <c r="M5146" s="0" t="n">
        <v>0</v>
      </c>
      <c r="N5146" s="0" t="n">
        <v>0</v>
      </c>
      <c r="O5146" s="0" t="n">
        <v>0</v>
      </c>
      <c r="P5146" s="0" t="n">
        <v>5.4</v>
      </c>
      <c r="Q5146" s="0" t="n">
        <v>0</v>
      </c>
      <c r="R5146" s="0" t="n">
        <v>0</v>
      </c>
      <c r="S5146" s="0" t="s">
        <v>4</v>
      </c>
    </row>
    <row r="5147" customFormat="false" ht="14.4" hidden="true" customHeight="false" outlineLevel="0" collapsed="false">
      <c r="A5147" s="0" t="s">
        <v>31</v>
      </c>
      <c r="B5147" s="0" t="n">
        <v>1</v>
      </c>
      <c r="C5147" s="0" t="s">
        <v>13561</v>
      </c>
      <c r="D5147" s="0" t="s">
        <v>139</v>
      </c>
      <c r="E5147" s="0" t="s">
        <v>13562</v>
      </c>
      <c r="F5147" s="0" t="s">
        <v>13555</v>
      </c>
      <c r="G5147" s="0" t="s">
        <v>13556</v>
      </c>
      <c r="H5147" s="0" t="n">
        <v>0</v>
      </c>
      <c r="I5147" s="0" t="n">
        <v>0</v>
      </c>
      <c r="J5147" s="0" t="n">
        <v>0</v>
      </c>
      <c r="K5147" s="0" t="n">
        <v>0</v>
      </c>
      <c r="L5147" s="0" t="n">
        <v>0</v>
      </c>
      <c r="M5147" s="0" t="n">
        <v>0</v>
      </c>
      <c r="N5147" s="0" t="n">
        <v>0</v>
      </c>
      <c r="O5147" s="0" t="n">
        <v>0</v>
      </c>
      <c r="P5147" s="0" t="n">
        <v>7.6</v>
      </c>
      <c r="Q5147" s="0" t="n">
        <v>0</v>
      </c>
      <c r="R5147" s="0" t="n">
        <v>0</v>
      </c>
      <c r="S5147" s="0" t="s">
        <v>4</v>
      </c>
    </row>
    <row r="5148" customFormat="false" ht="14.4" hidden="true" customHeight="false" outlineLevel="0" collapsed="false">
      <c r="A5148" s="0" t="s">
        <v>31</v>
      </c>
      <c r="B5148" s="0" t="n">
        <v>1</v>
      </c>
      <c r="C5148" s="0" t="s">
        <v>13563</v>
      </c>
      <c r="D5148" s="0" t="s">
        <v>61</v>
      </c>
      <c r="E5148" s="0" t="s">
        <v>13564</v>
      </c>
      <c r="F5148" s="0" t="s">
        <v>13555</v>
      </c>
      <c r="G5148" s="0" t="s">
        <v>13556</v>
      </c>
      <c r="H5148" s="0" t="n">
        <v>0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5.3</v>
      </c>
      <c r="Q5148" s="0" t="n">
        <v>0</v>
      </c>
      <c r="R5148" s="0" t="n">
        <v>0</v>
      </c>
      <c r="S5148" s="0" t="s">
        <v>4</v>
      </c>
    </row>
    <row r="5149" customFormat="false" ht="14.4" hidden="true" customHeight="false" outlineLevel="0" collapsed="false">
      <c r="A5149" s="0" t="s">
        <v>31</v>
      </c>
      <c r="B5149" s="0" t="n">
        <v>1</v>
      </c>
      <c r="C5149" s="0" t="s">
        <v>13565</v>
      </c>
      <c r="D5149" s="0" t="s">
        <v>33</v>
      </c>
      <c r="E5149" s="0" t="s">
        <v>13566</v>
      </c>
      <c r="F5149" s="0" t="s">
        <v>13555</v>
      </c>
      <c r="G5149" s="0" t="s">
        <v>13556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0</v>
      </c>
      <c r="M5149" s="0" t="n">
        <v>0</v>
      </c>
      <c r="N5149" s="0" t="n">
        <v>0</v>
      </c>
      <c r="O5149" s="0" t="n">
        <v>0</v>
      </c>
      <c r="P5149" s="0" t="n">
        <v>5.4</v>
      </c>
      <c r="Q5149" s="0" t="n">
        <v>0</v>
      </c>
      <c r="R5149" s="0" t="n">
        <v>0</v>
      </c>
      <c r="S5149" s="0" t="s">
        <v>4</v>
      </c>
    </row>
    <row r="5150" customFormat="false" ht="14.4" hidden="true" customHeight="false" outlineLevel="0" collapsed="false">
      <c r="A5150" s="0" t="s">
        <v>31</v>
      </c>
      <c r="B5150" s="0" t="n">
        <v>1</v>
      </c>
      <c r="C5150" s="0" t="s">
        <v>13567</v>
      </c>
      <c r="D5150" s="0" t="s">
        <v>61</v>
      </c>
      <c r="E5150" s="0" t="s">
        <v>13568</v>
      </c>
      <c r="F5150" s="0" t="s">
        <v>13555</v>
      </c>
      <c r="G5150" s="0" t="s">
        <v>13556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5.2</v>
      </c>
      <c r="Q5150" s="0" t="n">
        <v>0</v>
      </c>
      <c r="R5150" s="0" t="n">
        <v>0</v>
      </c>
      <c r="S5150" s="0" t="s">
        <v>4</v>
      </c>
    </row>
    <row r="5151" customFormat="false" ht="14.4" hidden="true" customHeight="false" outlineLevel="0" collapsed="false">
      <c r="A5151" s="0" t="s">
        <v>31</v>
      </c>
      <c r="B5151" s="0" t="n">
        <v>1</v>
      </c>
      <c r="C5151" s="0" t="s">
        <v>13569</v>
      </c>
      <c r="D5151" s="0" t="s">
        <v>61</v>
      </c>
      <c r="E5151" s="0" t="s">
        <v>13570</v>
      </c>
      <c r="F5151" s="0" t="s">
        <v>13571</v>
      </c>
      <c r="G5151" s="0" t="s">
        <v>13572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7.4</v>
      </c>
      <c r="Q5151" s="0" t="n">
        <v>0</v>
      </c>
      <c r="R5151" s="0" t="n">
        <v>0</v>
      </c>
      <c r="S5151" s="0" t="s">
        <v>4</v>
      </c>
    </row>
    <row r="5152" customFormat="false" ht="14.4" hidden="true" customHeight="false" outlineLevel="0" collapsed="false">
      <c r="A5152" s="0" t="s">
        <v>31</v>
      </c>
      <c r="B5152" s="0" t="n">
        <v>1</v>
      </c>
      <c r="C5152" s="0" t="s">
        <v>13573</v>
      </c>
      <c r="D5152" s="0" t="s">
        <v>38</v>
      </c>
      <c r="E5152" s="0" t="s">
        <v>13574</v>
      </c>
      <c r="F5152" s="0" t="s">
        <v>13575</v>
      </c>
      <c r="G5152" s="0" t="s">
        <v>13576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0</v>
      </c>
      <c r="M5152" s="0" t="n">
        <v>0</v>
      </c>
      <c r="N5152" s="0" t="n">
        <v>0</v>
      </c>
      <c r="O5152" s="0" t="n">
        <v>0</v>
      </c>
      <c r="P5152" s="0" t="n">
        <v>5.3</v>
      </c>
      <c r="Q5152" s="0" t="n">
        <v>0</v>
      </c>
      <c r="R5152" s="0" t="n">
        <v>0</v>
      </c>
      <c r="S5152" s="0" t="s">
        <v>4</v>
      </c>
    </row>
    <row r="5153" customFormat="false" ht="14.4" hidden="true" customHeight="false" outlineLevel="0" collapsed="false">
      <c r="A5153" s="0" t="s">
        <v>31</v>
      </c>
      <c r="B5153" s="0" t="n">
        <v>1</v>
      </c>
      <c r="C5153" s="0" t="s">
        <v>13577</v>
      </c>
      <c r="D5153" s="0" t="s">
        <v>38</v>
      </c>
      <c r="E5153" s="0" t="s">
        <v>13578</v>
      </c>
      <c r="F5153" s="0" t="s">
        <v>13575</v>
      </c>
      <c r="G5153" s="0" t="s">
        <v>13576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  <c r="M5153" s="0" t="n">
        <v>0</v>
      </c>
      <c r="N5153" s="0" t="n">
        <v>0</v>
      </c>
      <c r="O5153" s="0" t="n">
        <v>0</v>
      </c>
      <c r="P5153" s="0" t="n">
        <v>5.7</v>
      </c>
      <c r="Q5153" s="0" t="n">
        <v>0</v>
      </c>
      <c r="R5153" s="0" t="n">
        <v>0</v>
      </c>
      <c r="S5153" s="0" t="s">
        <v>4</v>
      </c>
    </row>
    <row r="5154" customFormat="false" ht="14.4" hidden="true" customHeight="false" outlineLevel="0" collapsed="false">
      <c r="A5154" s="0" t="s">
        <v>31</v>
      </c>
      <c r="B5154" s="0" t="n">
        <v>1</v>
      </c>
      <c r="C5154" s="0" t="s">
        <v>13579</v>
      </c>
      <c r="D5154" s="0" t="s">
        <v>61</v>
      </c>
      <c r="E5154" s="0" t="s">
        <v>13580</v>
      </c>
      <c r="F5154" s="0" t="s">
        <v>13581</v>
      </c>
      <c r="G5154" s="0" t="s">
        <v>13582</v>
      </c>
      <c r="H5154" s="0" t="n">
        <v>0</v>
      </c>
      <c r="I5154" s="0" t="n">
        <v>0</v>
      </c>
      <c r="J5154" s="0" t="n">
        <v>0</v>
      </c>
      <c r="K5154" s="0" t="n">
        <v>0</v>
      </c>
      <c r="L5154" s="0" t="n">
        <v>0</v>
      </c>
      <c r="M5154" s="0" t="n">
        <v>0</v>
      </c>
      <c r="N5154" s="0" t="n">
        <v>0</v>
      </c>
      <c r="O5154" s="0" t="n">
        <v>0</v>
      </c>
      <c r="P5154" s="0" t="n">
        <v>5.8</v>
      </c>
      <c r="Q5154" s="0" t="n">
        <v>0</v>
      </c>
      <c r="R5154" s="0" t="n">
        <v>0</v>
      </c>
      <c r="S5154" s="0" t="s">
        <v>4</v>
      </c>
    </row>
    <row r="5155" customFormat="false" ht="14.4" hidden="true" customHeight="false" outlineLevel="0" collapsed="false">
      <c r="A5155" s="0" t="s">
        <v>31</v>
      </c>
      <c r="B5155" s="0" t="n">
        <v>1</v>
      </c>
      <c r="C5155" s="0" t="s">
        <v>13583</v>
      </c>
      <c r="D5155" s="0" t="s">
        <v>38</v>
      </c>
      <c r="E5155" s="0" t="s">
        <v>13584</v>
      </c>
      <c r="F5155" s="0" t="s">
        <v>13581</v>
      </c>
      <c r="G5155" s="0" t="s">
        <v>13582</v>
      </c>
      <c r="H5155" s="0" t="n">
        <v>0</v>
      </c>
      <c r="I5155" s="0" t="n">
        <v>0</v>
      </c>
      <c r="J5155" s="0" t="n">
        <v>0</v>
      </c>
      <c r="K5155" s="0" t="n">
        <v>0</v>
      </c>
      <c r="L5155" s="0" t="n">
        <v>0</v>
      </c>
      <c r="M5155" s="0" t="n">
        <v>0</v>
      </c>
      <c r="N5155" s="0" t="n">
        <v>0</v>
      </c>
      <c r="O5155" s="0" t="n">
        <v>0</v>
      </c>
      <c r="P5155" s="0" t="n">
        <v>5.1</v>
      </c>
      <c r="Q5155" s="0" t="n">
        <v>0</v>
      </c>
      <c r="R5155" s="0" t="n">
        <v>0</v>
      </c>
      <c r="S5155" s="0" t="s">
        <v>4</v>
      </c>
    </row>
    <row r="5156" customFormat="false" ht="14.4" hidden="true" customHeight="false" outlineLevel="0" collapsed="false">
      <c r="A5156" s="0" t="s">
        <v>31</v>
      </c>
      <c r="B5156" s="0" t="n">
        <v>1</v>
      </c>
      <c r="C5156" s="0" t="s">
        <v>13585</v>
      </c>
      <c r="D5156" s="0" t="s">
        <v>139</v>
      </c>
      <c r="E5156" s="0" t="s">
        <v>13586</v>
      </c>
      <c r="F5156" s="0" t="s">
        <v>13587</v>
      </c>
      <c r="G5156" s="0" t="s">
        <v>13588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n">
        <v>0</v>
      </c>
      <c r="N5156" s="0" t="n">
        <v>0</v>
      </c>
      <c r="O5156" s="0" t="n">
        <v>0</v>
      </c>
      <c r="P5156" s="0" t="n">
        <v>5.3</v>
      </c>
      <c r="Q5156" s="0" t="n">
        <v>0</v>
      </c>
      <c r="R5156" s="0" t="n">
        <v>0</v>
      </c>
      <c r="S5156" s="0" t="s">
        <v>4</v>
      </c>
    </row>
    <row r="5157" customFormat="false" ht="14.4" hidden="true" customHeight="false" outlineLevel="0" collapsed="false">
      <c r="A5157" s="0" t="s">
        <v>31</v>
      </c>
      <c r="B5157" s="0" t="n">
        <v>1</v>
      </c>
      <c r="C5157" s="0" t="s">
        <v>13589</v>
      </c>
      <c r="D5157" s="0" t="s">
        <v>61</v>
      </c>
      <c r="E5157" s="0" t="s">
        <v>13590</v>
      </c>
      <c r="F5157" s="0" t="s">
        <v>13591</v>
      </c>
      <c r="G5157" s="0" t="s">
        <v>13592</v>
      </c>
      <c r="H5157" s="0" t="n">
        <v>0</v>
      </c>
      <c r="I5157" s="0" t="n">
        <v>0</v>
      </c>
      <c r="J5157" s="0" t="n">
        <v>0</v>
      </c>
      <c r="K5157" s="0" t="n">
        <v>0</v>
      </c>
      <c r="L5157" s="0" t="n">
        <v>0</v>
      </c>
      <c r="M5157" s="0" t="n">
        <v>0</v>
      </c>
      <c r="N5157" s="0" t="n">
        <v>0</v>
      </c>
      <c r="O5157" s="0" t="n">
        <v>0</v>
      </c>
      <c r="P5157" s="0" t="n">
        <v>6</v>
      </c>
      <c r="Q5157" s="0" t="n">
        <v>0</v>
      </c>
      <c r="R5157" s="0" t="n">
        <v>0</v>
      </c>
      <c r="S5157" s="0" t="s">
        <v>4</v>
      </c>
    </row>
    <row r="5158" customFormat="false" ht="14.4" hidden="true" customHeight="false" outlineLevel="0" collapsed="false">
      <c r="A5158" s="0" t="s">
        <v>31</v>
      </c>
      <c r="B5158" s="0" t="n">
        <v>1</v>
      </c>
      <c r="C5158" s="0" t="s">
        <v>13593</v>
      </c>
      <c r="D5158" s="0" t="s">
        <v>163</v>
      </c>
      <c r="E5158" s="0" t="s">
        <v>13594</v>
      </c>
      <c r="F5158" s="0" t="s">
        <v>13595</v>
      </c>
      <c r="G5158" s="0" t="s">
        <v>157</v>
      </c>
      <c r="H5158" s="0" t="n">
        <v>0</v>
      </c>
      <c r="I5158" s="0" t="n">
        <v>0</v>
      </c>
      <c r="J5158" s="0" t="n">
        <v>0</v>
      </c>
      <c r="K5158" s="0" t="n">
        <v>0</v>
      </c>
      <c r="L5158" s="0" t="n">
        <v>0</v>
      </c>
      <c r="M5158" s="0" t="n">
        <v>0</v>
      </c>
      <c r="N5158" s="0" t="n">
        <v>0</v>
      </c>
      <c r="O5158" s="0" t="n">
        <v>0</v>
      </c>
      <c r="P5158" s="0" t="n">
        <v>5.4</v>
      </c>
      <c r="Q5158" s="0" t="n">
        <v>0</v>
      </c>
      <c r="R5158" s="0" t="n">
        <v>0</v>
      </c>
      <c r="S5158" s="0" t="s">
        <v>4</v>
      </c>
    </row>
    <row r="5159" customFormat="false" ht="14.4" hidden="true" customHeight="false" outlineLevel="0" collapsed="false">
      <c r="A5159" s="0" t="s">
        <v>31</v>
      </c>
      <c r="B5159" s="0" t="n">
        <v>1</v>
      </c>
      <c r="C5159" s="0" t="s">
        <v>13596</v>
      </c>
      <c r="D5159" s="0" t="s">
        <v>307</v>
      </c>
      <c r="E5159" s="0" t="s">
        <v>13597</v>
      </c>
      <c r="F5159" s="0" t="s">
        <v>13598</v>
      </c>
      <c r="G5159" s="0" t="s">
        <v>13599</v>
      </c>
      <c r="H5159" s="0" t="n">
        <v>0</v>
      </c>
      <c r="I5159" s="0" t="n">
        <v>0</v>
      </c>
      <c r="J5159" s="0" t="n">
        <v>0</v>
      </c>
      <c r="K5159" s="0" t="n">
        <v>0</v>
      </c>
      <c r="L5159" s="0" t="n">
        <v>0</v>
      </c>
      <c r="M5159" s="0" t="n">
        <v>0</v>
      </c>
      <c r="N5159" s="0" t="n">
        <v>0</v>
      </c>
      <c r="O5159" s="0" t="n">
        <v>0</v>
      </c>
      <c r="P5159" s="0" t="n">
        <v>5.5</v>
      </c>
      <c r="Q5159" s="0" t="n">
        <v>0</v>
      </c>
      <c r="R5159" s="0" t="n">
        <v>0</v>
      </c>
      <c r="S5159" s="0" t="s">
        <v>4</v>
      </c>
    </row>
    <row r="5160" customFormat="false" ht="14.4" hidden="true" customHeight="false" outlineLevel="0" collapsed="false">
      <c r="A5160" s="0" t="s">
        <v>31</v>
      </c>
      <c r="B5160" s="0" t="n">
        <v>1</v>
      </c>
      <c r="C5160" s="0" t="s">
        <v>13600</v>
      </c>
      <c r="D5160" s="0" t="s">
        <v>139</v>
      </c>
      <c r="E5160" s="0" t="s">
        <v>13601</v>
      </c>
      <c r="F5160" s="0" t="s">
        <v>13598</v>
      </c>
      <c r="G5160" s="0" t="s">
        <v>13599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n">
        <v>0</v>
      </c>
      <c r="N5160" s="0" t="n">
        <v>0</v>
      </c>
      <c r="O5160" s="0" t="n">
        <v>0</v>
      </c>
      <c r="P5160" s="0" t="n">
        <v>6</v>
      </c>
      <c r="Q5160" s="0" t="n">
        <v>0</v>
      </c>
      <c r="R5160" s="0" t="n">
        <v>0</v>
      </c>
      <c r="S5160" s="0" t="s">
        <v>4</v>
      </c>
    </row>
    <row r="5161" customFormat="false" ht="14.4" hidden="true" customHeight="false" outlineLevel="0" collapsed="false">
      <c r="A5161" s="0" t="s">
        <v>31</v>
      </c>
      <c r="B5161" s="0" t="n">
        <v>1</v>
      </c>
      <c r="C5161" s="0" t="s">
        <v>13602</v>
      </c>
      <c r="D5161" s="0" t="s">
        <v>33</v>
      </c>
      <c r="E5161" s="0" t="s">
        <v>13603</v>
      </c>
      <c r="F5161" s="0" t="s">
        <v>13604</v>
      </c>
      <c r="G5161" s="0" t="s">
        <v>9134</v>
      </c>
      <c r="H5161" s="0" t="n">
        <v>0</v>
      </c>
      <c r="I5161" s="0" t="n">
        <v>0</v>
      </c>
      <c r="J5161" s="0" t="n">
        <v>0</v>
      </c>
      <c r="K5161" s="0" t="n">
        <v>0</v>
      </c>
      <c r="L5161" s="0" t="n">
        <v>0</v>
      </c>
      <c r="M5161" s="0" t="n">
        <v>0</v>
      </c>
      <c r="N5161" s="0" t="n">
        <v>0</v>
      </c>
      <c r="O5161" s="0" t="n">
        <v>0</v>
      </c>
      <c r="P5161" s="0" t="n">
        <v>6.5</v>
      </c>
      <c r="Q5161" s="0" t="n">
        <v>0</v>
      </c>
      <c r="R5161" s="0" t="n">
        <v>0</v>
      </c>
      <c r="S5161" s="0" t="s">
        <v>4</v>
      </c>
    </row>
    <row r="5162" customFormat="false" ht="14.4" hidden="true" customHeight="false" outlineLevel="0" collapsed="false">
      <c r="A5162" s="0" t="s">
        <v>31</v>
      </c>
      <c r="B5162" s="0" t="n">
        <v>1</v>
      </c>
      <c r="C5162" s="0" t="s">
        <v>13605</v>
      </c>
      <c r="D5162" s="0" t="s">
        <v>66</v>
      </c>
      <c r="E5162" s="0" t="s">
        <v>13606</v>
      </c>
      <c r="F5162" s="0" t="s">
        <v>13604</v>
      </c>
      <c r="G5162" s="0" t="s">
        <v>9134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n">
        <v>0</v>
      </c>
      <c r="N5162" s="0" t="n">
        <v>0</v>
      </c>
      <c r="O5162" s="0" t="n">
        <v>0</v>
      </c>
      <c r="P5162" s="0" t="n">
        <v>6.2</v>
      </c>
      <c r="Q5162" s="0" t="n">
        <v>0</v>
      </c>
      <c r="R5162" s="0" t="n">
        <v>0</v>
      </c>
      <c r="S5162" s="0" t="s">
        <v>4</v>
      </c>
    </row>
    <row r="5163" customFormat="false" ht="14.4" hidden="true" customHeight="false" outlineLevel="0" collapsed="false">
      <c r="A5163" s="0" t="s">
        <v>31</v>
      </c>
      <c r="B5163" s="0" t="n">
        <v>1</v>
      </c>
      <c r="C5163" s="0" t="s">
        <v>13607</v>
      </c>
      <c r="D5163" s="0" t="s">
        <v>41</v>
      </c>
      <c r="E5163" s="0" t="s">
        <v>13608</v>
      </c>
      <c r="F5163" s="0" t="s">
        <v>13604</v>
      </c>
      <c r="G5163" s="0" t="s">
        <v>9134</v>
      </c>
      <c r="H5163" s="0" t="n">
        <v>0</v>
      </c>
      <c r="I5163" s="0" t="n">
        <v>0</v>
      </c>
      <c r="J5163" s="0" t="n">
        <v>0</v>
      </c>
      <c r="K5163" s="0" t="n">
        <v>0</v>
      </c>
      <c r="L5163" s="0" t="n">
        <v>0</v>
      </c>
      <c r="M5163" s="0" t="n">
        <v>0</v>
      </c>
      <c r="N5163" s="0" t="n">
        <v>0</v>
      </c>
      <c r="O5163" s="0" t="n">
        <v>0</v>
      </c>
      <c r="P5163" s="0" t="n">
        <v>5.4</v>
      </c>
      <c r="Q5163" s="0" t="n">
        <v>0</v>
      </c>
      <c r="R5163" s="0" t="n">
        <v>0</v>
      </c>
      <c r="S5163" s="0" t="s">
        <v>4</v>
      </c>
    </row>
    <row r="5164" customFormat="false" ht="14.4" hidden="true" customHeight="false" outlineLevel="0" collapsed="false">
      <c r="A5164" s="0" t="s">
        <v>31</v>
      </c>
      <c r="B5164" s="0" t="n">
        <v>1</v>
      </c>
      <c r="C5164" s="0" t="s">
        <v>13609</v>
      </c>
      <c r="D5164" s="0" t="s">
        <v>66</v>
      </c>
      <c r="E5164" s="0" t="s">
        <v>13610</v>
      </c>
      <c r="F5164" s="0" t="s">
        <v>13604</v>
      </c>
      <c r="G5164" s="0" t="s">
        <v>9134</v>
      </c>
      <c r="H5164" s="0" t="n">
        <v>0</v>
      </c>
      <c r="I5164" s="0" t="n">
        <v>0</v>
      </c>
      <c r="J5164" s="0" t="n">
        <v>0</v>
      </c>
      <c r="K5164" s="0" t="n">
        <v>0</v>
      </c>
      <c r="L5164" s="0" t="n">
        <v>0</v>
      </c>
      <c r="M5164" s="0" t="n">
        <v>0</v>
      </c>
      <c r="N5164" s="0" t="n">
        <v>0</v>
      </c>
      <c r="O5164" s="0" t="n">
        <v>0</v>
      </c>
      <c r="P5164" s="0" t="n">
        <v>5.4</v>
      </c>
      <c r="Q5164" s="0" t="n">
        <v>0</v>
      </c>
      <c r="R5164" s="0" t="n">
        <v>0</v>
      </c>
      <c r="S5164" s="0" t="s">
        <v>4</v>
      </c>
    </row>
    <row r="5165" customFormat="false" ht="14.4" hidden="true" customHeight="false" outlineLevel="0" collapsed="false">
      <c r="A5165" s="0" t="s">
        <v>31</v>
      </c>
      <c r="B5165" s="0" t="n">
        <v>1</v>
      </c>
      <c r="C5165" s="0" t="s">
        <v>13611</v>
      </c>
      <c r="D5165" s="0" t="s">
        <v>61</v>
      </c>
      <c r="E5165" s="0" t="s">
        <v>13612</v>
      </c>
      <c r="F5165" s="0" t="s">
        <v>13604</v>
      </c>
      <c r="G5165" s="0" t="s">
        <v>9134</v>
      </c>
      <c r="H5165" s="0" t="n">
        <v>0</v>
      </c>
      <c r="I5165" s="0" t="n">
        <v>0</v>
      </c>
      <c r="J5165" s="0" t="n">
        <v>0</v>
      </c>
      <c r="K5165" s="0" t="n">
        <v>0</v>
      </c>
      <c r="L5165" s="0" t="n">
        <v>0</v>
      </c>
      <c r="M5165" s="0" t="n">
        <v>0</v>
      </c>
      <c r="N5165" s="0" t="n">
        <v>0</v>
      </c>
      <c r="O5165" s="0" t="n">
        <v>0</v>
      </c>
      <c r="P5165" s="0" t="n">
        <v>5.3</v>
      </c>
      <c r="Q5165" s="0" t="n">
        <v>0</v>
      </c>
      <c r="R5165" s="0" t="n">
        <v>0</v>
      </c>
      <c r="S5165" s="0" t="s">
        <v>4</v>
      </c>
    </row>
    <row r="5166" customFormat="false" ht="14.4" hidden="true" customHeight="false" outlineLevel="0" collapsed="false">
      <c r="A5166" s="0" t="s">
        <v>31</v>
      </c>
      <c r="B5166" s="0" t="n">
        <v>1</v>
      </c>
      <c r="C5166" s="0" t="s">
        <v>13613</v>
      </c>
      <c r="D5166" s="0" t="s">
        <v>33</v>
      </c>
      <c r="E5166" s="0" t="s">
        <v>13614</v>
      </c>
      <c r="F5166" s="0" t="s">
        <v>13615</v>
      </c>
      <c r="G5166" s="0" t="s">
        <v>13616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0</v>
      </c>
      <c r="M5166" s="0" t="n">
        <v>0</v>
      </c>
      <c r="N5166" s="0" t="n">
        <v>0</v>
      </c>
      <c r="O5166" s="0" t="n">
        <v>0</v>
      </c>
      <c r="P5166" s="0" t="n">
        <v>5.1</v>
      </c>
      <c r="Q5166" s="0" t="n">
        <v>0</v>
      </c>
      <c r="R5166" s="0" t="n">
        <v>0</v>
      </c>
      <c r="S5166" s="0" t="s">
        <v>4</v>
      </c>
    </row>
    <row r="5167" customFormat="false" ht="14.4" hidden="true" customHeight="false" outlineLevel="0" collapsed="false">
      <c r="A5167" s="0" t="s">
        <v>31</v>
      </c>
      <c r="B5167" s="0" t="n">
        <v>1</v>
      </c>
      <c r="C5167" s="0" t="s">
        <v>13617</v>
      </c>
      <c r="D5167" s="0" t="s">
        <v>38</v>
      </c>
      <c r="E5167" s="0" t="s">
        <v>13618</v>
      </c>
      <c r="F5167" s="0" t="s">
        <v>13615</v>
      </c>
      <c r="G5167" s="0" t="s">
        <v>13616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n">
        <v>0</v>
      </c>
      <c r="N5167" s="0" t="n">
        <v>0</v>
      </c>
      <c r="O5167" s="0" t="n">
        <v>0</v>
      </c>
      <c r="P5167" s="0" t="n">
        <v>5.1</v>
      </c>
      <c r="Q5167" s="0" t="n">
        <v>0</v>
      </c>
      <c r="R5167" s="0" t="n">
        <v>0</v>
      </c>
      <c r="S5167" s="0" t="s">
        <v>4</v>
      </c>
    </row>
    <row r="5168" customFormat="false" ht="14.4" hidden="true" customHeight="false" outlineLevel="0" collapsed="false">
      <c r="A5168" s="0" t="s">
        <v>31</v>
      </c>
      <c r="B5168" s="0" t="n">
        <v>1</v>
      </c>
      <c r="C5168" s="0" t="s">
        <v>13619</v>
      </c>
      <c r="D5168" s="0" t="s">
        <v>38</v>
      </c>
      <c r="E5168" s="0" t="s">
        <v>13620</v>
      </c>
      <c r="F5168" s="0" t="s">
        <v>13621</v>
      </c>
      <c r="G5168" s="0" t="s">
        <v>13622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n">
        <v>0</v>
      </c>
      <c r="N5168" s="0" t="n">
        <v>0</v>
      </c>
      <c r="O5168" s="0" t="n">
        <v>0</v>
      </c>
      <c r="P5168" s="0" t="n">
        <v>5.3</v>
      </c>
      <c r="Q5168" s="0" t="n">
        <v>0</v>
      </c>
      <c r="R5168" s="0" t="n">
        <v>0</v>
      </c>
      <c r="S5168" s="0" t="s">
        <v>4</v>
      </c>
    </row>
    <row r="5169" customFormat="false" ht="14.4" hidden="true" customHeight="false" outlineLevel="0" collapsed="false">
      <c r="A5169" s="0" t="s">
        <v>31</v>
      </c>
      <c r="B5169" s="0" t="n">
        <v>1</v>
      </c>
      <c r="C5169" s="0" t="s">
        <v>13623</v>
      </c>
      <c r="D5169" s="0" t="s">
        <v>38</v>
      </c>
      <c r="E5169" s="0" t="s">
        <v>13624</v>
      </c>
      <c r="F5169" s="0" t="s">
        <v>13625</v>
      </c>
      <c r="G5169" s="0" t="s">
        <v>13626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0</v>
      </c>
      <c r="M5169" s="0" t="n">
        <v>0</v>
      </c>
      <c r="N5169" s="0" t="n">
        <v>0</v>
      </c>
      <c r="O5169" s="0" t="n">
        <v>0</v>
      </c>
      <c r="P5169" s="0" t="n">
        <v>5.5</v>
      </c>
      <c r="Q5169" s="0" t="n">
        <v>0</v>
      </c>
      <c r="R5169" s="0" t="n">
        <v>0</v>
      </c>
      <c r="S5169" s="0" t="s">
        <v>4</v>
      </c>
    </row>
    <row r="5170" customFormat="false" ht="14.4" hidden="true" customHeight="false" outlineLevel="0" collapsed="false">
      <c r="A5170" s="0" t="s">
        <v>31</v>
      </c>
      <c r="B5170" s="0" t="n">
        <v>1</v>
      </c>
      <c r="C5170" s="0" t="s">
        <v>13627</v>
      </c>
      <c r="D5170" s="0" t="s">
        <v>61</v>
      </c>
      <c r="E5170" s="0" t="s">
        <v>13628</v>
      </c>
      <c r="F5170" s="0" t="s">
        <v>13625</v>
      </c>
      <c r="G5170" s="0" t="s">
        <v>13626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0</v>
      </c>
      <c r="N5170" s="0" t="n">
        <v>0</v>
      </c>
      <c r="O5170" s="0" t="n">
        <v>0</v>
      </c>
      <c r="P5170" s="0" t="n">
        <v>5.1</v>
      </c>
      <c r="Q5170" s="0" t="n">
        <v>0</v>
      </c>
      <c r="R5170" s="0" t="n">
        <v>0</v>
      </c>
      <c r="S5170" s="0" t="s">
        <v>4</v>
      </c>
    </row>
    <row r="5171" customFormat="false" ht="14.4" hidden="true" customHeight="false" outlineLevel="0" collapsed="false">
      <c r="A5171" s="0" t="s">
        <v>31</v>
      </c>
      <c r="B5171" s="0" t="n">
        <v>1</v>
      </c>
      <c r="C5171" s="0" t="s">
        <v>13629</v>
      </c>
      <c r="D5171" s="0" t="s">
        <v>307</v>
      </c>
      <c r="E5171" s="0" t="s">
        <v>13630</v>
      </c>
      <c r="F5171" s="0" t="s">
        <v>13631</v>
      </c>
      <c r="G5171" s="0" t="s">
        <v>13632</v>
      </c>
      <c r="H5171" s="0" t="n">
        <v>0</v>
      </c>
      <c r="I5171" s="0" t="n">
        <v>0</v>
      </c>
      <c r="J5171" s="0" t="n">
        <v>0</v>
      </c>
      <c r="K5171" s="0" t="n">
        <v>0</v>
      </c>
      <c r="L5171" s="0" t="n">
        <v>0</v>
      </c>
      <c r="M5171" s="0" t="n">
        <v>0</v>
      </c>
      <c r="N5171" s="0" t="n">
        <v>0</v>
      </c>
      <c r="O5171" s="0" t="n">
        <v>0</v>
      </c>
      <c r="P5171" s="0" t="n">
        <v>5.4</v>
      </c>
      <c r="Q5171" s="0" t="n">
        <v>0</v>
      </c>
      <c r="R5171" s="0" t="n">
        <v>0</v>
      </c>
      <c r="S5171" s="0" t="s">
        <v>4</v>
      </c>
    </row>
    <row r="5172" customFormat="false" ht="14.4" hidden="true" customHeight="false" outlineLevel="0" collapsed="false">
      <c r="A5172" s="0" t="s">
        <v>31</v>
      </c>
      <c r="B5172" s="0" t="n">
        <v>1</v>
      </c>
      <c r="C5172" s="0" t="s">
        <v>13633</v>
      </c>
      <c r="D5172" s="0" t="s">
        <v>66</v>
      </c>
      <c r="E5172" s="0" t="s">
        <v>13634</v>
      </c>
      <c r="F5172" s="0" t="s">
        <v>13635</v>
      </c>
      <c r="G5172" s="0" t="s">
        <v>13636</v>
      </c>
      <c r="H5172" s="0" t="n">
        <v>0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0</v>
      </c>
      <c r="N5172" s="0" t="n">
        <v>0</v>
      </c>
      <c r="O5172" s="0" t="n">
        <v>0</v>
      </c>
      <c r="P5172" s="0" t="n">
        <v>5.2</v>
      </c>
      <c r="Q5172" s="0" t="n">
        <v>0</v>
      </c>
      <c r="R5172" s="0" t="n">
        <v>0</v>
      </c>
      <c r="S5172" s="0" t="s">
        <v>4</v>
      </c>
    </row>
    <row r="5173" customFormat="false" ht="14.4" hidden="true" customHeight="false" outlineLevel="0" collapsed="false">
      <c r="A5173" s="0" t="s">
        <v>31</v>
      </c>
      <c r="B5173" s="0" t="n">
        <v>1</v>
      </c>
      <c r="C5173" s="0" t="s">
        <v>13637</v>
      </c>
      <c r="D5173" s="0" t="s">
        <v>139</v>
      </c>
      <c r="E5173" s="0" t="s">
        <v>13638</v>
      </c>
      <c r="F5173" s="0" t="s">
        <v>13635</v>
      </c>
      <c r="G5173" s="0" t="s">
        <v>13636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0</v>
      </c>
      <c r="M5173" s="0" t="n">
        <v>0</v>
      </c>
      <c r="N5173" s="0" t="n">
        <v>0</v>
      </c>
      <c r="O5173" s="0" t="n">
        <v>0</v>
      </c>
      <c r="P5173" s="0" t="n">
        <v>5.1</v>
      </c>
      <c r="Q5173" s="0" t="n">
        <v>0</v>
      </c>
      <c r="R5173" s="0" t="n">
        <v>0</v>
      </c>
      <c r="S5173" s="0" t="s">
        <v>4</v>
      </c>
    </row>
    <row r="5174" customFormat="false" ht="14.4" hidden="true" customHeight="false" outlineLevel="0" collapsed="false">
      <c r="A5174" s="0" t="s">
        <v>31</v>
      </c>
      <c r="B5174" s="0" t="n">
        <v>1</v>
      </c>
      <c r="C5174" s="0" t="s">
        <v>13639</v>
      </c>
      <c r="D5174" s="0" t="s">
        <v>154</v>
      </c>
      <c r="E5174" s="0" t="s">
        <v>13640</v>
      </c>
      <c r="F5174" s="0" t="s">
        <v>13641</v>
      </c>
      <c r="G5174" s="0" t="s">
        <v>13642</v>
      </c>
      <c r="H5174" s="0" t="n">
        <v>0</v>
      </c>
      <c r="I5174" s="0" t="n">
        <v>0</v>
      </c>
      <c r="J5174" s="0" t="n">
        <v>0</v>
      </c>
      <c r="K5174" s="0" t="n">
        <v>0</v>
      </c>
      <c r="L5174" s="0" t="n">
        <v>0</v>
      </c>
      <c r="M5174" s="0" t="n">
        <v>0</v>
      </c>
      <c r="N5174" s="0" t="n">
        <v>0</v>
      </c>
      <c r="O5174" s="0" t="n">
        <v>0</v>
      </c>
      <c r="P5174" s="0" t="n">
        <v>5.7</v>
      </c>
      <c r="Q5174" s="0" t="n">
        <v>0</v>
      </c>
      <c r="R5174" s="0" t="n">
        <v>0</v>
      </c>
      <c r="S5174" s="0" t="s">
        <v>4</v>
      </c>
    </row>
    <row r="5175" customFormat="false" ht="14.4" hidden="true" customHeight="false" outlineLevel="0" collapsed="false">
      <c r="A5175" s="0" t="s">
        <v>31</v>
      </c>
      <c r="B5175" s="0" t="n">
        <v>1</v>
      </c>
      <c r="C5175" s="0" t="s">
        <v>13643</v>
      </c>
      <c r="D5175" s="0" t="s">
        <v>38</v>
      </c>
      <c r="E5175" s="0" t="s">
        <v>13644</v>
      </c>
      <c r="F5175" s="0" t="s">
        <v>13641</v>
      </c>
      <c r="G5175" s="0" t="s">
        <v>13642</v>
      </c>
      <c r="H5175" s="0" t="n">
        <v>0</v>
      </c>
      <c r="I5175" s="0" t="n">
        <v>0</v>
      </c>
      <c r="J5175" s="0" t="n">
        <v>0</v>
      </c>
      <c r="K5175" s="0" t="n">
        <v>0</v>
      </c>
      <c r="L5175" s="0" t="n">
        <v>0</v>
      </c>
      <c r="M5175" s="0" t="n">
        <v>0</v>
      </c>
      <c r="N5175" s="0" t="n">
        <v>0</v>
      </c>
      <c r="O5175" s="0" t="n">
        <v>0</v>
      </c>
      <c r="P5175" s="0" t="n">
        <v>7.3</v>
      </c>
      <c r="Q5175" s="0" t="n">
        <v>0</v>
      </c>
      <c r="R5175" s="0" t="n">
        <v>0</v>
      </c>
      <c r="S5175" s="0" t="s">
        <v>4</v>
      </c>
    </row>
    <row r="5176" customFormat="false" ht="14.4" hidden="true" customHeight="false" outlineLevel="0" collapsed="false">
      <c r="A5176" s="0" t="s">
        <v>31</v>
      </c>
      <c r="B5176" s="0" t="n">
        <v>1</v>
      </c>
      <c r="C5176" s="0" t="s">
        <v>13645</v>
      </c>
      <c r="D5176" s="0" t="s">
        <v>61</v>
      </c>
      <c r="E5176" s="0" t="s">
        <v>13646</v>
      </c>
      <c r="F5176" s="0" t="s">
        <v>13647</v>
      </c>
      <c r="G5176" s="0" t="s">
        <v>13648</v>
      </c>
      <c r="H5176" s="0" t="n">
        <v>0</v>
      </c>
      <c r="I5176" s="0" t="n">
        <v>0</v>
      </c>
      <c r="J5176" s="0" t="n">
        <v>0</v>
      </c>
      <c r="K5176" s="0" t="n">
        <v>0</v>
      </c>
      <c r="L5176" s="0" t="n">
        <v>0</v>
      </c>
      <c r="M5176" s="0" t="n">
        <v>0</v>
      </c>
      <c r="N5176" s="0" t="n">
        <v>0</v>
      </c>
      <c r="O5176" s="0" t="n">
        <v>0</v>
      </c>
      <c r="P5176" s="0" t="n">
        <v>5.2</v>
      </c>
      <c r="Q5176" s="0" t="n">
        <v>0</v>
      </c>
      <c r="R5176" s="0" t="n">
        <v>0</v>
      </c>
      <c r="S5176" s="0" t="s">
        <v>4</v>
      </c>
    </row>
    <row r="5177" customFormat="false" ht="14.4" hidden="true" customHeight="false" outlineLevel="0" collapsed="false">
      <c r="A5177" s="0" t="s">
        <v>31</v>
      </c>
      <c r="B5177" s="0" t="n">
        <v>1</v>
      </c>
      <c r="C5177" s="0" t="s">
        <v>13649</v>
      </c>
      <c r="D5177" s="0" t="s">
        <v>41</v>
      </c>
      <c r="E5177" s="0" t="s">
        <v>13650</v>
      </c>
      <c r="F5177" s="0" t="s">
        <v>13651</v>
      </c>
      <c r="G5177" s="0" t="s">
        <v>1648</v>
      </c>
      <c r="H5177" s="0" t="n">
        <v>0</v>
      </c>
      <c r="I5177" s="0" t="n">
        <v>0</v>
      </c>
      <c r="J5177" s="0" t="n">
        <v>0</v>
      </c>
      <c r="K5177" s="0" t="n">
        <v>0</v>
      </c>
      <c r="L5177" s="0" t="n">
        <v>0</v>
      </c>
      <c r="M5177" s="0" t="n">
        <v>0</v>
      </c>
      <c r="N5177" s="0" t="n">
        <v>0</v>
      </c>
      <c r="O5177" s="0" t="n">
        <v>0</v>
      </c>
      <c r="P5177" s="0" t="n">
        <v>5.1</v>
      </c>
      <c r="Q5177" s="0" t="n">
        <v>0</v>
      </c>
      <c r="R5177" s="0" t="n">
        <v>0</v>
      </c>
      <c r="S5177" s="0" t="s">
        <v>4</v>
      </c>
    </row>
    <row r="5178" customFormat="false" ht="14.4" hidden="true" customHeight="false" outlineLevel="0" collapsed="false">
      <c r="A5178" s="0" t="s">
        <v>31</v>
      </c>
      <c r="B5178" s="0" t="n">
        <v>1</v>
      </c>
      <c r="C5178" s="0" t="s">
        <v>13652</v>
      </c>
      <c r="D5178" s="0" t="s">
        <v>61</v>
      </c>
      <c r="E5178" s="0" t="s">
        <v>13653</v>
      </c>
      <c r="F5178" s="0" t="s">
        <v>13654</v>
      </c>
      <c r="G5178" s="0" t="s">
        <v>13655</v>
      </c>
      <c r="H5178" s="0" t="n">
        <v>0</v>
      </c>
      <c r="I5178" s="0" t="n">
        <v>0</v>
      </c>
      <c r="J5178" s="0" t="n">
        <v>0</v>
      </c>
      <c r="K5178" s="0" t="n">
        <v>0</v>
      </c>
      <c r="L5178" s="0" t="n">
        <v>0</v>
      </c>
      <c r="M5178" s="0" t="n">
        <v>0</v>
      </c>
      <c r="N5178" s="0" t="n">
        <v>0</v>
      </c>
      <c r="O5178" s="0" t="n">
        <v>0</v>
      </c>
      <c r="P5178" s="0" t="n">
        <v>5.6</v>
      </c>
      <c r="Q5178" s="0" t="n">
        <v>0</v>
      </c>
      <c r="R5178" s="0" t="n">
        <v>0</v>
      </c>
      <c r="S5178" s="0" t="s">
        <v>4</v>
      </c>
    </row>
    <row r="5179" customFormat="false" ht="14.4" hidden="true" customHeight="false" outlineLevel="0" collapsed="false">
      <c r="A5179" s="0" t="s">
        <v>31</v>
      </c>
      <c r="B5179" s="0" t="n">
        <v>1</v>
      </c>
      <c r="C5179" s="0" t="s">
        <v>13656</v>
      </c>
      <c r="D5179" s="0" t="s">
        <v>66</v>
      </c>
      <c r="E5179" s="0" t="s">
        <v>13657</v>
      </c>
      <c r="F5179" s="0" t="s">
        <v>13654</v>
      </c>
      <c r="G5179" s="0" t="s">
        <v>13655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5.3</v>
      </c>
      <c r="Q5179" s="0" t="n">
        <v>0</v>
      </c>
      <c r="R5179" s="0" t="n">
        <v>0</v>
      </c>
      <c r="S5179" s="0" t="s">
        <v>4</v>
      </c>
    </row>
    <row r="5180" customFormat="false" ht="14.4" hidden="true" customHeight="false" outlineLevel="0" collapsed="false">
      <c r="A5180" s="0" t="s">
        <v>31</v>
      </c>
      <c r="B5180" s="0" t="n">
        <v>1</v>
      </c>
      <c r="C5180" s="0" t="s">
        <v>13658</v>
      </c>
      <c r="D5180" s="0" t="s">
        <v>38</v>
      </c>
      <c r="E5180" s="0" t="s">
        <v>13659</v>
      </c>
      <c r="F5180" s="0" t="s">
        <v>13654</v>
      </c>
      <c r="G5180" s="0" t="s">
        <v>13655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0" t="n">
        <v>5.3</v>
      </c>
      <c r="Q5180" s="0" t="n">
        <v>0</v>
      </c>
      <c r="R5180" s="0" t="n">
        <v>0</v>
      </c>
      <c r="S5180" s="0" t="s">
        <v>4</v>
      </c>
    </row>
    <row r="5181" customFormat="false" ht="14.4" hidden="true" customHeight="false" outlineLevel="0" collapsed="false">
      <c r="A5181" s="0" t="s">
        <v>31</v>
      </c>
      <c r="B5181" s="0" t="n">
        <v>1</v>
      </c>
      <c r="C5181" s="0" t="s">
        <v>13660</v>
      </c>
      <c r="D5181" s="0" t="s">
        <v>48</v>
      </c>
      <c r="E5181" s="0" t="s">
        <v>13661</v>
      </c>
      <c r="F5181" s="0" t="s">
        <v>13654</v>
      </c>
      <c r="G5181" s="0" t="s">
        <v>13655</v>
      </c>
      <c r="H5181" s="0" t="n">
        <v>0</v>
      </c>
      <c r="I5181" s="0" t="n">
        <v>0</v>
      </c>
      <c r="J5181" s="0" t="n">
        <v>0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0</v>
      </c>
      <c r="P5181" s="0" t="n">
        <v>5.2</v>
      </c>
      <c r="Q5181" s="0" t="n">
        <v>0</v>
      </c>
      <c r="R5181" s="0" t="n">
        <v>0</v>
      </c>
      <c r="S5181" s="0" t="s">
        <v>4</v>
      </c>
    </row>
    <row r="5182" customFormat="false" ht="14.4" hidden="true" customHeight="false" outlineLevel="0" collapsed="false">
      <c r="A5182" s="0" t="s">
        <v>31</v>
      </c>
      <c r="B5182" s="0" t="n">
        <v>1</v>
      </c>
      <c r="C5182" s="0" t="s">
        <v>13662</v>
      </c>
      <c r="D5182" s="0" t="s">
        <v>154</v>
      </c>
      <c r="E5182" s="0" t="s">
        <v>13663</v>
      </c>
      <c r="F5182" s="0" t="s">
        <v>13664</v>
      </c>
      <c r="G5182" s="0" t="s">
        <v>13665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0</v>
      </c>
      <c r="M5182" s="0" t="n">
        <v>0</v>
      </c>
      <c r="N5182" s="0" t="n">
        <v>0</v>
      </c>
      <c r="O5182" s="0" t="n">
        <v>0</v>
      </c>
      <c r="P5182" s="0" t="n">
        <v>5.4</v>
      </c>
      <c r="Q5182" s="0" t="n">
        <v>0</v>
      </c>
      <c r="R5182" s="0" t="n">
        <v>0</v>
      </c>
      <c r="S5182" s="0" t="s">
        <v>4</v>
      </c>
    </row>
    <row r="5183" customFormat="false" ht="14.4" hidden="true" customHeight="false" outlineLevel="0" collapsed="false">
      <c r="A5183" s="0" t="s">
        <v>31</v>
      </c>
      <c r="B5183" s="0" t="n">
        <v>1</v>
      </c>
      <c r="C5183" s="0" t="s">
        <v>13666</v>
      </c>
      <c r="D5183" s="0" t="s">
        <v>66</v>
      </c>
      <c r="E5183" s="0" t="s">
        <v>13667</v>
      </c>
      <c r="F5183" s="0" t="s">
        <v>13668</v>
      </c>
      <c r="G5183" s="0" t="s">
        <v>1217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  <c r="M5183" s="0" t="n">
        <v>0</v>
      </c>
      <c r="N5183" s="0" t="n">
        <v>0</v>
      </c>
      <c r="O5183" s="0" t="n">
        <v>0</v>
      </c>
      <c r="P5183" s="0" t="n">
        <v>5.3</v>
      </c>
      <c r="Q5183" s="0" t="n">
        <v>0</v>
      </c>
      <c r="R5183" s="0" t="n">
        <v>0</v>
      </c>
      <c r="S5183" s="0" t="s">
        <v>4</v>
      </c>
    </row>
    <row r="5184" customFormat="false" ht="14.4" hidden="true" customHeight="false" outlineLevel="0" collapsed="false">
      <c r="A5184" s="0" t="s">
        <v>31</v>
      </c>
      <c r="B5184" s="0" t="n">
        <v>1</v>
      </c>
      <c r="C5184" s="0" t="s">
        <v>13669</v>
      </c>
      <c r="D5184" s="0" t="s">
        <v>33</v>
      </c>
      <c r="E5184" s="0" t="s">
        <v>13670</v>
      </c>
      <c r="F5184" s="0" t="s">
        <v>13668</v>
      </c>
      <c r="G5184" s="0" t="s">
        <v>1217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5.5</v>
      </c>
      <c r="Q5184" s="0" t="n">
        <v>0</v>
      </c>
      <c r="R5184" s="0" t="n">
        <v>0</v>
      </c>
      <c r="S5184" s="0" t="s">
        <v>4</v>
      </c>
    </row>
    <row r="5185" customFormat="false" ht="14.4" hidden="true" customHeight="false" outlineLevel="0" collapsed="false">
      <c r="A5185" s="0" t="s">
        <v>31</v>
      </c>
      <c r="B5185" s="0" t="n">
        <v>1</v>
      </c>
      <c r="C5185" s="0" t="s">
        <v>13671</v>
      </c>
      <c r="D5185" s="0" t="s">
        <v>33</v>
      </c>
      <c r="E5185" s="0" t="s">
        <v>13672</v>
      </c>
      <c r="F5185" s="0" t="s">
        <v>13668</v>
      </c>
      <c r="G5185" s="0" t="s">
        <v>1217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n">
        <v>0</v>
      </c>
      <c r="N5185" s="0" t="n">
        <v>0</v>
      </c>
      <c r="O5185" s="0" t="n">
        <v>0</v>
      </c>
      <c r="P5185" s="0" t="n">
        <v>5.1</v>
      </c>
      <c r="Q5185" s="0" t="n">
        <v>0</v>
      </c>
      <c r="R5185" s="0" t="n">
        <v>0</v>
      </c>
      <c r="S5185" s="0" t="s">
        <v>4</v>
      </c>
    </row>
    <row r="5186" customFormat="false" ht="14.4" hidden="true" customHeight="false" outlineLevel="0" collapsed="false">
      <c r="A5186" s="0" t="s">
        <v>31</v>
      </c>
      <c r="B5186" s="0" t="n">
        <v>1</v>
      </c>
      <c r="C5186" s="0" t="s">
        <v>13673</v>
      </c>
      <c r="D5186" s="0" t="s">
        <v>61</v>
      </c>
      <c r="E5186" s="0" t="s">
        <v>8686</v>
      </c>
      <c r="F5186" s="0" t="s">
        <v>13668</v>
      </c>
      <c r="G5186" s="0" t="s">
        <v>1217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  <c r="M5186" s="0" t="n">
        <v>0</v>
      </c>
      <c r="N5186" s="0" t="n">
        <v>0</v>
      </c>
      <c r="O5186" s="0" t="n">
        <v>0</v>
      </c>
      <c r="P5186" s="0" t="n">
        <v>5.3</v>
      </c>
      <c r="Q5186" s="0" t="n">
        <v>0</v>
      </c>
      <c r="R5186" s="0" t="n">
        <v>0</v>
      </c>
      <c r="S5186" s="0" t="s">
        <v>4</v>
      </c>
    </row>
    <row r="5187" customFormat="false" ht="14.4" hidden="true" customHeight="false" outlineLevel="0" collapsed="false">
      <c r="A5187" s="0" t="s">
        <v>31</v>
      </c>
      <c r="B5187" s="0" t="n">
        <v>1</v>
      </c>
      <c r="C5187" s="0" t="s">
        <v>13674</v>
      </c>
      <c r="D5187" s="0" t="s">
        <v>33</v>
      </c>
      <c r="E5187" s="0" t="s">
        <v>7182</v>
      </c>
      <c r="F5187" s="0" t="s">
        <v>13675</v>
      </c>
      <c r="G5187" s="0" t="s">
        <v>13676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  <c r="M5187" s="0" t="n">
        <v>0</v>
      </c>
      <c r="N5187" s="0" t="n">
        <v>0</v>
      </c>
      <c r="O5187" s="0" t="n">
        <v>0</v>
      </c>
      <c r="P5187" s="0" t="n">
        <v>5.8</v>
      </c>
      <c r="Q5187" s="0" t="n">
        <v>0</v>
      </c>
      <c r="R5187" s="0" t="n">
        <v>0</v>
      </c>
      <c r="S5187" s="0" t="s">
        <v>4</v>
      </c>
    </row>
    <row r="5188" customFormat="false" ht="14.4" hidden="true" customHeight="false" outlineLevel="0" collapsed="false">
      <c r="A5188" s="0" t="s">
        <v>31</v>
      </c>
      <c r="B5188" s="0" t="n">
        <v>1</v>
      </c>
      <c r="C5188" s="0" t="s">
        <v>13677</v>
      </c>
      <c r="D5188" s="0" t="s">
        <v>66</v>
      </c>
      <c r="E5188" s="0" t="s">
        <v>13678</v>
      </c>
      <c r="F5188" s="0" t="s">
        <v>13675</v>
      </c>
      <c r="G5188" s="0" t="s">
        <v>13676</v>
      </c>
      <c r="H5188" s="0" t="n">
        <v>0</v>
      </c>
      <c r="I5188" s="0" t="n">
        <v>0</v>
      </c>
      <c r="J5188" s="0" t="n">
        <v>0</v>
      </c>
      <c r="K5188" s="0" t="n">
        <v>0</v>
      </c>
      <c r="L5188" s="0" t="n">
        <v>0</v>
      </c>
      <c r="M5188" s="0" t="n">
        <v>0</v>
      </c>
      <c r="N5188" s="0" t="n">
        <v>0</v>
      </c>
      <c r="O5188" s="0" t="n">
        <v>0</v>
      </c>
      <c r="P5188" s="0" t="n">
        <v>5.2</v>
      </c>
      <c r="Q5188" s="0" t="n">
        <v>0</v>
      </c>
      <c r="R5188" s="0" t="n">
        <v>0</v>
      </c>
      <c r="S5188" s="0" t="s">
        <v>4</v>
      </c>
    </row>
    <row r="5189" customFormat="false" ht="14.4" hidden="true" customHeight="false" outlineLevel="0" collapsed="false">
      <c r="A5189" s="0" t="s">
        <v>31</v>
      </c>
      <c r="B5189" s="0" t="n">
        <v>1</v>
      </c>
      <c r="C5189" s="0" t="s">
        <v>13679</v>
      </c>
      <c r="D5189" s="0" t="s">
        <v>139</v>
      </c>
      <c r="E5189" s="0" t="s">
        <v>13680</v>
      </c>
      <c r="F5189" s="0" t="s">
        <v>13681</v>
      </c>
      <c r="G5189" s="0" t="s">
        <v>4686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  <c r="M5189" s="0" t="n">
        <v>0</v>
      </c>
      <c r="N5189" s="0" t="n">
        <v>0</v>
      </c>
      <c r="O5189" s="0" t="n">
        <v>0</v>
      </c>
      <c r="P5189" s="0" t="n">
        <v>6</v>
      </c>
      <c r="Q5189" s="0" t="n">
        <v>0</v>
      </c>
      <c r="R5189" s="0" t="n">
        <v>0</v>
      </c>
      <c r="S5189" s="0" t="s">
        <v>4</v>
      </c>
    </row>
    <row r="5190" customFormat="false" ht="14.4" hidden="true" customHeight="false" outlineLevel="0" collapsed="false">
      <c r="A5190" s="0" t="s">
        <v>31</v>
      </c>
      <c r="B5190" s="0" t="n">
        <v>1</v>
      </c>
      <c r="C5190" s="0" t="s">
        <v>13682</v>
      </c>
      <c r="D5190" s="0" t="s">
        <v>61</v>
      </c>
      <c r="E5190" s="0" t="s">
        <v>13683</v>
      </c>
      <c r="F5190" s="0" t="s">
        <v>13684</v>
      </c>
      <c r="G5190" s="0" t="s">
        <v>13685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0</v>
      </c>
      <c r="M5190" s="0" t="n">
        <v>0</v>
      </c>
      <c r="N5190" s="0" t="n">
        <v>0</v>
      </c>
      <c r="O5190" s="0" t="n">
        <v>0</v>
      </c>
      <c r="P5190" s="0" t="n">
        <v>6.3</v>
      </c>
      <c r="Q5190" s="0" t="n">
        <v>0</v>
      </c>
      <c r="R5190" s="0" t="n">
        <v>0</v>
      </c>
      <c r="S5190" s="0" t="s">
        <v>4</v>
      </c>
    </row>
    <row r="5191" customFormat="false" ht="14.4" hidden="true" customHeight="false" outlineLevel="0" collapsed="false">
      <c r="A5191" s="0" t="s">
        <v>31</v>
      </c>
      <c r="B5191" s="0" t="n">
        <v>1</v>
      </c>
      <c r="C5191" s="0" t="s">
        <v>13686</v>
      </c>
      <c r="D5191" s="0" t="s">
        <v>66</v>
      </c>
      <c r="E5191" s="0" t="s">
        <v>13687</v>
      </c>
      <c r="F5191" s="0" t="s">
        <v>13688</v>
      </c>
      <c r="G5191" s="0" t="s">
        <v>711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  <c r="M5191" s="0" t="n">
        <v>0</v>
      </c>
      <c r="N5191" s="0" t="n">
        <v>0</v>
      </c>
      <c r="O5191" s="0" t="n">
        <v>0</v>
      </c>
      <c r="P5191" s="0" t="n">
        <v>6.4</v>
      </c>
      <c r="Q5191" s="0" t="n">
        <v>0</v>
      </c>
      <c r="R5191" s="0" t="n">
        <v>0</v>
      </c>
      <c r="S5191" s="0" t="s">
        <v>4</v>
      </c>
    </row>
    <row r="5192" customFormat="false" ht="14.4" hidden="true" customHeight="false" outlineLevel="0" collapsed="false">
      <c r="A5192" s="0" t="s">
        <v>31</v>
      </c>
      <c r="B5192" s="0" t="n">
        <v>1</v>
      </c>
      <c r="C5192" s="0" t="s">
        <v>13689</v>
      </c>
      <c r="D5192" s="0" t="s">
        <v>38</v>
      </c>
      <c r="E5192" s="0" t="s">
        <v>13690</v>
      </c>
      <c r="F5192" s="0" t="s">
        <v>13691</v>
      </c>
      <c r="G5192" s="0" t="s">
        <v>13692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  <c r="M5192" s="0" t="n">
        <v>0</v>
      </c>
      <c r="N5192" s="0" t="n">
        <v>0</v>
      </c>
      <c r="O5192" s="0" t="n">
        <v>0</v>
      </c>
      <c r="P5192" s="0" t="n">
        <v>5.9</v>
      </c>
      <c r="Q5192" s="0" t="n">
        <v>0</v>
      </c>
      <c r="R5192" s="0" t="n">
        <v>0</v>
      </c>
      <c r="S5192" s="0" t="s">
        <v>4</v>
      </c>
    </row>
    <row r="5193" customFormat="false" ht="14.4" hidden="true" customHeight="false" outlineLevel="0" collapsed="false">
      <c r="A5193" s="0" t="s">
        <v>31</v>
      </c>
      <c r="B5193" s="0" t="n">
        <v>1</v>
      </c>
      <c r="C5193" s="0" t="s">
        <v>13693</v>
      </c>
      <c r="D5193" s="0" t="s">
        <v>61</v>
      </c>
      <c r="E5193" s="0" t="s">
        <v>13694</v>
      </c>
      <c r="F5193" s="0" t="s">
        <v>13691</v>
      </c>
      <c r="G5193" s="0" t="s">
        <v>13692</v>
      </c>
      <c r="H5193" s="0" t="n">
        <v>0</v>
      </c>
      <c r="I5193" s="0" t="n">
        <v>0</v>
      </c>
      <c r="J5193" s="0" t="n">
        <v>0</v>
      </c>
      <c r="K5193" s="0" t="n">
        <v>0</v>
      </c>
      <c r="L5193" s="0" t="n">
        <v>0</v>
      </c>
      <c r="M5193" s="0" t="n">
        <v>0</v>
      </c>
      <c r="N5193" s="0" t="n">
        <v>0</v>
      </c>
      <c r="O5193" s="0" t="n">
        <v>0</v>
      </c>
      <c r="P5193" s="0" t="n">
        <v>6.6</v>
      </c>
      <c r="Q5193" s="0" t="n">
        <v>0</v>
      </c>
      <c r="R5193" s="0" t="n">
        <v>0</v>
      </c>
      <c r="S5193" s="0" t="s">
        <v>4</v>
      </c>
    </row>
    <row r="5194" customFormat="false" ht="14.4" hidden="true" customHeight="false" outlineLevel="0" collapsed="false">
      <c r="A5194" s="0" t="s">
        <v>31</v>
      </c>
      <c r="B5194" s="0" t="n">
        <v>1</v>
      </c>
      <c r="C5194" s="0" t="s">
        <v>13695</v>
      </c>
      <c r="D5194" s="0" t="s">
        <v>41</v>
      </c>
      <c r="E5194" s="0" t="s">
        <v>13696</v>
      </c>
      <c r="F5194" s="0" t="s">
        <v>13691</v>
      </c>
      <c r="G5194" s="0" t="s">
        <v>13692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n">
        <v>0</v>
      </c>
      <c r="N5194" s="0" t="n">
        <v>0</v>
      </c>
      <c r="O5194" s="0" t="n">
        <v>0</v>
      </c>
      <c r="P5194" s="0" t="n">
        <v>6.9</v>
      </c>
      <c r="Q5194" s="0" t="n">
        <v>0</v>
      </c>
      <c r="R5194" s="0" t="n">
        <v>0</v>
      </c>
      <c r="S5194" s="0" t="s">
        <v>4</v>
      </c>
    </row>
    <row r="5195" customFormat="false" ht="14.4" hidden="true" customHeight="false" outlineLevel="0" collapsed="false">
      <c r="A5195" s="0" t="s">
        <v>31</v>
      </c>
      <c r="B5195" s="0" t="n">
        <v>1</v>
      </c>
      <c r="C5195" s="0" t="s">
        <v>13697</v>
      </c>
      <c r="D5195" s="0" t="s">
        <v>139</v>
      </c>
      <c r="E5195" s="0" t="s">
        <v>13698</v>
      </c>
      <c r="F5195" s="0" t="s">
        <v>13691</v>
      </c>
      <c r="G5195" s="0" t="s">
        <v>13692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  <c r="M5195" s="0" t="n">
        <v>0</v>
      </c>
      <c r="N5195" s="0" t="n">
        <v>0</v>
      </c>
      <c r="O5195" s="0" t="n">
        <v>0</v>
      </c>
      <c r="P5195" s="0" t="n">
        <v>6.3</v>
      </c>
      <c r="Q5195" s="0" t="n">
        <v>0</v>
      </c>
      <c r="R5195" s="0" t="n">
        <v>0</v>
      </c>
      <c r="S5195" s="0" t="s">
        <v>4</v>
      </c>
    </row>
    <row r="5196" customFormat="false" ht="14.4" hidden="true" customHeight="false" outlineLevel="0" collapsed="false">
      <c r="A5196" s="0" t="s">
        <v>31</v>
      </c>
      <c r="B5196" s="0" t="n">
        <v>1</v>
      </c>
      <c r="C5196" s="0" t="s">
        <v>13699</v>
      </c>
      <c r="D5196" s="0" t="s">
        <v>66</v>
      </c>
      <c r="E5196" s="0" t="s">
        <v>13700</v>
      </c>
      <c r="F5196" s="0" t="s">
        <v>13701</v>
      </c>
      <c r="G5196" s="0" t="s">
        <v>13702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5.1</v>
      </c>
      <c r="Q5196" s="0" t="n">
        <v>0</v>
      </c>
      <c r="R5196" s="0" t="n">
        <v>0</v>
      </c>
      <c r="S5196" s="0" t="s">
        <v>4</v>
      </c>
    </row>
    <row r="5197" customFormat="false" ht="14.4" hidden="true" customHeight="false" outlineLevel="0" collapsed="false">
      <c r="A5197" s="0" t="s">
        <v>31</v>
      </c>
      <c r="B5197" s="0" t="n">
        <v>1</v>
      </c>
      <c r="C5197" s="0" t="s">
        <v>13703</v>
      </c>
      <c r="D5197" s="0" t="s">
        <v>38</v>
      </c>
      <c r="E5197" s="0" t="s">
        <v>13704</v>
      </c>
      <c r="F5197" s="0" t="s">
        <v>13705</v>
      </c>
      <c r="G5197" s="0" t="s">
        <v>13706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n">
        <v>0</v>
      </c>
      <c r="N5197" s="0" t="n">
        <v>0</v>
      </c>
      <c r="O5197" s="0" t="n">
        <v>0</v>
      </c>
      <c r="P5197" s="0" t="n">
        <v>5.3</v>
      </c>
      <c r="Q5197" s="0" t="n">
        <v>0</v>
      </c>
      <c r="R5197" s="0" t="n">
        <v>0</v>
      </c>
      <c r="S5197" s="0" t="s">
        <v>4</v>
      </c>
    </row>
    <row r="5198" customFormat="false" ht="14.4" hidden="true" customHeight="false" outlineLevel="0" collapsed="false">
      <c r="A5198" s="0" t="s">
        <v>31</v>
      </c>
      <c r="B5198" s="0" t="n">
        <v>1</v>
      </c>
      <c r="C5198" s="0" t="s">
        <v>13707</v>
      </c>
      <c r="D5198" s="0" t="s">
        <v>33</v>
      </c>
      <c r="E5198" s="0" t="s">
        <v>13708</v>
      </c>
      <c r="F5198" s="0" t="s">
        <v>13709</v>
      </c>
      <c r="G5198" s="0" t="s">
        <v>1915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0</v>
      </c>
      <c r="O5198" s="0" t="n">
        <v>0</v>
      </c>
      <c r="P5198" s="0" t="n">
        <v>5.4</v>
      </c>
      <c r="Q5198" s="0" t="n">
        <v>0</v>
      </c>
      <c r="R5198" s="0" t="n">
        <v>0</v>
      </c>
      <c r="S5198" s="0" t="s">
        <v>4</v>
      </c>
    </row>
    <row r="5199" customFormat="false" ht="14.4" hidden="true" customHeight="false" outlineLevel="0" collapsed="false">
      <c r="A5199" s="0" t="s">
        <v>31</v>
      </c>
      <c r="B5199" s="0" t="n">
        <v>1</v>
      </c>
      <c r="C5199" s="0" t="s">
        <v>13710</v>
      </c>
      <c r="D5199" s="0" t="s">
        <v>122</v>
      </c>
      <c r="E5199" s="0" t="s">
        <v>13711</v>
      </c>
      <c r="F5199" s="0" t="s">
        <v>13712</v>
      </c>
      <c r="G5199" s="0" t="s">
        <v>1607</v>
      </c>
      <c r="H5199" s="0" t="n">
        <v>0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n">
        <v>0</v>
      </c>
      <c r="N5199" s="0" t="n">
        <v>0</v>
      </c>
      <c r="O5199" s="0" t="n">
        <v>0</v>
      </c>
      <c r="P5199" s="0" t="n">
        <v>5.1</v>
      </c>
      <c r="Q5199" s="0" t="n">
        <v>0</v>
      </c>
      <c r="R5199" s="0" t="n">
        <v>0</v>
      </c>
      <c r="S5199" s="0" t="s">
        <v>4</v>
      </c>
    </row>
    <row r="5200" customFormat="false" ht="14.4" hidden="true" customHeight="false" outlineLevel="0" collapsed="false">
      <c r="A5200" s="0" t="s">
        <v>31</v>
      </c>
      <c r="B5200" s="0" t="n">
        <v>1</v>
      </c>
      <c r="C5200" s="0" t="s">
        <v>13713</v>
      </c>
      <c r="D5200" s="0" t="s">
        <v>66</v>
      </c>
      <c r="E5200" s="0" t="s">
        <v>13714</v>
      </c>
      <c r="F5200" s="0" t="s">
        <v>13712</v>
      </c>
      <c r="G5200" s="0" t="s">
        <v>1607</v>
      </c>
      <c r="H5200" s="0" t="n">
        <v>0</v>
      </c>
      <c r="I5200" s="0" t="n">
        <v>0</v>
      </c>
      <c r="J5200" s="0" t="n">
        <v>0</v>
      </c>
      <c r="K5200" s="0" t="n">
        <v>0</v>
      </c>
      <c r="L5200" s="0" t="n">
        <v>0</v>
      </c>
      <c r="M5200" s="0" t="n">
        <v>0</v>
      </c>
      <c r="N5200" s="0" t="n">
        <v>0</v>
      </c>
      <c r="O5200" s="0" t="n">
        <v>0</v>
      </c>
      <c r="P5200" s="0" t="n">
        <v>5.4</v>
      </c>
      <c r="Q5200" s="0" t="n">
        <v>0</v>
      </c>
      <c r="R5200" s="0" t="n">
        <v>0</v>
      </c>
      <c r="S5200" s="0" t="s">
        <v>4</v>
      </c>
    </row>
    <row r="5201" customFormat="false" ht="14.4" hidden="true" customHeight="false" outlineLevel="0" collapsed="false">
      <c r="A5201" s="0" t="s">
        <v>31</v>
      </c>
      <c r="B5201" s="0" t="n">
        <v>1</v>
      </c>
      <c r="C5201" s="0" t="s">
        <v>13715</v>
      </c>
      <c r="D5201" s="0" t="s">
        <v>154</v>
      </c>
      <c r="E5201" s="0" t="s">
        <v>13716</v>
      </c>
      <c r="F5201" s="0" t="s">
        <v>13717</v>
      </c>
      <c r="G5201" s="0" t="s">
        <v>13718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  <c r="M5201" s="0" t="n">
        <v>0</v>
      </c>
      <c r="N5201" s="0" t="n">
        <v>0</v>
      </c>
      <c r="O5201" s="0" t="n">
        <v>0</v>
      </c>
      <c r="P5201" s="0" t="n">
        <v>6.9</v>
      </c>
      <c r="Q5201" s="0" t="n">
        <v>0</v>
      </c>
      <c r="R5201" s="0" t="n">
        <v>0</v>
      </c>
      <c r="S5201" s="0" t="s">
        <v>4</v>
      </c>
    </row>
    <row r="5202" customFormat="false" ht="14.4" hidden="true" customHeight="false" outlineLevel="0" collapsed="false">
      <c r="A5202" s="0" t="s">
        <v>31</v>
      </c>
      <c r="B5202" s="0" t="n">
        <v>1</v>
      </c>
      <c r="C5202" s="0" t="s">
        <v>13719</v>
      </c>
      <c r="D5202" s="0" t="s">
        <v>66</v>
      </c>
      <c r="E5202" s="0" t="s">
        <v>13720</v>
      </c>
      <c r="F5202" s="0" t="s">
        <v>13721</v>
      </c>
      <c r="G5202" s="0" t="s">
        <v>13722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  <c r="M5202" s="0" t="n">
        <v>0</v>
      </c>
      <c r="N5202" s="0" t="n">
        <v>0</v>
      </c>
      <c r="O5202" s="0" t="n">
        <v>0</v>
      </c>
      <c r="P5202" s="0" t="n">
        <v>5</v>
      </c>
      <c r="Q5202" s="0" t="n">
        <v>0</v>
      </c>
      <c r="R5202" s="0" t="n">
        <v>0</v>
      </c>
      <c r="S5202" s="0" t="s">
        <v>4</v>
      </c>
    </row>
    <row r="5203" customFormat="false" ht="14.4" hidden="true" customHeight="false" outlineLevel="0" collapsed="false">
      <c r="A5203" s="0" t="s">
        <v>31</v>
      </c>
      <c r="B5203" s="0" t="n">
        <v>1</v>
      </c>
      <c r="C5203" s="0" t="s">
        <v>13723</v>
      </c>
      <c r="D5203" s="0" t="s">
        <v>61</v>
      </c>
      <c r="E5203" s="0" t="s">
        <v>13724</v>
      </c>
      <c r="F5203" s="0" t="s">
        <v>13725</v>
      </c>
      <c r="G5203" s="0" t="s">
        <v>13726</v>
      </c>
      <c r="H5203" s="0" t="n">
        <v>0</v>
      </c>
      <c r="I5203" s="0" t="n">
        <v>0</v>
      </c>
      <c r="J5203" s="0" t="n">
        <v>0</v>
      </c>
      <c r="K5203" s="0" t="n">
        <v>0</v>
      </c>
      <c r="L5203" s="0" t="n">
        <v>0</v>
      </c>
      <c r="M5203" s="0" t="n">
        <v>0</v>
      </c>
      <c r="N5203" s="0" t="n">
        <v>0</v>
      </c>
      <c r="O5203" s="0" t="n">
        <v>0</v>
      </c>
      <c r="P5203" s="0" t="n">
        <v>5.4</v>
      </c>
      <c r="Q5203" s="0" t="n">
        <v>0</v>
      </c>
      <c r="R5203" s="0" t="n">
        <v>0</v>
      </c>
      <c r="S5203" s="0" t="s">
        <v>4</v>
      </c>
    </row>
    <row r="5204" customFormat="false" ht="14.4" hidden="true" customHeight="false" outlineLevel="0" collapsed="false">
      <c r="A5204" s="0" t="s">
        <v>31</v>
      </c>
      <c r="B5204" s="0" t="n">
        <v>1</v>
      </c>
      <c r="C5204" s="0" t="s">
        <v>13727</v>
      </c>
      <c r="D5204" s="0" t="s">
        <v>122</v>
      </c>
      <c r="E5204" s="0" t="s">
        <v>13728</v>
      </c>
      <c r="F5204" s="0" t="s">
        <v>13729</v>
      </c>
      <c r="G5204" s="0" t="s">
        <v>13730</v>
      </c>
      <c r="H5204" s="0" t="n">
        <v>0</v>
      </c>
      <c r="I5204" s="0" t="n">
        <v>0</v>
      </c>
      <c r="J5204" s="0" t="n">
        <v>0</v>
      </c>
      <c r="K5204" s="0" t="n">
        <v>0</v>
      </c>
      <c r="L5204" s="0" t="n">
        <v>0</v>
      </c>
      <c r="M5204" s="0" t="n">
        <v>0</v>
      </c>
      <c r="N5204" s="0" t="n">
        <v>0</v>
      </c>
      <c r="O5204" s="0" t="n">
        <v>0</v>
      </c>
      <c r="P5204" s="0" t="n">
        <v>5.1</v>
      </c>
      <c r="Q5204" s="0" t="n">
        <v>0</v>
      </c>
      <c r="R5204" s="0" t="n">
        <v>0</v>
      </c>
      <c r="S5204" s="0" t="s">
        <v>4</v>
      </c>
    </row>
    <row r="5205" customFormat="false" ht="14.4" hidden="true" customHeight="false" outlineLevel="0" collapsed="false">
      <c r="A5205" s="0" t="s">
        <v>31</v>
      </c>
      <c r="B5205" s="0" t="n">
        <v>1</v>
      </c>
      <c r="C5205" s="0" t="s">
        <v>13731</v>
      </c>
      <c r="D5205" s="0" t="s">
        <v>61</v>
      </c>
      <c r="E5205" s="0" t="s">
        <v>12489</v>
      </c>
      <c r="F5205" s="0" t="s">
        <v>13729</v>
      </c>
      <c r="G5205" s="0" t="s">
        <v>13730</v>
      </c>
      <c r="H5205" s="0" t="n">
        <v>0</v>
      </c>
      <c r="I5205" s="0" t="n">
        <v>0</v>
      </c>
      <c r="J5205" s="0" t="n">
        <v>0</v>
      </c>
      <c r="K5205" s="0" t="n">
        <v>0</v>
      </c>
      <c r="L5205" s="0" t="n">
        <v>0</v>
      </c>
      <c r="M5205" s="0" t="n">
        <v>0</v>
      </c>
      <c r="N5205" s="0" t="n">
        <v>0</v>
      </c>
      <c r="O5205" s="0" t="n">
        <v>0</v>
      </c>
      <c r="P5205" s="0" t="n">
        <v>5.9</v>
      </c>
      <c r="Q5205" s="0" t="n">
        <v>0</v>
      </c>
      <c r="R5205" s="0" t="n">
        <v>0</v>
      </c>
      <c r="S5205" s="0" t="s">
        <v>4</v>
      </c>
    </row>
    <row r="5206" customFormat="false" ht="14.4" hidden="true" customHeight="false" outlineLevel="0" collapsed="false">
      <c r="A5206" s="0" t="s">
        <v>548</v>
      </c>
      <c r="B5206" s="0" t="n">
        <v>1</v>
      </c>
      <c r="C5206" s="0" t="s">
        <v>13732</v>
      </c>
      <c r="D5206" s="0" t="s">
        <v>13733</v>
      </c>
      <c r="E5206" s="0" t="s">
        <v>13734</v>
      </c>
      <c r="F5206" s="0" t="s">
        <v>13735</v>
      </c>
      <c r="G5206" s="0" t="s">
        <v>13736</v>
      </c>
      <c r="H5206" s="0" t="n">
        <v>0</v>
      </c>
      <c r="I5206" s="0" t="n">
        <v>0</v>
      </c>
      <c r="J5206" s="0" t="n">
        <v>0</v>
      </c>
      <c r="K5206" s="0" t="n">
        <v>0</v>
      </c>
      <c r="L5206" s="0" t="n">
        <v>0</v>
      </c>
      <c r="M5206" s="0" t="n">
        <v>0</v>
      </c>
      <c r="N5206" s="0" t="n">
        <v>0</v>
      </c>
      <c r="O5206" s="0" t="n">
        <v>0</v>
      </c>
      <c r="P5206" s="0" t="n">
        <v>7</v>
      </c>
      <c r="Q5206" s="0" t="n">
        <v>0</v>
      </c>
      <c r="R5206" s="0" t="n">
        <v>0</v>
      </c>
      <c r="S5206" s="0" t="s">
        <v>4</v>
      </c>
    </row>
    <row r="5207" customFormat="false" ht="14.4" hidden="true" customHeight="false" outlineLevel="0" collapsed="false">
      <c r="A5207" s="0" t="s">
        <v>31</v>
      </c>
      <c r="B5207" s="0" t="n">
        <v>1</v>
      </c>
      <c r="C5207" s="0" t="s">
        <v>13737</v>
      </c>
      <c r="D5207" s="0" t="s">
        <v>33</v>
      </c>
      <c r="E5207" s="0" t="s">
        <v>13738</v>
      </c>
      <c r="F5207" s="0" t="s">
        <v>13739</v>
      </c>
      <c r="G5207" s="0" t="s">
        <v>13740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  <c r="M5207" s="0" t="n">
        <v>0</v>
      </c>
      <c r="N5207" s="0" t="n">
        <v>0</v>
      </c>
      <c r="O5207" s="0" t="n">
        <v>0</v>
      </c>
      <c r="P5207" s="0" t="n">
        <v>5.4</v>
      </c>
      <c r="Q5207" s="0" t="n">
        <v>0</v>
      </c>
      <c r="R5207" s="0" t="n">
        <v>0</v>
      </c>
      <c r="S5207" s="0" t="s">
        <v>4</v>
      </c>
    </row>
    <row r="5208" customFormat="false" ht="14.4" hidden="true" customHeight="false" outlineLevel="0" collapsed="false">
      <c r="A5208" s="0" t="s">
        <v>31</v>
      </c>
      <c r="B5208" s="0" t="n">
        <v>1</v>
      </c>
      <c r="C5208" s="0" t="s">
        <v>13741</v>
      </c>
      <c r="D5208" s="0" t="s">
        <v>61</v>
      </c>
      <c r="E5208" s="0" t="s">
        <v>13742</v>
      </c>
      <c r="F5208" s="0" t="s">
        <v>13739</v>
      </c>
      <c r="G5208" s="0" t="s">
        <v>13740</v>
      </c>
      <c r="H5208" s="0" t="n">
        <v>0</v>
      </c>
      <c r="I5208" s="0" t="n">
        <v>0</v>
      </c>
      <c r="J5208" s="0" t="n">
        <v>0</v>
      </c>
      <c r="K5208" s="0" t="n">
        <v>0</v>
      </c>
      <c r="L5208" s="0" t="n">
        <v>0</v>
      </c>
      <c r="M5208" s="0" t="n">
        <v>0</v>
      </c>
      <c r="N5208" s="0" t="n">
        <v>0</v>
      </c>
      <c r="O5208" s="0" t="n">
        <v>0</v>
      </c>
      <c r="P5208" s="0" t="n">
        <v>5.8</v>
      </c>
      <c r="Q5208" s="0" t="n">
        <v>0</v>
      </c>
      <c r="R5208" s="0" t="n">
        <v>0</v>
      </c>
      <c r="S5208" s="0" t="s">
        <v>4</v>
      </c>
    </row>
    <row r="5209" customFormat="false" ht="14.4" hidden="true" customHeight="false" outlineLevel="0" collapsed="false">
      <c r="A5209" s="0" t="s">
        <v>31</v>
      </c>
      <c r="B5209" s="0" t="n">
        <v>1</v>
      </c>
      <c r="C5209" s="0" t="s">
        <v>13743</v>
      </c>
      <c r="D5209" s="0" t="s">
        <v>41</v>
      </c>
      <c r="E5209" s="0" t="s">
        <v>13744</v>
      </c>
      <c r="F5209" s="0" t="s">
        <v>13739</v>
      </c>
      <c r="G5209" s="0" t="s">
        <v>13740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n">
        <v>0</v>
      </c>
      <c r="N5209" s="0" t="n">
        <v>0</v>
      </c>
      <c r="O5209" s="0" t="n">
        <v>0</v>
      </c>
      <c r="P5209" s="0" t="n">
        <v>5.6</v>
      </c>
      <c r="Q5209" s="0" t="n">
        <v>0</v>
      </c>
      <c r="R5209" s="0" t="n">
        <v>0</v>
      </c>
      <c r="S5209" s="0" t="s">
        <v>4</v>
      </c>
    </row>
    <row r="5210" customFormat="false" ht="14.4" hidden="true" customHeight="false" outlineLevel="0" collapsed="false">
      <c r="A5210" s="0" t="s">
        <v>31</v>
      </c>
      <c r="B5210" s="0" t="n">
        <v>1</v>
      </c>
      <c r="C5210" s="0" t="s">
        <v>13745</v>
      </c>
      <c r="D5210" s="0" t="s">
        <v>61</v>
      </c>
      <c r="E5210" s="0" t="s">
        <v>13746</v>
      </c>
      <c r="F5210" s="0" t="s">
        <v>13739</v>
      </c>
      <c r="G5210" s="0" t="s">
        <v>13740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5.6</v>
      </c>
      <c r="Q5210" s="0" t="n">
        <v>0</v>
      </c>
      <c r="R5210" s="0" t="n">
        <v>0</v>
      </c>
      <c r="S5210" s="0" t="s">
        <v>4</v>
      </c>
    </row>
    <row r="5211" customFormat="false" ht="14.4" hidden="true" customHeight="false" outlineLevel="0" collapsed="false">
      <c r="A5211" s="0" t="s">
        <v>31</v>
      </c>
      <c r="B5211" s="0" t="n">
        <v>1</v>
      </c>
      <c r="C5211" s="0" t="s">
        <v>13747</v>
      </c>
      <c r="D5211" s="0" t="s">
        <v>61</v>
      </c>
      <c r="E5211" s="0" t="s">
        <v>13748</v>
      </c>
      <c r="F5211" s="0" t="s">
        <v>13739</v>
      </c>
      <c r="G5211" s="0" t="s">
        <v>13740</v>
      </c>
      <c r="H5211" s="0" t="n">
        <v>0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n">
        <v>0</v>
      </c>
      <c r="N5211" s="0" t="n">
        <v>0</v>
      </c>
      <c r="O5211" s="0" t="n">
        <v>0</v>
      </c>
      <c r="P5211" s="0" t="n">
        <v>5.4</v>
      </c>
      <c r="Q5211" s="0" t="n">
        <v>0</v>
      </c>
      <c r="R5211" s="0" t="n">
        <v>0</v>
      </c>
      <c r="S5211" s="0" t="s">
        <v>4</v>
      </c>
    </row>
    <row r="5212" customFormat="false" ht="14.4" hidden="true" customHeight="false" outlineLevel="0" collapsed="false">
      <c r="A5212" s="0" t="s">
        <v>31</v>
      </c>
      <c r="B5212" s="0" t="n">
        <v>1</v>
      </c>
      <c r="C5212" s="0" t="s">
        <v>13749</v>
      </c>
      <c r="D5212" s="0" t="s">
        <v>61</v>
      </c>
      <c r="E5212" s="0" t="s">
        <v>13750</v>
      </c>
      <c r="F5212" s="0" t="s">
        <v>13739</v>
      </c>
      <c r="G5212" s="0" t="s">
        <v>13740</v>
      </c>
      <c r="H5212" s="0" t="n">
        <v>0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n">
        <v>0</v>
      </c>
      <c r="N5212" s="0" t="n">
        <v>0</v>
      </c>
      <c r="O5212" s="0" t="n">
        <v>0</v>
      </c>
      <c r="P5212" s="0" t="n">
        <v>5.3</v>
      </c>
      <c r="Q5212" s="0" t="n">
        <v>0</v>
      </c>
      <c r="R5212" s="0" t="n">
        <v>0</v>
      </c>
      <c r="S5212" s="0" t="s">
        <v>4</v>
      </c>
    </row>
    <row r="5213" customFormat="false" ht="14.4" hidden="true" customHeight="false" outlineLevel="0" collapsed="false">
      <c r="A5213" s="0" t="s">
        <v>31</v>
      </c>
      <c r="B5213" s="0" t="n">
        <v>1</v>
      </c>
      <c r="C5213" s="0" t="s">
        <v>13751</v>
      </c>
      <c r="D5213" s="0" t="s">
        <v>38</v>
      </c>
      <c r="E5213" s="0" t="s">
        <v>13752</v>
      </c>
      <c r="F5213" s="0" t="s">
        <v>13753</v>
      </c>
      <c r="G5213" s="0" t="s">
        <v>13754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  <c r="M5213" s="0" t="n">
        <v>0</v>
      </c>
      <c r="N5213" s="0" t="n">
        <v>0</v>
      </c>
      <c r="O5213" s="0" t="n">
        <v>0</v>
      </c>
      <c r="P5213" s="0" t="n">
        <v>6</v>
      </c>
      <c r="Q5213" s="0" t="n">
        <v>0</v>
      </c>
      <c r="R5213" s="0" t="n">
        <v>0</v>
      </c>
      <c r="S5213" s="0" t="s">
        <v>4</v>
      </c>
    </row>
    <row r="5214" customFormat="false" ht="14.4" hidden="true" customHeight="false" outlineLevel="0" collapsed="false">
      <c r="A5214" s="0" t="s">
        <v>31</v>
      </c>
      <c r="B5214" s="0" t="n">
        <v>1</v>
      </c>
      <c r="C5214" s="0" t="s">
        <v>13755</v>
      </c>
      <c r="D5214" s="0" t="s">
        <v>61</v>
      </c>
      <c r="E5214" s="0" t="s">
        <v>6067</v>
      </c>
      <c r="F5214" s="0" t="s">
        <v>13756</v>
      </c>
      <c r="G5214" s="0" t="s">
        <v>12359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0</v>
      </c>
      <c r="M5214" s="0" t="n">
        <v>0</v>
      </c>
      <c r="N5214" s="0" t="n">
        <v>0</v>
      </c>
      <c r="O5214" s="0" t="n">
        <v>0</v>
      </c>
      <c r="P5214" s="0" t="n">
        <v>6.5</v>
      </c>
      <c r="Q5214" s="0" t="n">
        <v>0</v>
      </c>
      <c r="R5214" s="0" t="n">
        <v>0</v>
      </c>
      <c r="S5214" s="0" t="s">
        <v>4</v>
      </c>
    </row>
    <row r="5215" customFormat="false" ht="14.4" hidden="true" customHeight="false" outlineLevel="0" collapsed="false">
      <c r="A5215" s="0" t="s">
        <v>31</v>
      </c>
      <c r="B5215" s="0" t="n">
        <v>1</v>
      </c>
      <c r="C5215" s="0" t="s">
        <v>13757</v>
      </c>
      <c r="D5215" s="0" t="s">
        <v>33</v>
      </c>
      <c r="E5215" s="0" t="s">
        <v>3208</v>
      </c>
      <c r="F5215" s="0" t="s">
        <v>13756</v>
      </c>
      <c r="G5215" s="0" t="s">
        <v>12359</v>
      </c>
      <c r="H5215" s="0" t="n">
        <v>0</v>
      </c>
      <c r="I5215" s="0" t="n">
        <v>0</v>
      </c>
      <c r="J5215" s="0" t="n">
        <v>0</v>
      </c>
      <c r="K5215" s="0" t="n">
        <v>0</v>
      </c>
      <c r="L5215" s="0" t="n">
        <v>0</v>
      </c>
      <c r="M5215" s="0" t="n">
        <v>0</v>
      </c>
      <c r="N5215" s="0" t="n">
        <v>0</v>
      </c>
      <c r="O5215" s="0" t="n">
        <v>0</v>
      </c>
      <c r="P5215" s="0" t="n">
        <v>6.4</v>
      </c>
      <c r="Q5215" s="0" t="n">
        <v>0</v>
      </c>
      <c r="R5215" s="0" t="n">
        <v>0</v>
      </c>
      <c r="S5215" s="0" t="s">
        <v>4</v>
      </c>
    </row>
    <row r="5216" customFormat="false" ht="14.4" hidden="true" customHeight="false" outlineLevel="0" collapsed="false">
      <c r="A5216" s="0" t="s">
        <v>31</v>
      </c>
      <c r="B5216" s="0" t="n">
        <v>1</v>
      </c>
      <c r="C5216" s="0" t="s">
        <v>13758</v>
      </c>
      <c r="D5216" s="0" t="s">
        <v>61</v>
      </c>
      <c r="E5216" s="0" t="s">
        <v>13759</v>
      </c>
      <c r="F5216" s="0" t="s">
        <v>13760</v>
      </c>
      <c r="G5216" s="0" t="s">
        <v>13761</v>
      </c>
      <c r="H5216" s="0" t="n">
        <v>0</v>
      </c>
      <c r="I5216" s="0" t="n">
        <v>0</v>
      </c>
      <c r="J5216" s="0" t="n">
        <v>0</v>
      </c>
      <c r="K5216" s="0" t="n">
        <v>0</v>
      </c>
      <c r="L5216" s="0" t="n">
        <v>0</v>
      </c>
      <c r="M5216" s="0" t="n">
        <v>0</v>
      </c>
      <c r="N5216" s="0" t="n">
        <v>0</v>
      </c>
      <c r="O5216" s="0" t="n">
        <v>0</v>
      </c>
      <c r="P5216" s="0" t="n">
        <v>5.1</v>
      </c>
      <c r="Q5216" s="0" t="n">
        <v>0</v>
      </c>
      <c r="R5216" s="0" t="n">
        <v>0</v>
      </c>
      <c r="S5216" s="0" t="s">
        <v>4</v>
      </c>
    </row>
    <row r="5217" customFormat="false" ht="14.4" hidden="true" customHeight="false" outlineLevel="0" collapsed="false">
      <c r="A5217" s="0" t="s">
        <v>31</v>
      </c>
      <c r="B5217" s="0" t="n">
        <v>1</v>
      </c>
      <c r="C5217" s="0" t="s">
        <v>13762</v>
      </c>
      <c r="D5217" s="0" t="s">
        <v>61</v>
      </c>
      <c r="E5217" s="0" t="s">
        <v>5600</v>
      </c>
      <c r="F5217" s="0" t="s">
        <v>13763</v>
      </c>
      <c r="G5217" s="0" t="s">
        <v>13764</v>
      </c>
      <c r="H5217" s="0" t="n">
        <v>0</v>
      </c>
      <c r="I5217" s="0" t="n">
        <v>0</v>
      </c>
      <c r="J5217" s="0" t="n">
        <v>0</v>
      </c>
      <c r="K5217" s="0" t="n">
        <v>0</v>
      </c>
      <c r="L5217" s="0" t="n">
        <v>0</v>
      </c>
      <c r="M5217" s="0" t="n">
        <v>0</v>
      </c>
      <c r="N5217" s="0" t="n">
        <v>0</v>
      </c>
      <c r="O5217" s="0" t="n">
        <v>0</v>
      </c>
      <c r="P5217" s="0" t="n">
        <v>5.4</v>
      </c>
      <c r="Q5217" s="0" t="n">
        <v>0</v>
      </c>
      <c r="R5217" s="0" t="n">
        <v>0</v>
      </c>
      <c r="S5217" s="0" t="s">
        <v>4</v>
      </c>
    </row>
    <row r="5218" customFormat="false" ht="14.4" hidden="true" customHeight="false" outlineLevel="0" collapsed="false">
      <c r="A5218" s="0" t="s">
        <v>31</v>
      </c>
      <c r="B5218" s="0" t="n">
        <v>1</v>
      </c>
      <c r="C5218" s="0" t="s">
        <v>13765</v>
      </c>
      <c r="D5218" s="0" t="s">
        <v>61</v>
      </c>
      <c r="E5218" s="0" t="s">
        <v>11497</v>
      </c>
      <c r="F5218" s="0" t="s">
        <v>13763</v>
      </c>
      <c r="G5218" s="0" t="s">
        <v>13764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n">
        <v>0</v>
      </c>
      <c r="M5218" s="0" t="n">
        <v>0</v>
      </c>
      <c r="N5218" s="0" t="n">
        <v>0</v>
      </c>
      <c r="O5218" s="0" t="n">
        <v>0</v>
      </c>
      <c r="P5218" s="0" t="n">
        <v>5.3</v>
      </c>
      <c r="Q5218" s="0" t="n">
        <v>0</v>
      </c>
      <c r="R5218" s="0" t="n">
        <v>0</v>
      </c>
      <c r="S5218" s="0" t="s">
        <v>4</v>
      </c>
    </row>
    <row r="5219" customFormat="false" ht="14.4" hidden="true" customHeight="false" outlineLevel="0" collapsed="false">
      <c r="A5219" s="0" t="s">
        <v>31</v>
      </c>
      <c r="B5219" s="0" t="n">
        <v>1</v>
      </c>
      <c r="C5219" s="0" t="s">
        <v>13766</v>
      </c>
      <c r="D5219" s="0" t="s">
        <v>48</v>
      </c>
      <c r="E5219" s="0" t="s">
        <v>13767</v>
      </c>
      <c r="F5219" s="0" t="s">
        <v>13768</v>
      </c>
      <c r="G5219" s="0" t="s">
        <v>13769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n">
        <v>0</v>
      </c>
      <c r="N5219" s="0" t="n">
        <v>0</v>
      </c>
      <c r="O5219" s="0" t="n">
        <v>0</v>
      </c>
      <c r="P5219" s="0" t="n">
        <v>5.2</v>
      </c>
      <c r="Q5219" s="0" t="n">
        <v>0</v>
      </c>
      <c r="R5219" s="0" t="n">
        <v>0</v>
      </c>
      <c r="S5219" s="0" t="s">
        <v>4</v>
      </c>
    </row>
    <row r="5220" customFormat="false" ht="14.4" hidden="true" customHeight="false" outlineLevel="0" collapsed="false">
      <c r="A5220" s="0" t="s">
        <v>31</v>
      </c>
      <c r="B5220" s="0" t="n">
        <v>1</v>
      </c>
      <c r="C5220" s="0" t="s">
        <v>13770</v>
      </c>
      <c r="D5220" s="0" t="s">
        <v>919</v>
      </c>
      <c r="E5220" s="0" t="s">
        <v>13771</v>
      </c>
      <c r="F5220" s="0" t="s">
        <v>13772</v>
      </c>
      <c r="G5220" s="0" t="s">
        <v>13773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5.2</v>
      </c>
      <c r="Q5220" s="0" t="n">
        <v>0</v>
      </c>
      <c r="R5220" s="0" t="n">
        <v>0</v>
      </c>
      <c r="S5220" s="0" t="s">
        <v>4</v>
      </c>
    </row>
    <row r="5221" customFormat="false" ht="14.4" hidden="true" customHeight="false" outlineLevel="0" collapsed="false">
      <c r="A5221" s="0" t="s">
        <v>31</v>
      </c>
      <c r="B5221" s="0" t="n">
        <v>1</v>
      </c>
      <c r="C5221" s="0" t="s">
        <v>13774</v>
      </c>
      <c r="D5221" s="0" t="s">
        <v>139</v>
      </c>
      <c r="E5221" s="0" t="s">
        <v>13775</v>
      </c>
      <c r="F5221" s="0" t="s">
        <v>13772</v>
      </c>
      <c r="G5221" s="0" t="s">
        <v>13773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0</v>
      </c>
      <c r="P5221" s="0" t="n">
        <v>5.1</v>
      </c>
      <c r="Q5221" s="0" t="n">
        <v>0</v>
      </c>
      <c r="R5221" s="0" t="n">
        <v>0</v>
      </c>
      <c r="S5221" s="0" t="s">
        <v>4</v>
      </c>
    </row>
    <row r="5222" customFormat="false" ht="14.4" hidden="true" customHeight="false" outlineLevel="0" collapsed="false">
      <c r="A5222" s="0" t="s">
        <v>31</v>
      </c>
      <c r="B5222" s="0" t="n">
        <v>1</v>
      </c>
      <c r="C5222" s="0" t="s">
        <v>13776</v>
      </c>
      <c r="D5222" s="0" t="s">
        <v>139</v>
      </c>
      <c r="E5222" s="0" t="s">
        <v>13777</v>
      </c>
      <c r="F5222" s="0" t="s">
        <v>13778</v>
      </c>
      <c r="G5222" s="0" t="s">
        <v>13779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n">
        <v>0</v>
      </c>
      <c r="N5222" s="0" t="n">
        <v>0</v>
      </c>
      <c r="O5222" s="0" t="n">
        <v>0</v>
      </c>
      <c r="P5222" s="0" t="n">
        <v>5</v>
      </c>
      <c r="Q5222" s="0" t="n">
        <v>0</v>
      </c>
      <c r="R5222" s="0" t="n">
        <v>0</v>
      </c>
      <c r="S5222" s="0" t="s">
        <v>4</v>
      </c>
    </row>
    <row r="5223" customFormat="false" ht="14.4" hidden="true" customHeight="false" outlineLevel="0" collapsed="false">
      <c r="A5223" s="0" t="s">
        <v>31</v>
      </c>
      <c r="B5223" s="0" t="n">
        <v>1</v>
      </c>
      <c r="C5223" s="0" t="s">
        <v>13780</v>
      </c>
      <c r="D5223" s="0" t="s">
        <v>38</v>
      </c>
      <c r="E5223" s="0" t="s">
        <v>13781</v>
      </c>
      <c r="F5223" s="0" t="s">
        <v>13782</v>
      </c>
      <c r="G5223" s="0" t="s">
        <v>13783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6.1</v>
      </c>
      <c r="Q5223" s="0" t="n">
        <v>0</v>
      </c>
      <c r="R5223" s="0" t="n">
        <v>0</v>
      </c>
      <c r="S5223" s="0" t="s">
        <v>4</v>
      </c>
    </row>
    <row r="5224" customFormat="false" ht="14.4" hidden="true" customHeight="false" outlineLevel="0" collapsed="false">
      <c r="A5224" s="0" t="s">
        <v>31</v>
      </c>
      <c r="B5224" s="0" t="n">
        <v>1</v>
      </c>
      <c r="C5224" s="0" t="s">
        <v>13784</v>
      </c>
      <c r="D5224" s="0" t="s">
        <v>122</v>
      </c>
      <c r="E5224" s="0" t="s">
        <v>13785</v>
      </c>
      <c r="F5224" s="0" t="s">
        <v>13786</v>
      </c>
      <c r="G5224" s="0" t="s">
        <v>13787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  <c r="M5224" s="0" t="n">
        <v>0</v>
      </c>
      <c r="N5224" s="0" t="n">
        <v>0</v>
      </c>
      <c r="O5224" s="0" t="n">
        <v>0</v>
      </c>
      <c r="P5224" s="0" t="n">
        <v>5.3</v>
      </c>
      <c r="Q5224" s="0" t="n">
        <v>0</v>
      </c>
      <c r="R5224" s="0" t="n">
        <v>0</v>
      </c>
      <c r="S5224" s="0" t="s">
        <v>4</v>
      </c>
    </row>
    <row r="5225" customFormat="false" ht="14.4" hidden="true" customHeight="false" outlineLevel="0" collapsed="false">
      <c r="A5225" s="0" t="s">
        <v>31</v>
      </c>
      <c r="B5225" s="0" t="n">
        <v>1</v>
      </c>
      <c r="C5225" s="0" t="s">
        <v>13788</v>
      </c>
      <c r="D5225" s="0" t="s">
        <v>61</v>
      </c>
      <c r="E5225" s="0" t="s">
        <v>13789</v>
      </c>
      <c r="F5225" s="0" t="s">
        <v>13790</v>
      </c>
      <c r="G5225" s="0" t="s">
        <v>13791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5.2</v>
      </c>
      <c r="Q5225" s="0" t="n">
        <v>0</v>
      </c>
      <c r="R5225" s="0" t="n">
        <v>0</v>
      </c>
      <c r="S5225" s="0" t="s">
        <v>4</v>
      </c>
    </row>
    <row r="5226" customFormat="false" ht="14.4" hidden="true" customHeight="false" outlineLevel="0" collapsed="false">
      <c r="A5226" s="0" t="s">
        <v>31</v>
      </c>
      <c r="B5226" s="0" t="n">
        <v>1</v>
      </c>
      <c r="C5226" s="0" t="s">
        <v>13792</v>
      </c>
      <c r="D5226" s="0" t="s">
        <v>38</v>
      </c>
      <c r="E5226" s="0" t="s">
        <v>13793</v>
      </c>
      <c r="F5226" s="0" t="s">
        <v>13794</v>
      </c>
      <c r="G5226" s="0" t="s">
        <v>13795</v>
      </c>
      <c r="H5226" s="0" t="n">
        <v>0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n">
        <v>0</v>
      </c>
      <c r="N5226" s="0" t="n">
        <v>0</v>
      </c>
      <c r="O5226" s="0" t="n">
        <v>0</v>
      </c>
      <c r="P5226" s="0" t="n">
        <v>5.3</v>
      </c>
      <c r="Q5226" s="0" t="n">
        <v>0</v>
      </c>
      <c r="R5226" s="0" t="n">
        <v>0</v>
      </c>
      <c r="S5226" s="0" t="s">
        <v>4</v>
      </c>
    </row>
    <row r="5227" customFormat="false" ht="14.4" hidden="true" customHeight="false" outlineLevel="0" collapsed="false">
      <c r="A5227" s="0" t="s">
        <v>31</v>
      </c>
      <c r="B5227" s="0" t="n">
        <v>1</v>
      </c>
      <c r="C5227" s="0" t="s">
        <v>13796</v>
      </c>
      <c r="D5227" s="0" t="s">
        <v>38</v>
      </c>
      <c r="E5227" s="0" t="s">
        <v>13797</v>
      </c>
      <c r="F5227" s="0" t="s">
        <v>13798</v>
      </c>
      <c r="G5227" s="0" t="s">
        <v>13799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  <c r="M5227" s="0" t="n">
        <v>0</v>
      </c>
      <c r="N5227" s="0" t="n">
        <v>0</v>
      </c>
      <c r="O5227" s="0" t="n">
        <v>0</v>
      </c>
      <c r="P5227" s="0" t="n">
        <v>5.7</v>
      </c>
      <c r="Q5227" s="0" t="n">
        <v>0</v>
      </c>
      <c r="R5227" s="0" t="n">
        <v>0</v>
      </c>
      <c r="S5227" s="0" t="s">
        <v>4</v>
      </c>
    </row>
    <row r="5228" customFormat="false" ht="14.4" hidden="true" customHeight="false" outlineLevel="0" collapsed="false">
      <c r="A5228" s="0" t="s">
        <v>31</v>
      </c>
      <c r="B5228" s="0" t="n">
        <v>1</v>
      </c>
      <c r="C5228" s="0" t="s">
        <v>13800</v>
      </c>
      <c r="D5228" s="0" t="s">
        <v>33</v>
      </c>
      <c r="E5228" s="0" t="s">
        <v>13801</v>
      </c>
      <c r="F5228" s="0" t="s">
        <v>13802</v>
      </c>
      <c r="G5228" s="0" t="s">
        <v>2146</v>
      </c>
      <c r="H5228" s="0" t="n">
        <v>0</v>
      </c>
      <c r="I5228" s="0" t="n">
        <v>0</v>
      </c>
      <c r="J5228" s="0" t="n">
        <v>0</v>
      </c>
      <c r="K5228" s="0" t="n">
        <v>0</v>
      </c>
      <c r="L5228" s="0" t="n">
        <v>0</v>
      </c>
      <c r="M5228" s="0" t="n">
        <v>0</v>
      </c>
      <c r="N5228" s="0" t="n">
        <v>0</v>
      </c>
      <c r="O5228" s="0" t="n">
        <v>0</v>
      </c>
      <c r="P5228" s="0" t="n">
        <v>5.8</v>
      </c>
      <c r="Q5228" s="0" t="n">
        <v>0</v>
      </c>
      <c r="R5228" s="0" t="n">
        <v>0</v>
      </c>
      <c r="S5228" s="0" t="s">
        <v>4</v>
      </c>
    </row>
    <row r="5229" customFormat="false" ht="14.4" hidden="true" customHeight="false" outlineLevel="0" collapsed="false">
      <c r="A5229" s="0" t="s">
        <v>31</v>
      </c>
      <c r="B5229" s="0" t="n">
        <v>1</v>
      </c>
      <c r="C5229" s="0" t="s">
        <v>13803</v>
      </c>
      <c r="D5229" s="0" t="s">
        <v>48</v>
      </c>
      <c r="E5229" s="0" t="s">
        <v>13804</v>
      </c>
      <c r="F5229" s="0" t="s">
        <v>13802</v>
      </c>
      <c r="G5229" s="0" t="s">
        <v>2146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n">
        <v>0</v>
      </c>
      <c r="N5229" s="0" t="n">
        <v>0</v>
      </c>
      <c r="O5229" s="0" t="n">
        <v>0</v>
      </c>
      <c r="P5229" s="0" t="n">
        <v>5.4</v>
      </c>
      <c r="Q5229" s="0" t="n">
        <v>0</v>
      </c>
      <c r="R5229" s="0" t="n">
        <v>0</v>
      </c>
      <c r="S5229" s="0" t="s">
        <v>4</v>
      </c>
    </row>
    <row r="5230" customFormat="false" ht="14.4" hidden="true" customHeight="false" outlineLevel="0" collapsed="false">
      <c r="A5230" s="0" t="s">
        <v>31</v>
      </c>
      <c r="B5230" s="0" t="n">
        <v>1</v>
      </c>
      <c r="C5230" s="0" t="s">
        <v>13805</v>
      </c>
      <c r="D5230" s="0" t="s">
        <v>33</v>
      </c>
      <c r="E5230" s="0" t="s">
        <v>13806</v>
      </c>
      <c r="F5230" s="0" t="s">
        <v>13802</v>
      </c>
      <c r="G5230" s="0" t="s">
        <v>2146</v>
      </c>
      <c r="H5230" s="0" t="n">
        <v>0</v>
      </c>
      <c r="I5230" s="0" t="n">
        <v>0</v>
      </c>
      <c r="J5230" s="0" t="n">
        <v>0</v>
      </c>
      <c r="K5230" s="0" t="n">
        <v>0</v>
      </c>
      <c r="L5230" s="0" t="n">
        <v>0</v>
      </c>
      <c r="M5230" s="0" t="n">
        <v>0</v>
      </c>
      <c r="N5230" s="0" t="n">
        <v>0</v>
      </c>
      <c r="O5230" s="0" t="n">
        <v>0</v>
      </c>
      <c r="P5230" s="0" t="n">
        <v>5.5</v>
      </c>
      <c r="Q5230" s="0" t="n">
        <v>0</v>
      </c>
      <c r="R5230" s="0" t="n">
        <v>0</v>
      </c>
      <c r="S5230" s="0" t="s">
        <v>4</v>
      </c>
    </row>
    <row r="5231" customFormat="false" ht="14.4" hidden="true" customHeight="false" outlineLevel="0" collapsed="false">
      <c r="A5231" s="0" t="s">
        <v>31</v>
      </c>
      <c r="B5231" s="0" t="n">
        <v>1</v>
      </c>
      <c r="C5231" s="0" t="s">
        <v>13807</v>
      </c>
      <c r="D5231" s="0" t="s">
        <v>163</v>
      </c>
      <c r="E5231" s="0" t="s">
        <v>13808</v>
      </c>
      <c r="F5231" s="0" t="s">
        <v>13802</v>
      </c>
      <c r="G5231" s="0" t="s">
        <v>2146</v>
      </c>
      <c r="H5231" s="0" t="n">
        <v>0</v>
      </c>
      <c r="I5231" s="0" t="n">
        <v>0</v>
      </c>
      <c r="J5231" s="0" t="n">
        <v>0</v>
      </c>
      <c r="K5231" s="0" t="n">
        <v>0</v>
      </c>
      <c r="L5231" s="0" t="n">
        <v>0</v>
      </c>
      <c r="M5231" s="0" t="n">
        <v>0</v>
      </c>
      <c r="N5231" s="0" t="n">
        <v>0</v>
      </c>
      <c r="O5231" s="0" t="n">
        <v>0</v>
      </c>
      <c r="P5231" s="0" t="n">
        <v>5.4</v>
      </c>
      <c r="Q5231" s="0" t="n">
        <v>0</v>
      </c>
      <c r="R5231" s="0" t="n">
        <v>0</v>
      </c>
      <c r="S5231" s="0" t="s">
        <v>4</v>
      </c>
    </row>
    <row r="5232" customFormat="false" ht="14.4" hidden="true" customHeight="false" outlineLevel="0" collapsed="false">
      <c r="A5232" s="0" t="s">
        <v>31</v>
      </c>
      <c r="B5232" s="0" t="n">
        <v>1</v>
      </c>
      <c r="C5232" s="0" t="s">
        <v>13809</v>
      </c>
      <c r="D5232" s="0" t="s">
        <v>66</v>
      </c>
      <c r="E5232" s="0" t="s">
        <v>13810</v>
      </c>
      <c r="F5232" s="0" t="s">
        <v>13802</v>
      </c>
      <c r="G5232" s="0" t="s">
        <v>2146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0</v>
      </c>
      <c r="M5232" s="0" t="n">
        <v>0</v>
      </c>
      <c r="N5232" s="0" t="n">
        <v>0</v>
      </c>
      <c r="O5232" s="0" t="n">
        <v>0</v>
      </c>
      <c r="P5232" s="0" t="n">
        <v>5.2</v>
      </c>
      <c r="Q5232" s="0" t="n">
        <v>0</v>
      </c>
      <c r="R5232" s="0" t="n">
        <v>0</v>
      </c>
      <c r="S5232" s="0" t="s">
        <v>4</v>
      </c>
    </row>
    <row r="5233" customFormat="false" ht="14.4" hidden="true" customHeight="false" outlineLevel="0" collapsed="false">
      <c r="A5233" s="0" t="s">
        <v>31</v>
      </c>
      <c r="B5233" s="0" t="n">
        <v>1</v>
      </c>
      <c r="C5233" s="0" t="s">
        <v>13811</v>
      </c>
      <c r="D5233" s="0" t="s">
        <v>61</v>
      </c>
      <c r="E5233" s="0" t="s">
        <v>13812</v>
      </c>
      <c r="F5233" s="0" t="s">
        <v>13802</v>
      </c>
      <c r="G5233" s="0" t="s">
        <v>2146</v>
      </c>
      <c r="H5233" s="0" t="n">
        <v>0</v>
      </c>
      <c r="I5233" s="0" t="n">
        <v>0</v>
      </c>
      <c r="J5233" s="0" t="n">
        <v>0</v>
      </c>
      <c r="K5233" s="0" t="n">
        <v>0</v>
      </c>
      <c r="L5233" s="0" t="n">
        <v>0</v>
      </c>
      <c r="M5233" s="0" t="n">
        <v>0</v>
      </c>
      <c r="N5233" s="0" t="n">
        <v>0</v>
      </c>
      <c r="O5233" s="0" t="n">
        <v>0</v>
      </c>
      <c r="P5233" s="0" t="n">
        <v>5.6</v>
      </c>
      <c r="Q5233" s="0" t="n">
        <v>0</v>
      </c>
      <c r="R5233" s="0" t="n">
        <v>0</v>
      </c>
      <c r="S5233" s="0" t="s">
        <v>4</v>
      </c>
    </row>
    <row r="5234" customFormat="false" ht="14.4" hidden="true" customHeight="false" outlineLevel="0" collapsed="false">
      <c r="A5234" s="0" t="s">
        <v>31</v>
      </c>
      <c r="B5234" s="0" t="n">
        <v>1</v>
      </c>
      <c r="C5234" s="0" t="s">
        <v>13813</v>
      </c>
      <c r="D5234" s="0" t="s">
        <v>41</v>
      </c>
      <c r="E5234" s="0" t="s">
        <v>13814</v>
      </c>
      <c r="F5234" s="0" t="s">
        <v>13802</v>
      </c>
      <c r="G5234" s="0" t="s">
        <v>2146</v>
      </c>
      <c r="H5234" s="0" t="n">
        <v>0</v>
      </c>
      <c r="I5234" s="0" t="n">
        <v>0</v>
      </c>
      <c r="J5234" s="0" t="n">
        <v>0</v>
      </c>
      <c r="K5234" s="0" t="n">
        <v>0</v>
      </c>
      <c r="L5234" s="0" t="n">
        <v>0</v>
      </c>
      <c r="M5234" s="0" t="n">
        <v>0</v>
      </c>
      <c r="N5234" s="0" t="n">
        <v>0</v>
      </c>
      <c r="O5234" s="0" t="n">
        <v>0</v>
      </c>
      <c r="P5234" s="0" t="n">
        <v>5.6</v>
      </c>
      <c r="Q5234" s="0" t="n">
        <v>0</v>
      </c>
      <c r="R5234" s="0" t="n">
        <v>0</v>
      </c>
      <c r="S5234" s="0" t="s">
        <v>4</v>
      </c>
    </row>
    <row r="5235" customFormat="false" ht="14.4" hidden="true" customHeight="false" outlineLevel="0" collapsed="false">
      <c r="A5235" s="0" t="s">
        <v>31</v>
      </c>
      <c r="B5235" s="0" t="n">
        <v>1</v>
      </c>
      <c r="C5235" s="0" t="s">
        <v>13815</v>
      </c>
      <c r="D5235" s="0" t="s">
        <v>33</v>
      </c>
      <c r="E5235" s="0" t="s">
        <v>11387</v>
      </c>
      <c r="F5235" s="0" t="s">
        <v>13816</v>
      </c>
      <c r="G5235" s="0" t="s">
        <v>116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0</v>
      </c>
      <c r="N5235" s="0" t="n">
        <v>0</v>
      </c>
      <c r="O5235" s="0" t="n">
        <v>0</v>
      </c>
      <c r="P5235" s="0" t="n">
        <v>5.2</v>
      </c>
      <c r="Q5235" s="0" t="n">
        <v>0</v>
      </c>
      <c r="R5235" s="0" t="n">
        <v>0</v>
      </c>
      <c r="S5235" s="0" t="s">
        <v>4</v>
      </c>
    </row>
    <row r="5236" customFormat="false" ht="14.4" hidden="true" customHeight="false" outlineLevel="0" collapsed="false">
      <c r="A5236" s="0" t="s">
        <v>31</v>
      </c>
      <c r="B5236" s="0" t="n">
        <v>1</v>
      </c>
      <c r="C5236" s="0" t="s">
        <v>13817</v>
      </c>
      <c r="D5236" s="0" t="s">
        <v>38</v>
      </c>
      <c r="E5236" s="0" t="s">
        <v>13818</v>
      </c>
      <c r="F5236" s="0" t="s">
        <v>13816</v>
      </c>
      <c r="G5236" s="0" t="s">
        <v>116</v>
      </c>
      <c r="H5236" s="0" t="n">
        <v>0</v>
      </c>
      <c r="I5236" s="0" t="n">
        <v>0</v>
      </c>
      <c r="J5236" s="0" t="n">
        <v>0</v>
      </c>
      <c r="K5236" s="0" t="n">
        <v>0</v>
      </c>
      <c r="L5236" s="0" t="n">
        <v>0</v>
      </c>
      <c r="M5236" s="0" t="n">
        <v>0</v>
      </c>
      <c r="N5236" s="0" t="n">
        <v>0</v>
      </c>
      <c r="O5236" s="0" t="n">
        <v>0</v>
      </c>
      <c r="P5236" s="0" t="n">
        <v>5.6</v>
      </c>
      <c r="Q5236" s="0" t="n">
        <v>0</v>
      </c>
      <c r="R5236" s="0" t="n">
        <v>0</v>
      </c>
      <c r="S5236" s="0" t="s">
        <v>4</v>
      </c>
    </row>
    <row r="5237" customFormat="false" ht="14.4" hidden="true" customHeight="false" outlineLevel="0" collapsed="false">
      <c r="A5237" s="0" t="s">
        <v>31</v>
      </c>
      <c r="B5237" s="0" t="n">
        <v>1</v>
      </c>
      <c r="C5237" s="0" t="s">
        <v>13819</v>
      </c>
      <c r="D5237" s="0" t="s">
        <v>38</v>
      </c>
      <c r="E5237" s="0" t="s">
        <v>13820</v>
      </c>
      <c r="F5237" s="0" t="s">
        <v>13816</v>
      </c>
      <c r="G5237" s="0" t="s">
        <v>116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n">
        <v>0</v>
      </c>
      <c r="N5237" s="0" t="n">
        <v>0</v>
      </c>
      <c r="O5237" s="0" t="n">
        <v>0</v>
      </c>
      <c r="P5237" s="0" t="n">
        <v>5.6</v>
      </c>
      <c r="Q5237" s="0" t="n">
        <v>0</v>
      </c>
      <c r="R5237" s="0" t="n">
        <v>0</v>
      </c>
      <c r="S5237" s="0" t="s">
        <v>4</v>
      </c>
    </row>
    <row r="5238" customFormat="false" ht="14.4" hidden="true" customHeight="false" outlineLevel="0" collapsed="false">
      <c r="A5238" s="0" t="s">
        <v>31</v>
      </c>
      <c r="B5238" s="0" t="n">
        <v>1</v>
      </c>
      <c r="C5238" s="0" t="s">
        <v>13821</v>
      </c>
      <c r="D5238" s="0" t="s">
        <v>61</v>
      </c>
      <c r="E5238" s="0" t="s">
        <v>13822</v>
      </c>
      <c r="F5238" s="0" t="s">
        <v>13816</v>
      </c>
      <c r="G5238" s="0" t="s">
        <v>116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5.6</v>
      </c>
      <c r="Q5238" s="0" t="n">
        <v>0</v>
      </c>
      <c r="R5238" s="0" t="n">
        <v>0</v>
      </c>
      <c r="S5238" s="0" t="s">
        <v>4</v>
      </c>
    </row>
    <row r="5239" customFormat="false" ht="14.4" hidden="true" customHeight="false" outlineLevel="0" collapsed="false">
      <c r="A5239" s="0" t="s">
        <v>31</v>
      </c>
      <c r="B5239" s="0" t="n">
        <v>1</v>
      </c>
      <c r="C5239" s="0" t="s">
        <v>13823</v>
      </c>
      <c r="D5239" s="0" t="s">
        <v>66</v>
      </c>
      <c r="E5239" s="0" t="s">
        <v>13824</v>
      </c>
      <c r="F5239" s="0" t="s">
        <v>13816</v>
      </c>
      <c r="G5239" s="0" t="s">
        <v>116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n">
        <v>0</v>
      </c>
      <c r="N5239" s="0" t="n">
        <v>0</v>
      </c>
      <c r="O5239" s="0" t="n">
        <v>0</v>
      </c>
      <c r="P5239" s="0" t="n">
        <v>5.6</v>
      </c>
      <c r="Q5239" s="0" t="n">
        <v>0</v>
      </c>
      <c r="R5239" s="0" t="n">
        <v>0</v>
      </c>
      <c r="S5239" s="0" t="s">
        <v>4</v>
      </c>
    </row>
    <row r="5240" customFormat="false" ht="14.4" hidden="true" customHeight="false" outlineLevel="0" collapsed="false">
      <c r="A5240" s="0" t="s">
        <v>31</v>
      </c>
      <c r="B5240" s="0" t="n">
        <v>1</v>
      </c>
      <c r="C5240" s="0" t="s">
        <v>13825</v>
      </c>
      <c r="D5240" s="0" t="s">
        <v>61</v>
      </c>
      <c r="E5240" s="0" t="s">
        <v>13826</v>
      </c>
      <c r="F5240" s="0" t="s">
        <v>13816</v>
      </c>
      <c r="G5240" s="0" t="s">
        <v>116</v>
      </c>
      <c r="H5240" s="0" t="n">
        <v>0</v>
      </c>
      <c r="I5240" s="0" t="n">
        <v>0</v>
      </c>
      <c r="J5240" s="0" t="n">
        <v>0</v>
      </c>
      <c r="K5240" s="0" t="n">
        <v>0</v>
      </c>
      <c r="L5240" s="0" t="n">
        <v>0</v>
      </c>
      <c r="M5240" s="0" t="n">
        <v>0</v>
      </c>
      <c r="N5240" s="0" t="n">
        <v>0</v>
      </c>
      <c r="O5240" s="0" t="n">
        <v>0</v>
      </c>
      <c r="P5240" s="0" t="n">
        <v>5.4</v>
      </c>
      <c r="Q5240" s="0" t="n">
        <v>0</v>
      </c>
      <c r="R5240" s="0" t="n">
        <v>0</v>
      </c>
      <c r="S5240" s="0" t="s">
        <v>4</v>
      </c>
    </row>
    <row r="5241" customFormat="false" ht="14.4" hidden="true" customHeight="false" outlineLevel="0" collapsed="false">
      <c r="A5241" s="0" t="s">
        <v>31</v>
      </c>
      <c r="B5241" s="0" t="n">
        <v>1</v>
      </c>
      <c r="C5241" s="0" t="s">
        <v>13827</v>
      </c>
      <c r="D5241" s="0" t="s">
        <v>41</v>
      </c>
      <c r="E5241" s="0" t="s">
        <v>13828</v>
      </c>
      <c r="F5241" s="0" t="s">
        <v>13816</v>
      </c>
      <c r="G5241" s="0" t="s">
        <v>116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0</v>
      </c>
      <c r="O5241" s="0" t="n">
        <v>0</v>
      </c>
      <c r="P5241" s="0" t="n">
        <v>5.8</v>
      </c>
      <c r="Q5241" s="0" t="n">
        <v>0</v>
      </c>
      <c r="R5241" s="0" t="n">
        <v>0</v>
      </c>
      <c r="S5241" s="0" t="s">
        <v>4</v>
      </c>
    </row>
    <row r="5242" customFormat="false" ht="14.4" hidden="true" customHeight="false" outlineLevel="0" collapsed="false">
      <c r="A5242" s="0" t="s">
        <v>31</v>
      </c>
      <c r="B5242" s="0" t="n">
        <v>1</v>
      </c>
      <c r="C5242" s="0" t="s">
        <v>13829</v>
      </c>
      <c r="D5242" s="0" t="s">
        <v>139</v>
      </c>
      <c r="E5242" s="0" t="s">
        <v>13830</v>
      </c>
      <c r="F5242" s="0" t="s">
        <v>13816</v>
      </c>
      <c r="G5242" s="0" t="s">
        <v>116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0</v>
      </c>
      <c r="P5242" s="0" t="n">
        <v>5.5</v>
      </c>
      <c r="Q5242" s="0" t="n">
        <v>0</v>
      </c>
      <c r="R5242" s="0" t="n">
        <v>0</v>
      </c>
      <c r="S5242" s="0" t="s">
        <v>4</v>
      </c>
    </row>
    <row r="5243" customFormat="false" ht="14.4" hidden="true" customHeight="false" outlineLevel="0" collapsed="false">
      <c r="A5243" s="0" t="s">
        <v>31</v>
      </c>
      <c r="B5243" s="0" t="n">
        <v>1</v>
      </c>
      <c r="C5243" s="0" t="s">
        <v>13831</v>
      </c>
      <c r="D5243" s="0" t="s">
        <v>38</v>
      </c>
      <c r="E5243" s="0" t="s">
        <v>13832</v>
      </c>
      <c r="F5243" s="0" t="s">
        <v>13816</v>
      </c>
      <c r="G5243" s="0" t="s">
        <v>116</v>
      </c>
      <c r="H5243" s="0" t="n">
        <v>0</v>
      </c>
      <c r="I5243" s="0" t="n">
        <v>0</v>
      </c>
      <c r="J5243" s="0" t="n">
        <v>0</v>
      </c>
      <c r="K5243" s="0" t="n">
        <v>0</v>
      </c>
      <c r="L5243" s="0" t="n">
        <v>0</v>
      </c>
      <c r="M5243" s="0" t="n">
        <v>0</v>
      </c>
      <c r="N5243" s="0" t="n">
        <v>0</v>
      </c>
      <c r="O5243" s="0" t="n">
        <v>0</v>
      </c>
      <c r="P5243" s="0" t="n">
        <v>6.2</v>
      </c>
      <c r="Q5243" s="0" t="n">
        <v>0</v>
      </c>
      <c r="R5243" s="0" t="n">
        <v>0</v>
      </c>
      <c r="S5243" s="0" t="s">
        <v>4</v>
      </c>
    </row>
    <row r="5244" customFormat="false" ht="14.4" hidden="true" customHeight="false" outlineLevel="0" collapsed="false">
      <c r="A5244" s="0" t="s">
        <v>31</v>
      </c>
      <c r="B5244" s="0" t="n">
        <v>1</v>
      </c>
      <c r="C5244" s="0" t="s">
        <v>13833</v>
      </c>
      <c r="D5244" s="0" t="s">
        <v>61</v>
      </c>
      <c r="E5244" s="0" t="s">
        <v>13834</v>
      </c>
      <c r="F5244" s="0" t="s">
        <v>13816</v>
      </c>
      <c r="G5244" s="0" t="s">
        <v>116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  <c r="M5244" s="0" t="n">
        <v>0</v>
      </c>
      <c r="N5244" s="0" t="n">
        <v>0</v>
      </c>
      <c r="O5244" s="0" t="n">
        <v>0</v>
      </c>
      <c r="P5244" s="0" t="n">
        <v>6</v>
      </c>
      <c r="Q5244" s="0" t="n">
        <v>0</v>
      </c>
      <c r="R5244" s="0" t="n">
        <v>0</v>
      </c>
      <c r="S5244" s="0" t="s">
        <v>4</v>
      </c>
    </row>
    <row r="5245" customFormat="false" ht="14.4" hidden="true" customHeight="false" outlineLevel="0" collapsed="false">
      <c r="A5245" s="0" t="s">
        <v>31</v>
      </c>
      <c r="B5245" s="0" t="n">
        <v>1</v>
      </c>
      <c r="C5245" s="0" t="s">
        <v>13835</v>
      </c>
      <c r="D5245" s="0" t="s">
        <v>139</v>
      </c>
      <c r="E5245" s="0" t="s">
        <v>13836</v>
      </c>
      <c r="F5245" s="0" t="s">
        <v>13816</v>
      </c>
      <c r="G5245" s="0" t="s">
        <v>116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  <c r="M5245" s="0" t="n">
        <v>0</v>
      </c>
      <c r="N5245" s="0" t="n">
        <v>0</v>
      </c>
      <c r="O5245" s="0" t="n">
        <v>0</v>
      </c>
      <c r="P5245" s="0" t="n">
        <v>5.1</v>
      </c>
      <c r="Q5245" s="0" t="n">
        <v>0</v>
      </c>
      <c r="R5245" s="0" t="n">
        <v>0</v>
      </c>
      <c r="S5245" s="0" t="s">
        <v>4</v>
      </c>
    </row>
    <row r="5246" customFormat="false" ht="14.4" hidden="true" customHeight="false" outlineLevel="0" collapsed="false">
      <c r="A5246" s="0" t="s">
        <v>31</v>
      </c>
      <c r="B5246" s="0" t="n">
        <v>1</v>
      </c>
      <c r="C5246" s="0" t="s">
        <v>13837</v>
      </c>
      <c r="D5246" s="0" t="s">
        <v>38</v>
      </c>
      <c r="E5246" s="0" t="s">
        <v>13838</v>
      </c>
      <c r="F5246" s="0" t="s">
        <v>13816</v>
      </c>
      <c r="G5246" s="0" t="s">
        <v>116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  <c r="M5246" s="0" t="n">
        <v>0</v>
      </c>
      <c r="N5246" s="0" t="n">
        <v>0</v>
      </c>
      <c r="O5246" s="0" t="n">
        <v>0</v>
      </c>
      <c r="P5246" s="0" t="n">
        <v>5.2</v>
      </c>
      <c r="Q5246" s="0" t="n">
        <v>0</v>
      </c>
      <c r="R5246" s="0" t="n">
        <v>0</v>
      </c>
      <c r="S5246" s="0" t="s">
        <v>4</v>
      </c>
    </row>
    <row r="5247" customFormat="false" ht="14.4" hidden="true" customHeight="false" outlineLevel="0" collapsed="false">
      <c r="A5247" s="0" t="s">
        <v>31</v>
      </c>
      <c r="B5247" s="0" t="n">
        <v>1</v>
      </c>
      <c r="C5247" s="0" t="s">
        <v>13839</v>
      </c>
      <c r="D5247" s="0" t="s">
        <v>66</v>
      </c>
      <c r="E5247" s="0" t="s">
        <v>13840</v>
      </c>
      <c r="F5247" s="0" t="s">
        <v>13816</v>
      </c>
      <c r="G5247" s="0" t="s">
        <v>116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0</v>
      </c>
      <c r="M5247" s="0" t="n">
        <v>0</v>
      </c>
      <c r="N5247" s="0" t="n">
        <v>0</v>
      </c>
      <c r="O5247" s="0" t="n">
        <v>0</v>
      </c>
      <c r="P5247" s="0" t="n">
        <v>5.1</v>
      </c>
      <c r="Q5247" s="0" t="n">
        <v>0</v>
      </c>
      <c r="R5247" s="0" t="n">
        <v>0</v>
      </c>
      <c r="S5247" s="0" t="s">
        <v>4</v>
      </c>
    </row>
    <row r="5248" customFormat="false" ht="14.4" hidden="true" customHeight="false" outlineLevel="0" collapsed="false">
      <c r="A5248" s="0" t="s">
        <v>31</v>
      </c>
      <c r="B5248" s="0" t="n">
        <v>1</v>
      </c>
      <c r="C5248" s="0" t="s">
        <v>13841</v>
      </c>
      <c r="D5248" s="0" t="s">
        <v>61</v>
      </c>
      <c r="E5248" s="0" t="s">
        <v>13842</v>
      </c>
      <c r="F5248" s="0" t="s">
        <v>13816</v>
      </c>
      <c r="G5248" s="0" t="s">
        <v>116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n">
        <v>0</v>
      </c>
      <c r="N5248" s="0" t="n">
        <v>0</v>
      </c>
      <c r="O5248" s="0" t="n">
        <v>0</v>
      </c>
      <c r="P5248" s="0" t="n">
        <v>5.1</v>
      </c>
      <c r="Q5248" s="0" t="n">
        <v>0</v>
      </c>
      <c r="R5248" s="0" t="n">
        <v>0</v>
      </c>
      <c r="S5248" s="0" t="s">
        <v>4</v>
      </c>
    </row>
    <row r="5249" customFormat="false" ht="14.4" hidden="true" customHeight="false" outlineLevel="0" collapsed="false">
      <c r="A5249" s="0" t="s">
        <v>31</v>
      </c>
      <c r="B5249" s="0" t="n">
        <v>1</v>
      </c>
      <c r="C5249" s="0" t="s">
        <v>13843</v>
      </c>
      <c r="D5249" s="0" t="s">
        <v>33</v>
      </c>
      <c r="E5249" s="0" t="s">
        <v>13844</v>
      </c>
      <c r="F5249" s="0" t="s">
        <v>13816</v>
      </c>
      <c r="G5249" s="0" t="s">
        <v>116</v>
      </c>
      <c r="H5249" s="0" t="n">
        <v>0</v>
      </c>
      <c r="I5249" s="0" t="n">
        <v>0</v>
      </c>
      <c r="J5249" s="0" t="n">
        <v>0</v>
      </c>
      <c r="K5249" s="0" t="n">
        <v>0</v>
      </c>
      <c r="L5249" s="0" t="n">
        <v>0</v>
      </c>
      <c r="M5249" s="0" t="n">
        <v>0</v>
      </c>
      <c r="N5249" s="0" t="n">
        <v>0</v>
      </c>
      <c r="O5249" s="0" t="n">
        <v>0</v>
      </c>
      <c r="P5249" s="0" t="n">
        <v>5.3</v>
      </c>
      <c r="Q5249" s="0" t="n">
        <v>0</v>
      </c>
      <c r="R5249" s="0" t="n">
        <v>0</v>
      </c>
      <c r="S5249" s="0" t="s">
        <v>4</v>
      </c>
    </row>
    <row r="5250" customFormat="false" ht="14.4" hidden="true" customHeight="false" outlineLevel="0" collapsed="false">
      <c r="A5250" s="0" t="s">
        <v>31</v>
      </c>
      <c r="B5250" s="0" t="n">
        <v>1</v>
      </c>
      <c r="C5250" s="0" t="s">
        <v>13845</v>
      </c>
      <c r="D5250" s="0" t="s">
        <v>38</v>
      </c>
      <c r="E5250" s="0" t="s">
        <v>13846</v>
      </c>
      <c r="F5250" s="0" t="s">
        <v>13816</v>
      </c>
      <c r="G5250" s="0" t="s">
        <v>116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n">
        <v>0</v>
      </c>
      <c r="N5250" s="0" t="n">
        <v>0</v>
      </c>
      <c r="O5250" s="0" t="n">
        <v>0</v>
      </c>
      <c r="P5250" s="0" t="n">
        <v>5.3</v>
      </c>
      <c r="Q5250" s="0" t="n">
        <v>0</v>
      </c>
      <c r="R5250" s="0" t="n">
        <v>0</v>
      </c>
      <c r="S5250" s="0" t="s">
        <v>4</v>
      </c>
    </row>
    <row r="5251" customFormat="false" ht="14.4" hidden="true" customHeight="false" outlineLevel="0" collapsed="false">
      <c r="A5251" s="0" t="s">
        <v>31</v>
      </c>
      <c r="B5251" s="0" t="n">
        <v>1</v>
      </c>
      <c r="C5251" s="0" t="s">
        <v>13847</v>
      </c>
      <c r="D5251" s="0" t="s">
        <v>41</v>
      </c>
      <c r="E5251" s="0" t="s">
        <v>13848</v>
      </c>
      <c r="F5251" s="0" t="s">
        <v>13816</v>
      </c>
      <c r="G5251" s="0" t="s">
        <v>116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  <c r="M5251" s="0" t="n">
        <v>0</v>
      </c>
      <c r="N5251" s="0" t="n">
        <v>0</v>
      </c>
      <c r="O5251" s="0" t="n">
        <v>0</v>
      </c>
      <c r="P5251" s="0" t="n">
        <v>5</v>
      </c>
      <c r="Q5251" s="0" t="n">
        <v>0</v>
      </c>
      <c r="R5251" s="0" t="n">
        <v>0</v>
      </c>
      <c r="S5251" s="0" t="s">
        <v>4</v>
      </c>
    </row>
    <row r="5252" customFormat="false" ht="14.4" hidden="true" customHeight="false" outlineLevel="0" collapsed="false">
      <c r="A5252" s="0" t="s">
        <v>31</v>
      </c>
      <c r="B5252" s="0" t="n">
        <v>1</v>
      </c>
      <c r="C5252" s="0" t="s">
        <v>13849</v>
      </c>
      <c r="D5252" s="0" t="s">
        <v>103</v>
      </c>
      <c r="E5252" s="0" t="s">
        <v>13850</v>
      </c>
      <c r="F5252" s="0" t="s">
        <v>13816</v>
      </c>
      <c r="G5252" s="0" t="s">
        <v>116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  <c r="M5252" s="0" t="n">
        <v>0</v>
      </c>
      <c r="N5252" s="0" t="n">
        <v>0</v>
      </c>
      <c r="O5252" s="0" t="n">
        <v>0</v>
      </c>
      <c r="P5252" s="0" t="n">
        <v>5.1</v>
      </c>
      <c r="Q5252" s="0" t="n">
        <v>0</v>
      </c>
      <c r="R5252" s="0" t="n">
        <v>0</v>
      </c>
      <c r="S5252" s="0" t="s">
        <v>4</v>
      </c>
    </row>
    <row r="5253" customFormat="false" ht="14.4" hidden="true" customHeight="false" outlineLevel="0" collapsed="false">
      <c r="A5253" s="0" t="s">
        <v>31</v>
      </c>
      <c r="B5253" s="0" t="n">
        <v>1</v>
      </c>
      <c r="C5253" s="0" t="s">
        <v>13851</v>
      </c>
      <c r="D5253" s="0" t="s">
        <v>33</v>
      </c>
      <c r="E5253" s="0" t="s">
        <v>13852</v>
      </c>
      <c r="F5253" s="0" t="s">
        <v>13816</v>
      </c>
      <c r="G5253" s="0" t="s">
        <v>116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n">
        <v>0</v>
      </c>
      <c r="N5253" s="0" t="n">
        <v>0</v>
      </c>
      <c r="O5253" s="0" t="n">
        <v>0</v>
      </c>
      <c r="P5253" s="0" t="n">
        <v>5.4</v>
      </c>
      <c r="Q5253" s="0" t="n">
        <v>0</v>
      </c>
      <c r="R5253" s="0" t="n">
        <v>0</v>
      </c>
      <c r="S5253" s="0" t="s">
        <v>4</v>
      </c>
    </row>
    <row r="5254" customFormat="false" ht="14.4" hidden="true" customHeight="false" outlineLevel="0" collapsed="false">
      <c r="A5254" s="0" t="s">
        <v>31</v>
      </c>
      <c r="B5254" s="0" t="n">
        <v>1</v>
      </c>
      <c r="C5254" s="0" t="s">
        <v>13853</v>
      </c>
      <c r="D5254" s="0" t="s">
        <v>41</v>
      </c>
      <c r="E5254" s="0" t="s">
        <v>13854</v>
      </c>
      <c r="F5254" s="0" t="s">
        <v>13816</v>
      </c>
      <c r="G5254" s="0" t="s">
        <v>116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n">
        <v>0</v>
      </c>
      <c r="N5254" s="0" t="n">
        <v>0</v>
      </c>
      <c r="O5254" s="0" t="n">
        <v>0</v>
      </c>
      <c r="P5254" s="0" t="n">
        <v>5.1</v>
      </c>
      <c r="Q5254" s="0" t="n">
        <v>0</v>
      </c>
      <c r="R5254" s="0" t="n">
        <v>0</v>
      </c>
      <c r="S5254" s="0" t="s">
        <v>4</v>
      </c>
    </row>
    <row r="5255" customFormat="false" ht="14.4" hidden="true" customHeight="false" outlineLevel="0" collapsed="false">
      <c r="A5255" s="0" t="s">
        <v>31</v>
      </c>
      <c r="B5255" s="0" t="n">
        <v>1</v>
      </c>
      <c r="C5255" s="0" t="s">
        <v>13855</v>
      </c>
      <c r="D5255" s="0" t="s">
        <v>61</v>
      </c>
      <c r="E5255" s="0" t="s">
        <v>13856</v>
      </c>
      <c r="F5255" s="0" t="s">
        <v>13816</v>
      </c>
      <c r="G5255" s="0" t="s">
        <v>116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5.6</v>
      </c>
      <c r="Q5255" s="0" t="n">
        <v>0</v>
      </c>
      <c r="R5255" s="0" t="n">
        <v>0</v>
      </c>
      <c r="S5255" s="0" t="s">
        <v>4</v>
      </c>
    </row>
    <row r="5256" customFormat="false" ht="14.4" hidden="true" customHeight="false" outlineLevel="0" collapsed="false">
      <c r="A5256" s="0" t="s">
        <v>31</v>
      </c>
      <c r="B5256" s="0" t="n">
        <v>1</v>
      </c>
      <c r="C5256" s="0" t="s">
        <v>13857</v>
      </c>
      <c r="D5256" s="0" t="s">
        <v>61</v>
      </c>
      <c r="E5256" s="0" t="s">
        <v>13858</v>
      </c>
      <c r="F5256" s="0" t="s">
        <v>13816</v>
      </c>
      <c r="G5256" s="0" t="s">
        <v>116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0</v>
      </c>
      <c r="N5256" s="0" t="n">
        <v>0</v>
      </c>
      <c r="O5256" s="0" t="n">
        <v>0</v>
      </c>
      <c r="P5256" s="0" t="n">
        <v>5.4</v>
      </c>
      <c r="Q5256" s="0" t="n">
        <v>0</v>
      </c>
      <c r="R5256" s="0" t="n">
        <v>0</v>
      </c>
      <c r="S5256" s="0" t="s">
        <v>4</v>
      </c>
    </row>
    <row r="5257" customFormat="false" ht="14.4" hidden="true" customHeight="false" outlineLevel="0" collapsed="false">
      <c r="A5257" s="0" t="s">
        <v>31</v>
      </c>
      <c r="B5257" s="0" t="n">
        <v>1</v>
      </c>
      <c r="C5257" s="0" t="s">
        <v>13859</v>
      </c>
      <c r="D5257" s="0" t="s">
        <v>41</v>
      </c>
      <c r="E5257" s="0" t="s">
        <v>13860</v>
      </c>
      <c r="F5257" s="0" t="s">
        <v>13816</v>
      </c>
      <c r="G5257" s="0" t="s">
        <v>116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n">
        <v>0</v>
      </c>
      <c r="N5257" s="0" t="n">
        <v>0</v>
      </c>
      <c r="O5257" s="0" t="n">
        <v>0</v>
      </c>
      <c r="P5257" s="0" t="n">
        <v>5.5</v>
      </c>
      <c r="Q5257" s="0" t="n">
        <v>0</v>
      </c>
      <c r="R5257" s="0" t="n">
        <v>0</v>
      </c>
      <c r="S5257" s="0" t="s">
        <v>4</v>
      </c>
    </row>
    <row r="5258" customFormat="false" ht="14.4" hidden="true" customHeight="false" outlineLevel="0" collapsed="false">
      <c r="A5258" s="0" t="s">
        <v>31</v>
      </c>
      <c r="B5258" s="0" t="n">
        <v>1</v>
      </c>
      <c r="C5258" s="0" t="s">
        <v>13861</v>
      </c>
      <c r="D5258" s="0" t="s">
        <v>307</v>
      </c>
      <c r="E5258" s="0" t="s">
        <v>13862</v>
      </c>
      <c r="F5258" s="0" t="s">
        <v>13816</v>
      </c>
      <c r="G5258" s="0" t="s">
        <v>116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5.3</v>
      </c>
      <c r="Q5258" s="0" t="n">
        <v>0</v>
      </c>
      <c r="R5258" s="0" t="n">
        <v>0</v>
      </c>
      <c r="S5258" s="0" t="s">
        <v>4</v>
      </c>
    </row>
    <row r="5259" customFormat="false" ht="14.4" hidden="true" customHeight="false" outlineLevel="0" collapsed="false">
      <c r="A5259" s="0" t="s">
        <v>31</v>
      </c>
      <c r="B5259" s="0" t="n">
        <v>1</v>
      </c>
      <c r="C5259" s="0" t="s">
        <v>13863</v>
      </c>
      <c r="D5259" s="0" t="s">
        <v>38</v>
      </c>
      <c r="E5259" s="0" t="s">
        <v>13864</v>
      </c>
      <c r="F5259" s="0" t="s">
        <v>13816</v>
      </c>
      <c r="G5259" s="0" t="s">
        <v>116</v>
      </c>
      <c r="H5259" s="0" t="n">
        <v>0</v>
      </c>
      <c r="I5259" s="0" t="n">
        <v>0</v>
      </c>
      <c r="J5259" s="0" t="n">
        <v>0</v>
      </c>
      <c r="K5259" s="0" t="n">
        <v>0</v>
      </c>
      <c r="L5259" s="0" t="n">
        <v>0</v>
      </c>
      <c r="M5259" s="0" t="n">
        <v>0</v>
      </c>
      <c r="N5259" s="0" t="n">
        <v>0</v>
      </c>
      <c r="O5259" s="0" t="n">
        <v>0</v>
      </c>
      <c r="P5259" s="0" t="n">
        <v>5.6</v>
      </c>
      <c r="Q5259" s="0" t="n">
        <v>0</v>
      </c>
      <c r="R5259" s="0" t="n">
        <v>0</v>
      </c>
      <c r="S5259" s="0" t="s">
        <v>4</v>
      </c>
    </row>
    <row r="5260" customFormat="false" ht="14.4" hidden="true" customHeight="false" outlineLevel="0" collapsed="false">
      <c r="A5260" s="0" t="s">
        <v>31</v>
      </c>
      <c r="B5260" s="0" t="n">
        <v>1</v>
      </c>
      <c r="C5260" s="0" t="s">
        <v>13865</v>
      </c>
      <c r="D5260" s="0" t="s">
        <v>38</v>
      </c>
      <c r="E5260" s="0" t="s">
        <v>13866</v>
      </c>
      <c r="F5260" s="0" t="s">
        <v>13816</v>
      </c>
      <c r="G5260" s="0" t="s">
        <v>116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5.6</v>
      </c>
      <c r="Q5260" s="0" t="n">
        <v>0</v>
      </c>
      <c r="R5260" s="0" t="n">
        <v>0</v>
      </c>
      <c r="S5260" s="0" t="s">
        <v>4</v>
      </c>
    </row>
    <row r="5261" customFormat="false" ht="14.4" hidden="true" customHeight="false" outlineLevel="0" collapsed="false">
      <c r="A5261" s="0" t="s">
        <v>31</v>
      </c>
      <c r="B5261" s="0" t="n">
        <v>1</v>
      </c>
      <c r="C5261" s="0" t="s">
        <v>13867</v>
      </c>
      <c r="D5261" s="0" t="s">
        <v>38</v>
      </c>
      <c r="E5261" s="0" t="s">
        <v>13868</v>
      </c>
      <c r="F5261" s="0" t="s">
        <v>13816</v>
      </c>
      <c r="G5261" s="0" t="s">
        <v>116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5.8</v>
      </c>
      <c r="Q5261" s="0" t="n">
        <v>0</v>
      </c>
      <c r="R5261" s="0" t="n">
        <v>0</v>
      </c>
      <c r="S5261" s="0" t="s">
        <v>4</v>
      </c>
    </row>
    <row r="5262" customFormat="false" ht="14.4" hidden="true" customHeight="false" outlineLevel="0" collapsed="false">
      <c r="A5262" s="0" t="s">
        <v>31</v>
      </c>
      <c r="B5262" s="0" t="n">
        <v>1</v>
      </c>
      <c r="C5262" s="0" t="s">
        <v>13869</v>
      </c>
      <c r="D5262" s="0" t="s">
        <v>48</v>
      </c>
      <c r="E5262" s="0" t="s">
        <v>13870</v>
      </c>
      <c r="F5262" s="0" t="s">
        <v>13816</v>
      </c>
      <c r="G5262" s="0" t="s">
        <v>116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  <c r="M5262" s="0" t="n">
        <v>0</v>
      </c>
      <c r="N5262" s="0" t="n">
        <v>0</v>
      </c>
      <c r="O5262" s="0" t="n">
        <v>0</v>
      </c>
      <c r="P5262" s="0" t="n">
        <v>6</v>
      </c>
      <c r="Q5262" s="0" t="n">
        <v>0</v>
      </c>
      <c r="R5262" s="0" t="n">
        <v>0</v>
      </c>
      <c r="S5262" s="0" t="s">
        <v>4</v>
      </c>
    </row>
    <row r="5263" customFormat="false" ht="14.4" hidden="true" customHeight="false" outlineLevel="0" collapsed="false">
      <c r="A5263" s="0" t="s">
        <v>31</v>
      </c>
      <c r="B5263" s="0" t="n">
        <v>1</v>
      </c>
      <c r="C5263" s="0" t="s">
        <v>13871</v>
      </c>
      <c r="D5263" s="0" t="s">
        <v>307</v>
      </c>
      <c r="E5263" s="0" t="s">
        <v>13872</v>
      </c>
      <c r="F5263" s="0" t="s">
        <v>13816</v>
      </c>
      <c r="G5263" s="0" t="s">
        <v>116</v>
      </c>
      <c r="H5263" s="0" t="n">
        <v>0</v>
      </c>
      <c r="I5263" s="0" t="n">
        <v>0</v>
      </c>
      <c r="J5263" s="0" t="n">
        <v>0</v>
      </c>
      <c r="K5263" s="0" t="n">
        <v>0</v>
      </c>
      <c r="L5263" s="0" t="n">
        <v>0</v>
      </c>
      <c r="M5263" s="0" t="n">
        <v>0</v>
      </c>
      <c r="N5263" s="0" t="n">
        <v>0</v>
      </c>
      <c r="O5263" s="0" t="n">
        <v>0</v>
      </c>
      <c r="P5263" s="0" t="n">
        <v>6.3</v>
      </c>
      <c r="Q5263" s="0" t="n">
        <v>0</v>
      </c>
      <c r="R5263" s="0" t="n">
        <v>0</v>
      </c>
      <c r="S5263" s="0" t="s">
        <v>4</v>
      </c>
    </row>
    <row r="5264" customFormat="false" ht="14.4" hidden="true" customHeight="false" outlineLevel="0" collapsed="false">
      <c r="A5264" s="0" t="s">
        <v>31</v>
      </c>
      <c r="B5264" s="0" t="n">
        <v>1</v>
      </c>
      <c r="C5264" s="0" t="s">
        <v>13873</v>
      </c>
      <c r="D5264" s="0" t="s">
        <v>61</v>
      </c>
      <c r="E5264" s="0" t="s">
        <v>13874</v>
      </c>
      <c r="F5264" s="0" t="s">
        <v>13816</v>
      </c>
      <c r="G5264" s="0" t="s">
        <v>116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  <c r="M5264" s="0" t="n">
        <v>0</v>
      </c>
      <c r="N5264" s="0" t="n">
        <v>0</v>
      </c>
      <c r="O5264" s="0" t="n">
        <v>0</v>
      </c>
      <c r="P5264" s="0" t="n">
        <v>8</v>
      </c>
      <c r="Q5264" s="0" t="n">
        <v>0</v>
      </c>
      <c r="R5264" s="0" t="n">
        <v>0</v>
      </c>
      <c r="S5264" s="0" t="s">
        <v>4</v>
      </c>
    </row>
    <row r="5265" customFormat="false" ht="14.4" hidden="true" customHeight="false" outlineLevel="0" collapsed="false">
      <c r="A5265" s="0" t="s">
        <v>31</v>
      </c>
      <c r="B5265" s="0" t="n">
        <v>1</v>
      </c>
      <c r="C5265" s="0" t="s">
        <v>13875</v>
      </c>
      <c r="D5265" s="0" t="s">
        <v>38</v>
      </c>
      <c r="E5265" s="0" t="s">
        <v>13876</v>
      </c>
      <c r="F5265" s="0" t="s">
        <v>13816</v>
      </c>
      <c r="G5265" s="0" t="s">
        <v>116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0</v>
      </c>
      <c r="M5265" s="0" t="n">
        <v>0</v>
      </c>
      <c r="N5265" s="0" t="n">
        <v>0</v>
      </c>
      <c r="O5265" s="0" t="n">
        <v>0</v>
      </c>
      <c r="P5265" s="0" t="n">
        <v>7.9</v>
      </c>
      <c r="Q5265" s="0" t="n">
        <v>0</v>
      </c>
      <c r="R5265" s="0" t="n">
        <v>0</v>
      </c>
      <c r="S5265" s="0" t="s">
        <v>4</v>
      </c>
    </row>
    <row r="5266" customFormat="false" ht="14.4" hidden="true" customHeight="false" outlineLevel="0" collapsed="false">
      <c r="A5266" s="0" t="s">
        <v>31</v>
      </c>
      <c r="B5266" s="0" t="n">
        <v>1</v>
      </c>
      <c r="C5266" s="0" t="s">
        <v>13877</v>
      </c>
      <c r="D5266" s="0" t="s">
        <v>48</v>
      </c>
      <c r="E5266" s="0" t="s">
        <v>13878</v>
      </c>
      <c r="F5266" s="0" t="s">
        <v>13816</v>
      </c>
      <c r="G5266" s="0" t="s">
        <v>116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8</v>
      </c>
      <c r="Q5266" s="0" t="n">
        <v>0</v>
      </c>
      <c r="R5266" s="0" t="n">
        <v>0</v>
      </c>
      <c r="S5266" s="0" t="s">
        <v>4</v>
      </c>
    </row>
    <row r="5267" customFormat="false" ht="14.4" hidden="true" customHeight="false" outlineLevel="0" collapsed="false">
      <c r="A5267" s="0" t="s">
        <v>31</v>
      </c>
      <c r="B5267" s="0" t="n">
        <v>1</v>
      </c>
      <c r="C5267" s="0" t="s">
        <v>13879</v>
      </c>
      <c r="D5267" s="0" t="s">
        <v>33</v>
      </c>
      <c r="E5267" s="0" t="s">
        <v>13880</v>
      </c>
      <c r="F5267" s="0" t="s">
        <v>13816</v>
      </c>
      <c r="G5267" s="0" t="s">
        <v>116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7.8</v>
      </c>
      <c r="Q5267" s="0" t="n">
        <v>0</v>
      </c>
      <c r="R5267" s="0" t="n">
        <v>0</v>
      </c>
      <c r="S5267" s="0" t="s">
        <v>4</v>
      </c>
    </row>
    <row r="5268" customFormat="false" ht="14.4" hidden="true" customHeight="false" outlineLevel="0" collapsed="false">
      <c r="A5268" s="0" t="s">
        <v>31</v>
      </c>
      <c r="B5268" s="0" t="n">
        <v>1</v>
      </c>
      <c r="C5268" s="0" t="s">
        <v>13881</v>
      </c>
      <c r="D5268" s="0" t="s">
        <v>33</v>
      </c>
      <c r="E5268" s="0" t="s">
        <v>13882</v>
      </c>
      <c r="F5268" s="0" t="s">
        <v>13816</v>
      </c>
      <c r="G5268" s="0" t="s">
        <v>116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7.7</v>
      </c>
      <c r="Q5268" s="0" t="n">
        <v>0</v>
      </c>
      <c r="R5268" s="0" t="n">
        <v>0</v>
      </c>
      <c r="S5268" s="0" t="s">
        <v>4</v>
      </c>
    </row>
    <row r="5269" customFormat="false" ht="14.4" hidden="true" customHeight="false" outlineLevel="0" collapsed="false">
      <c r="A5269" s="0" t="s">
        <v>31</v>
      </c>
      <c r="B5269" s="0" t="n">
        <v>1</v>
      </c>
      <c r="C5269" s="0" t="s">
        <v>13883</v>
      </c>
      <c r="D5269" s="0" t="s">
        <v>41</v>
      </c>
      <c r="E5269" s="0" t="s">
        <v>13884</v>
      </c>
      <c r="F5269" s="0" t="s">
        <v>13816</v>
      </c>
      <c r="G5269" s="0" t="s">
        <v>116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6.9</v>
      </c>
      <c r="Q5269" s="0" t="n">
        <v>0</v>
      </c>
      <c r="R5269" s="0" t="n">
        <v>0</v>
      </c>
      <c r="S5269" s="0" t="s">
        <v>4</v>
      </c>
    </row>
    <row r="5270" customFormat="false" ht="14.4" hidden="true" customHeight="false" outlineLevel="0" collapsed="false">
      <c r="A5270" s="0" t="s">
        <v>31</v>
      </c>
      <c r="B5270" s="0" t="n">
        <v>1</v>
      </c>
      <c r="C5270" s="0" t="s">
        <v>13885</v>
      </c>
      <c r="D5270" s="0" t="s">
        <v>41</v>
      </c>
      <c r="E5270" s="0" t="s">
        <v>13886</v>
      </c>
      <c r="F5270" s="0" t="s">
        <v>13887</v>
      </c>
      <c r="G5270" s="0" t="s">
        <v>13888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5.5</v>
      </c>
      <c r="Q5270" s="0" t="n">
        <v>0</v>
      </c>
      <c r="R5270" s="0" t="n">
        <v>0</v>
      </c>
      <c r="S5270" s="0" t="s">
        <v>4</v>
      </c>
    </row>
    <row r="5271" customFormat="false" ht="14.4" hidden="true" customHeight="false" outlineLevel="0" collapsed="false">
      <c r="A5271" s="0" t="s">
        <v>31</v>
      </c>
      <c r="B5271" s="0" t="n">
        <v>1</v>
      </c>
      <c r="C5271" s="0" t="s">
        <v>13889</v>
      </c>
      <c r="D5271" s="0" t="s">
        <v>163</v>
      </c>
      <c r="E5271" s="0" t="s">
        <v>13890</v>
      </c>
      <c r="F5271" s="0" t="s">
        <v>13887</v>
      </c>
      <c r="G5271" s="0" t="s">
        <v>13888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n">
        <v>0</v>
      </c>
      <c r="N5271" s="0" t="n">
        <v>0</v>
      </c>
      <c r="O5271" s="0" t="n">
        <v>0</v>
      </c>
      <c r="P5271" s="0" t="n">
        <v>5.8</v>
      </c>
      <c r="Q5271" s="0" t="n">
        <v>0</v>
      </c>
      <c r="R5271" s="0" t="n">
        <v>0</v>
      </c>
      <c r="S5271" s="0" t="s">
        <v>4</v>
      </c>
    </row>
    <row r="5272" customFormat="false" ht="14.4" hidden="true" customHeight="false" outlineLevel="0" collapsed="false">
      <c r="A5272" s="0" t="s">
        <v>31</v>
      </c>
      <c r="B5272" s="0" t="n">
        <v>1</v>
      </c>
      <c r="C5272" s="0" t="s">
        <v>13891</v>
      </c>
      <c r="D5272" s="0" t="s">
        <v>48</v>
      </c>
      <c r="E5272" s="0" t="s">
        <v>13892</v>
      </c>
      <c r="F5272" s="0" t="s">
        <v>13887</v>
      </c>
      <c r="G5272" s="0" t="s">
        <v>13888</v>
      </c>
      <c r="H5272" s="0" t="n">
        <v>0</v>
      </c>
      <c r="I5272" s="0" t="n">
        <v>0</v>
      </c>
      <c r="J5272" s="0" t="n">
        <v>0</v>
      </c>
      <c r="K5272" s="0" t="n">
        <v>0</v>
      </c>
      <c r="L5272" s="0" t="n">
        <v>0</v>
      </c>
      <c r="M5272" s="0" t="n">
        <v>0</v>
      </c>
      <c r="N5272" s="0" t="n">
        <v>0</v>
      </c>
      <c r="O5272" s="0" t="n">
        <v>0</v>
      </c>
      <c r="P5272" s="0" t="n">
        <v>5.6</v>
      </c>
      <c r="Q5272" s="0" t="n">
        <v>0</v>
      </c>
      <c r="R5272" s="0" t="n">
        <v>0</v>
      </c>
      <c r="S5272" s="0" t="s">
        <v>4</v>
      </c>
    </row>
    <row r="5273" customFormat="false" ht="14.4" hidden="true" customHeight="false" outlineLevel="0" collapsed="false">
      <c r="A5273" s="0" t="s">
        <v>31</v>
      </c>
      <c r="B5273" s="0" t="n">
        <v>1</v>
      </c>
      <c r="C5273" s="0" t="s">
        <v>13893</v>
      </c>
      <c r="D5273" s="0" t="s">
        <v>366</v>
      </c>
      <c r="E5273" s="0" t="s">
        <v>13894</v>
      </c>
      <c r="F5273" s="0" t="s">
        <v>13895</v>
      </c>
      <c r="G5273" s="0" t="s">
        <v>13896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5.2</v>
      </c>
      <c r="Q5273" s="0" t="n">
        <v>0</v>
      </c>
      <c r="R5273" s="0" t="n">
        <v>0</v>
      </c>
      <c r="S5273" s="0" t="s">
        <v>4</v>
      </c>
    </row>
    <row r="5274" customFormat="false" ht="14.4" hidden="true" customHeight="false" outlineLevel="0" collapsed="false">
      <c r="A5274" s="0" t="s">
        <v>31</v>
      </c>
      <c r="B5274" s="0" t="n">
        <v>1</v>
      </c>
      <c r="C5274" s="0" t="s">
        <v>13897</v>
      </c>
      <c r="D5274" s="0" t="s">
        <v>377</v>
      </c>
      <c r="E5274" s="0" t="s">
        <v>13898</v>
      </c>
      <c r="F5274" s="0" t="s">
        <v>13895</v>
      </c>
      <c r="G5274" s="0" t="s">
        <v>13896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5.2</v>
      </c>
      <c r="Q5274" s="0" t="n">
        <v>0</v>
      </c>
      <c r="R5274" s="0" t="n">
        <v>0</v>
      </c>
      <c r="S5274" s="0" t="s">
        <v>4</v>
      </c>
    </row>
    <row r="5275" customFormat="false" ht="14.4" hidden="true" customHeight="false" outlineLevel="0" collapsed="false">
      <c r="A5275" s="0" t="s">
        <v>31</v>
      </c>
      <c r="B5275" s="0" t="n">
        <v>1</v>
      </c>
      <c r="C5275" s="0" t="s">
        <v>13899</v>
      </c>
      <c r="D5275" s="0" t="s">
        <v>38</v>
      </c>
      <c r="E5275" s="0" t="s">
        <v>13900</v>
      </c>
      <c r="F5275" s="0" t="s">
        <v>13901</v>
      </c>
      <c r="G5275" s="0" t="s">
        <v>13902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n">
        <v>0</v>
      </c>
      <c r="N5275" s="0" t="n">
        <v>0</v>
      </c>
      <c r="O5275" s="0" t="n">
        <v>0</v>
      </c>
      <c r="P5275" s="0" t="n">
        <v>6.9</v>
      </c>
      <c r="Q5275" s="0" t="n">
        <v>0</v>
      </c>
      <c r="R5275" s="0" t="n">
        <v>0</v>
      </c>
      <c r="S5275" s="0" t="s">
        <v>4</v>
      </c>
    </row>
    <row r="5276" customFormat="false" ht="14.4" hidden="true" customHeight="false" outlineLevel="0" collapsed="false">
      <c r="A5276" s="0" t="s">
        <v>31</v>
      </c>
      <c r="B5276" s="0" t="n">
        <v>1</v>
      </c>
      <c r="C5276" s="0" t="s">
        <v>13903</v>
      </c>
      <c r="D5276" s="0" t="s">
        <v>163</v>
      </c>
      <c r="E5276" s="0" t="s">
        <v>4493</v>
      </c>
      <c r="F5276" s="0" t="s">
        <v>13901</v>
      </c>
      <c r="G5276" s="0" t="s">
        <v>13902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  <c r="M5276" s="0" t="n">
        <v>0</v>
      </c>
      <c r="N5276" s="0" t="n">
        <v>0</v>
      </c>
      <c r="O5276" s="0" t="n">
        <v>0</v>
      </c>
      <c r="P5276" s="0" t="n">
        <v>7.6</v>
      </c>
      <c r="Q5276" s="0" t="n">
        <v>0</v>
      </c>
      <c r="R5276" s="0" t="n">
        <v>0</v>
      </c>
      <c r="S5276" s="0" t="s">
        <v>4</v>
      </c>
    </row>
    <row r="5277" customFormat="false" ht="14.4" hidden="true" customHeight="false" outlineLevel="0" collapsed="false">
      <c r="A5277" s="0" t="s">
        <v>31</v>
      </c>
      <c r="B5277" s="0" t="n">
        <v>1</v>
      </c>
      <c r="C5277" s="0" t="s">
        <v>13904</v>
      </c>
      <c r="D5277" s="0" t="s">
        <v>163</v>
      </c>
      <c r="E5277" s="0" t="s">
        <v>13905</v>
      </c>
      <c r="F5277" s="0" t="s">
        <v>13906</v>
      </c>
      <c r="G5277" s="0" t="s">
        <v>13907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0</v>
      </c>
      <c r="M5277" s="0" t="n">
        <v>0</v>
      </c>
      <c r="N5277" s="0" t="n">
        <v>0</v>
      </c>
      <c r="O5277" s="0" t="n">
        <v>0</v>
      </c>
      <c r="P5277" s="0" t="n">
        <v>5.8</v>
      </c>
      <c r="Q5277" s="0" t="n">
        <v>0</v>
      </c>
      <c r="R5277" s="0" t="n">
        <v>0</v>
      </c>
      <c r="S5277" s="0" t="s">
        <v>4</v>
      </c>
    </row>
    <row r="5278" customFormat="false" ht="14.4" hidden="true" customHeight="false" outlineLevel="0" collapsed="false">
      <c r="A5278" s="0" t="s">
        <v>31</v>
      </c>
      <c r="B5278" s="0" t="n">
        <v>1</v>
      </c>
      <c r="C5278" s="0" t="s">
        <v>13908</v>
      </c>
      <c r="D5278" s="0" t="s">
        <v>33</v>
      </c>
      <c r="E5278" s="0" t="s">
        <v>13909</v>
      </c>
      <c r="F5278" s="0" t="s">
        <v>13910</v>
      </c>
      <c r="G5278" s="0" t="s">
        <v>13911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n">
        <v>0</v>
      </c>
      <c r="N5278" s="0" t="n">
        <v>0</v>
      </c>
      <c r="O5278" s="0" t="n">
        <v>0</v>
      </c>
      <c r="P5278" s="0" t="n">
        <v>5.2</v>
      </c>
      <c r="Q5278" s="0" t="n">
        <v>0</v>
      </c>
      <c r="R5278" s="0" t="n">
        <v>0</v>
      </c>
      <c r="S5278" s="0" t="s">
        <v>4</v>
      </c>
    </row>
    <row r="5279" customFormat="false" ht="14.4" hidden="true" customHeight="false" outlineLevel="0" collapsed="false">
      <c r="A5279" s="0" t="s">
        <v>31</v>
      </c>
      <c r="B5279" s="0" t="n">
        <v>1</v>
      </c>
      <c r="C5279" s="0" t="s">
        <v>13912</v>
      </c>
      <c r="D5279" s="0" t="s">
        <v>66</v>
      </c>
      <c r="E5279" s="0" t="s">
        <v>13913</v>
      </c>
      <c r="F5279" s="0" t="s">
        <v>13910</v>
      </c>
      <c r="G5279" s="0" t="s">
        <v>13911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  <c r="M5279" s="0" t="n">
        <v>0</v>
      </c>
      <c r="N5279" s="0" t="n">
        <v>0</v>
      </c>
      <c r="O5279" s="0" t="n">
        <v>0</v>
      </c>
      <c r="P5279" s="0" t="n">
        <v>5.8</v>
      </c>
      <c r="Q5279" s="0" t="n">
        <v>0</v>
      </c>
      <c r="R5279" s="0" t="n">
        <v>0</v>
      </c>
      <c r="S5279" s="0" t="s">
        <v>4</v>
      </c>
    </row>
    <row r="5280" customFormat="false" ht="14.4" hidden="true" customHeight="false" outlineLevel="0" collapsed="false">
      <c r="A5280" s="0" t="s">
        <v>31</v>
      </c>
      <c r="B5280" s="0" t="n">
        <v>1</v>
      </c>
      <c r="C5280" s="0" t="s">
        <v>13914</v>
      </c>
      <c r="D5280" s="0" t="s">
        <v>33</v>
      </c>
      <c r="E5280" s="0" t="s">
        <v>13915</v>
      </c>
      <c r="F5280" s="0" t="s">
        <v>13916</v>
      </c>
      <c r="G5280" s="0" t="s">
        <v>13917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  <c r="M5280" s="0" t="n">
        <v>0</v>
      </c>
      <c r="N5280" s="0" t="n">
        <v>0</v>
      </c>
      <c r="O5280" s="0" t="n">
        <v>0</v>
      </c>
      <c r="P5280" s="0" t="n">
        <v>5.2</v>
      </c>
      <c r="Q5280" s="0" t="n">
        <v>0</v>
      </c>
      <c r="R5280" s="0" t="n">
        <v>0</v>
      </c>
      <c r="S5280" s="0" t="s">
        <v>4</v>
      </c>
    </row>
    <row r="5281" customFormat="false" ht="14.4" hidden="true" customHeight="false" outlineLevel="0" collapsed="false">
      <c r="A5281" s="0" t="s">
        <v>31</v>
      </c>
      <c r="B5281" s="0" t="n">
        <v>1</v>
      </c>
      <c r="C5281" s="0" t="s">
        <v>13918</v>
      </c>
      <c r="D5281" s="0" t="s">
        <v>61</v>
      </c>
      <c r="E5281" s="0" t="s">
        <v>13919</v>
      </c>
      <c r="F5281" s="0" t="s">
        <v>13920</v>
      </c>
      <c r="G5281" s="0" t="s">
        <v>13921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  <c r="M5281" s="0" t="n">
        <v>0</v>
      </c>
      <c r="N5281" s="0" t="n">
        <v>0</v>
      </c>
      <c r="O5281" s="0" t="n">
        <v>0</v>
      </c>
      <c r="P5281" s="0" t="n">
        <v>5.6</v>
      </c>
      <c r="Q5281" s="0" t="n">
        <v>0</v>
      </c>
      <c r="R5281" s="0" t="n">
        <v>0</v>
      </c>
      <c r="S5281" s="0" t="s">
        <v>4</v>
      </c>
    </row>
    <row r="5282" customFormat="false" ht="14.4" hidden="true" customHeight="false" outlineLevel="0" collapsed="false">
      <c r="A5282" s="0" t="s">
        <v>31</v>
      </c>
      <c r="B5282" s="0" t="n">
        <v>1</v>
      </c>
      <c r="C5282" s="0" t="s">
        <v>13922</v>
      </c>
      <c r="D5282" s="0" t="s">
        <v>48</v>
      </c>
      <c r="E5282" s="0" t="s">
        <v>13923</v>
      </c>
      <c r="F5282" s="0" t="s">
        <v>13924</v>
      </c>
      <c r="G5282" s="0" t="s">
        <v>13925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0</v>
      </c>
      <c r="N5282" s="0" t="n">
        <v>0</v>
      </c>
      <c r="O5282" s="0" t="n">
        <v>0</v>
      </c>
      <c r="P5282" s="0" t="n">
        <v>6.2</v>
      </c>
      <c r="Q5282" s="0" t="n">
        <v>0</v>
      </c>
      <c r="R5282" s="0" t="n">
        <v>0</v>
      </c>
      <c r="S5282" s="0" t="s">
        <v>4</v>
      </c>
    </row>
    <row r="5283" customFormat="false" ht="14.4" hidden="true" customHeight="false" outlineLevel="0" collapsed="false">
      <c r="A5283" s="0" t="s">
        <v>31</v>
      </c>
      <c r="B5283" s="0" t="n">
        <v>1</v>
      </c>
      <c r="C5283" s="0" t="s">
        <v>13926</v>
      </c>
      <c r="D5283" s="0" t="s">
        <v>154</v>
      </c>
      <c r="E5283" s="0" t="s">
        <v>13927</v>
      </c>
      <c r="F5283" s="0" t="s">
        <v>13928</v>
      </c>
      <c r="G5283" s="0" t="s">
        <v>13929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0</v>
      </c>
      <c r="P5283" s="0" t="n">
        <v>5.3</v>
      </c>
      <c r="Q5283" s="0" t="n">
        <v>0</v>
      </c>
      <c r="R5283" s="0" t="n">
        <v>0</v>
      </c>
      <c r="S5283" s="0" t="s">
        <v>4</v>
      </c>
    </row>
    <row r="5284" customFormat="false" ht="14.4" hidden="true" customHeight="false" outlineLevel="0" collapsed="false">
      <c r="A5284" s="0" t="s">
        <v>31</v>
      </c>
      <c r="B5284" s="0" t="n">
        <v>1</v>
      </c>
      <c r="C5284" s="0" t="s">
        <v>13930</v>
      </c>
      <c r="D5284" s="0" t="s">
        <v>66</v>
      </c>
      <c r="E5284" s="0" t="s">
        <v>13931</v>
      </c>
      <c r="F5284" s="0" t="s">
        <v>13932</v>
      </c>
      <c r="G5284" s="0" t="s">
        <v>13933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n">
        <v>0</v>
      </c>
      <c r="N5284" s="0" t="n">
        <v>0</v>
      </c>
      <c r="O5284" s="0" t="n">
        <v>0</v>
      </c>
      <c r="P5284" s="0" t="n">
        <v>5.2</v>
      </c>
      <c r="Q5284" s="0" t="n">
        <v>0</v>
      </c>
      <c r="R5284" s="0" t="n">
        <v>0</v>
      </c>
      <c r="S5284" s="0" t="s">
        <v>4</v>
      </c>
    </row>
    <row r="5285" customFormat="false" ht="14.4" hidden="true" customHeight="false" outlineLevel="0" collapsed="false">
      <c r="A5285" s="0" t="s">
        <v>31</v>
      </c>
      <c r="B5285" s="0" t="n">
        <v>1</v>
      </c>
      <c r="C5285" s="0" t="s">
        <v>13934</v>
      </c>
      <c r="D5285" s="0" t="s">
        <v>61</v>
      </c>
      <c r="E5285" s="0" t="s">
        <v>2531</v>
      </c>
      <c r="F5285" s="0" t="s">
        <v>13932</v>
      </c>
      <c r="G5285" s="0" t="s">
        <v>13933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0</v>
      </c>
      <c r="N5285" s="0" t="n">
        <v>0</v>
      </c>
      <c r="O5285" s="0" t="n">
        <v>0</v>
      </c>
      <c r="P5285" s="0" t="n">
        <v>5.4</v>
      </c>
      <c r="Q5285" s="0" t="n">
        <v>0</v>
      </c>
      <c r="R5285" s="0" t="n">
        <v>0</v>
      </c>
      <c r="S5285" s="0" t="s">
        <v>4</v>
      </c>
    </row>
    <row r="5286" customFormat="false" ht="14.4" hidden="true" customHeight="false" outlineLevel="0" collapsed="false">
      <c r="A5286" s="0" t="s">
        <v>31</v>
      </c>
      <c r="B5286" s="0" t="n">
        <v>1</v>
      </c>
      <c r="C5286" s="0" t="s">
        <v>13935</v>
      </c>
      <c r="D5286" s="0" t="s">
        <v>66</v>
      </c>
      <c r="E5286" s="0" t="s">
        <v>13936</v>
      </c>
      <c r="F5286" s="0" t="s">
        <v>13937</v>
      </c>
      <c r="G5286" s="0" t="s">
        <v>13938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n">
        <v>0</v>
      </c>
      <c r="N5286" s="0" t="n">
        <v>0</v>
      </c>
      <c r="O5286" s="0" t="n">
        <v>0</v>
      </c>
      <c r="P5286" s="0" t="n">
        <v>5.4</v>
      </c>
      <c r="Q5286" s="0" t="n">
        <v>0</v>
      </c>
      <c r="R5286" s="0" t="n">
        <v>0</v>
      </c>
      <c r="S5286" s="0" t="s">
        <v>4</v>
      </c>
    </row>
    <row r="5287" customFormat="false" ht="14.4" hidden="true" customHeight="false" outlineLevel="0" collapsed="false">
      <c r="A5287" s="0" t="s">
        <v>31</v>
      </c>
      <c r="B5287" s="0" t="n">
        <v>1</v>
      </c>
      <c r="C5287" s="0" t="s">
        <v>13939</v>
      </c>
      <c r="D5287" s="0" t="s">
        <v>66</v>
      </c>
      <c r="E5287" s="0" t="s">
        <v>1779</v>
      </c>
      <c r="F5287" s="0" t="s">
        <v>13937</v>
      </c>
      <c r="G5287" s="0" t="s">
        <v>13938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6.2</v>
      </c>
      <c r="Q5287" s="0" t="n">
        <v>0</v>
      </c>
      <c r="R5287" s="0" t="n">
        <v>0</v>
      </c>
      <c r="S5287" s="0" t="s">
        <v>4</v>
      </c>
    </row>
    <row r="5288" customFormat="false" ht="14.4" hidden="true" customHeight="false" outlineLevel="0" collapsed="false">
      <c r="A5288" s="0" t="s">
        <v>31</v>
      </c>
      <c r="B5288" s="0" t="n">
        <v>1</v>
      </c>
      <c r="C5288" s="0" t="s">
        <v>13940</v>
      </c>
      <c r="D5288" s="0" t="s">
        <v>61</v>
      </c>
      <c r="E5288" s="0" t="s">
        <v>13941</v>
      </c>
      <c r="F5288" s="0" t="s">
        <v>13942</v>
      </c>
      <c r="G5288" s="0" t="s">
        <v>13943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  <c r="M5288" s="0" t="n">
        <v>0</v>
      </c>
      <c r="N5288" s="0" t="n">
        <v>0</v>
      </c>
      <c r="O5288" s="0" t="n">
        <v>0</v>
      </c>
      <c r="P5288" s="0" t="n">
        <v>5.3</v>
      </c>
      <c r="Q5288" s="0" t="n">
        <v>0</v>
      </c>
      <c r="R5288" s="0" t="n">
        <v>0</v>
      </c>
      <c r="S5288" s="0" t="s">
        <v>4</v>
      </c>
    </row>
    <row r="5289" customFormat="false" ht="14.4" hidden="true" customHeight="false" outlineLevel="0" collapsed="false">
      <c r="A5289" s="0" t="s">
        <v>31</v>
      </c>
      <c r="B5289" s="0" t="n">
        <v>1</v>
      </c>
      <c r="C5289" s="0" t="s">
        <v>13944</v>
      </c>
      <c r="D5289" s="0" t="s">
        <v>307</v>
      </c>
      <c r="E5289" s="0" t="s">
        <v>13945</v>
      </c>
      <c r="F5289" s="0" t="s">
        <v>13946</v>
      </c>
      <c r="G5289" s="0" t="s">
        <v>13456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n">
        <v>0</v>
      </c>
      <c r="N5289" s="0" t="n">
        <v>0</v>
      </c>
      <c r="O5289" s="0" t="n">
        <v>0</v>
      </c>
      <c r="P5289" s="0" t="n">
        <v>5.2</v>
      </c>
      <c r="Q5289" s="0" t="n">
        <v>0</v>
      </c>
      <c r="R5289" s="0" t="n">
        <v>0</v>
      </c>
      <c r="S5289" s="0" t="s">
        <v>4</v>
      </c>
    </row>
    <row r="5290" customFormat="false" ht="14.4" hidden="true" customHeight="false" outlineLevel="0" collapsed="false">
      <c r="A5290" s="0" t="s">
        <v>31</v>
      </c>
      <c r="B5290" s="0" t="n">
        <v>1</v>
      </c>
      <c r="C5290" s="0" t="s">
        <v>13947</v>
      </c>
      <c r="D5290" s="0" t="s">
        <v>103</v>
      </c>
      <c r="E5290" s="0" t="s">
        <v>6147</v>
      </c>
      <c r="F5290" s="0" t="s">
        <v>13948</v>
      </c>
      <c r="G5290" s="0" t="s">
        <v>13949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n">
        <v>0</v>
      </c>
      <c r="N5290" s="0" t="n">
        <v>0</v>
      </c>
      <c r="O5290" s="0" t="n">
        <v>0</v>
      </c>
      <c r="P5290" s="0" t="n">
        <v>5.7</v>
      </c>
      <c r="Q5290" s="0" t="n">
        <v>0</v>
      </c>
      <c r="R5290" s="0" t="n">
        <v>0</v>
      </c>
      <c r="S5290" s="0" t="s">
        <v>4</v>
      </c>
    </row>
    <row r="5291" customFormat="false" ht="14.4" hidden="true" customHeight="false" outlineLevel="0" collapsed="false">
      <c r="A5291" s="0" t="s">
        <v>31</v>
      </c>
      <c r="B5291" s="0" t="n">
        <v>1</v>
      </c>
      <c r="C5291" s="0" t="s">
        <v>13950</v>
      </c>
      <c r="D5291" s="0" t="s">
        <v>139</v>
      </c>
      <c r="E5291" s="0" t="s">
        <v>13951</v>
      </c>
      <c r="F5291" s="0" t="s">
        <v>13952</v>
      </c>
      <c r="G5291" s="0" t="s">
        <v>13953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0</v>
      </c>
      <c r="M5291" s="0" t="n">
        <v>0</v>
      </c>
      <c r="N5291" s="0" t="n">
        <v>0</v>
      </c>
      <c r="O5291" s="0" t="n">
        <v>0</v>
      </c>
      <c r="P5291" s="0" t="n">
        <v>5.3</v>
      </c>
      <c r="Q5291" s="0" t="n">
        <v>0</v>
      </c>
      <c r="R5291" s="0" t="n">
        <v>0</v>
      </c>
      <c r="S5291" s="0" t="s">
        <v>4</v>
      </c>
    </row>
    <row r="5292" customFormat="false" ht="14.4" hidden="true" customHeight="false" outlineLevel="0" collapsed="false">
      <c r="A5292" s="0" t="s">
        <v>31</v>
      </c>
      <c r="B5292" s="0" t="n">
        <v>1</v>
      </c>
      <c r="C5292" s="0" t="s">
        <v>13954</v>
      </c>
      <c r="D5292" s="0" t="s">
        <v>38</v>
      </c>
      <c r="E5292" s="0" t="s">
        <v>13955</v>
      </c>
      <c r="F5292" s="0" t="s">
        <v>13956</v>
      </c>
      <c r="G5292" s="0" t="s">
        <v>2737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0</v>
      </c>
      <c r="P5292" s="0" t="n">
        <v>6.2</v>
      </c>
      <c r="Q5292" s="0" t="n">
        <v>0</v>
      </c>
      <c r="R5292" s="0" t="n">
        <v>0</v>
      </c>
      <c r="S5292" s="0" t="s">
        <v>4</v>
      </c>
    </row>
    <row r="5293" customFormat="false" ht="14.4" hidden="true" customHeight="false" outlineLevel="0" collapsed="false">
      <c r="A5293" s="0" t="s">
        <v>31</v>
      </c>
      <c r="B5293" s="0" t="n">
        <v>1</v>
      </c>
      <c r="C5293" s="0" t="s">
        <v>13957</v>
      </c>
      <c r="D5293" s="0" t="s">
        <v>48</v>
      </c>
      <c r="E5293" s="0" t="s">
        <v>13958</v>
      </c>
      <c r="F5293" s="0" t="s">
        <v>13959</v>
      </c>
      <c r="G5293" s="0" t="s">
        <v>13960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n">
        <v>0</v>
      </c>
      <c r="N5293" s="0" t="n">
        <v>0</v>
      </c>
      <c r="O5293" s="0" t="n">
        <v>0</v>
      </c>
      <c r="P5293" s="0" t="n">
        <v>5.7</v>
      </c>
      <c r="Q5293" s="0" t="n">
        <v>0</v>
      </c>
      <c r="R5293" s="0" t="n">
        <v>0</v>
      </c>
      <c r="S5293" s="0" t="s">
        <v>4</v>
      </c>
    </row>
    <row r="5294" customFormat="false" ht="14.4" hidden="true" customHeight="false" outlineLevel="0" collapsed="false">
      <c r="A5294" s="0" t="s">
        <v>31</v>
      </c>
      <c r="B5294" s="0" t="n">
        <v>1</v>
      </c>
      <c r="C5294" s="0" t="s">
        <v>13961</v>
      </c>
      <c r="D5294" s="0" t="s">
        <v>41</v>
      </c>
      <c r="E5294" s="0" t="s">
        <v>13962</v>
      </c>
      <c r="F5294" s="0" t="s">
        <v>13959</v>
      </c>
      <c r="G5294" s="0" t="s">
        <v>13960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n">
        <v>0</v>
      </c>
      <c r="N5294" s="0" t="n">
        <v>0</v>
      </c>
      <c r="O5294" s="0" t="n">
        <v>0</v>
      </c>
      <c r="P5294" s="0" t="n">
        <v>5.5</v>
      </c>
      <c r="Q5294" s="0" t="n">
        <v>0</v>
      </c>
      <c r="R5294" s="0" t="n">
        <v>0</v>
      </c>
      <c r="S5294" s="0" t="s">
        <v>4</v>
      </c>
    </row>
    <row r="5295" customFormat="false" ht="14.4" hidden="true" customHeight="false" outlineLevel="0" collapsed="false">
      <c r="A5295" s="0" t="s">
        <v>31</v>
      </c>
      <c r="B5295" s="0" t="n">
        <v>1</v>
      </c>
      <c r="C5295" s="0" t="s">
        <v>13963</v>
      </c>
      <c r="D5295" s="0" t="s">
        <v>33</v>
      </c>
      <c r="E5295" s="0" t="s">
        <v>13964</v>
      </c>
      <c r="F5295" s="0" t="s">
        <v>13965</v>
      </c>
      <c r="G5295" s="0" t="s">
        <v>13966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0</v>
      </c>
      <c r="M5295" s="0" t="n">
        <v>0</v>
      </c>
      <c r="N5295" s="0" t="n">
        <v>0</v>
      </c>
      <c r="O5295" s="0" t="n">
        <v>0</v>
      </c>
      <c r="P5295" s="0" t="n">
        <v>5</v>
      </c>
      <c r="Q5295" s="0" t="n">
        <v>0</v>
      </c>
      <c r="R5295" s="0" t="n">
        <v>0</v>
      </c>
      <c r="S5295" s="0" t="s">
        <v>4</v>
      </c>
    </row>
    <row r="5296" customFormat="false" ht="14.4" hidden="true" customHeight="false" outlineLevel="0" collapsed="false">
      <c r="A5296" s="0" t="s">
        <v>31</v>
      </c>
      <c r="B5296" s="0" t="n">
        <v>1</v>
      </c>
      <c r="C5296" s="0" t="s">
        <v>13967</v>
      </c>
      <c r="D5296" s="0" t="s">
        <v>66</v>
      </c>
      <c r="E5296" s="0" t="s">
        <v>13968</v>
      </c>
      <c r="F5296" s="0" t="s">
        <v>13969</v>
      </c>
      <c r="G5296" s="0" t="s">
        <v>13970</v>
      </c>
      <c r="H5296" s="0" t="n">
        <v>0</v>
      </c>
      <c r="I5296" s="0" t="n">
        <v>0</v>
      </c>
      <c r="J5296" s="0" t="n">
        <v>0</v>
      </c>
      <c r="K5296" s="0" t="n">
        <v>0</v>
      </c>
      <c r="L5296" s="0" t="n">
        <v>0</v>
      </c>
      <c r="M5296" s="0" t="n">
        <v>0</v>
      </c>
      <c r="N5296" s="0" t="n">
        <v>0</v>
      </c>
      <c r="O5296" s="0" t="n">
        <v>0</v>
      </c>
      <c r="P5296" s="0" t="n">
        <v>5.9</v>
      </c>
      <c r="Q5296" s="0" t="n">
        <v>0</v>
      </c>
      <c r="R5296" s="0" t="n">
        <v>0</v>
      </c>
      <c r="S5296" s="0" t="s">
        <v>4</v>
      </c>
    </row>
    <row r="5297" customFormat="false" ht="14.4" hidden="true" customHeight="false" outlineLevel="0" collapsed="false">
      <c r="A5297" s="0" t="s">
        <v>31</v>
      </c>
      <c r="B5297" s="0" t="n">
        <v>1</v>
      </c>
      <c r="C5297" s="0" t="s">
        <v>13971</v>
      </c>
      <c r="D5297" s="0" t="s">
        <v>66</v>
      </c>
      <c r="E5297" s="0" t="s">
        <v>7082</v>
      </c>
      <c r="F5297" s="0" t="s">
        <v>13972</v>
      </c>
      <c r="G5297" s="0" t="s">
        <v>13973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  <c r="M5297" s="0" t="n">
        <v>0</v>
      </c>
      <c r="N5297" s="0" t="n">
        <v>0</v>
      </c>
      <c r="O5297" s="0" t="n">
        <v>0</v>
      </c>
      <c r="P5297" s="0" t="n">
        <v>5.4</v>
      </c>
      <c r="Q5297" s="0" t="n">
        <v>0</v>
      </c>
      <c r="R5297" s="0" t="n">
        <v>0</v>
      </c>
      <c r="S5297" s="0" t="s">
        <v>4</v>
      </c>
    </row>
    <row r="5298" customFormat="false" ht="14.4" hidden="true" customHeight="false" outlineLevel="0" collapsed="false">
      <c r="A5298" s="0" t="s">
        <v>31</v>
      </c>
      <c r="B5298" s="0" t="n">
        <v>1</v>
      </c>
      <c r="C5298" s="0" t="s">
        <v>13974</v>
      </c>
      <c r="D5298" s="0" t="s">
        <v>61</v>
      </c>
      <c r="E5298" s="0" t="s">
        <v>13975</v>
      </c>
      <c r="F5298" s="0" t="s">
        <v>13976</v>
      </c>
      <c r="G5298" s="0" t="s">
        <v>13977</v>
      </c>
      <c r="H5298" s="0" t="n">
        <v>0</v>
      </c>
      <c r="I5298" s="0" t="n">
        <v>0</v>
      </c>
      <c r="J5298" s="0" t="n">
        <v>0</v>
      </c>
      <c r="K5298" s="0" t="n">
        <v>0</v>
      </c>
      <c r="L5298" s="0" t="n">
        <v>0</v>
      </c>
      <c r="M5298" s="0" t="n">
        <v>0</v>
      </c>
      <c r="N5298" s="0" t="n">
        <v>0</v>
      </c>
      <c r="O5298" s="0" t="n">
        <v>0</v>
      </c>
      <c r="P5298" s="0" t="n">
        <v>6.5</v>
      </c>
      <c r="Q5298" s="0" t="n">
        <v>0</v>
      </c>
      <c r="R5298" s="0" t="n">
        <v>0</v>
      </c>
      <c r="S5298" s="0" t="s">
        <v>4</v>
      </c>
    </row>
    <row r="5299" customFormat="false" ht="14.4" hidden="true" customHeight="false" outlineLevel="0" collapsed="false">
      <c r="A5299" s="0" t="s">
        <v>31</v>
      </c>
      <c r="B5299" s="0" t="n">
        <v>1</v>
      </c>
      <c r="C5299" s="0" t="s">
        <v>13978</v>
      </c>
      <c r="D5299" s="0" t="s">
        <v>61</v>
      </c>
      <c r="E5299" s="0" t="s">
        <v>13979</v>
      </c>
      <c r="F5299" s="0" t="s">
        <v>13980</v>
      </c>
      <c r="G5299" s="0" t="s">
        <v>13981</v>
      </c>
      <c r="H5299" s="0" t="n">
        <v>0</v>
      </c>
      <c r="I5299" s="0" t="n">
        <v>0</v>
      </c>
      <c r="J5299" s="0" t="n">
        <v>0</v>
      </c>
      <c r="K5299" s="0" t="n">
        <v>0</v>
      </c>
      <c r="L5299" s="0" t="n">
        <v>0</v>
      </c>
      <c r="M5299" s="0" t="n">
        <v>0</v>
      </c>
      <c r="N5299" s="0" t="n">
        <v>0</v>
      </c>
      <c r="O5299" s="0" t="n">
        <v>0</v>
      </c>
      <c r="P5299" s="0" t="n">
        <v>5.1</v>
      </c>
      <c r="Q5299" s="0" t="n">
        <v>0</v>
      </c>
      <c r="R5299" s="0" t="n">
        <v>0</v>
      </c>
      <c r="S5299" s="0" t="s">
        <v>4</v>
      </c>
    </row>
    <row r="5300" customFormat="false" ht="14.4" hidden="true" customHeight="false" outlineLevel="0" collapsed="false">
      <c r="A5300" s="0" t="s">
        <v>31</v>
      </c>
      <c r="B5300" s="0" t="n">
        <v>1</v>
      </c>
      <c r="C5300" s="0" t="s">
        <v>13982</v>
      </c>
      <c r="D5300" s="0" t="s">
        <v>66</v>
      </c>
      <c r="E5300" s="0" t="s">
        <v>13983</v>
      </c>
      <c r="F5300" s="0" t="s">
        <v>13984</v>
      </c>
      <c r="G5300" s="0" t="s">
        <v>13985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0</v>
      </c>
      <c r="N5300" s="0" t="n">
        <v>0</v>
      </c>
      <c r="O5300" s="0" t="n">
        <v>0</v>
      </c>
      <c r="P5300" s="0" t="n">
        <v>6.3</v>
      </c>
      <c r="Q5300" s="0" t="n">
        <v>0</v>
      </c>
      <c r="R5300" s="0" t="n">
        <v>0</v>
      </c>
      <c r="S5300" s="0" t="s">
        <v>4</v>
      </c>
    </row>
    <row r="5301" customFormat="false" ht="14.4" hidden="true" customHeight="false" outlineLevel="0" collapsed="false">
      <c r="A5301" s="0" t="s">
        <v>31</v>
      </c>
      <c r="B5301" s="0" t="n">
        <v>1</v>
      </c>
      <c r="C5301" s="0" t="s">
        <v>13986</v>
      </c>
      <c r="D5301" s="0" t="s">
        <v>61</v>
      </c>
      <c r="E5301" s="0" t="s">
        <v>13987</v>
      </c>
      <c r="F5301" s="0" t="s">
        <v>13988</v>
      </c>
      <c r="G5301" s="0" t="s">
        <v>13989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7.2</v>
      </c>
      <c r="Q5301" s="0" t="n">
        <v>0</v>
      </c>
      <c r="R5301" s="0" t="n">
        <v>0</v>
      </c>
      <c r="S5301" s="0" t="s">
        <v>4</v>
      </c>
    </row>
    <row r="5302" customFormat="false" ht="14.4" hidden="true" customHeight="false" outlineLevel="0" collapsed="false">
      <c r="A5302" s="0" t="s">
        <v>31</v>
      </c>
      <c r="B5302" s="0" t="n">
        <v>1</v>
      </c>
      <c r="C5302" s="0" t="s">
        <v>13990</v>
      </c>
      <c r="D5302" s="0" t="s">
        <v>61</v>
      </c>
      <c r="E5302" s="0" t="s">
        <v>2357</v>
      </c>
      <c r="F5302" s="0" t="s">
        <v>13991</v>
      </c>
      <c r="G5302" s="0" t="s">
        <v>13992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5.5</v>
      </c>
      <c r="Q5302" s="0" t="n">
        <v>0</v>
      </c>
      <c r="R5302" s="0" t="n">
        <v>0</v>
      </c>
      <c r="S5302" s="0" t="s">
        <v>4</v>
      </c>
    </row>
    <row r="5303" customFormat="false" ht="14.4" hidden="true" customHeight="false" outlineLevel="0" collapsed="false">
      <c r="A5303" s="0" t="s">
        <v>31</v>
      </c>
      <c r="B5303" s="0" t="n">
        <v>1</v>
      </c>
      <c r="C5303" s="0" t="s">
        <v>13993</v>
      </c>
      <c r="D5303" s="0" t="s">
        <v>61</v>
      </c>
      <c r="E5303" s="0" t="s">
        <v>13994</v>
      </c>
      <c r="F5303" s="0" t="s">
        <v>13995</v>
      </c>
      <c r="G5303" s="0" t="s">
        <v>13996</v>
      </c>
      <c r="H5303" s="0" t="n">
        <v>0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n">
        <v>0</v>
      </c>
      <c r="N5303" s="0" t="n">
        <v>0</v>
      </c>
      <c r="O5303" s="0" t="n">
        <v>0</v>
      </c>
      <c r="P5303" s="0" t="n">
        <v>6.3</v>
      </c>
      <c r="Q5303" s="0" t="n">
        <v>0</v>
      </c>
      <c r="R5303" s="0" t="n">
        <v>0</v>
      </c>
      <c r="S5303" s="0" t="s">
        <v>4</v>
      </c>
    </row>
    <row r="5304" customFormat="false" ht="14.4" hidden="true" customHeight="false" outlineLevel="0" collapsed="false">
      <c r="A5304" s="0" t="s">
        <v>31</v>
      </c>
      <c r="B5304" s="0" t="n">
        <v>1</v>
      </c>
      <c r="C5304" s="0" t="s">
        <v>13997</v>
      </c>
      <c r="D5304" s="0" t="s">
        <v>38</v>
      </c>
      <c r="E5304" s="0" t="s">
        <v>13998</v>
      </c>
      <c r="F5304" s="0" t="s">
        <v>13995</v>
      </c>
      <c r="G5304" s="0" t="s">
        <v>13996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0</v>
      </c>
      <c r="N5304" s="0" t="n">
        <v>0</v>
      </c>
      <c r="O5304" s="0" t="n">
        <v>0</v>
      </c>
      <c r="P5304" s="0" t="n">
        <v>6.3</v>
      </c>
      <c r="Q5304" s="0" t="n">
        <v>0</v>
      </c>
      <c r="R5304" s="0" t="n">
        <v>0</v>
      </c>
      <c r="S5304" s="0" t="s">
        <v>4</v>
      </c>
    </row>
    <row r="5305" customFormat="false" ht="14.4" hidden="true" customHeight="false" outlineLevel="0" collapsed="false">
      <c r="A5305" s="0" t="s">
        <v>31</v>
      </c>
      <c r="B5305" s="0" t="n">
        <v>1</v>
      </c>
      <c r="C5305" s="0" t="s">
        <v>13999</v>
      </c>
      <c r="D5305" s="0" t="s">
        <v>139</v>
      </c>
      <c r="E5305" s="0" t="s">
        <v>14000</v>
      </c>
      <c r="F5305" s="0" t="s">
        <v>13995</v>
      </c>
      <c r="G5305" s="0" t="s">
        <v>13996</v>
      </c>
      <c r="H5305" s="0" t="n">
        <v>0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n">
        <v>0</v>
      </c>
      <c r="N5305" s="0" t="n">
        <v>0</v>
      </c>
      <c r="O5305" s="0" t="n">
        <v>0</v>
      </c>
      <c r="P5305" s="0" t="n">
        <v>6.2</v>
      </c>
      <c r="Q5305" s="0" t="n">
        <v>0</v>
      </c>
      <c r="R5305" s="0" t="n">
        <v>0</v>
      </c>
      <c r="S5305" s="0" t="s">
        <v>4</v>
      </c>
    </row>
    <row r="5306" customFormat="false" ht="14.4" hidden="true" customHeight="false" outlineLevel="0" collapsed="false">
      <c r="A5306" s="0" t="s">
        <v>31</v>
      </c>
      <c r="B5306" s="0" t="n">
        <v>1</v>
      </c>
      <c r="C5306" s="0" t="s">
        <v>14001</v>
      </c>
      <c r="D5306" s="0" t="s">
        <v>66</v>
      </c>
      <c r="E5306" s="0" t="s">
        <v>14002</v>
      </c>
      <c r="F5306" s="0" t="s">
        <v>13995</v>
      </c>
      <c r="G5306" s="0" t="s">
        <v>13996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n">
        <v>0</v>
      </c>
      <c r="N5306" s="0" t="n">
        <v>0</v>
      </c>
      <c r="O5306" s="0" t="n">
        <v>0</v>
      </c>
      <c r="P5306" s="0" t="n">
        <v>6.4</v>
      </c>
      <c r="Q5306" s="0" t="n">
        <v>0</v>
      </c>
      <c r="R5306" s="0" t="n">
        <v>0</v>
      </c>
      <c r="S5306" s="0" t="s">
        <v>4</v>
      </c>
    </row>
    <row r="5307" customFormat="false" ht="14.4" hidden="true" customHeight="false" outlineLevel="0" collapsed="false">
      <c r="A5307" s="0" t="s">
        <v>31</v>
      </c>
      <c r="B5307" s="0" t="n">
        <v>1</v>
      </c>
      <c r="C5307" s="0" t="s">
        <v>14003</v>
      </c>
      <c r="D5307" s="0" t="s">
        <v>139</v>
      </c>
      <c r="E5307" s="0" t="s">
        <v>14004</v>
      </c>
      <c r="F5307" s="0" t="s">
        <v>14005</v>
      </c>
      <c r="G5307" s="0" t="s">
        <v>14006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  <c r="M5307" s="0" t="n">
        <v>0</v>
      </c>
      <c r="N5307" s="0" t="n">
        <v>0</v>
      </c>
      <c r="O5307" s="0" t="n">
        <v>0</v>
      </c>
      <c r="P5307" s="0" t="n">
        <v>6.9</v>
      </c>
      <c r="Q5307" s="0" t="n">
        <v>0</v>
      </c>
      <c r="R5307" s="0" t="n">
        <v>0</v>
      </c>
      <c r="S5307" s="0" t="s">
        <v>4</v>
      </c>
    </row>
    <row r="5308" customFormat="false" ht="14.4" hidden="true" customHeight="false" outlineLevel="0" collapsed="false">
      <c r="A5308" s="0" t="s">
        <v>31</v>
      </c>
      <c r="B5308" s="0" t="n">
        <v>1</v>
      </c>
      <c r="C5308" s="0" t="s">
        <v>14007</v>
      </c>
      <c r="D5308" s="0" t="s">
        <v>41</v>
      </c>
      <c r="E5308" s="0" t="s">
        <v>14008</v>
      </c>
      <c r="F5308" s="0" t="s">
        <v>14009</v>
      </c>
      <c r="G5308" s="0" t="s">
        <v>14010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0</v>
      </c>
      <c r="P5308" s="0" t="n">
        <v>5.1</v>
      </c>
      <c r="Q5308" s="0" t="n">
        <v>0</v>
      </c>
      <c r="R5308" s="0" t="n">
        <v>0</v>
      </c>
      <c r="S5308" s="0" t="s">
        <v>4</v>
      </c>
    </row>
    <row r="5309" customFormat="false" ht="14.4" hidden="true" customHeight="false" outlineLevel="0" collapsed="false">
      <c r="A5309" s="0" t="s">
        <v>31</v>
      </c>
      <c r="B5309" s="0" t="n">
        <v>1</v>
      </c>
      <c r="C5309" s="0" t="s">
        <v>14011</v>
      </c>
      <c r="D5309" s="0" t="s">
        <v>38</v>
      </c>
      <c r="E5309" s="0" t="s">
        <v>14012</v>
      </c>
      <c r="F5309" s="0" t="s">
        <v>14013</v>
      </c>
      <c r="G5309" s="0" t="s">
        <v>14014</v>
      </c>
      <c r="H5309" s="0" t="n">
        <v>0</v>
      </c>
      <c r="I5309" s="0" t="n">
        <v>0</v>
      </c>
      <c r="J5309" s="0" t="n">
        <v>0</v>
      </c>
      <c r="K5309" s="0" t="n">
        <v>0</v>
      </c>
      <c r="L5309" s="0" t="n">
        <v>0</v>
      </c>
      <c r="M5309" s="0" t="n">
        <v>0</v>
      </c>
      <c r="N5309" s="0" t="n">
        <v>0</v>
      </c>
      <c r="O5309" s="0" t="n">
        <v>0</v>
      </c>
      <c r="P5309" s="0" t="n">
        <v>5.3</v>
      </c>
      <c r="Q5309" s="0" t="n">
        <v>0</v>
      </c>
      <c r="R5309" s="0" t="n">
        <v>0</v>
      </c>
      <c r="S5309" s="0" t="s">
        <v>4</v>
      </c>
    </row>
    <row r="5310" customFormat="false" ht="14.4" hidden="true" customHeight="false" outlineLevel="0" collapsed="false">
      <c r="A5310" s="0" t="s">
        <v>31</v>
      </c>
      <c r="B5310" s="0" t="n">
        <v>1</v>
      </c>
      <c r="C5310" s="0" t="s">
        <v>14015</v>
      </c>
      <c r="D5310" s="0" t="s">
        <v>66</v>
      </c>
      <c r="E5310" s="0" t="s">
        <v>14016</v>
      </c>
      <c r="F5310" s="0" t="s">
        <v>14017</v>
      </c>
      <c r="G5310" s="0" t="s">
        <v>1396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5.4</v>
      </c>
      <c r="Q5310" s="0" t="n">
        <v>0</v>
      </c>
      <c r="R5310" s="0" t="n">
        <v>0</v>
      </c>
      <c r="S5310" s="0" t="s">
        <v>4</v>
      </c>
    </row>
    <row r="5311" customFormat="false" ht="14.4" hidden="true" customHeight="false" outlineLevel="0" collapsed="false">
      <c r="A5311" s="0" t="s">
        <v>31</v>
      </c>
      <c r="B5311" s="0" t="n">
        <v>1</v>
      </c>
      <c r="C5311" s="0" t="s">
        <v>14018</v>
      </c>
      <c r="D5311" s="0" t="s">
        <v>48</v>
      </c>
      <c r="E5311" s="0" t="s">
        <v>14019</v>
      </c>
      <c r="F5311" s="0" t="s">
        <v>14020</v>
      </c>
      <c r="G5311" s="0" t="s">
        <v>64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0" t="n">
        <v>5.2</v>
      </c>
      <c r="Q5311" s="0" t="n">
        <v>0</v>
      </c>
      <c r="R5311" s="0" t="n">
        <v>0</v>
      </c>
      <c r="S5311" s="0" t="s">
        <v>4</v>
      </c>
    </row>
    <row r="5312" customFormat="false" ht="14.4" hidden="true" customHeight="false" outlineLevel="0" collapsed="false">
      <c r="A5312" s="0" t="s">
        <v>31</v>
      </c>
      <c r="B5312" s="0" t="n">
        <v>1</v>
      </c>
      <c r="C5312" s="0" t="s">
        <v>14021</v>
      </c>
      <c r="D5312" s="0" t="s">
        <v>38</v>
      </c>
      <c r="E5312" s="0" t="s">
        <v>14022</v>
      </c>
      <c r="F5312" s="0" t="s">
        <v>14023</v>
      </c>
      <c r="G5312" s="0" t="s">
        <v>14024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5</v>
      </c>
      <c r="Q5312" s="0" t="n">
        <v>0</v>
      </c>
      <c r="R5312" s="0" t="n">
        <v>0</v>
      </c>
      <c r="S5312" s="0" t="s">
        <v>4</v>
      </c>
    </row>
    <row r="5313" customFormat="false" ht="14.4" hidden="true" customHeight="false" outlineLevel="0" collapsed="false">
      <c r="A5313" s="0" t="s">
        <v>31</v>
      </c>
      <c r="B5313" s="0" t="n">
        <v>1</v>
      </c>
      <c r="C5313" s="0" t="s">
        <v>14025</v>
      </c>
      <c r="D5313" s="0" t="s">
        <v>163</v>
      </c>
      <c r="E5313" s="0" t="s">
        <v>14026</v>
      </c>
      <c r="F5313" s="0" t="s">
        <v>14027</v>
      </c>
      <c r="G5313" s="0" t="s">
        <v>444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5.4</v>
      </c>
      <c r="Q5313" s="0" t="n">
        <v>0</v>
      </c>
      <c r="R5313" s="0" t="n">
        <v>0</v>
      </c>
      <c r="S5313" s="0" t="s">
        <v>4</v>
      </c>
    </row>
    <row r="5314" customFormat="false" ht="14.4" hidden="true" customHeight="false" outlineLevel="0" collapsed="false">
      <c r="A5314" s="0" t="s">
        <v>31</v>
      </c>
      <c r="B5314" s="0" t="n">
        <v>1</v>
      </c>
      <c r="C5314" s="0" t="s">
        <v>14028</v>
      </c>
      <c r="D5314" s="0" t="s">
        <v>61</v>
      </c>
      <c r="E5314" s="0" t="s">
        <v>14029</v>
      </c>
      <c r="F5314" s="0" t="s">
        <v>14030</v>
      </c>
      <c r="G5314" s="0" t="s">
        <v>14031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5</v>
      </c>
      <c r="Q5314" s="0" t="n">
        <v>0</v>
      </c>
      <c r="R5314" s="0" t="n">
        <v>0</v>
      </c>
      <c r="S5314" s="0" t="s">
        <v>4</v>
      </c>
    </row>
    <row r="5315" customFormat="false" ht="14.4" hidden="true" customHeight="false" outlineLevel="0" collapsed="false">
      <c r="A5315" s="0" t="s">
        <v>31</v>
      </c>
      <c r="B5315" s="0" t="n">
        <v>1</v>
      </c>
      <c r="C5315" s="0" t="s">
        <v>14032</v>
      </c>
      <c r="D5315" s="0" t="s">
        <v>66</v>
      </c>
      <c r="E5315" s="0" t="s">
        <v>14033</v>
      </c>
      <c r="F5315" s="0" t="s">
        <v>14034</v>
      </c>
      <c r="G5315" s="0" t="s">
        <v>157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0</v>
      </c>
      <c r="M5315" s="0" t="n">
        <v>0</v>
      </c>
      <c r="N5315" s="0" t="n">
        <v>0</v>
      </c>
      <c r="O5315" s="0" t="n">
        <v>0</v>
      </c>
      <c r="P5315" s="0" t="n">
        <v>5.1</v>
      </c>
      <c r="Q5315" s="0" t="n">
        <v>0</v>
      </c>
      <c r="R5315" s="0" t="n">
        <v>0</v>
      </c>
      <c r="S5315" s="0" t="s">
        <v>4</v>
      </c>
    </row>
    <row r="5316" customFormat="false" ht="14.4" hidden="true" customHeight="false" outlineLevel="0" collapsed="false">
      <c r="A5316" s="0" t="s">
        <v>31</v>
      </c>
      <c r="B5316" s="0" t="n">
        <v>1</v>
      </c>
      <c r="C5316" s="0" t="s">
        <v>14035</v>
      </c>
      <c r="D5316" s="0" t="s">
        <v>38</v>
      </c>
      <c r="E5316" s="0" t="s">
        <v>5434</v>
      </c>
      <c r="F5316" s="0" t="s">
        <v>14036</v>
      </c>
      <c r="G5316" s="0" t="s">
        <v>14037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n">
        <v>0</v>
      </c>
      <c r="N5316" s="0" t="n">
        <v>0</v>
      </c>
      <c r="O5316" s="0" t="n">
        <v>0</v>
      </c>
      <c r="P5316" s="0" t="n">
        <v>5.5</v>
      </c>
      <c r="Q5316" s="0" t="n">
        <v>0</v>
      </c>
      <c r="R5316" s="0" t="n">
        <v>0</v>
      </c>
      <c r="S5316" s="0" t="s">
        <v>4</v>
      </c>
    </row>
    <row r="5317" customFormat="false" ht="14.4" hidden="true" customHeight="false" outlineLevel="0" collapsed="false">
      <c r="A5317" s="0" t="s">
        <v>31</v>
      </c>
      <c r="B5317" s="0" t="n">
        <v>1</v>
      </c>
      <c r="C5317" s="0" t="s">
        <v>14038</v>
      </c>
      <c r="D5317" s="0" t="s">
        <v>38</v>
      </c>
      <c r="E5317" s="0" t="s">
        <v>1885</v>
      </c>
      <c r="F5317" s="0" t="s">
        <v>5422</v>
      </c>
      <c r="G5317" s="0" t="s">
        <v>5423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0" t="n">
        <v>6.5</v>
      </c>
      <c r="Q5317" s="0" t="n">
        <v>0</v>
      </c>
      <c r="R5317" s="0" t="n">
        <v>0</v>
      </c>
      <c r="S5317" s="0" t="s">
        <v>4</v>
      </c>
    </row>
    <row r="5318" customFormat="false" ht="14.4" hidden="true" customHeight="false" outlineLevel="0" collapsed="false">
      <c r="A5318" s="0" t="s">
        <v>31</v>
      </c>
      <c r="B5318" s="0" t="n">
        <v>1</v>
      </c>
      <c r="C5318" s="0" t="s">
        <v>14039</v>
      </c>
      <c r="D5318" s="0" t="s">
        <v>61</v>
      </c>
      <c r="E5318" s="0" t="s">
        <v>14040</v>
      </c>
      <c r="F5318" s="0" t="s">
        <v>14041</v>
      </c>
      <c r="G5318" s="0" t="s">
        <v>14042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0</v>
      </c>
      <c r="P5318" s="0" t="n">
        <v>6.5</v>
      </c>
      <c r="Q5318" s="0" t="n">
        <v>0</v>
      </c>
      <c r="R5318" s="0" t="n">
        <v>0</v>
      </c>
      <c r="S5318" s="0" t="s">
        <v>4</v>
      </c>
    </row>
    <row r="5319" customFormat="false" ht="14.4" hidden="true" customHeight="false" outlineLevel="0" collapsed="false">
      <c r="A5319" s="0" t="s">
        <v>31</v>
      </c>
      <c r="B5319" s="0" t="n">
        <v>1</v>
      </c>
      <c r="C5319" s="0" t="s">
        <v>14043</v>
      </c>
      <c r="D5319" s="0" t="s">
        <v>33</v>
      </c>
      <c r="E5319" s="0" t="s">
        <v>14044</v>
      </c>
      <c r="F5319" s="0" t="s">
        <v>14045</v>
      </c>
      <c r="G5319" s="0" t="s">
        <v>14046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  <c r="M5319" s="0" t="n">
        <v>0</v>
      </c>
      <c r="N5319" s="0" t="n">
        <v>0</v>
      </c>
      <c r="O5319" s="0" t="n">
        <v>0</v>
      </c>
      <c r="P5319" s="0" t="n">
        <v>5.8</v>
      </c>
      <c r="Q5319" s="0" t="n">
        <v>0</v>
      </c>
      <c r="R5319" s="0" t="n">
        <v>0</v>
      </c>
      <c r="S5319" s="0" t="s">
        <v>4</v>
      </c>
    </row>
    <row r="5320" customFormat="false" ht="14.4" hidden="true" customHeight="false" outlineLevel="0" collapsed="false">
      <c r="A5320" s="0" t="s">
        <v>31</v>
      </c>
      <c r="B5320" s="0" t="n">
        <v>1</v>
      </c>
      <c r="C5320" s="0" t="s">
        <v>14047</v>
      </c>
      <c r="D5320" s="0" t="s">
        <v>163</v>
      </c>
      <c r="E5320" s="0" t="s">
        <v>14048</v>
      </c>
      <c r="F5320" s="0" t="s">
        <v>14049</v>
      </c>
      <c r="G5320" s="0" t="s">
        <v>14050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n">
        <v>0</v>
      </c>
      <c r="N5320" s="0" t="n">
        <v>0</v>
      </c>
      <c r="O5320" s="0" t="n">
        <v>0</v>
      </c>
      <c r="P5320" s="0" t="n">
        <v>5.1</v>
      </c>
      <c r="Q5320" s="0" t="n">
        <v>0</v>
      </c>
      <c r="R5320" s="0" t="n">
        <v>0</v>
      </c>
      <c r="S5320" s="0" t="s">
        <v>4</v>
      </c>
    </row>
    <row r="5321" customFormat="false" ht="14.4" hidden="true" customHeight="false" outlineLevel="0" collapsed="false">
      <c r="A5321" s="0" t="s">
        <v>31</v>
      </c>
      <c r="B5321" s="0" t="n">
        <v>1</v>
      </c>
      <c r="C5321" s="0" t="s">
        <v>14051</v>
      </c>
      <c r="D5321" s="0" t="s">
        <v>66</v>
      </c>
      <c r="E5321" s="0" t="s">
        <v>14052</v>
      </c>
      <c r="F5321" s="0" t="s">
        <v>14053</v>
      </c>
      <c r="G5321" s="0" t="s">
        <v>14054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n">
        <v>0</v>
      </c>
      <c r="N5321" s="0" t="n">
        <v>0</v>
      </c>
      <c r="O5321" s="0" t="n">
        <v>0</v>
      </c>
      <c r="P5321" s="0" t="n">
        <v>5</v>
      </c>
      <c r="Q5321" s="0" t="n">
        <v>0</v>
      </c>
      <c r="R5321" s="0" t="n">
        <v>0</v>
      </c>
      <c r="S5321" s="0" t="s">
        <v>4</v>
      </c>
    </row>
    <row r="5322" customFormat="false" ht="14.4" hidden="true" customHeight="false" outlineLevel="0" collapsed="false">
      <c r="A5322" s="0" t="s">
        <v>31</v>
      </c>
      <c r="B5322" s="0" t="n">
        <v>1</v>
      </c>
      <c r="C5322" s="0" t="s">
        <v>14055</v>
      </c>
      <c r="D5322" s="0" t="s">
        <v>41</v>
      </c>
      <c r="E5322" s="0" t="s">
        <v>14056</v>
      </c>
      <c r="F5322" s="0" t="s">
        <v>14057</v>
      </c>
      <c r="G5322" s="0" t="s">
        <v>14058</v>
      </c>
      <c r="H5322" s="0" t="n">
        <v>0</v>
      </c>
      <c r="I5322" s="0" t="n">
        <v>0</v>
      </c>
      <c r="J5322" s="0" t="n">
        <v>0</v>
      </c>
      <c r="K5322" s="0" t="n">
        <v>0</v>
      </c>
      <c r="L5322" s="0" t="n">
        <v>0</v>
      </c>
      <c r="M5322" s="0" t="n">
        <v>0</v>
      </c>
      <c r="N5322" s="0" t="n">
        <v>0</v>
      </c>
      <c r="O5322" s="0" t="n">
        <v>0</v>
      </c>
      <c r="P5322" s="0" t="n">
        <v>5.1</v>
      </c>
      <c r="Q5322" s="0" t="n">
        <v>0</v>
      </c>
      <c r="R5322" s="0" t="n">
        <v>0</v>
      </c>
      <c r="S5322" s="0" t="s">
        <v>4</v>
      </c>
    </row>
    <row r="5323" customFormat="false" ht="14.4" hidden="false" customHeight="false" outlineLevel="0" collapsed="false">
      <c r="A5323" s="0" t="s">
        <v>31</v>
      </c>
      <c r="B5323" s="0" t="n">
        <v>1</v>
      </c>
      <c r="C5323" s="0" t="s">
        <v>14059</v>
      </c>
      <c r="D5323" s="0" t="s">
        <v>139</v>
      </c>
      <c r="E5323" s="0" t="s">
        <v>14060</v>
      </c>
      <c r="F5323" s="0" t="s">
        <v>14061</v>
      </c>
      <c r="G5323" s="0" t="s">
        <v>14062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n">
        <v>0</v>
      </c>
      <c r="N5323" s="0" t="n">
        <v>0</v>
      </c>
      <c r="O5323" s="0" t="n">
        <v>0</v>
      </c>
      <c r="P5323" s="0" t="n">
        <v>0</v>
      </c>
      <c r="Q5323" s="0" t="n">
        <v>5.5</v>
      </c>
      <c r="R5323" s="0" t="n">
        <v>0</v>
      </c>
      <c r="S5323" s="0" t="s">
        <v>4</v>
      </c>
    </row>
    <row r="5324" customFormat="false" ht="14.4" hidden="false" customHeight="false" outlineLevel="0" collapsed="false">
      <c r="A5324" s="0" t="s">
        <v>31</v>
      </c>
      <c r="B5324" s="0" t="n">
        <v>1</v>
      </c>
      <c r="C5324" s="0" t="s">
        <v>14063</v>
      </c>
      <c r="D5324" s="0" t="s">
        <v>139</v>
      </c>
      <c r="E5324" s="0" t="s">
        <v>14064</v>
      </c>
      <c r="F5324" s="0" t="s">
        <v>443</v>
      </c>
      <c r="G5324" s="0" t="s">
        <v>444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n">
        <v>0</v>
      </c>
      <c r="N5324" s="0" t="n">
        <v>0</v>
      </c>
      <c r="O5324" s="0" t="n">
        <v>0</v>
      </c>
      <c r="P5324" s="0" t="n">
        <v>0</v>
      </c>
      <c r="Q5324" s="0" t="n">
        <v>13.6</v>
      </c>
      <c r="R5324" s="0" t="n">
        <v>0</v>
      </c>
      <c r="S5324" s="0" t="s">
        <v>4</v>
      </c>
    </row>
    <row r="5325" customFormat="false" ht="14.4" hidden="false" customHeight="false" outlineLevel="0" collapsed="false">
      <c r="A5325" s="0" t="s">
        <v>31</v>
      </c>
      <c r="B5325" s="0" t="n">
        <v>1</v>
      </c>
      <c r="C5325" s="0" t="s">
        <v>441</v>
      </c>
      <c r="D5325" s="0" t="s">
        <v>122</v>
      </c>
      <c r="E5325" s="0" t="s">
        <v>14065</v>
      </c>
      <c r="F5325" s="0" t="s">
        <v>443</v>
      </c>
      <c r="G5325" s="0" t="s">
        <v>444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  <c r="M5325" s="0" t="n">
        <v>0</v>
      </c>
      <c r="N5325" s="0" t="n">
        <v>0</v>
      </c>
      <c r="O5325" s="0" t="n">
        <v>0</v>
      </c>
      <c r="P5325" s="0" t="n">
        <v>0</v>
      </c>
      <c r="Q5325" s="0" t="n">
        <v>14.6</v>
      </c>
      <c r="R5325" s="0" t="n">
        <v>0</v>
      </c>
      <c r="S5325" s="0" t="s">
        <v>4</v>
      </c>
    </row>
    <row r="5326" customFormat="false" ht="14.4" hidden="false" customHeight="false" outlineLevel="0" collapsed="false">
      <c r="A5326" s="0" t="s">
        <v>31</v>
      </c>
      <c r="B5326" s="0" t="n">
        <v>1</v>
      </c>
      <c r="C5326" s="0" t="s">
        <v>14066</v>
      </c>
      <c r="D5326" s="0" t="s">
        <v>307</v>
      </c>
      <c r="E5326" s="0" t="s">
        <v>14067</v>
      </c>
      <c r="F5326" s="0" t="s">
        <v>443</v>
      </c>
      <c r="G5326" s="0" t="s">
        <v>444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n">
        <v>0</v>
      </c>
      <c r="N5326" s="0" t="n">
        <v>0</v>
      </c>
      <c r="O5326" s="0" t="n">
        <v>0</v>
      </c>
      <c r="P5326" s="0" t="n">
        <v>0</v>
      </c>
      <c r="Q5326" s="0" t="n">
        <v>8.7</v>
      </c>
      <c r="R5326" s="0" t="n">
        <v>0</v>
      </c>
      <c r="S5326" s="0" t="s">
        <v>4</v>
      </c>
    </row>
    <row r="5327" customFormat="false" ht="14.4" hidden="false" customHeight="false" outlineLevel="0" collapsed="false">
      <c r="A5327" s="0" t="s">
        <v>31</v>
      </c>
      <c r="B5327" s="0" t="n">
        <v>1</v>
      </c>
      <c r="C5327" s="0" t="s">
        <v>14068</v>
      </c>
      <c r="D5327" s="0" t="s">
        <v>122</v>
      </c>
      <c r="E5327" s="0" t="s">
        <v>14069</v>
      </c>
      <c r="F5327" s="0" t="s">
        <v>14070</v>
      </c>
      <c r="G5327" s="0" t="s">
        <v>14071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  <c r="M5327" s="0" t="n">
        <v>0</v>
      </c>
      <c r="N5327" s="0" t="n">
        <v>0</v>
      </c>
      <c r="O5327" s="0" t="n">
        <v>0</v>
      </c>
      <c r="P5327" s="0" t="n">
        <v>0</v>
      </c>
      <c r="Q5327" s="0" t="n">
        <v>9.2</v>
      </c>
      <c r="R5327" s="0" t="n">
        <v>0</v>
      </c>
      <c r="S5327" s="0" t="s">
        <v>4</v>
      </c>
    </row>
    <row r="5328" customFormat="false" ht="14.4" hidden="false" customHeight="false" outlineLevel="0" collapsed="false">
      <c r="A5328" s="0" t="s">
        <v>31</v>
      </c>
      <c r="B5328" s="0" t="n">
        <v>1</v>
      </c>
      <c r="C5328" s="0" t="s">
        <v>14072</v>
      </c>
      <c r="D5328" s="0" t="s">
        <v>307</v>
      </c>
      <c r="E5328" s="0" t="s">
        <v>14073</v>
      </c>
      <c r="F5328" s="0" t="s">
        <v>718</v>
      </c>
      <c r="G5328" s="0" t="s">
        <v>719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  <c r="M5328" s="0" t="n">
        <v>0</v>
      </c>
      <c r="N5328" s="0" t="n">
        <v>0</v>
      </c>
      <c r="O5328" s="0" t="n">
        <v>0</v>
      </c>
      <c r="P5328" s="0" t="n">
        <v>0</v>
      </c>
      <c r="Q5328" s="0" t="n">
        <v>6.7</v>
      </c>
      <c r="R5328" s="0" t="n">
        <v>0</v>
      </c>
      <c r="S5328" s="0" t="s">
        <v>4</v>
      </c>
    </row>
    <row r="5329" customFormat="false" ht="14.4" hidden="false" customHeight="false" outlineLevel="0" collapsed="false">
      <c r="A5329" s="0" t="s">
        <v>31</v>
      </c>
      <c r="B5329" s="0" t="n">
        <v>1</v>
      </c>
      <c r="C5329" s="0" t="s">
        <v>14074</v>
      </c>
      <c r="D5329" s="0" t="s">
        <v>139</v>
      </c>
      <c r="E5329" s="0" t="s">
        <v>14075</v>
      </c>
      <c r="F5329" s="0" t="s">
        <v>789</v>
      </c>
      <c r="G5329" s="0" t="s">
        <v>790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n">
        <v>0</v>
      </c>
      <c r="N5329" s="0" t="n">
        <v>0</v>
      </c>
      <c r="O5329" s="0" t="n">
        <v>0</v>
      </c>
      <c r="P5329" s="0" t="n">
        <v>0</v>
      </c>
      <c r="Q5329" s="0" t="n">
        <v>6.6</v>
      </c>
      <c r="R5329" s="0" t="n">
        <v>0</v>
      </c>
      <c r="S5329" s="0" t="s">
        <v>4</v>
      </c>
    </row>
    <row r="5330" customFormat="false" ht="14.4" hidden="false" customHeight="false" outlineLevel="0" collapsed="false">
      <c r="A5330" s="0" t="s">
        <v>31</v>
      </c>
      <c r="B5330" s="0" t="n">
        <v>1</v>
      </c>
      <c r="C5330" s="0" t="s">
        <v>14076</v>
      </c>
      <c r="D5330" s="0" t="s">
        <v>154</v>
      </c>
      <c r="E5330" s="0" t="s">
        <v>14077</v>
      </c>
      <c r="F5330" s="0" t="s">
        <v>14078</v>
      </c>
      <c r="G5330" s="0" t="s">
        <v>14079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0</v>
      </c>
      <c r="Q5330" s="0" t="n">
        <v>11.6</v>
      </c>
      <c r="R5330" s="0" t="n">
        <v>0</v>
      </c>
      <c r="S5330" s="0" t="s">
        <v>4</v>
      </c>
    </row>
    <row r="5331" customFormat="false" ht="14.4" hidden="false" customHeight="false" outlineLevel="0" collapsed="false">
      <c r="A5331" s="0" t="s">
        <v>31</v>
      </c>
      <c r="B5331" s="0" t="n">
        <v>1</v>
      </c>
      <c r="C5331" s="0" t="s">
        <v>14080</v>
      </c>
      <c r="D5331" s="0" t="s">
        <v>41</v>
      </c>
      <c r="E5331" s="0" t="s">
        <v>14081</v>
      </c>
      <c r="F5331" s="0" t="s">
        <v>3717</v>
      </c>
      <c r="G5331" s="0" t="s">
        <v>3718</v>
      </c>
      <c r="H5331" s="0" t="n">
        <v>0</v>
      </c>
      <c r="I5331" s="0" t="n">
        <v>0</v>
      </c>
      <c r="J5331" s="0" t="n">
        <v>0</v>
      </c>
      <c r="K5331" s="0" t="n">
        <v>0</v>
      </c>
      <c r="L5331" s="0" t="n">
        <v>0</v>
      </c>
      <c r="M5331" s="0" t="n">
        <v>0</v>
      </c>
      <c r="N5331" s="0" t="n">
        <v>0</v>
      </c>
      <c r="O5331" s="0" t="n">
        <v>0</v>
      </c>
      <c r="P5331" s="0" t="n">
        <v>0</v>
      </c>
      <c r="Q5331" s="0" t="n">
        <v>7.2</v>
      </c>
      <c r="R5331" s="0" t="n">
        <v>0</v>
      </c>
      <c r="S5331" s="0" t="s">
        <v>4</v>
      </c>
    </row>
    <row r="5332" customFormat="false" ht="14.4" hidden="false" customHeight="false" outlineLevel="0" collapsed="false">
      <c r="A5332" s="0" t="s">
        <v>31</v>
      </c>
      <c r="B5332" s="0" t="n">
        <v>1</v>
      </c>
      <c r="C5332" s="0" t="s">
        <v>14082</v>
      </c>
      <c r="D5332" s="0" t="s">
        <v>139</v>
      </c>
      <c r="E5332" s="0" t="s">
        <v>14083</v>
      </c>
      <c r="F5332" s="0" t="s">
        <v>475</v>
      </c>
      <c r="G5332" s="0" t="s">
        <v>476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0</v>
      </c>
      <c r="N5332" s="0" t="n">
        <v>0</v>
      </c>
      <c r="O5332" s="0" t="n">
        <v>0</v>
      </c>
      <c r="P5332" s="0" t="n">
        <v>0</v>
      </c>
      <c r="Q5332" s="0" t="n">
        <v>9.1</v>
      </c>
      <c r="R5332" s="0" t="n">
        <v>0</v>
      </c>
      <c r="S5332" s="0" t="s">
        <v>4</v>
      </c>
    </row>
    <row r="5333" customFormat="false" ht="14.4" hidden="false" customHeight="false" outlineLevel="0" collapsed="false">
      <c r="A5333" s="0" t="s">
        <v>31</v>
      </c>
      <c r="B5333" s="0" t="n">
        <v>1</v>
      </c>
      <c r="C5333" s="0" t="s">
        <v>14084</v>
      </c>
      <c r="D5333" s="0" t="s">
        <v>38</v>
      </c>
      <c r="E5333" s="0" t="s">
        <v>14085</v>
      </c>
      <c r="F5333" s="0" t="s">
        <v>9578</v>
      </c>
      <c r="G5333" s="0" t="s">
        <v>9579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  <c r="M5333" s="0" t="n">
        <v>0</v>
      </c>
      <c r="N5333" s="0" t="n">
        <v>0</v>
      </c>
      <c r="O5333" s="0" t="n">
        <v>0</v>
      </c>
      <c r="P5333" s="0" t="n">
        <v>0</v>
      </c>
      <c r="Q5333" s="0" t="n">
        <v>5.2</v>
      </c>
      <c r="R5333" s="0" t="n">
        <v>0</v>
      </c>
      <c r="S5333" s="0" t="s">
        <v>4</v>
      </c>
    </row>
    <row r="5334" customFormat="false" ht="14.4" hidden="false" customHeight="false" outlineLevel="0" collapsed="false">
      <c r="A5334" s="0" t="s">
        <v>31</v>
      </c>
      <c r="B5334" s="0" t="n">
        <v>1</v>
      </c>
      <c r="C5334" s="0" t="s">
        <v>14086</v>
      </c>
      <c r="D5334" s="0" t="s">
        <v>154</v>
      </c>
      <c r="E5334" s="0" t="s">
        <v>14087</v>
      </c>
      <c r="F5334" s="0" t="s">
        <v>14088</v>
      </c>
      <c r="G5334" s="0" t="s">
        <v>1285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0</v>
      </c>
      <c r="M5334" s="0" t="n">
        <v>0</v>
      </c>
      <c r="N5334" s="0" t="n">
        <v>0</v>
      </c>
      <c r="O5334" s="0" t="n">
        <v>0</v>
      </c>
      <c r="P5334" s="0" t="n">
        <v>0</v>
      </c>
      <c r="Q5334" s="0" t="n">
        <v>5.1</v>
      </c>
      <c r="R5334" s="0" t="n">
        <v>0</v>
      </c>
      <c r="S5334" s="0" t="s">
        <v>4</v>
      </c>
    </row>
    <row r="5335" customFormat="false" ht="14.4" hidden="false" customHeight="false" outlineLevel="0" collapsed="false">
      <c r="A5335" s="0" t="s">
        <v>31</v>
      </c>
      <c r="B5335" s="0" t="n">
        <v>1</v>
      </c>
      <c r="C5335" s="0" t="s">
        <v>14089</v>
      </c>
      <c r="D5335" s="0" t="s">
        <v>48</v>
      </c>
      <c r="E5335" s="0" t="s">
        <v>14090</v>
      </c>
      <c r="F5335" s="0" t="s">
        <v>14091</v>
      </c>
      <c r="G5335" s="0" t="s">
        <v>14092</v>
      </c>
      <c r="H5335" s="0" t="n">
        <v>0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n">
        <v>0</v>
      </c>
      <c r="N5335" s="0" t="n">
        <v>0</v>
      </c>
      <c r="O5335" s="0" t="n">
        <v>0</v>
      </c>
      <c r="P5335" s="0" t="n">
        <v>0</v>
      </c>
      <c r="Q5335" s="0" t="n">
        <v>0</v>
      </c>
      <c r="R5335" s="0" t="n">
        <v>8.5</v>
      </c>
      <c r="S5335" s="0" t="s">
        <v>4</v>
      </c>
    </row>
    <row r="5336" customFormat="false" ht="14.4" hidden="false" customHeight="false" outlineLevel="0" collapsed="false">
      <c r="A5336" s="0" t="s">
        <v>31</v>
      </c>
      <c r="B5336" s="0" t="n">
        <v>1</v>
      </c>
      <c r="C5336" s="0" t="s">
        <v>14093</v>
      </c>
      <c r="D5336" s="0" t="s">
        <v>139</v>
      </c>
      <c r="E5336" s="0" t="s">
        <v>14094</v>
      </c>
      <c r="F5336" s="0" t="s">
        <v>614</v>
      </c>
      <c r="G5336" s="0" t="s">
        <v>615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5.5</v>
      </c>
      <c r="S5336" s="0" t="s">
        <v>4</v>
      </c>
    </row>
    <row r="5337" customFormat="false" ht="14.4" hidden="false" customHeight="false" outlineLevel="0" collapsed="false">
      <c r="A5337" s="0" t="s">
        <v>31</v>
      </c>
      <c r="B5337" s="0" t="n">
        <v>1</v>
      </c>
      <c r="C5337" s="0" t="s">
        <v>14095</v>
      </c>
      <c r="D5337" s="0" t="s">
        <v>48</v>
      </c>
      <c r="E5337" s="0" t="s">
        <v>14096</v>
      </c>
      <c r="F5337" s="0" t="s">
        <v>14097</v>
      </c>
      <c r="G5337" s="0" t="s">
        <v>14098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  <c r="M5337" s="0" t="n">
        <v>0</v>
      </c>
      <c r="N5337" s="0" t="n">
        <v>0</v>
      </c>
      <c r="O5337" s="0" t="n">
        <v>0</v>
      </c>
      <c r="P5337" s="0" t="n">
        <v>0</v>
      </c>
      <c r="Q5337" s="0" t="n">
        <v>0</v>
      </c>
      <c r="R5337" s="0" t="n">
        <v>16.2</v>
      </c>
      <c r="S5337" s="0" t="s">
        <v>4</v>
      </c>
    </row>
    <row r="5338" customFormat="false" ht="14.4" hidden="false" customHeight="false" outlineLevel="0" collapsed="false">
      <c r="A5338" s="0" t="s">
        <v>31</v>
      </c>
      <c r="B5338" s="0" t="n">
        <v>1</v>
      </c>
      <c r="C5338" s="0" t="s">
        <v>14099</v>
      </c>
      <c r="D5338" s="0" t="s">
        <v>41</v>
      </c>
      <c r="E5338" s="0" t="s">
        <v>14100</v>
      </c>
      <c r="F5338" s="0" t="s">
        <v>14101</v>
      </c>
      <c r="G5338" s="0" t="s">
        <v>14102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0</v>
      </c>
      <c r="Q5338" s="0" t="n">
        <v>0</v>
      </c>
      <c r="R5338" s="0" t="n">
        <v>7.2</v>
      </c>
      <c r="S5338" s="0" t="s">
        <v>4</v>
      </c>
    </row>
    <row r="5339" customFormat="false" ht="14.4" hidden="false" customHeight="false" outlineLevel="0" collapsed="false">
      <c r="A5339" s="0" t="s">
        <v>31</v>
      </c>
      <c r="B5339" s="0" t="n">
        <v>1</v>
      </c>
      <c r="C5339" s="0" t="s">
        <v>14103</v>
      </c>
      <c r="D5339" s="0" t="s">
        <v>139</v>
      </c>
      <c r="E5339" s="0" t="s">
        <v>14104</v>
      </c>
      <c r="F5339" s="0" t="s">
        <v>156</v>
      </c>
      <c r="G5339" s="0" t="s">
        <v>157</v>
      </c>
      <c r="H5339" s="0" t="n">
        <v>0</v>
      </c>
      <c r="I5339" s="0" t="n">
        <v>0</v>
      </c>
      <c r="J5339" s="0" t="n">
        <v>0</v>
      </c>
      <c r="K5339" s="0" t="n">
        <v>0</v>
      </c>
      <c r="L5339" s="0" t="n">
        <v>0</v>
      </c>
      <c r="M5339" s="0" t="n">
        <v>0</v>
      </c>
      <c r="N5339" s="0" t="n">
        <v>0</v>
      </c>
      <c r="O5339" s="0" t="n">
        <v>0</v>
      </c>
      <c r="P5339" s="0" t="n">
        <v>0</v>
      </c>
      <c r="Q5339" s="0" t="n">
        <v>0</v>
      </c>
      <c r="R5339" s="0" t="n">
        <v>8.6</v>
      </c>
      <c r="S5339" s="0" t="s">
        <v>4</v>
      </c>
    </row>
    <row r="5340" customFormat="false" ht="14.4" hidden="false" customHeight="false" outlineLevel="0" collapsed="false">
      <c r="A5340" s="0" t="s">
        <v>31</v>
      </c>
      <c r="B5340" s="0" t="n">
        <v>1</v>
      </c>
      <c r="C5340" s="0" t="s">
        <v>14105</v>
      </c>
      <c r="D5340" s="0" t="s">
        <v>122</v>
      </c>
      <c r="E5340" s="0" t="s">
        <v>14106</v>
      </c>
      <c r="F5340" s="0" t="s">
        <v>156</v>
      </c>
      <c r="G5340" s="0" t="s">
        <v>157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  <c r="M5340" s="0" t="n">
        <v>0</v>
      </c>
      <c r="N5340" s="0" t="n">
        <v>0</v>
      </c>
      <c r="O5340" s="0" t="n">
        <v>0</v>
      </c>
      <c r="P5340" s="0" t="n">
        <v>0</v>
      </c>
      <c r="Q5340" s="0" t="n">
        <v>0</v>
      </c>
      <c r="R5340" s="0" t="n">
        <v>6.2</v>
      </c>
      <c r="S5340" s="0" t="s">
        <v>4</v>
      </c>
    </row>
    <row r="5341" customFormat="false" ht="14.4" hidden="false" customHeight="false" outlineLevel="0" collapsed="false">
      <c r="A5341" s="0" t="s">
        <v>31</v>
      </c>
      <c r="B5341" s="0" t="n">
        <v>1</v>
      </c>
      <c r="C5341" s="0" t="s">
        <v>14107</v>
      </c>
      <c r="D5341" s="0" t="s">
        <v>307</v>
      </c>
      <c r="E5341" s="0" t="s">
        <v>14108</v>
      </c>
      <c r="F5341" s="0" t="s">
        <v>14109</v>
      </c>
      <c r="G5341" s="0" t="s">
        <v>1217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0</v>
      </c>
      <c r="P5341" s="0" t="n">
        <v>0</v>
      </c>
      <c r="Q5341" s="0" t="n">
        <v>0</v>
      </c>
      <c r="R5341" s="0" t="n">
        <v>10.3</v>
      </c>
      <c r="S5341" s="0" t="s">
        <v>4</v>
      </c>
    </row>
    <row r="5342" customFormat="false" ht="14.4" hidden="false" customHeight="false" outlineLevel="0" collapsed="false">
      <c r="A5342" s="0" t="s">
        <v>31</v>
      </c>
      <c r="B5342" s="0" t="n">
        <v>1</v>
      </c>
      <c r="C5342" s="0" t="s">
        <v>14110</v>
      </c>
      <c r="D5342" s="0" t="s">
        <v>38</v>
      </c>
      <c r="E5342" s="0" t="s">
        <v>14111</v>
      </c>
      <c r="F5342" s="0" t="s">
        <v>3833</v>
      </c>
      <c r="G5342" s="0" t="s">
        <v>1217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0</v>
      </c>
      <c r="P5342" s="0" t="n">
        <v>0</v>
      </c>
      <c r="Q5342" s="0" t="n">
        <v>0</v>
      </c>
      <c r="R5342" s="0" t="n">
        <v>5</v>
      </c>
      <c r="S5342" s="0" t="s">
        <v>4</v>
      </c>
    </row>
    <row r="5343" customFormat="false" ht="14.4" hidden="false" customHeight="false" outlineLevel="0" collapsed="false">
      <c r="A5343" s="0" t="s">
        <v>31</v>
      </c>
      <c r="B5343" s="0" t="n">
        <v>1</v>
      </c>
      <c r="C5343" s="0" t="s">
        <v>14112</v>
      </c>
      <c r="D5343" s="0" t="s">
        <v>154</v>
      </c>
      <c r="E5343" s="0" t="s">
        <v>14113</v>
      </c>
      <c r="F5343" s="0" t="s">
        <v>7071</v>
      </c>
      <c r="G5343" s="0" t="s">
        <v>7072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  <c r="M5343" s="0" t="n">
        <v>0</v>
      </c>
      <c r="N5343" s="0" t="n">
        <v>0</v>
      </c>
      <c r="O5343" s="0" t="n">
        <v>0</v>
      </c>
      <c r="P5343" s="0" t="n">
        <v>0</v>
      </c>
      <c r="Q5343" s="0" t="n">
        <v>0</v>
      </c>
      <c r="R5343" s="0" t="n">
        <v>5.7</v>
      </c>
      <c r="S5343" s="0" t="s">
        <v>4</v>
      </c>
    </row>
    <row r="5344" customFormat="false" ht="14.4" hidden="false" customHeight="false" outlineLevel="0" collapsed="false">
      <c r="A5344" s="0" t="s">
        <v>31</v>
      </c>
      <c r="B5344" s="0" t="n">
        <v>1</v>
      </c>
      <c r="C5344" s="0" t="s">
        <v>14114</v>
      </c>
      <c r="D5344" s="0" t="s">
        <v>61</v>
      </c>
      <c r="E5344" s="0" t="s">
        <v>14115</v>
      </c>
      <c r="F5344" s="0" t="s">
        <v>7916</v>
      </c>
      <c r="G5344" s="0" t="s">
        <v>64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  <c r="M5344" s="0" t="n">
        <v>0</v>
      </c>
      <c r="N5344" s="0" t="n">
        <v>0</v>
      </c>
      <c r="O5344" s="0" t="n">
        <v>0</v>
      </c>
      <c r="P5344" s="0" t="n">
        <v>0</v>
      </c>
      <c r="Q5344" s="0" t="n">
        <v>0</v>
      </c>
      <c r="R5344" s="0" t="n">
        <v>5</v>
      </c>
      <c r="S5344" s="0" t="s">
        <v>4</v>
      </c>
    </row>
    <row r="5345" customFormat="false" ht="14.4" hidden="false" customHeight="false" outlineLevel="0" collapsed="false">
      <c r="A5345" s="0" t="s">
        <v>31</v>
      </c>
      <c r="B5345" s="0" t="n">
        <v>1</v>
      </c>
      <c r="C5345" s="0" t="s">
        <v>14116</v>
      </c>
      <c r="D5345" s="0" t="s">
        <v>163</v>
      </c>
      <c r="E5345" s="0" t="s">
        <v>14117</v>
      </c>
      <c r="F5345" s="0" t="s">
        <v>241</v>
      </c>
      <c r="G5345" s="0" t="s">
        <v>242</v>
      </c>
      <c r="H5345" s="0" t="n">
        <v>0</v>
      </c>
      <c r="I5345" s="0" t="n">
        <v>0</v>
      </c>
      <c r="J5345" s="0" t="n">
        <v>0</v>
      </c>
      <c r="K5345" s="0" t="n">
        <v>0</v>
      </c>
      <c r="L5345" s="0" t="n">
        <v>0</v>
      </c>
      <c r="M5345" s="0" t="n">
        <v>0</v>
      </c>
      <c r="N5345" s="0" t="n">
        <v>0</v>
      </c>
      <c r="O5345" s="0" t="n">
        <v>0</v>
      </c>
      <c r="P5345" s="0" t="n">
        <v>0</v>
      </c>
      <c r="Q5345" s="0" t="n">
        <v>0</v>
      </c>
      <c r="R5345" s="0" t="n">
        <v>5.1</v>
      </c>
      <c r="S5345" s="0" t="s">
        <v>4</v>
      </c>
    </row>
    <row r="5346" customFormat="false" ht="14.4" hidden="false" customHeight="false" outlineLevel="0" collapsed="false">
      <c r="A5346" s="0" t="s">
        <v>31</v>
      </c>
      <c r="B5346" s="0" t="n">
        <v>1</v>
      </c>
      <c r="C5346" s="0" t="s">
        <v>14118</v>
      </c>
      <c r="D5346" s="0" t="s">
        <v>139</v>
      </c>
      <c r="E5346" s="0" t="s">
        <v>14119</v>
      </c>
      <c r="F5346" s="0" t="s">
        <v>805</v>
      </c>
      <c r="G5346" s="0" t="s">
        <v>806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n">
        <v>0</v>
      </c>
      <c r="N5346" s="0" t="n">
        <v>0</v>
      </c>
      <c r="O5346" s="0" t="n">
        <v>0</v>
      </c>
      <c r="P5346" s="0" t="n">
        <v>0</v>
      </c>
      <c r="Q5346" s="0" t="n">
        <v>0</v>
      </c>
      <c r="R5346" s="0" t="n">
        <v>6</v>
      </c>
      <c r="S5346" s="0" t="s">
        <v>4</v>
      </c>
    </row>
    <row r="5347" customFormat="false" ht="14.4" hidden="false" customHeight="false" outlineLevel="0" collapsed="false">
      <c r="A5347" s="0" t="s">
        <v>31</v>
      </c>
      <c r="B5347" s="0" t="n">
        <v>1</v>
      </c>
      <c r="C5347" s="0" t="s">
        <v>14120</v>
      </c>
      <c r="D5347" s="0" t="s">
        <v>41</v>
      </c>
      <c r="E5347" s="0" t="s">
        <v>14121</v>
      </c>
      <c r="F5347" s="0" t="s">
        <v>14122</v>
      </c>
      <c r="G5347" s="0" t="s">
        <v>14123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  <c r="M5347" s="0" t="n">
        <v>0</v>
      </c>
      <c r="N5347" s="0" t="n">
        <v>0</v>
      </c>
      <c r="O5347" s="0" t="n">
        <v>0</v>
      </c>
      <c r="P5347" s="0" t="n">
        <v>0</v>
      </c>
      <c r="Q5347" s="0" t="n">
        <v>0</v>
      </c>
      <c r="R5347" s="0" t="n">
        <v>9.9</v>
      </c>
      <c r="S5347" s="0" t="s">
        <v>4</v>
      </c>
    </row>
    <row r="5348" customFormat="false" ht="14.4" hidden="false" customHeight="false" outlineLevel="0" collapsed="false">
      <c r="A5348" s="0" t="s">
        <v>31</v>
      </c>
      <c r="B5348" s="0" t="n">
        <v>1</v>
      </c>
      <c r="C5348" s="0" t="s">
        <v>14124</v>
      </c>
      <c r="D5348" s="0" t="s">
        <v>122</v>
      </c>
      <c r="E5348" s="0" t="s">
        <v>14125</v>
      </c>
      <c r="F5348" s="0" t="s">
        <v>14126</v>
      </c>
      <c r="G5348" s="0" t="s">
        <v>14127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  <c r="M5348" s="0" t="n">
        <v>0</v>
      </c>
      <c r="N5348" s="0" t="n">
        <v>0</v>
      </c>
      <c r="O5348" s="0" t="n">
        <v>0</v>
      </c>
      <c r="P5348" s="0" t="n">
        <v>0</v>
      </c>
      <c r="Q5348" s="0" t="n">
        <v>0</v>
      </c>
      <c r="R5348" s="0" t="n">
        <v>6.2</v>
      </c>
      <c r="S5348" s="0" t="s">
        <v>4</v>
      </c>
    </row>
    <row r="5349" customFormat="false" ht="14.4" hidden="false" customHeight="false" outlineLevel="0" collapsed="false">
      <c r="A5349" s="0" t="s">
        <v>31</v>
      </c>
      <c r="B5349" s="0" t="n">
        <v>1</v>
      </c>
      <c r="C5349" s="0" t="s">
        <v>14128</v>
      </c>
      <c r="D5349" s="0" t="s">
        <v>154</v>
      </c>
      <c r="E5349" s="0" t="s">
        <v>14129</v>
      </c>
      <c r="F5349" s="0" t="s">
        <v>12515</v>
      </c>
      <c r="G5349" s="0" t="s">
        <v>69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n">
        <v>0</v>
      </c>
      <c r="N5349" s="0" t="n">
        <v>0</v>
      </c>
      <c r="O5349" s="0" t="n">
        <v>0</v>
      </c>
      <c r="P5349" s="0" t="n">
        <v>0</v>
      </c>
      <c r="Q5349" s="0" t="n">
        <v>0</v>
      </c>
      <c r="R5349" s="0" t="n">
        <v>7.5</v>
      </c>
      <c r="S5349" s="0" t="s">
        <v>4</v>
      </c>
    </row>
    <row r="5350" customFormat="false" ht="14.4" hidden="false" customHeight="false" outlineLevel="0" collapsed="false">
      <c r="A5350" s="0" t="s">
        <v>31</v>
      </c>
      <c r="B5350" s="0" t="n">
        <v>1</v>
      </c>
      <c r="C5350" s="0" t="s">
        <v>14130</v>
      </c>
      <c r="D5350" s="0" t="s">
        <v>307</v>
      </c>
      <c r="E5350" s="0" t="s">
        <v>14131</v>
      </c>
      <c r="F5350" s="0" t="s">
        <v>13217</v>
      </c>
      <c r="G5350" s="0" t="s">
        <v>2160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  <c r="M5350" s="0" t="n">
        <v>0</v>
      </c>
      <c r="N5350" s="0" t="n">
        <v>0</v>
      </c>
      <c r="O5350" s="0" t="n">
        <v>0</v>
      </c>
      <c r="P5350" s="0" t="n">
        <v>0</v>
      </c>
      <c r="Q5350" s="0" t="n">
        <v>0</v>
      </c>
      <c r="R5350" s="0" t="n">
        <v>6.2</v>
      </c>
      <c r="S5350" s="0" t="s">
        <v>4</v>
      </c>
    </row>
    <row r="5351" customFormat="false" ht="14.4" hidden="false" customHeight="false" outlineLevel="0" collapsed="false">
      <c r="A5351" s="0" t="s">
        <v>31</v>
      </c>
      <c r="B5351" s="0" t="n">
        <v>1</v>
      </c>
      <c r="C5351" s="0" t="s">
        <v>14132</v>
      </c>
      <c r="D5351" s="0" t="s">
        <v>61</v>
      </c>
      <c r="E5351" s="0" t="s">
        <v>14133</v>
      </c>
      <c r="F5351" s="0" t="s">
        <v>14134</v>
      </c>
      <c r="G5351" s="0" t="s">
        <v>64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  <c r="M5351" s="0" t="n">
        <v>0</v>
      </c>
      <c r="N5351" s="0" t="n">
        <v>0</v>
      </c>
      <c r="O5351" s="0" t="n">
        <v>0</v>
      </c>
      <c r="P5351" s="0" t="n">
        <v>0</v>
      </c>
      <c r="Q5351" s="0" t="n">
        <v>0</v>
      </c>
      <c r="R5351" s="0" t="n">
        <v>9.1</v>
      </c>
      <c r="S5351" s="0" t="s">
        <v>4</v>
      </c>
    </row>
    <row r="5352" customFormat="false" ht="14.4" hidden="false" customHeight="false" outlineLevel="0" collapsed="false">
      <c r="A5352" s="0" t="s">
        <v>31</v>
      </c>
      <c r="B5352" s="0" t="n">
        <v>1</v>
      </c>
      <c r="C5352" s="0" t="s">
        <v>14135</v>
      </c>
      <c r="D5352" s="0" t="s">
        <v>122</v>
      </c>
      <c r="E5352" s="0" t="s">
        <v>14136</v>
      </c>
      <c r="F5352" s="0" t="s">
        <v>14137</v>
      </c>
      <c r="G5352" s="0" t="s">
        <v>14138</v>
      </c>
      <c r="H5352" s="0" t="n">
        <v>0</v>
      </c>
      <c r="I5352" s="0" t="n">
        <v>0</v>
      </c>
      <c r="J5352" s="0" t="n">
        <v>0</v>
      </c>
      <c r="K5352" s="0" t="n">
        <v>0</v>
      </c>
      <c r="L5352" s="0" t="n">
        <v>0</v>
      </c>
      <c r="M5352" s="0" t="n">
        <v>0</v>
      </c>
      <c r="N5352" s="0" t="n">
        <v>0</v>
      </c>
      <c r="O5352" s="0" t="n">
        <v>0</v>
      </c>
      <c r="P5352" s="0" t="n">
        <v>0</v>
      </c>
      <c r="Q5352" s="0" t="n">
        <v>0</v>
      </c>
      <c r="R5352" s="0" t="n">
        <v>6.7</v>
      </c>
      <c r="S5352" s="0" t="s">
        <v>4</v>
      </c>
    </row>
    <row r="5353" customFormat="false" ht="14.4" hidden="false" customHeight="false" outlineLevel="0" collapsed="false">
      <c r="A5353" s="0" t="s">
        <v>31</v>
      </c>
      <c r="B5353" s="0" t="n">
        <v>1</v>
      </c>
      <c r="C5353" s="0" t="s">
        <v>14139</v>
      </c>
      <c r="D5353" s="0" t="s">
        <v>122</v>
      </c>
      <c r="E5353" s="0" t="s">
        <v>14140</v>
      </c>
      <c r="F5353" s="0" t="s">
        <v>588</v>
      </c>
      <c r="G5353" s="0" t="s">
        <v>589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0" t="n">
        <v>0</v>
      </c>
      <c r="Q5353" s="0" t="n">
        <v>0</v>
      </c>
      <c r="R5353" s="0" t="n">
        <v>6.5</v>
      </c>
      <c r="S5353" s="0" t="s">
        <v>4</v>
      </c>
    </row>
    <row r="5354" customFormat="false" ht="14.4" hidden="false" customHeight="false" outlineLevel="0" collapsed="false">
      <c r="A5354" s="0" t="s">
        <v>31</v>
      </c>
      <c r="B5354" s="0" t="n">
        <v>1</v>
      </c>
      <c r="C5354" s="0" t="s">
        <v>14141</v>
      </c>
      <c r="D5354" s="0" t="s">
        <v>122</v>
      </c>
      <c r="E5354" s="0" t="s">
        <v>14142</v>
      </c>
      <c r="F5354" s="0" t="s">
        <v>13691</v>
      </c>
      <c r="G5354" s="0" t="s">
        <v>13692</v>
      </c>
      <c r="H5354" s="0" t="n">
        <v>0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  <c r="Q5354" s="0" t="n">
        <v>0</v>
      </c>
      <c r="R5354" s="0" t="n">
        <v>7</v>
      </c>
      <c r="S5354" s="0" t="s">
        <v>4</v>
      </c>
    </row>
    <row r="5355" customFormat="false" ht="14.4" hidden="false" customHeight="false" outlineLevel="0" collapsed="false">
      <c r="A5355" s="0" t="s">
        <v>31</v>
      </c>
      <c r="B5355" s="0" t="n">
        <v>1</v>
      </c>
      <c r="C5355" s="0" t="s">
        <v>14143</v>
      </c>
      <c r="D5355" s="0" t="s">
        <v>41</v>
      </c>
      <c r="E5355" s="0" t="s">
        <v>14144</v>
      </c>
      <c r="F5355" s="0" t="s">
        <v>14145</v>
      </c>
      <c r="G5355" s="0" t="s">
        <v>14146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  <c r="Q5355" s="0" t="n">
        <v>0</v>
      </c>
      <c r="R5355" s="0" t="n">
        <v>6.8</v>
      </c>
      <c r="S5355" s="0" t="s">
        <v>4</v>
      </c>
    </row>
    <row r="5356" customFormat="false" ht="14.4" hidden="false" customHeight="false" outlineLevel="0" collapsed="false">
      <c r="A5356" s="0" t="s">
        <v>31</v>
      </c>
      <c r="B5356" s="0" t="n">
        <v>1</v>
      </c>
      <c r="C5356" s="0" t="s">
        <v>14147</v>
      </c>
      <c r="D5356" s="0" t="s">
        <v>139</v>
      </c>
      <c r="E5356" s="0" t="s">
        <v>14148</v>
      </c>
      <c r="F5356" s="0" t="s">
        <v>391</v>
      </c>
      <c r="G5356" s="0" t="s">
        <v>392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0</v>
      </c>
      <c r="Q5356" s="0" t="n">
        <v>0</v>
      </c>
      <c r="R5356" s="0" t="n">
        <v>6.6</v>
      </c>
      <c r="S5356" s="0" t="s">
        <v>4</v>
      </c>
    </row>
    <row r="5357" customFormat="false" ht="14.4" hidden="true" customHeight="false" outlineLevel="0" collapsed="false">
      <c r="A5357" s="0" t="s">
        <v>31</v>
      </c>
      <c r="B5357" s="0" t="n">
        <v>2</v>
      </c>
      <c r="C5357" s="0" t="s">
        <v>14149</v>
      </c>
      <c r="D5357" s="0" t="s">
        <v>139</v>
      </c>
      <c r="E5357" s="0" t="s">
        <v>14150</v>
      </c>
      <c r="F5357" s="0" t="s">
        <v>14151</v>
      </c>
      <c r="G5357" s="0" t="s">
        <v>14152</v>
      </c>
      <c r="H5357" s="0" t="n">
        <v>13.4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  <c r="Q5357" s="0" t="n">
        <v>0</v>
      </c>
      <c r="R5357" s="0" t="n">
        <v>0</v>
      </c>
      <c r="S5357" s="0" t="s">
        <v>6</v>
      </c>
    </row>
    <row r="5358" customFormat="false" ht="14.4" hidden="true" customHeight="false" outlineLevel="0" collapsed="false">
      <c r="A5358" s="0" t="s">
        <v>31</v>
      </c>
      <c r="B5358" s="0" t="n">
        <v>2</v>
      </c>
      <c r="C5358" s="0" t="s">
        <v>14153</v>
      </c>
      <c r="D5358" s="0" t="s">
        <v>48</v>
      </c>
      <c r="E5358" s="0" t="s">
        <v>14154</v>
      </c>
      <c r="F5358" s="0" t="s">
        <v>14151</v>
      </c>
      <c r="G5358" s="0" t="s">
        <v>14152</v>
      </c>
      <c r="H5358" s="0" t="n">
        <v>11.5</v>
      </c>
      <c r="I5358" s="0" t="n">
        <v>0</v>
      </c>
      <c r="J5358" s="0" t="n">
        <v>0</v>
      </c>
      <c r="K5358" s="0" t="n">
        <v>0</v>
      </c>
      <c r="L5358" s="0" t="n">
        <v>12.9</v>
      </c>
      <c r="M5358" s="0" t="n">
        <v>0</v>
      </c>
      <c r="N5358" s="0" t="n">
        <v>10.8</v>
      </c>
      <c r="O5358" s="0" t="n">
        <v>0</v>
      </c>
      <c r="P5358" s="0" t="n">
        <v>0</v>
      </c>
      <c r="Q5358" s="0" t="n">
        <v>0</v>
      </c>
      <c r="R5358" s="0" t="n">
        <v>7.5</v>
      </c>
      <c r="S5358" s="0" t="s">
        <v>6</v>
      </c>
    </row>
    <row r="5359" customFormat="false" ht="14.4" hidden="true" customHeight="false" outlineLevel="0" collapsed="false">
      <c r="A5359" s="0" t="s">
        <v>31</v>
      </c>
      <c r="B5359" s="0" t="n">
        <v>2</v>
      </c>
      <c r="C5359" s="0" t="s">
        <v>14155</v>
      </c>
      <c r="D5359" s="0" t="s">
        <v>41</v>
      </c>
      <c r="E5359" s="0" t="s">
        <v>14156</v>
      </c>
      <c r="F5359" s="0" t="s">
        <v>14151</v>
      </c>
      <c r="G5359" s="0" t="s">
        <v>14152</v>
      </c>
      <c r="H5359" s="0" t="n">
        <v>15.2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0</v>
      </c>
      <c r="P5359" s="0" t="n">
        <v>0</v>
      </c>
      <c r="Q5359" s="0" t="n">
        <v>0</v>
      </c>
      <c r="R5359" s="0" t="n">
        <v>0</v>
      </c>
      <c r="S5359" s="0" t="s">
        <v>6</v>
      </c>
    </row>
    <row r="5360" customFormat="false" ht="14.4" hidden="false" customHeight="false" outlineLevel="0" collapsed="false">
      <c r="A5360" s="0" t="s">
        <v>31</v>
      </c>
      <c r="B5360" s="0" t="n">
        <v>2</v>
      </c>
      <c r="C5360" s="0" t="s">
        <v>14157</v>
      </c>
      <c r="D5360" s="0" t="s">
        <v>48</v>
      </c>
      <c r="E5360" s="0" t="s">
        <v>14158</v>
      </c>
      <c r="F5360" s="0" t="s">
        <v>14159</v>
      </c>
      <c r="G5360" s="0" t="s">
        <v>157</v>
      </c>
      <c r="H5360" s="0" t="n">
        <v>0</v>
      </c>
      <c r="I5360" s="0" t="n">
        <v>5.7</v>
      </c>
      <c r="J5360" s="0" t="n">
        <v>0</v>
      </c>
      <c r="K5360" s="0" t="n">
        <v>0</v>
      </c>
      <c r="L5360" s="0" t="n">
        <v>0</v>
      </c>
      <c r="M5360" s="0" t="n">
        <v>0</v>
      </c>
      <c r="N5360" s="0" t="n">
        <v>0</v>
      </c>
      <c r="O5360" s="0" t="n">
        <v>0</v>
      </c>
      <c r="P5360" s="0" t="n">
        <v>0</v>
      </c>
      <c r="Q5360" s="0" t="n">
        <v>0</v>
      </c>
      <c r="R5360" s="0" t="n">
        <v>0</v>
      </c>
      <c r="S5360" s="0" t="s">
        <v>6</v>
      </c>
    </row>
    <row r="5361" customFormat="false" ht="14.4" hidden="true" customHeight="false" outlineLevel="0" collapsed="false">
      <c r="A5361" s="0" t="s">
        <v>31</v>
      </c>
      <c r="B5361" s="0" t="n">
        <v>2</v>
      </c>
      <c r="C5361" s="0" t="s">
        <v>14160</v>
      </c>
      <c r="D5361" s="0" t="s">
        <v>163</v>
      </c>
      <c r="E5361" s="0" t="s">
        <v>14161</v>
      </c>
      <c r="F5361" s="0" t="s">
        <v>14162</v>
      </c>
      <c r="G5361" s="0" t="s">
        <v>14163</v>
      </c>
      <c r="H5361" s="0" t="n">
        <v>0</v>
      </c>
      <c r="I5361" s="0" t="n">
        <v>0</v>
      </c>
      <c r="J5361" s="0" t="n">
        <v>7.7</v>
      </c>
      <c r="K5361" s="0" t="n">
        <v>8.3</v>
      </c>
      <c r="L5361" s="0" t="n">
        <v>0</v>
      </c>
      <c r="M5361" s="0" t="n">
        <v>0</v>
      </c>
      <c r="N5361" s="0" t="n">
        <v>0</v>
      </c>
      <c r="O5361" s="0" t="n">
        <v>0</v>
      </c>
      <c r="P5361" s="0" t="n">
        <v>11.8</v>
      </c>
      <c r="Q5361" s="0" t="n">
        <v>8.4</v>
      </c>
      <c r="R5361" s="0" t="n">
        <v>6.8</v>
      </c>
      <c r="S5361" s="0" t="s">
        <v>6</v>
      </c>
    </row>
    <row r="5362" customFormat="false" ht="14.4" hidden="false" customHeight="false" outlineLevel="0" collapsed="false">
      <c r="A5362" s="0" t="s">
        <v>31</v>
      </c>
      <c r="B5362" s="0" t="n">
        <v>2</v>
      </c>
      <c r="C5362" s="0" t="s">
        <v>14164</v>
      </c>
      <c r="D5362" s="0" t="s">
        <v>38</v>
      </c>
      <c r="E5362" s="0" t="s">
        <v>14165</v>
      </c>
      <c r="F5362" s="0" t="s">
        <v>14166</v>
      </c>
      <c r="G5362" s="0" t="s">
        <v>14167</v>
      </c>
      <c r="H5362" s="0" t="n">
        <v>0</v>
      </c>
      <c r="I5362" s="0" t="n">
        <v>0</v>
      </c>
      <c r="J5362" s="0" t="n">
        <v>6.2</v>
      </c>
      <c r="K5362" s="0" t="n">
        <v>0</v>
      </c>
      <c r="L5362" s="0" t="n">
        <v>0</v>
      </c>
      <c r="M5362" s="0" t="n">
        <v>0</v>
      </c>
      <c r="N5362" s="0" t="n">
        <v>0</v>
      </c>
      <c r="O5362" s="0" t="n">
        <v>0</v>
      </c>
      <c r="P5362" s="0" t="n">
        <v>0</v>
      </c>
      <c r="Q5362" s="0" t="n">
        <v>0</v>
      </c>
      <c r="R5362" s="0" t="n">
        <v>0</v>
      </c>
      <c r="S5362" s="0" t="s">
        <v>6</v>
      </c>
    </row>
    <row r="5363" customFormat="false" ht="14.4" hidden="false" customHeight="false" outlineLevel="0" collapsed="false">
      <c r="A5363" s="0" t="s">
        <v>31</v>
      </c>
      <c r="B5363" s="0" t="n">
        <v>2</v>
      </c>
      <c r="C5363" s="0" t="s">
        <v>14168</v>
      </c>
      <c r="D5363" s="0" t="s">
        <v>307</v>
      </c>
      <c r="E5363" s="0" t="s">
        <v>14169</v>
      </c>
      <c r="F5363" s="0" t="s">
        <v>14170</v>
      </c>
      <c r="G5363" s="0" t="s">
        <v>14171</v>
      </c>
      <c r="H5363" s="0" t="n">
        <v>0</v>
      </c>
      <c r="I5363" s="0" t="n">
        <v>0</v>
      </c>
      <c r="J5363" s="0" t="n">
        <v>5.7</v>
      </c>
      <c r="K5363" s="0" t="n">
        <v>0</v>
      </c>
      <c r="L5363" s="0" t="n">
        <v>0</v>
      </c>
      <c r="M5363" s="0" t="n">
        <v>0</v>
      </c>
      <c r="N5363" s="0" t="n">
        <v>0</v>
      </c>
      <c r="O5363" s="0" t="n">
        <v>0</v>
      </c>
      <c r="P5363" s="0" t="n">
        <v>0</v>
      </c>
      <c r="Q5363" s="0" t="n">
        <v>0</v>
      </c>
      <c r="R5363" s="0" t="n">
        <v>0</v>
      </c>
      <c r="S5363" s="0" t="s">
        <v>6</v>
      </c>
    </row>
    <row r="5364" customFormat="false" ht="14.4" hidden="false" customHeight="false" outlineLevel="0" collapsed="false">
      <c r="A5364" s="0" t="s">
        <v>31</v>
      </c>
      <c r="B5364" s="0" t="n">
        <v>2</v>
      </c>
      <c r="C5364" s="0" t="s">
        <v>14172</v>
      </c>
      <c r="D5364" s="0" t="s">
        <v>307</v>
      </c>
      <c r="E5364" s="0" t="s">
        <v>14173</v>
      </c>
      <c r="F5364" s="0" t="s">
        <v>14170</v>
      </c>
      <c r="G5364" s="0" t="s">
        <v>14171</v>
      </c>
      <c r="H5364" s="0" t="n">
        <v>0</v>
      </c>
      <c r="I5364" s="0" t="n">
        <v>0</v>
      </c>
      <c r="J5364" s="0" t="n">
        <v>5.3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  <c r="Q5364" s="0" t="n">
        <v>0</v>
      </c>
      <c r="R5364" s="0" t="n">
        <v>0</v>
      </c>
      <c r="S5364" s="0" t="s">
        <v>6</v>
      </c>
    </row>
    <row r="5365" customFormat="false" ht="14.4" hidden="false" customHeight="false" outlineLevel="0" collapsed="false">
      <c r="A5365" s="0" t="s">
        <v>31</v>
      </c>
      <c r="B5365" s="0" t="n">
        <v>2</v>
      </c>
      <c r="C5365" s="0" t="s">
        <v>14174</v>
      </c>
      <c r="D5365" s="0" t="s">
        <v>307</v>
      </c>
      <c r="E5365" s="0" t="s">
        <v>14175</v>
      </c>
      <c r="F5365" s="0" t="s">
        <v>14176</v>
      </c>
      <c r="G5365" s="0" t="s">
        <v>14177</v>
      </c>
      <c r="H5365" s="0" t="n">
        <v>0</v>
      </c>
      <c r="I5365" s="0" t="n">
        <v>0</v>
      </c>
      <c r="J5365" s="0" t="n">
        <v>0</v>
      </c>
      <c r="K5365" s="0" t="n">
        <v>5.4</v>
      </c>
      <c r="L5365" s="0" t="n">
        <v>0</v>
      </c>
      <c r="M5365" s="0" t="n">
        <v>0</v>
      </c>
      <c r="N5365" s="0" t="n">
        <v>0</v>
      </c>
      <c r="O5365" s="0" t="n">
        <v>0</v>
      </c>
      <c r="P5365" s="0" t="n">
        <v>0</v>
      </c>
      <c r="Q5365" s="0" t="n">
        <v>0</v>
      </c>
      <c r="R5365" s="0" t="n">
        <v>0</v>
      </c>
      <c r="S5365" s="0" t="s">
        <v>6</v>
      </c>
    </row>
    <row r="5366" customFormat="false" ht="14.4" hidden="false" customHeight="false" outlineLevel="0" collapsed="false">
      <c r="A5366" s="0" t="s">
        <v>31</v>
      </c>
      <c r="B5366" s="0" t="n">
        <v>2</v>
      </c>
      <c r="C5366" s="0" t="s">
        <v>14178</v>
      </c>
      <c r="D5366" s="0" t="s">
        <v>38</v>
      </c>
      <c r="E5366" s="0" t="s">
        <v>14179</v>
      </c>
      <c r="F5366" s="0" t="s">
        <v>14180</v>
      </c>
      <c r="G5366" s="0" t="s">
        <v>14181</v>
      </c>
      <c r="H5366" s="0" t="n">
        <v>0</v>
      </c>
      <c r="I5366" s="0" t="n">
        <v>0</v>
      </c>
      <c r="J5366" s="0" t="n">
        <v>0</v>
      </c>
      <c r="K5366" s="0" t="n">
        <v>6</v>
      </c>
      <c r="L5366" s="0" t="n">
        <v>0</v>
      </c>
      <c r="M5366" s="0" t="n">
        <v>0</v>
      </c>
      <c r="N5366" s="0" t="n">
        <v>0</v>
      </c>
      <c r="O5366" s="0" t="n">
        <v>0</v>
      </c>
      <c r="P5366" s="0" t="n">
        <v>0</v>
      </c>
      <c r="Q5366" s="0" t="n">
        <v>0</v>
      </c>
      <c r="R5366" s="0" t="n">
        <v>0</v>
      </c>
      <c r="S5366" s="0" t="s">
        <v>6</v>
      </c>
    </row>
    <row r="5367" customFormat="false" ht="14.4" hidden="true" customHeight="false" outlineLevel="0" collapsed="false">
      <c r="A5367" s="0" t="s">
        <v>31</v>
      </c>
      <c r="B5367" s="0" t="n">
        <v>2</v>
      </c>
      <c r="C5367" s="0" t="s">
        <v>14182</v>
      </c>
      <c r="D5367" s="0" t="s">
        <v>61</v>
      </c>
      <c r="E5367" s="0" t="s">
        <v>14183</v>
      </c>
      <c r="F5367" s="0" t="s">
        <v>14184</v>
      </c>
      <c r="G5367" s="0" t="s">
        <v>1337</v>
      </c>
      <c r="H5367" s="0" t="n">
        <v>0</v>
      </c>
      <c r="I5367" s="0" t="n">
        <v>0</v>
      </c>
      <c r="J5367" s="0" t="n">
        <v>0</v>
      </c>
      <c r="K5367" s="0" t="n">
        <v>0</v>
      </c>
      <c r="L5367" s="0" t="n">
        <v>5.5</v>
      </c>
      <c r="M5367" s="0" t="n">
        <v>0</v>
      </c>
      <c r="N5367" s="0" t="n">
        <v>0</v>
      </c>
      <c r="O5367" s="0" t="n">
        <v>0</v>
      </c>
      <c r="P5367" s="0" t="n">
        <v>0</v>
      </c>
      <c r="Q5367" s="0" t="n">
        <v>0</v>
      </c>
      <c r="R5367" s="0" t="n">
        <v>0</v>
      </c>
      <c r="S5367" s="0" t="s">
        <v>6</v>
      </c>
    </row>
    <row r="5368" customFormat="false" ht="14.4" hidden="true" customHeight="false" outlineLevel="0" collapsed="false">
      <c r="A5368" s="0" t="s">
        <v>31</v>
      </c>
      <c r="B5368" s="0" t="n">
        <v>2</v>
      </c>
      <c r="C5368" s="0" t="s">
        <v>14185</v>
      </c>
      <c r="D5368" s="0" t="s">
        <v>61</v>
      </c>
      <c r="E5368" s="0" t="s">
        <v>14186</v>
      </c>
      <c r="F5368" s="0" t="s">
        <v>14187</v>
      </c>
      <c r="G5368" s="0" t="s">
        <v>14188</v>
      </c>
      <c r="H5368" s="0" t="n">
        <v>0</v>
      </c>
      <c r="I5368" s="0" t="n">
        <v>0</v>
      </c>
      <c r="J5368" s="0" t="n">
        <v>0</v>
      </c>
      <c r="K5368" s="0" t="n">
        <v>0</v>
      </c>
      <c r="L5368" s="0" t="n">
        <v>6.4</v>
      </c>
      <c r="M5368" s="0" t="n">
        <v>0</v>
      </c>
      <c r="N5368" s="0" t="n">
        <v>0</v>
      </c>
      <c r="O5368" s="0" t="n">
        <v>0</v>
      </c>
      <c r="P5368" s="0" t="n">
        <v>0</v>
      </c>
      <c r="Q5368" s="0" t="n">
        <v>0</v>
      </c>
      <c r="R5368" s="0" t="n">
        <v>0</v>
      </c>
      <c r="S5368" s="0" t="s">
        <v>6</v>
      </c>
    </row>
    <row r="5369" customFormat="false" ht="14.4" hidden="true" customHeight="false" outlineLevel="0" collapsed="false">
      <c r="A5369" s="0" t="s">
        <v>31</v>
      </c>
      <c r="B5369" s="0" t="n">
        <v>2</v>
      </c>
      <c r="C5369" s="0" t="s">
        <v>14189</v>
      </c>
      <c r="D5369" s="0" t="s">
        <v>61</v>
      </c>
      <c r="E5369" s="0" t="s">
        <v>14190</v>
      </c>
      <c r="F5369" s="0" t="s">
        <v>14191</v>
      </c>
      <c r="G5369" s="0" t="s">
        <v>14192</v>
      </c>
      <c r="H5369" s="0" t="n">
        <v>0</v>
      </c>
      <c r="I5369" s="0" t="n">
        <v>0</v>
      </c>
      <c r="J5369" s="0" t="n">
        <v>0</v>
      </c>
      <c r="K5369" s="0" t="n">
        <v>0</v>
      </c>
      <c r="L5369" s="0" t="n">
        <v>9</v>
      </c>
      <c r="M5369" s="0" t="n">
        <v>0</v>
      </c>
      <c r="N5369" s="0" t="n">
        <v>0</v>
      </c>
      <c r="O5369" s="0" t="n">
        <v>0</v>
      </c>
      <c r="P5369" s="0" t="n">
        <v>0</v>
      </c>
      <c r="Q5369" s="0" t="n">
        <v>0</v>
      </c>
      <c r="R5369" s="0" t="n">
        <v>0</v>
      </c>
      <c r="S5369" s="0" t="s">
        <v>6</v>
      </c>
    </row>
    <row r="5370" customFormat="false" ht="14.4" hidden="true" customHeight="false" outlineLevel="0" collapsed="false">
      <c r="A5370" s="0" t="s">
        <v>31</v>
      </c>
      <c r="B5370" s="0" t="n">
        <v>2</v>
      </c>
      <c r="C5370" s="0" t="s">
        <v>14193</v>
      </c>
      <c r="D5370" s="0" t="s">
        <v>61</v>
      </c>
      <c r="E5370" s="0" t="s">
        <v>14194</v>
      </c>
      <c r="F5370" s="0" t="s">
        <v>14195</v>
      </c>
      <c r="G5370" s="0" t="s">
        <v>14196</v>
      </c>
      <c r="H5370" s="0" t="n">
        <v>0</v>
      </c>
      <c r="I5370" s="0" t="n">
        <v>0</v>
      </c>
      <c r="J5370" s="0" t="n">
        <v>0</v>
      </c>
      <c r="K5370" s="0" t="n">
        <v>0</v>
      </c>
      <c r="L5370" s="0" t="n">
        <v>6.4</v>
      </c>
      <c r="M5370" s="0" t="n">
        <v>0</v>
      </c>
      <c r="N5370" s="0" t="n">
        <v>0</v>
      </c>
      <c r="O5370" s="0" t="n">
        <v>0</v>
      </c>
      <c r="P5370" s="0" t="n">
        <v>0</v>
      </c>
      <c r="Q5370" s="0" t="n">
        <v>0</v>
      </c>
      <c r="R5370" s="0" t="n">
        <v>0</v>
      </c>
      <c r="S5370" s="0" t="s">
        <v>6</v>
      </c>
    </row>
    <row r="5371" customFormat="false" ht="14.4" hidden="false" customHeight="false" outlineLevel="0" collapsed="false">
      <c r="A5371" s="0" t="s">
        <v>31</v>
      </c>
      <c r="B5371" s="0" t="n">
        <v>2</v>
      </c>
      <c r="C5371" s="0" t="s">
        <v>14197</v>
      </c>
      <c r="D5371" s="0" t="s">
        <v>38</v>
      </c>
      <c r="E5371" s="0" t="s">
        <v>14198</v>
      </c>
      <c r="F5371" s="0" t="s">
        <v>14199</v>
      </c>
      <c r="G5371" s="0" t="s">
        <v>14200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6.2</v>
      </c>
      <c r="O5371" s="0" t="n">
        <v>0</v>
      </c>
      <c r="P5371" s="0" t="n">
        <v>0</v>
      </c>
      <c r="Q5371" s="0" t="n">
        <v>0</v>
      </c>
      <c r="R5371" s="0" t="n">
        <v>0</v>
      </c>
      <c r="S5371" s="0" t="s">
        <v>6</v>
      </c>
    </row>
    <row r="5372" customFormat="false" ht="14.4" hidden="false" customHeight="false" outlineLevel="0" collapsed="false">
      <c r="A5372" s="0" t="s">
        <v>31</v>
      </c>
      <c r="B5372" s="0" t="n">
        <v>2</v>
      </c>
      <c r="C5372" s="0" t="s">
        <v>14201</v>
      </c>
      <c r="D5372" s="0" t="s">
        <v>61</v>
      </c>
      <c r="E5372" s="0" t="s">
        <v>14202</v>
      </c>
      <c r="F5372" s="0" t="s">
        <v>14203</v>
      </c>
      <c r="G5372" s="0" t="s">
        <v>14204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0</v>
      </c>
      <c r="M5372" s="0" t="n">
        <v>0</v>
      </c>
      <c r="N5372" s="0" t="n">
        <v>5.1</v>
      </c>
      <c r="O5372" s="0" t="n">
        <v>0</v>
      </c>
      <c r="P5372" s="0" t="n">
        <v>0</v>
      </c>
      <c r="Q5372" s="0" t="n">
        <v>0</v>
      </c>
      <c r="R5372" s="0" t="n">
        <v>0</v>
      </c>
      <c r="S5372" s="0" t="s">
        <v>6</v>
      </c>
    </row>
    <row r="5373" customFormat="false" ht="14.4" hidden="false" customHeight="false" outlineLevel="0" collapsed="false">
      <c r="A5373" s="0" t="s">
        <v>31</v>
      </c>
      <c r="B5373" s="0" t="n">
        <v>2</v>
      </c>
      <c r="C5373" s="0" t="s">
        <v>14205</v>
      </c>
      <c r="D5373" s="0" t="s">
        <v>61</v>
      </c>
      <c r="E5373" s="0" t="s">
        <v>14206</v>
      </c>
      <c r="F5373" s="0" t="s">
        <v>14207</v>
      </c>
      <c r="G5373" s="0" t="s">
        <v>14208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5.6</v>
      </c>
      <c r="O5373" s="0" t="n">
        <v>0</v>
      </c>
      <c r="P5373" s="0" t="n">
        <v>0</v>
      </c>
      <c r="Q5373" s="0" t="n">
        <v>0</v>
      </c>
      <c r="R5373" s="0" t="n">
        <v>0</v>
      </c>
      <c r="S5373" s="0" t="s">
        <v>6</v>
      </c>
    </row>
    <row r="5374" customFormat="false" ht="14.4" hidden="false" customHeight="false" outlineLevel="0" collapsed="false">
      <c r="A5374" s="0" t="s">
        <v>31</v>
      </c>
      <c r="B5374" s="0" t="n">
        <v>2</v>
      </c>
      <c r="C5374" s="0" t="s">
        <v>14209</v>
      </c>
      <c r="D5374" s="0" t="s">
        <v>33</v>
      </c>
      <c r="E5374" s="0" t="s">
        <v>14210</v>
      </c>
      <c r="F5374" s="0" t="s">
        <v>14211</v>
      </c>
      <c r="G5374" s="0" t="s">
        <v>14212</v>
      </c>
      <c r="H5374" s="0" t="n">
        <v>0</v>
      </c>
      <c r="I5374" s="0" t="n">
        <v>0</v>
      </c>
      <c r="J5374" s="0" t="n">
        <v>0</v>
      </c>
      <c r="K5374" s="0" t="n">
        <v>0</v>
      </c>
      <c r="L5374" s="0" t="n">
        <v>0</v>
      </c>
      <c r="M5374" s="0" t="n">
        <v>0</v>
      </c>
      <c r="N5374" s="0" t="n">
        <v>0</v>
      </c>
      <c r="O5374" s="0" t="n">
        <v>9.8</v>
      </c>
      <c r="P5374" s="0" t="n">
        <v>0</v>
      </c>
      <c r="Q5374" s="0" t="n">
        <v>0</v>
      </c>
      <c r="R5374" s="0" t="n">
        <v>0</v>
      </c>
      <c r="S5374" s="0" t="s">
        <v>6</v>
      </c>
    </row>
    <row r="5375" customFormat="false" ht="14.4" hidden="true" customHeight="false" outlineLevel="0" collapsed="false">
      <c r="A5375" s="0" t="s">
        <v>31</v>
      </c>
      <c r="B5375" s="0" t="n">
        <v>2</v>
      </c>
      <c r="C5375" s="0" t="s">
        <v>14213</v>
      </c>
      <c r="D5375" s="0" t="s">
        <v>48</v>
      </c>
      <c r="E5375" s="0" t="s">
        <v>14214</v>
      </c>
      <c r="F5375" s="0" t="s">
        <v>14215</v>
      </c>
      <c r="G5375" s="0" t="s">
        <v>14216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  <c r="M5375" s="0" t="n">
        <v>0</v>
      </c>
      <c r="N5375" s="0" t="n">
        <v>0</v>
      </c>
      <c r="O5375" s="0" t="n">
        <v>0</v>
      </c>
      <c r="P5375" s="0" t="n">
        <v>5.6</v>
      </c>
      <c r="Q5375" s="0" t="n">
        <v>0</v>
      </c>
      <c r="R5375" s="0" t="n">
        <v>0</v>
      </c>
      <c r="S5375" s="0" t="s">
        <v>6</v>
      </c>
    </row>
    <row r="5376" customFormat="false" ht="14.4" hidden="true" customHeight="false" outlineLevel="0" collapsed="false">
      <c r="A5376" s="0" t="s">
        <v>31</v>
      </c>
      <c r="B5376" s="0" t="n">
        <v>2</v>
      </c>
      <c r="C5376" s="0" t="s">
        <v>14217</v>
      </c>
      <c r="D5376" s="0" t="s">
        <v>38</v>
      </c>
      <c r="E5376" s="0" t="s">
        <v>14218</v>
      </c>
      <c r="F5376" s="0" t="s">
        <v>14215</v>
      </c>
      <c r="G5376" s="0" t="s">
        <v>14216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6.3</v>
      </c>
      <c r="Q5376" s="0" t="n">
        <v>0</v>
      </c>
      <c r="R5376" s="0" t="n">
        <v>0</v>
      </c>
      <c r="S5376" s="0" t="s">
        <v>6</v>
      </c>
    </row>
    <row r="5377" customFormat="false" ht="14.4" hidden="true" customHeight="false" outlineLevel="0" collapsed="false">
      <c r="A5377" s="0" t="s">
        <v>31</v>
      </c>
      <c r="B5377" s="0" t="n">
        <v>2</v>
      </c>
      <c r="C5377" s="0" t="s">
        <v>14219</v>
      </c>
      <c r="D5377" s="0" t="s">
        <v>41</v>
      </c>
      <c r="E5377" s="0" t="s">
        <v>14220</v>
      </c>
      <c r="F5377" s="0" t="s">
        <v>14221</v>
      </c>
      <c r="G5377" s="0" t="s">
        <v>14222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  <c r="M5377" s="0" t="n">
        <v>0</v>
      </c>
      <c r="N5377" s="0" t="n">
        <v>0</v>
      </c>
      <c r="O5377" s="0" t="n">
        <v>0</v>
      </c>
      <c r="P5377" s="0" t="n">
        <v>5.2</v>
      </c>
      <c r="Q5377" s="0" t="n">
        <v>0</v>
      </c>
      <c r="R5377" s="0" t="n">
        <v>0</v>
      </c>
      <c r="S5377" s="0" t="s">
        <v>6</v>
      </c>
    </row>
    <row r="5378" customFormat="false" ht="14.4" hidden="true" customHeight="false" outlineLevel="0" collapsed="false">
      <c r="A5378" s="0" t="s">
        <v>31</v>
      </c>
      <c r="B5378" s="0" t="n">
        <v>2</v>
      </c>
      <c r="C5378" s="0" t="s">
        <v>14223</v>
      </c>
      <c r="D5378" s="0" t="s">
        <v>139</v>
      </c>
      <c r="E5378" s="0" t="s">
        <v>14224</v>
      </c>
      <c r="F5378" s="0" t="s">
        <v>14221</v>
      </c>
      <c r="G5378" s="0" t="s">
        <v>14222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5.1</v>
      </c>
      <c r="Q5378" s="0" t="n">
        <v>0</v>
      </c>
      <c r="R5378" s="0" t="n">
        <v>0</v>
      </c>
      <c r="S5378" s="0" t="s">
        <v>6</v>
      </c>
    </row>
    <row r="5379" customFormat="false" ht="14.4" hidden="true" customHeight="false" outlineLevel="0" collapsed="false">
      <c r="A5379" s="0" t="s">
        <v>31</v>
      </c>
      <c r="B5379" s="0" t="n">
        <v>2</v>
      </c>
      <c r="C5379" s="0" t="s">
        <v>14225</v>
      </c>
      <c r="D5379" s="0" t="s">
        <v>103</v>
      </c>
      <c r="E5379" s="0" t="s">
        <v>14226</v>
      </c>
      <c r="F5379" s="0" t="s">
        <v>14221</v>
      </c>
      <c r="G5379" s="0" t="s">
        <v>14222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  <c r="M5379" s="0" t="n">
        <v>0</v>
      </c>
      <c r="N5379" s="0" t="n">
        <v>0</v>
      </c>
      <c r="O5379" s="0" t="n">
        <v>0</v>
      </c>
      <c r="P5379" s="0" t="n">
        <v>5</v>
      </c>
      <c r="Q5379" s="0" t="n">
        <v>0</v>
      </c>
      <c r="R5379" s="0" t="n">
        <v>0</v>
      </c>
      <c r="S5379" s="0" t="s">
        <v>6</v>
      </c>
    </row>
    <row r="5380" customFormat="false" ht="14.4" hidden="true" customHeight="false" outlineLevel="0" collapsed="false">
      <c r="A5380" s="0" t="s">
        <v>31</v>
      </c>
      <c r="B5380" s="0" t="n">
        <v>2</v>
      </c>
      <c r="C5380" s="0" t="s">
        <v>14227</v>
      </c>
      <c r="D5380" s="0" t="s">
        <v>61</v>
      </c>
      <c r="E5380" s="0" t="s">
        <v>4175</v>
      </c>
      <c r="F5380" s="0" t="s">
        <v>14228</v>
      </c>
      <c r="G5380" s="0" t="s">
        <v>14229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  <c r="M5380" s="0" t="n">
        <v>0</v>
      </c>
      <c r="N5380" s="0" t="n">
        <v>0</v>
      </c>
      <c r="O5380" s="0" t="n">
        <v>0</v>
      </c>
      <c r="P5380" s="0" t="n">
        <v>6</v>
      </c>
      <c r="Q5380" s="0" t="n">
        <v>0</v>
      </c>
      <c r="R5380" s="0" t="n">
        <v>0</v>
      </c>
      <c r="S5380" s="0" t="s">
        <v>6</v>
      </c>
    </row>
    <row r="5381" customFormat="false" ht="14.4" hidden="true" customHeight="false" outlineLevel="0" collapsed="false">
      <c r="A5381" s="0" t="s">
        <v>31</v>
      </c>
      <c r="B5381" s="0" t="n">
        <v>2</v>
      </c>
      <c r="C5381" s="0" t="s">
        <v>14230</v>
      </c>
      <c r="D5381" s="0" t="s">
        <v>61</v>
      </c>
      <c r="E5381" s="0" t="s">
        <v>14231</v>
      </c>
      <c r="F5381" s="0" t="s">
        <v>14228</v>
      </c>
      <c r="G5381" s="0" t="s">
        <v>14229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0</v>
      </c>
      <c r="P5381" s="0" t="n">
        <v>5.4</v>
      </c>
      <c r="Q5381" s="0" t="n">
        <v>0</v>
      </c>
      <c r="R5381" s="0" t="n">
        <v>0</v>
      </c>
      <c r="S5381" s="0" t="s">
        <v>6</v>
      </c>
    </row>
    <row r="5382" customFormat="false" ht="14.4" hidden="true" customHeight="false" outlineLevel="0" collapsed="false">
      <c r="A5382" s="0" t="s">
        <v>31</v>
      </c>
      <c r="B5382" s="0" t="n">
        <v>2</v>
      </c>
      <c r="C5382" s="0" t="s">
        <v>14232</v>
      </c>
      <c r="D5382" s="0" t="s">
        <v>61</v>
      </c>
      <c r="E5382" s="0" t="s">
        <v>14233</v>
      </c>
      <c r="F5382" s="0" t="s">
        <v>14228</v>
      </c>
      <c r="G5382" s="0" t="s">
        <v>14229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  <c r="M5382" s="0" t="n">
        <v>0</v>
      </c>
      <c r="N5382" s="0" t="n">
        <v>0</v>
      </c>
      <c r="O5382" s="0" t="n">
        <v>0</v>
      </c>
      <c r="P5382" s="0" t="n">
        <v>5.5</v>
      </c>
      <c r="Q5382" s="0" t="n">
        <v>0</v>
      </c>
      <c r="R5382" s="0" t="n">
        <v>0</v>
      </c>
      <c r="S5382" s="0" t="s">
        <v>6</v>
      </c>
    </row>
    <row r="5383" customFormat="false" ht="14.4" hidden="true" customHeight="false" outlineLevel="0" collapsed="false">
      <c r="A5383" s="0" t="s">
        <v>31</v>
      </c>
      <c r="B5383" s="0" t="n">
        <v>2</v>
      </c>
      <c r="C5383" s="0" t="s">
        <v>14234</v>
      </c>
      <c r="D5383" s="0" t="s">
        <v>66</v>
      </c>
      <c r="E5383" s="0" t="s">
        <v>14235</v>
      </c>
      <c r="F5383" s="0" t="s">
        <v>14236</v>
      </c>
      <c r="G5383" s="0" t="s">
        <v>6043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  <c r="M5383" s="0" t="n">
        <v>0</v>
      </c>
      <c r="N5383" s="0" t="n">
        <v>0</v>
      </c>
      <c r="O5383" s="0" t="n">
        <v>0</v>
      </c>
      <c r="P5383" s="0" t="n">
        <v>5.2</v>
      </c>
      <c r="Q5383" s="0" t="n">
        <v>0</v>
      </c>
      <c r="R5383" s="0" t="n">
        <v>0</v>
      </c>
      <c r="S5383" s="0" t="s">
        <v>6</v>
      </c>
    </row>
    <row r="5384" customFormat="false" ht="14.4" hidden="true" customHeight="false" outlineLevel="0" collapsed="false">
      <c r="A5384" s="0" t="s">
        <v>31</v>
      </c>
      <c r="B5384" s="0" t="n">
        <v>2</v>
      </c>
      <c r="C5384" s="0" t="s">
        <v>14237</v>
      </c>
      <c r="D5384" s="0" t="s">
        <v>61</v>
      </c>
      <c r="E5384" s="0" t="s">
        <v>14238</v>
      </c>
      <c r="F5384" s="0" t="s">
        <v>14236</v>
      </c>
      <c r="G5384" s="0" t="s">
        <v>6043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  <c r="M5384" s="0" t="n">
        <v>0</v>
      </c>
      <c r="N5384" s="0" t="n">
        <v>0</v>
      </c>
      <c r="O5384" s="0" t="n">
        <v>0</v>
      </c>
      <c r="P5384" s="0" t="n">
        <v>6.5</v>
      </c>
      <c r="Q5384" s="0" t="n">
        <v>0</v>
      </c>
      <c r="R5384" s="0" t="n">
        <v>0</v>
      </c>
      <c r="S5384" s="0" t="s">
        <v>6</v>
      </c>
    </row>
    <row r="5385" customFormat="false" ht="14.4" hidden="true" customHeight="false" outlineLevel="0" collapsed="false">
      <c r="A5385" s="0" t="s">
        <v>31</v>
      </c>
      <c r="B5385" s="0" t="n">
        <v>2</v>
      </c>
      <c r="C5385" s="0" t="s">
        <v>14239</v>
      </c>
      <c r="D5385" s="0" t="s">
        <v>38</v>
      </c>
      <c r="E5385" s="0" t="s">
        <v>14240</v>
      </c>
      <c r="F5385" s="0" t="s">
        <v>14241</v>
      </c>
      <c r="G5385" s="0" t="s">
        <v>14242</v>
      </c>
      <c r="H5385" s="0" t="n">
        <v>0</v>
      </c>
      <c r="I5385" s="0" t="n">
        <v>0</v>
      </c>
      <c r="J5385" s="0" t="n">
        <v>0</v>
      </c>
      <c r="K5385" s="0" t="n">
        <v>0</v>
      </c>
      <c r="L5385" s="0" t="n">
        <v>0</v>
      </c>
      <c r="M5385" s="0" t="n">
        <v>0</v>
      </c>
      <c r="N5385" s="0" t="n">
        <v>0</v>
      </c>
      <c r="O5385" s="0" t="n">
        <v>0</v>
      </c>
      <c r="P5385" s="0" t="n">
        <v>5.9</v>
      </c>
      <c r="Q5385" s="0" t="n">
        <v>0</v>
      </c>
      <c r="R5385" s="0" t="n">
        <v>0</v>
      </c>
      <c r="S5385" s="0" t="s">
        <v>6</v>
      </c>
    </row>
    <row r="5386" customFormat="false" ht="14.4" hidden="true" customHeight="false" outlineLevel="0" collapsed="false">
      <c r="A5386" s="0" t="s">
        <v>31</v>
      </c>
      <c r="B5386" s="0" t="n">
        <v>2</v>
      </c>
      <c r="C5386" s="0" t="s">
        <v>14243</v>
      </c>
      <c r="D5386" s="0" t="s">
        <v>307</v>
      </c>
      <c r="E5386" s="0" t="s">
        <v>14244</v>
      </c>
      <c r="F5386" s="0" t="s">
        <v>14241</v>
      </c>
      <c r="G5386" s="0" t="s">
        <v>14242</v>
      </c>
      <c r="H5386" s="0" t="n">
        <v>0</v>
      </c>
      <c r="I5386" s="0" t="n">
        <v>0</v>
      </c>
      <c r="J5386" s="0" t="n">
        <v>0</v>
      </c>
      <c r="K5386" s="0" t="n">
        <v>0</v>
      </c>
      <c r="L5386" s="0" t="n">
        <v>0</v>
      </c>
      <c r="M5386" s="0" t="n">
        <v>0</v>
      </c>
      <c r="N5386" s="0" t="n">
        <v>0</v>
      </c>
      <c r="O5386" s="0" t="n">
        <v>0</v>
      </c>
      <c r="P5386" s="0" t="n">
        <v>6.6</v>
      </c>
      <c r="Q5386" s="0" t="n">
        <v>0</v>
      </c>
      <c r="R5386" s="0" t="n">
        <v>0</v>
      </c>
      <c r="S5386" s="0" t="s">
        <v>6</v>
      </c>
    </row>
    <row r="5387" customFormat="false" ht="14.4" hidden="true" customHeight="false" outlineLevel="0" collapsed="false">
      <c r="A5387" s="0" t="s">
        <v>31</v>
      </c>
      <c r="B5387" s="0" t="n">
        <v>2</v>
      </c>
      <c r="C5387" s="0" t="s">
        <v>14245</v>
      </c>
      <c r="D5387" s="0" t="s">
        <v>122</v>
      </c>
      <c r="E5387" s="0" t="s">
        <v>14246</v>
      </c>
      <c r="F5387" s="0" t="s">
        <v>14241</v>
      </c>
      <c r="G5387" s="0" t="s">
        <v>14242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0</v>
      </c>
      <c r="P5387" s="0" t="n">
        <v>6.9</v>
      </c>
      <c r="Q5387" s="0" t="n">
        <v>0</v>
      </c>
      <c r="R5387" s="0" t="n">
        <v>0</v>
      </c>
      <c r="S5387" s="0" t="s">
        <v>6</v>
      </c>
    </row>
    <row r="5388" customFormat="false" ht="14.4" hidden="true" customHeight="false" outlineLevel="0" collapsed="false">
      <c r="A5388" s="0" t="s">
        <v>31</v>
      </c>
      <c r="B5388" s="0" t="n">
        <v>2</v>
      </c>
      <c r="C5388" s="0" t="s">
        <v>14247</v>
      </c>
      <c r="D5388" s="0" t="s">
        <v>38</v>
      </c>
      <c r="E5388" s="0" t="s">
        <v>14248</v>
      </c>
      <c r="F5388" s="0" t="s">
        <v>14241</v>
      </c>
      <c r="G5388" s="0" t="s">
        <v>14242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  <c r="M5388" s="0" t="n">
        <v>0</v>
      </c>
      <c r="N5388" s="0" t="n">
        <v>0</v>
      </c>
      <c r="O5388" s="0" t="n">
        <v>0</v>
      </c>
      <c r="P5388" s="0" t="n">
        <v>8.3</v>
      </c>
      <c r="Q5388" s="0" t="n">
        <v>0</v>
      </c>
      <c r="R5388" s="0" t="n">
        <v>0</v>
      </c>
      <c r="S5388" s="0" t="s">
        <v>6</v>
      </c>
    </row>
    <row r="5389" customFormat="false" ht="14.4" hidden="true" customHeight="false" outlineLevel="0" collapsed="false">
      <c r="A5389" s="0" t="s">
        <v>31</v>
      </c>
      <c r="B5389" s="0" t="n">
        <v>2</v>
      </c>
      <c r="C5389" s="0" t="s">
        <v>14249</v>
      </c>
      <c r="D5389" s="0" t="s">
        <v>139</v>
      </c>
      <c r="E5389" s="0" t="s">
        <v>5604</v>
      </c>
      <c r="F5389" s="0" t="s">
        <v>14241</v>
      </c>
      <c r="G5389" s="0" t="s">
        <v>14242</v>
      </c>
      <c r="H5389" s="0" t="n">
        <v>0</v>
      </c>
      <c r="I5389" s="0" t="n">
        <v>0</v>
      </c>
      <c r="J5389" s="0" t="n">
        <v>0</v>
      </c>
      <c r="K5389" s="0" t="n">
        <v>0</v>
      </c>
      <c r="L5389" s="0" t="n">
        <v>0</v>
      </c>
      <c r="M5389" s="0" t="n">
        <v>0</v>
      </c>
      <c r="N5389" s="0" t="n">
        <v>0</v>
      </c>
      <c r="O5389" s="0" t="n">
        <v>0</v>
      </c>
      <c r="P5389" s="0" t="n">
        <v>11.1</v>
      </c>
      <c r="Q5389" s="0" t="n">
        <v>0</v>
      </c>
      <c r="R5389" s="0" t="n">
        <v>0</v>
      </c>
      <c r="S5389" s="0" t="s">
        <v>6</v>
      </c>
    </row>
    <row r="5390" customFormat="false" ht="14.4" hidden="true" customHeight="false" outlineLevel="0" collapsed="false">
      <c r="A5390" s="0" t="s">
        <v>31</v>
      </c>
      <c r="B5390" s="0" t="n">
        <v>2</v>
      </c>
      <c r="C5390" s="0" t="s">
        <v>14250</v>
      </c>
      <c r="D5390" s="0" t="s">
        <v>307</v>
      </c>
      <c r="E5390" s="0" t="s">
        <v>14251</v>
      </c>
      <c r="F5390" s="0" t="s">
        <v>14241</v>
      </c>
      <c r="G5390" s="0" t="s">
        <v>14242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  <c r="M5390" s="0" t="n">
        <v>0</v>
      </c>
      <c r="N5390" s="0" t="n">
        <v>0</v>
      </c>
      <c r="O5390" s="0" t="n">
        <v>0</v>
      </c>
      <c r="P5390" s="0" t="n">
        <v>12.5</v>
      </c>
      <c r="Q5390" s="0" t="n">
        <v>0</v>
      </c>
      <c r="R5390" s="0" t="n">
        <v>0</v>
      </c>
      <c r="S5390" s="0" t="s">
        <v>6</v>
      </c>
    </row>
    <row r="5391" customFormat="false" ht="14.4" hidden="true" customHeight="false" outlineLevel="0" collapsed="false">
      <c r="A5391" s="0" t="s">
        <v>31</v>
      </c>
      <c r="B5391" s="0" t="n">
        <v>2</v>
      </c>
      <c r="C5391" s="0" t="s">
        <v>14252</v>
      </c>
      <c r="D5391" s="0" t="s">
        <v>33</v>
      </c>
      <c r="E5391" s="0" t="s">
        <v>14253</v>
      </c>
      <c r="F5391" s="0" t="s">
        <v>14241</v>
      </c>
      <c r="G5391" s="0" t="s">
        <v>14242</v>
      </c>
      <c r="H5391" s="0" t="n">
        <v>0</v>
      </c>
      <c r="I5391" s="0" t="n">
        <v>0</v>
      </c>
      <c r="J5391" s="0" t="n">
        <v>0</v>
      </c>
      <c r="K5391" s="0" t="n">
        <v>0</v>
      </c>
      <c r="L5391" s="0" t="n">
        <v>0</v>
      </c>
      <c r="M5391" s="0" t="n">
        <v>0</v>
      </c>
      <c r="N5391" s="0" t="n">
        <v>0</v>
      </c>
      <c r="O5391" s="0" t="n">
        <v>0</v>
      </c>
      <c r="P5391" s="0" t="n">
        <v>12.5</v>
      </c>
      <c r="Q5391" s="0" t="n">
        <v>0</v>
      </c>
      <c r="R5391" s="0" t="n">
        <v>0</v>
      </c>
      <c r="S5391" s="0" t="s">
        <v>6</v>
      </c>
    </row>
    <row r="5392" customFormat="false" ht="14.4" hidden="true" customHeight="false" outlineLevel="0" collapsed="false">
      <c r="A5392" s="0" t="s">
        <v>31</v>
      </c>
      <c r="B5392" s="0" t="n">
        <v>2</v>
      </c>
      <c r="C5392" s="0" t="s">
        <v>14254</v>
      </c>
      <c r="D5392" s="0" t="s">
        <v>48</v>
      </c>
      <c r="E5392" s="0" t="s">
        <v>14255</v>
      </c>
      <c r="F5392" s="0" t="s">
        <v>14241</v>
      </c>
      <c r="G5392" s="0" t="s">
        <v>14242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  <c r="M5392" s="0" t="n">
        <v>0</v>
      </c>
      <c r="N5392" s="0" t="n">
        <v>0</v>
      </c>
      <c r="O5392" s="0" t="n">
        <v>0</v>
      </c>
      <c r="P5392" s="0" t="n">
        <v>12.8</v>
      </c>
      <c r="Q5392" s="0" t="n">
        <v>0</v>
      </c>
      <c r="R5392" s="0" t="n">
        <v>0</v>
      </c>
      <c r="S5392" s="0" t="s">
        <v>6</v>
      </c>
    </row>
    <row r="5393" customFormat="false" ht="14.4" hidden="true" customHeight="false" outlineLevel="0" collapsed="false">
      <c r="A5393" s="0" t="s">
        <v>31</v>
      </c>
      <c r="B5393" s="0" t="n">
        <v>2</v>
      </c>
      <c r="C5393" s="0" t="s">
        <v>14256</v>
      </c>
      <c r="D5393" s="0" t="s">
        <v>103</v>
      </c>
      <c r="E5393" s="0" t="s">
        <v>14257</v>
      </c>
      <c r="F5393" s="0" t="s">
        <v>14241</v>
      </c>
      <c r="G5393" s="0" t="s">
        <v>14242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  <c r="M5393" s="0" t="n">
        <v>0</v>
      </c>
      <c r="N5393" s="0" t="n">
        <v>0</v>
      </c>
      <c r="O5393" s="0" t="n">
        <v>0</v>
      </c>
      <c r="P5393" s="0" t="n">
        <v>6.3</v>
      </c>
      <c r="Q5393" s="0" t="n">
        <v>0</v>
      </c>
      <c r="R5393" s="0" t="n">
        <v>0</v>
      </c>
      <c r="S5393" s="0" t="s">
        <v>6</v>
      </c>
    </row>
    <row r="5394" customFormat="false" ht="14.4" hidden="true" customHeight="false" outlineLevel="0" collapsed="false">
      <c r="A5394" s="0" t="s">
        <v>31</v>
      </c>
      <c r="B5394" s="0" t="n">
        <v>2</v>
      </c>
      <c r="C5394" s="0" t="s">
        <v>14258</v>
      </c>
      <c r="D5394" s="0" t="s">
        <v>103</v>
      </c>
      <c r="E5394" s="0" t="s">
        <v>14259</v>
      </c>
      <c r="F5394" s="0" t="s">
        <v>14241</v>
      </c>
      <c r="G5394" s="0" t="s">
        <v>14242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0</v>
      </c>
      <c r="M5394" s="0" t="n">
        <v>0</v>
      </c>
      <c r="N5394" s="0" t="n">
        <v>0</v>
      </c>
      <c r="O5394" s="0" t="n">
        <v>0</v>
      </c>
      <c r="P5394" s="0" t="n">
        <v>6.3</v>
      </c>
      <c r="Q5394" s="0" t="n">
        <v>0</v>
      </c>
      <c r="R5394" s="0" t="n">
        <v>0</v>
      </c>
      <c r="S5394" s="0" t="s">
        <v>6</v>
      </c>
    </row>
    <row r="5395" customFormat="false" ht="14.4" hidden="true" customHeight="false" outlineLevel="0" collapsed="false">
      <c r="A5395" s="0" t="s">
        <v>31</v>
      </c>
      <c r="B5395" s="0" t="n">
        <v>2</v>
      </c>
      <c r="C5395" s="0" t="s">
        <v>14260</v>
      </c>
      <c r="D5395" s="0" t="s">
        <v>66</v>
      </c>
      <c r="E5395" s="0" t="s">
        <v>14261</v>
      </c>
      <c r="F5395" s="0" t="s">
        <v>14262</v>
      </c>
      <c r="G5395" s="0" t="s">
        <v>14263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  <c r="M5395" s="0" t="n">
        <v>0</v>
      </c>
      <c r="N5395" s="0" t="n">
        <v>0</v>
      </c>
      <c r="O5395" s="0" t="n">
        <v>0</v>
      </c>
      <c r="P5395" s="0" t="n">
        <v>6.5</v>
      </c>
      <c r="Q5395" s="0" t="n">
        <v>0</v>
      </c>
      <c r="R5395" s="0" t="n">
        <v>0</v>
      </c>
      <c r="S5395" s="0" t="s">
        <v>6</v>
      </c>
    </row>
    <row r="5396" customFormat="false" ht="14.4" hidden="true" customHeight="false" outlineLevel="0" collapsed="false">
      <c r="A5396" s="0" t="s">
        <v>31</v>
      </c>
      <c r="B5396" s="0" t="n">
        <v>2</v>
      </c>
      <c r="C5396" s="0" t="s">
        <v>14264</v>
      </c>
      <c r="D5396" s="0" t="s">
        <v>38</v>
      </c>
      <c r="E5396" s="0" t="s">
        <v>14265</v>
      </c>
      <c r="F5396" s="0" t="s">
        <v>14266</v>
      </c>
      <c r="G5396" s="0" t="s">
        <v>14267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  <c r="M5396" s="0" t="n">
        <v>0</v>
      </c>
      <c r="N5396" s="0" t="n">
        <v>0</v>
      </c>
      <c r="O5396" s="0" t="n">
        <v>0</v>
      </c>
      <c r="P5396" s="0" t="n">
        <v>5.4</v>
      </c>
      <c r="Q5396" s="0" t="n">
        <v>0</v>
      </c>
      <c r="R5396" s="0" t="n">
        <v>0</v>
      </c>
      <c r="S5396" s="0" t="s">
        <v>6</v>
      </c>
    </row>
    <row r="5397" customFormat="false" ht="14.4" hidden="true" customHeight="false" outlineLevel="0" collapsed="false">
      <c r="A5397" s="0" t="s">
        <v>31</v>
      </c>
      <c r="B5397" s="0" t="n">
        <v>2</v>
      </c>
      <c r="C5397" s="0" t="s">
        <v>14268</v>
      </c>
      <c r="D5397" s="0" t="s">
        <v>38</v>
      </c>
      <c r="E5397" s="0" t="s">
        <v>14269</v>
      </c>
      <c r="F5397" s="0" t="s">
        <v>14270</v>
      </c>
      <c r="G5397" s="0" t="s">
        <v>14271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0</v>
      </c>
      <c r="O5397" s="0" t="n">
        <v>0</v>
      </c>
      <c r="P5397" s="0" t="n">
        <v>6.5</v>
      </c>
      <c r="Q5397" s="0" t="n">
        <v>0</v>
      </c>
      <c r="R5397" s="0" t="n">
        <v>0</v>
      </c>
      <c r="S5397" s="0" t="s">
        <v>6</v>
      </c>
    </row>
    <row r="5398" customFormat="false" ht="14.4" hidden="true" customHeight="false" outlineLevel="0" collapsed="false">
      <c r="A5398" s="0" t="s">
        <v>31</v>
      </c>
      <c r="B5398" s="0" t="n">
        <v>2</v>
      </c>
      <c r="C5398" s="0" t="s">
        <v>14272</v>
      </c>
      <c r="D5398" s="0" t="s">
        <v>41</v>
      </c>
      <c r="E5398" s="0" t="s">
        <v>4139</v>
      </c>
      <c r="F5398" s="0" t="s">
        <v>14273</v>
      </c>
      <c r="G5398" s="0" t="s">
        <v>157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n">
        <v>0</v>
      </c>
      <c r="N5398" s="0" t="n">
        <v>0</v>
      </c>
      <c r="O5398" s="0" t="n">
        <v>0</v>
      </c>
      <c r="P5398" s="0" t="n">
        <v>7.1</v>
      </c>
      <c r="Q5398" s="0" t="n">
        <v>0</v>
      </c>
      <c r="R5398" s="0" t="n">
        <v>7.7</v>
      </c>
      <c r="S5398" s="0" t="s">
        <v>6</v>
      </c>
    </row>
    <row r="5399" customFormat="false" ht="14.4" hidden="true" customHeight="false" outlineLevel="0" collapsed="false">
      <c r="A5399" s="0" t="s">
        <v>31</v>
      </c>
      <c r="B5399" s="0" t="n">
        <v>2</v>
      </c>
      <c r="C5399" s="0" t="s">
        <v>14274</v>
      </c>
      <c r="D5399" s="0" t="s">
        <v>307</v>
      </c>
      <c r="E5399" s="0" t="s">
        <v>14275</v>
      </c>
      <c r="F5399" s="0" t="s">
        <v>14276</v>
      </c>
      <c r="G5399" s="0" t="s">
        <v>14277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n">
        <v>0</v>
      </c>
      <c r="N5399" s="0" t="n">
        <v>0</v>
      </c>
      <c r="O5399" s="0" t="n">
        <v>0</v>
      </c>
      <c r="P5399" s="0" t="n">
        <v>5.2</v>
      </c>
      <c r="Q5399" s="0" t="n">
        <v>0</v>
      </c>
      <c r="R5399" s="0" t="n">
        <v>0</v>
      </c>
      <c r="S5399" s="0" t="s">
        <v>6</v>
      </c>
    </row>
    <row r="5400" customFormat="false" ht="14.4" hidden="true" customHeight="false" outlineLevel="0" collapsed="false">
      <c r="A5400" s="0" t="s">
        <v>31</v>
      </c>
      <c r="B5400" s="0" t="n">
        <v>2</v>
      </c>
      <c r="C5400" s="0" t="s">
        <v>14278</v>
      </c>
      <c r="D5400" s="0" t="s">
        <v>61</v>
      </c>
      <c r="E5400" s="0" t="s">
        <v>14279</v>
      </c>
      <c r="F5400" s="0" t="s">
        <v>14276</v>
      </c>
      <c r="G5400" s="0" t="s">
        <v>14277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  <c r="M5400" s="0" t="n">
        <v>0</v>
      </c>
      <c r="N5400" s="0" t="n">
        <v>0</v>
      </c>
      <c r="O5400" s="0" t="n">
        <v>0</v>
      </c>
      <c r="P5400" s="0" t="n">
        <v>5.3</v>
      </c>
      <c r="Q5400" s="0" t="n">
        <v>0</v>
      </c>
      <c r="R5400" s="0" t="n">
        <v>0</v>
      </c>
      <c r="S5400" s="0" t="s">
        <v>6</v>
      </c>
    </row>
    <row r="5401" customFormat="false" ht="14.4" hidden="true" customHeight="false" outlineLevel="0" collapsed="false">
      <c r="A5401" s="0" t="s">
        <v>31</v>
      </c>
      <c r="B5401" s="0" t="n">
        <v>2</v>
      </c>
      <c r="C5401" s="0" t="s">
        <v>14280</v>
      </c>
      <c r="D5401" s="0" t="s">
        <v>41</v>
      </c>
      <c r="E5401" s="0" t="s">
        <v>14281</v>
      </c>
      <c r="F5401" s="0" t="s">
        <v>14276</v>
      </c>
      <c r="G5401" s="0" t="s">
        <v>14277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  <c r="M5401" s="0" t="n">
        <v>0</v>
      </c>
      <c r="N5401" s="0" t="n">
        <v>0</v>
      </c>
      <c r="O5401" s="0" t="n">
        <v>0</v>
      </c>
      <c r="P5401" s="0" t="n">
        <v>5.5</v>
      </c>
      <c r="Q5401" s="0" t="n">
        <v>0</v>
      </c>
      <c r="R5401" s="0" t="n">
        <v>0</v>
      </c>
      <c r="S5401" s="0" t="s">
        <v>6</v>
      </c>
    </row>
    <row r="5402" customFormat="false" ht="14.4" hidden="true" customHeight="false" outlineLevel="0" collapsed="false">
      <c r="A5402" s="0" t="s">
        <v>31</v>
      </c>
      <c r="B5402" s="0" t="n">
        <v>2</v>
      </c>
      <c r="C5402" s="0" t="s">
        <v>14282</v>
      </c>
      <c r="D5402" s="0" t="s">
        <v>33</v>
      </c>
      <c r="E5402" s="0" t="s">
        <v>14283</v>
      </c>
      <c r="F5402" s="0" t="s">
        <v>14276</v>
      </c>
      <c r="G5402" s="0" t="s">
        <v>14277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0</v>
      </c>
      <c r="P5402" s="0" t="n">
        <v>5.2</v>
      </c>
      <c r="Q5402" s="0" t="n">
        <v>0</v>
      </c>
      <c r="R5402" s="0" t="n">
        <v>0</v>
      </c>
      <c r="S5402" s="0" t="s">
        <v>6</v>
      </c>
    </row>
    <row r="5403" customFormat="false" ht="14.4" hidden="true" customHeight="false" outlineLevel="0" collapsed="false">
      <c r="A5403" s="0" t="s">
        <v>31</v>
      </c>
      <c r="B5403" s="0" t="n">
        <v>2</v>
      </c>
      <c r="C5403" s="0" t="s">
        <v>14284</v>
      </c>
      <c r="D5403" s="0" t="s">
        <v>38</v>
      </c>
      <c r="E5403" s="0" t="s">
        <v>14285</v>
      </c>
      <c r="F5403" s="0" t="s">
        <v>14276</v>
      </c>
      <c r="G5403" s="0" t="s">
        <v>14277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n">
        <v>0</v>
      </c>
      <c r="N5403" s="0" t="n">
        <v>0</v>
      </c>
      <c r="O5403" s="0" t="n">
        <v>0</v>
      </c>
      <c r="P5403" s="0" t="n">
        <v>7.7</v>
      </c>
      <c r="Q5403" s="0" t="n">
        <v>0</v>
      </c>
      <c r="R5403" s="0" t="n">
        <v>0</v>
      </c>
      <c r="S5403" s="0" t="s">
        <v>6</v>
      </c>
    </row>
    <row r="5404" customFormat="false" ht="14.4" hidden="true" customHeight="false" outlineLevel="0" collapsed="false">
      <c r="A5404" s="0" t="s">
        <v>31</v>
      </c>
      <c r="B5404" s="0" t="n">
        <v>2</v>
      </c>
      <c r="C5404" s="0" t="s">
        <v>14286</v>
      </c>
      <c r="D5404" s="0" t="s">
        <v>41</v>
      </c>
      <c r="E5404" s="0" t="s">
        <v>14287</v>
      </c>
      <c r="F5404" s="0" t="s">
        <v>14276</v>
      </c>
      <c r="G5404" s="0" t="s">
        <v>14277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  <c r="M5404" s="0" t="n">
        <v>0</v>
      </c>
      <c r="N5404" s="0" t="n">
        <v>0</v>
      </c>
      <c r="O5404" s="0" t="n">
        <v>0</v>
      </c>
      <c r="P5404" s="0" t="n">
        <v>6.7</v>
      </c>
      <c r="Q5404" s="0" t="n">
        <v>0</v>
      </c>
      <c r="R5404" s="0" t="n">
        <v>0</v>
      </c>
      <c r="S5404" s="0" t="s">
        <v>6</v>
      </c>
    </row>
    <row r="5405" customFormat="false" ht="14.4" hidden="true" customHeight="false" outlineLevel="0" collapsed="false">
      <c r="A5405" s="0" t="s">
        <v>31</v>
      </c>
      <c r="B5405" s="0" t="n">
        <v>2</v>
      </c>
      <c r="C5405" s="0" t="s">
        <v>14288</v>
      </c>
      <c r="D5405" s="0" t="s">
        <v>66</v>
      </c>
      <c r="E5405" s="0" t="s">
        <v>14289</v>
      </c>
      <c r="F5405" s="0" t="s">
        <v>14276</v>
      </c>
      <c r="G5405" s="0" t="s">
        <v>14277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0</v>
      </c>
      <c r="M5405" s="0" t="n">
        <v>0</v>
      </c>
      <c r="N5405" s="0" t="n">
        <v>0</v>
      </c>
      <c r="O5405" s="0" t="n">
        <v>0</v>
      </c>
      <c r="P5405" s="0" t="n">
        <v>6.7</v>
      </c>
      <c r="Q5405" s="0" t="n">
        <v>0</v>
      </c>
      <c r="R5405" s="0" t="n">
        <v>0</v>
      </c>
      <c r="S5405" s="0" t="s">
        <v>6</v>
      </c>
    </row>
    <row r="5406" customFormat="false" ht="14.4" hidden="true" customHeight="false" outlineLevel="0" collapsed="false">
      <c r="A5406" s="0" t="s">
        <v>31</v>
      </c>
      <c r="B5406" s="0" t="n">
        <v>2</v>
      </c>
      <c r="C5406" s="0" t="s">
        <v>14290</v>
      </c>
      <c r="D5406" s="0" t="s">
        <v>139</v>
      </c>
      <c r="E5406" s="0" t="s">
        <v>14291</v>
      </c>
      <c r="F5406" s="0" t="s">
        <v>14276</v>
      </c>
      <c r="G5406" s="0" t="s">
        <v>14277</v>
      </c>
      <c r="H5406" s="0" t="n">
        <v>0</v>
      </c>
      <c r="I5406" s="0" t="n">
        <v>0</v>
      </c>
      <c r="J5406" s="0" t="n">
        <v>0</v>
      </c>
      <c r="K5406" s="0" t="n">
        <v>0</v>
      </c>
      <c r="L5406" s="0" t="n">
        <v>0</v>
      </c>
      <c r="M5406" s="0" t="n">
        <v>0</v>
      </c>
      <c r="N5406" s="0" t="n">
        <v>0</v>
      </c>
      <c r="O5406" s="0" t="n">
        <v>0</v>
      </c>
      <c r="P5406" s="0" t="n">
        <v>6.8</v>
      </c>
      <c r="Q5406" s="0" t="n">
        <v>0</v>
      </c>
      <c r="R5406" s="0" t="n">
        <v>0</v>
      </c>
      <c r="S5406" s="0" t="s">
        <v>6</v>
      </c>
    </row>
    <row r="5407" customFormat="false" ht="14.4" hidden="true" customHeight="false" outlineLevel="0" collapsed="false">
      <c r="A5407" s="0" t="s">
        <v>31</v>
      </c>
      <c r="B5407" s="0" t="n">
        <v>2</v>
      </c>
      <c r="C5407" s="0" t="s">
        <v>14292</v>
      </c>
      <c r="D5407" s="0" t="s">
        <v>139</v>
      </c>
      <c r="E5407" s="0" t="s">
        <v>14293</v>
      </c>
      <c r="F5407" s="0" t="s">
        <v>14276</v>
      </c>
      <c r="G5407" s="0" t="s">
        <v>14277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  <c r="M5407" s="0" t="n">
        <v>0</v>
      </c>
      <c r="N5407" s="0" t="n">
        <v>0</v>
      </c>
      <c r="O5407" s="0" t="n">
        <v>0</v>
      </c>
      <c r="P5407" s="0" t="n">
        <v>10.8</v>
      </c>
      <c r="Q5407" s="0" t="n">
        <v>0</v>
      </c>
      <c r="R5407" s="0" t="n">
        <v>0</v>
      </c>
      <c r="S5407" s="0" t="s">
        <v>6</v>
      </c>
    </row>
    <row r="5408" customFormat="false" ht="14.4" hidden="true" customHeight="false" outlineLevel="0" collapsed="false">
      <c r="A5408" s="0" t="s">
        <v>31</v>
      </c>
      <c r="B5408" s="0" t="n">
        <v>2</v>
      </c>
      <c r="C5408" s="0" t="s">
        <v>14294</v>
      </c>
      <c r="D5408" s="0" t="s">
        <v>307</v>
      </c>
      <c r="E5408" s="0" t="s">
        <v>14295</v>
      </c>
      <c r="F5408" s="0" t="s">
        <v>14276</v>
      </c>
      <c r="G5408" s="0" t="s">
        <v>14277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0</v>
      </c>
      <c r="P5408" s="0" t="n">
        <v>5.8</v>
      </c>
      <c r="Q5408" s="0" t="n">
        <v>0</v>
      </c>
      <c r="R5408" s="0" t="n">
        <v>0</v>
      </c>
      <c r="S5408" s="0" t="s">
        <v>6</v>
      </c>
    </row>
    <row r="5409" customFormat="false" ht="14.4" hidden="true" customHeight="false" outlineLevel="0" collapsed="false">
      <c r="A5409" s="0" t="s">
        <v>31</v>
      </c>
      <c r="B5409" s="0" t="n">
        <v>2</v>
      </c>
      <c r="C5409" s="0" t="s">
        <v>14296</v>
      </c>
      <c r="D5409" s="0" t="s">
        <v>66</v>
      </c>
      <c r="E5409" s="0" t="s">
        <v>14297</v>
      </c>
      <c r="F5409" s="0" t="s">
        <v>14276</v>
      </c>
      <c r="G5409" s="0" t="s">
        <v>14277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  <c r="M5409" s="0" t="n">
        <v>0</v>
      </c>
      <c r="N5409" s="0" t="n">
        <v>0</v>
      </c>
      <c r="O5409" s="0" t="n">
        <v>0</v>
      </c>
      <c r="P5409" s="0" t="n">
        <v>6</v>
      </c>
      <c r="Q5409" s="0" t="n">
        <v>0</v>
      </c>
      <c r="R5409" s="0" t="n">
        <v>0</v>
      </c>
      <c r="S5409" s="0" t="s">
        <v>6</v>
      </c>
    </row>
    <row r="5410" customFormat="false" ht="14.4" hidden="true" customHeight="false" outlineLevel="0" collapsed="false">
      <c r="A5410" s="0" t="s">
        <v>31</v>
      </c>
      <c r="B5410" s="0" t="n">
        <v>2</v>
      </c>
      <c r="C5410" s="0" t="s">
        <v>14298</v>
      </c>
      <c r="D5410" s="0" t="s">
        <v>61</v>
      </c>
      <c r="E5410" s="0" t="s">
        <v>14299</v>
      </c>
      <c r="F5410" s="0" t="s">
        <v>14276</v>
      </c>
      <c r="G5410" s="0" t="s">
        <v>14277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  <c r="M5410" s="0" t="n">
        <v>0</v>
      </c>
      <c r="N5410" s="0" t="n">
        <v>0</v>
      </c>
      <c r="O5410" s="0" t="n">
        <v>0</v>
      </c>
      <c r="P5410" s="0" t="n">
        <v>5.7</v>
      </c>
      <c r="Q5410" s="0" t="n">
        <v>0</v>
      </c>
      <c r="R5410" s="0" t="n">
        <v>0</v>
      </c>
      <c r="S5410" s="0" t="s">
        <v>6</v>
      </c>
    </row>
    <row r="5411" customFormat="false" ht="14.4" hidden="true" customHeight="false" outlineLevel="0" collapsed="false">
      <c r="A5411" s="0" t="s">
        <v>31</v>
      </c>
      <c r="B5411" s="0" t="n">
        <v>2</v>
      </c>
      <c r="C5411" s="0" t="s">
        <v>14300</v>
      </c>
      <c r="D5411" s="0" t="s">
        <v>66</v>
      </c>
      <c r="E5411" s="0" t="s">
        <v>14301</v>
      </c>
      <c r="F5411" s="0" t="s">
        <v>14276</v>
      </c>
      <c r="G5411" s="0" t="s">
        <v>14277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  <c r="M5411" s="0" t="n">
        <v>0</v>
      </c>
      <c r="N5411" s="0" t="n">
        <v>0</v>
      </c>
      <c r="O5411" s="0" t="n">
        <v>0</v>
      </c>
      <c r="P5411" s="0" t="n">
        <v>9.5</v>
      </c>
      <c r="Q5411" s="0" t="n">
        <v>0</v>
      </c>
      <c r="R5411" s="0" t="n">
        <v>0</v>
      </c>
      <c r="S5411" s="0" t="s">
        <v>6</v>
      </c>
    </row>
    <row r="5412" customFormat="false" ht="14.4" hidden="true" customHeight="false" outlineLevel="0" collapsed="false">
      <c r="A5412" s="0" t="s">
        <v>31</v>
      </c>
      <c r="B5412" s="0" t="n">
        <v>2</v>
      </c>
      <c r="C5412" s="0" t="s">
        <v>14302</v>
      </c>
      <c r="D5412" s="0" t="s">
        <v>38</v>
      </c>
      <c r="E5412" s="0" t="s">
        <v>14303</v>
      </c>
      <c r="F5412" s="0" t="s">
        <v>14276</v>
      </c>
      <c r="G5412" s="0" t="s">
        <v>14277</v>
      </c>
      <c r="H5412" s="0" t="n">
        <v>0</v>
      </c>
      <c r="I5412" s="0" t="n">
        <v>0</v>
      </c>
      <c r="J5412" s="0" t="n">
        <v>0</v>
      </c>
      <c r="K5412" s="0" t="n">
        <v>0</v>
      </c>
      <c r="L5412" s="0" t="n">
        <v>0</v>
      </c>
      <c r="M5412" s="0" t="n">
        <v>0</v>
      </c>
      <c r="N5412" s="0" t="n">
        <v>0</v>
      </c>
      <c r="O5412" s="0" t="n">
        <v>0</v>
      </c>
      <c r="P5412" s="0" t="n">
        <v>6.2</v>
      </c>
      <c r="Q5412" s="0" t="n">
        <v>0</v>
      </c>
      <c r="R5412" s="0" t="n">
        <v>0</v>
      </c>
      <c r="S5412" s="0" t="s">
        <v>6</v>
      </c>
    </row>
    <row r="5413" customFormat="false" ht="14.4" hidden="true" customHeight="false" outlineLevel="0" collapsed="false">
      <c r="A5413" s="0" t="s">
        <v>31</v>
      </c>
      <c r="B5413" s="0" t="n">
        <v>2</v>
      </c>
      <c r="C5413" s="0" t="s">
        <v>14304</v>
      </c>
      <c r="D5413" s="0" t="s">
        <v>41</v>
      </c>
      <c r="E5413" s="0" t="s">
        <v>14305</v>
      </c>
      <c r="F5413" s="0" t="s">
        <v>14276</v>
      </c>
      <c r="G5413" s="0" t="s">
        <v>14277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n">
        <v>0</v>
      </c>
      <c r="N5413" s="0" t="n">
        <v>0</v>
      </c>
      <c r="O5413" s="0" t="n">
        <v>0</v>
      </c>
      <c r="P5413" s="0" t="n">
        <v>5.9</v>
      </c>
      <c r="Q5413" s="0" t="n">
        <v>0</v>
      </c>
      <c r="R5413" s="0" t="n">
        <v>0</v>
      </c>
      <c r="S5413" s="0" t="s">
        <v>6</v>
      </c>
    </row>
    <row r="5414" customFormat="false" ht="14.4" hidden="true" customHeight="false" outlineLevel="0" collapsed="false">
      <c r="A5414" s="0" t="s">
        <v>31</v>
      </c>
      <c r="B5414" s="0" t="n">
        <v>2</v>
      </c>
      <c r="C5414" s="0" t="s">
        <v>14306</v>
      </c>
      <c r="D5414" s="0" t="s">
        <v>139</v>
      </c>
      <c r="E5414" s="0" t="s">
        <v>14307</v>
      </c>
      <c r="F5414" s="0" t="s">
        <v>14276</v>
      </c>
      <c r="G5414" s="0" t="s">
        <v>14277</v>
      </c>
      <c r="H5414" s="0" t="n">
        <v>0</v>
      </c>
      <c r="I5414" s="0" t="n">
        <v>0</v>
      </c>
      <c r="J5414" s="0" t="n">
        <v>0</v>
      </c>
      <c r="K5414" s="0" t="n">
        <v>0</v>
      </c>
      <c r="L5414" s="0" t="n">
        <v>0</v>
      </c>
      <c r="M5414" s="0" t="n">
        <v>0</v>
      </c>
      <c r="N5414" s="0" t="n">
        <v>0</v>
      </c>
      <c r="O5414" s="0" t="n">
        <v>0</v>
      </c>
      <c r="P5414" s="0" t="n">
        <v>9.2</v>
      </c>
      <c r="Q5414" s="0" t="n">
        <v>0</v>
      </c>
      <c r="R5414" s="0" t="n">
        <v>0</v>
      </c>
      <c r="S5414" s="0" t="s">
        <v>6</v>
      </c>
    </row>
    <row r="5415" customFormat="false" ht="14.4" hidden="true" customHeight="false" outlineLevel="0" collapsed="false">
      <c r="A5415" s="0" t="s">
        <v>31</v>
      </c>
      <c r="B5415" s="0" t="n">
        <v>2</v>
      </c>
      <c r="C5415" s="0" t="s">
        <v>14308</v>
      </c>
      <c r="D5415" s="0" t="s">
        <v>38</v>
      </c>
      <c r="E5415" s="0" t="s">
        <v>14309</v>
      </c>
      <c r="F5415" s="0" t="s">
        <v>14276</v>
      </c>
      <c r="G5415" s="0" t="s">
        <v>14277</v>
      </c>
      <c r="H5415" s="0" t="n">
        <v>0</v>
      </c>
      <c r="I5415" s="0" t="n">
        <v>0</v>
      </c>
      <c r="J5415" s="0" t="n">
        <v>0</v>
      </c>
      <c r="K5415" s="0" t="n">
        <v>0</v>
      </c>
      <c r="L5415" s="0" t="n">
        <v>0</v>
      </c>
      <c r="M5415" s="0" t="n">
        <v>0</v>
      </c>
      <c r="N5415" s="0" t="n">
        <v>0</v>
      </c>
      <c r="O5415" s="0" t="n">
        <v>0</v>
      </c>
      <c r="P5415" s="0" t="n">
        <v>5.9</v>
      </c>
      <c r="Q5415" s="0" t="n">
        <v>0</v>
      </c>
      <c r="R5415" s="0" t="n">
        <v>0</v>
      </c>
      <c r="S5415" s="0" t="s">
        <v>6</v>
      </c>
    </row>
    <row r="5416" customFormat="false" ht="14.4" hidden="true" customHeight="false" outlineLevel="0" collapsed="false">
      <c r="A5416" s="0" t="s">
        <v>31</v>
      </c>
      <c r="B5416" s="0" t="n">
        <v>2</v>
      </c>
      <c r="C5416" s="0" t="s">
        <v>14310</v>
      </c>
      <c r="D5416" s="0" t="s">
        <v>33</v>
      </c>
      <c r="E5416" s="0" t="s">
        <v>14311</v>
      </c>
      <c r="F5416" s="0" t="s">
        <v>14276</v>
      </c>
      <c r="G5416" s="0" t="s">
        <v>14277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  <c r="M5416" s="0" t="n">
        <v>0</v>
      </c>
      <c r="N5416" s="0" t="n">
        <v>0</v>
      </c>
      <c r="O5416" s="0" t="n">
        <v>0</v>
      </c>
      <c r="P5416" s="0" t="n">
        <v>6.4</v>
      </c>
      <c r="Q5416" s="0" t="n">
        <v>0</v>
      </c>
      <c r="R5416" s="0" t="n">
        <v>0</v>
      </c>
      <c r="S5416" s="0" t="s">
        <v>6</v>
      </c>
    </row>
    <row r="5417" customFormat="false" ht="14.4" hidden="true" customHeight="false" outlineLevel="0" collapsed="false">
      <c r="A5417" s="0" t="s">
        <v>31</v>
      </c>
      <c r="B5417" s="0" t="n">
        <v>2</v>
      </c>
      <c r="C5417" s="0" t="s">
        <v>14312</v>
      </c>
      <c r="D5417" s="0" t="s">
        <v>163</v>
      </c>
      <c r="E5417" s="0" t="s">
        <v>14313</v>
      </c>
      <c r="F5417" s="0" t="s">
        <v>14276</v>
      </c>
      <c r="G5417" s="0" t="s">
        <v>14277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n">
        <v>0</v>
      </c>
      <c r="N5417" s="0" t="n">
        <v>0</v>
      </c>
      <c r="O5417" s="0" t="n">
        <v>0</v>
      </c>
      <c r="P5417" s="0" t="n">
        <v>7.3</v>
      </c>
      <c r="Q5417" s="0" t="n">
        <v>0</v>
      </c>
      <c r="R5417" s="0" t="n">
        <v>0</v>
      </c>
      <c r="S5417" s="0" t="s">
        <v>6</v>
      </c>
    </row>
    <row r="5418" customFormat="false" ht="14.4" hidden="true" customHeight="false" outlineLevel="0" collapsed="false">
      <c r="A5418" s="0" t="s">
        <v>31</v>
      </c>
      <c r="B5418" s="0" t="n">
        <v>2</v>
      </c>
      <c r="C5418" s="0" t="s">
        <v>14314</v>
      </c>
      <c r="D5418" s="0" t="s">
        <v>33</v>
      </c>
      <c r="E5418" s="0" t="s">
        <v>14315</v>
      </c>
      <c r="F5418" s="0" t="s">
        <v>14276</v>
      </c>
      <c r="G5418" s="0" t="s">
        <v>14277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  <c r="M5418" s="0" t="n">
        <v>0</v>
      </c>
      <c r="N5418" s="0" t="n">
        <v>0</v>
      </c>
      <c r="O5418" s="0" t="n">
        <v>0</v>
      </c>
      <c r="P5418" s="0" t="n">
        <v>6.5</v>
      </c>
      <c r="Q5418" s="0" t="n">
        <v>0</v>
      </c>
      <c r="R5418" s="0" t="n">
        <v>0</v>
      </c>
      <c r="S5418" s="0" t="s">
        <v>6</v>
      </c>
    </row>
    <row r="5419" customFormat="false" ht="14.4" hidden="true" customHeight="false" outlineLevel="0" collapsed="false">
      <c r="A5419" s="0" t="s">
        <v>31</v>
      </c>
      <c r="B5419" s="0" t="n">
        <v>2</v>
      </c>
      <c r="C5419" s="0" t="s">
        <v>14316</v>
      </c>
      <c r="D5419" s="0" t="s">
        <v>33</v>
      </c>
      <c r="E5419" s="0" t="s">
        <v>14317</v>
      </c>
      <c r="F5419" s="0" t="s">
        <v>14276</v>
      </c>
      <c r="G5419" s="0" t="s">
        <v>14277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  <c r="M5419" s="0" t="n">
        <v>0</v>
      </c>
      <c r="N5419" s="0" t="n">
        <v>0</v>
      </c>
      <c r="O5419" s="0" t="n">
        <v>0</v>
      </c>
      <c r="P5419" s="0" t="n">
        <v>6</v>
      </c>
      <c r="Q5419" s="0" t="n">
        <v>0</v>
      </c>
      <c r="R5419" s="0" t="n">
        <v>0</v>
      </c>
      <c r="S5419" s="0" t="s">
        <v>6</v>
      </c>
    </row>
    <row r="5420" customFormat="false" ht="14.4" hidden="true" customHeight="false" outlineLevel="0" collapsed="false">
      <c r="A5420" s="0" t="s">
        <v>31</v>
      </c>
      <c r="B5420" s="0" t="n">
        <v>2</v>
      </c>
      <c r="C5420" s="0" t="s">
        <v>14318</v>
      </c>
      <c r="D5420" s="0" t="s">
        <v>66</v>
      </c>
      <c r="E5420" s="0" t="s">
        <v>14319</v>
      </c>
      <c r="F5420" s="0" t="s">
        <v>14276</v>
      </c>
      <c r="G5420" s="0" t="s">
        <v>14277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0</v>
      </c>
      <c r="M5420" s="0" t="n">
        <v>0</v>
      </c>
      <c r="N5420" s="0" t="n">
        <v>0</v>
      </c>
      <c r="O5420" s="0" t="n">
        <v>0</v>
      </c>
      <c r="P5420" s="0" t="n">
        <v>5.1</v>
      </c>
      <c r="Q5420" s="0" t="n">
        <v>0</v>
      </c>
      <c r="R5420" s="0" t="n">
        <v>0</v>
      </c>
      <c r="S5420" s="0" t="s">
        <v>6</v>
      </c>
    </row>
    <row r="5421" customFormat="false" ht="14.4" hidden="true" customHeight="false" outlineLevel="0" collapsed="false">
      <c r="A5421" s="0" t="s">
        <v>31</v>
      </c>
      <c r="B5421" s="0" t="n">
        <v>2</v>
      </c>
      <c r="C5421" s="0" t="s">
        <v>14320</v>
      </c>
      <c r="D5421" s="0" t="s">
        <v>48</v>
      </c>
      <c r="E5421" s="0" t="s">
        <v>14321</v>
      </c>
      <c r="F5421" s="0" t="s">
        <v>14322</v>
      </c>
      <c r="G5421" s="0" t="s">
        <v>14323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0</v>
      </c>
      <c r="M5421" s="0" t="n">
        <v>0</v>
      </c>
      <c r="N5421" s="0" t="n">
        <v>0</v>
      </c>
      <c r="O5421" s="0" t="n">
        <v>0</v>
      </c>
      <c r="P5421" s="0" t="n">
        <v>5.4</v>
      </c>
      <c r="Q5421" s="0" t="n">
        <v>0</v>
      </c>
      <c r="R5421" s="0" t="n">
        <v>0</v>
      </c>
      <c r="S5421" s="0" t="s">
        <v>6</v>
      </c>
    </row>
    <row r="5422" customFormat="false" ht="14.4" hidden="true" customHeight="false" outlineLevel="0" collapsed="false">
      <c r="A5422" s="0" t="s">
        <v>31</v>
      </c>
      <c r="B5422" s="0" t="n">
        <v>2</v>
      </c>
      <c r="C5422" s="0" t="s">
        <v>14324</v>
      </c>
      <c r="D5422" s="0" t="s">
        <v>38</v>
      </c>
      <c r="E5422" s="0" t="s">
        <v>14325</v>
      </c>
      <c r="F5422" s="0" t="s">
        <v>14322</v>
      </c>
      <c r="G5422" s="0" t="s">
        <v>14323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n">
        <v>0</v>
      </c>
      <c r="N5422" s="0" t="n">
        <v>0</v>
      </c>
      <c r="O5422" s="0" t="n">
        <v>0</v>
      </c>
      <c r="P5422" s="0" t="n">
        <v>7.3</v>
      </c>
      <c r="Q5422" s="0" t="n">
        <v>0</v>
      </c>
      <c r="R5422" s="0" t="n">
        <v>0</v>
      </c>
      <c r="S5422" s="0" t="s">
        <v>6</v>
      </c>
    </row>
    <row r="5423" customFormat="false" ht="14.4" hidden="true" customHeight="false" outlineLevel="0" collapsed="false">
      <c r="A5423" s="0" t="s">
        <v>31</v>
      </c>
      <c r="B5423" s="0" t="n">
        <v>2</v>
      </c>
      <c r="C5423" s="0" t="s">
        <v>14326</v>
      </c>
      <c r="D5423" s="0" t="s">
        <v>163</v>
      </c>
      <c r="E5423" s="0" t="s">
        <v>14327</v>
      </c>
      <c r="F5423" s="0" t="s">
        <v>14322</v>
      </c>
      <c r="G5423" s="0" t="s">
        <v>14323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  <c r="M5423" s="0" t="n">
        <v>0</v>
      </c>
      <c r="N5423" s="0" t="n">
        <v>0</v>
      </c>
      <c r="O5423" s="0" t="n">
        <v>0</v>
      </c>
      <c r="P5423" s="0" t="n">
        <v>7.4</v>
      </c>
      <c r="Q5423" s="0" t="n">
        <v>0</v>
      </c>
      <c r="R5423" s="0" t="n">
        <v>0</v>
      </c>
      <c r="S5423" s="0" t="s">
        <v>6</v>
      </c>
    </row>
    <row r="5424" customFormat="false" ht="14.4" hidden="true" customHeight="false" outlineLevel="0" collapsed="false">
      <c r="A5424" s="0" t="s">
        <v>31</v>
      </c>
      <c r="B5424" s="0" t="n">
        <v>2</v>
      </c>
      <c r="C5424" s="0" t="s">
        <v>14328</v>
      </c>
      <c r="D5424" s="0" t="s">
        <v>154</v>
      </c>
      <c r="E5424" s="0" t="s">
        <v>14329</v>
      </c>
      <c r="F5424" s="0" t="s">
        <v>14322</v>
      </c>
      <c r="G5424" s="0" t="s">
        <v>14323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n">
        <v>0</v>
      </c>
      <c r="N5424" s="0" t="n">
        <v>0</v>
      </c>
      <c r="O5424" s="0" t="n">
        <v>0</v>
      </c>
      <c r="P5424" s="0" t="n">
        <v>5.1</v>
      </c>
      <c r="Q5424" s="0" t="n">
        <v>0</v>
      </c>
      <c r="R5424" s="0" t="n">
        <v>0</v>
      </c>
      <c r="S5424" s="0" t="s">
        <v>6</v>
      </c>
    </row>
    <row r="5425" customFormat="false" ht="14.4" hidden="true" customHeight="false" outlineLevel="0" collapsed="false">
      <c r="A5425" s="0" t="s">
        <v>31</v>
      </c>
      <c r="B5425" s="0" t="n">
        <v>2</v>
      </c>
      <c r="C5425" s="0" t="s">
        <v>14330</v>
      </c>
      <c r="D5425" s="0" t="s">
        <v>163</v>
      </c>
      <c r="E5425" s="0" t="s">
        <v>14331</v>
      </c>
      <c r="F5425" s="0" t="s">
        <v>14322</v>
      </c>
      <c r="G5425" s="0" t="s">
        <v>14323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  <c r="M5425" s="0" t="n">
        <v>0</v>
      </c>
      <c r="N5425" s="0" t="n">
        <v>0</v>
      </c>
      <c r="O5425" s="0" t="n">
        <v>0</v>
      </c>
      <c r="P5425" s="0" t="n">
        <v>5.5</v>
      </c>
      <c r="Q5425" s="0" t="n">
        <v>0</v>
      </c>
      <c r="R5425" s="0" t="n">
        <v>0</v>
      </c>
      <c r="S5425" s="0" t="s">
        <v>6</v>
      </c>
    </row>
    <row r="5426" customFormat="false" ht="14.4" hidden="true" customHeight="false" outlineLevel="0" collapsed="false">
      <c r="A5426" s="0" t="s">
        <v>31</v>
      </c>
      <c r="B5426" s="0" t="n">
        <v>2</v>
      </c>
      <c r="C5426" s="0" t="s">
        <v>14332</v>
      </c>
      <c r="D5426" s="0" t="s">
        <v>38</v>
      </c>
      <c r="E5426" s="0" t="s">
        <v>14333</v>
      </c>
      <c r="F5426" s="0" t="s">
        <v>14322</v>
      </c>
      <c r="G5426" s="0" t="s">
        <v>14323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  <c r="M5426" s="0" t="n">
        <v>0</v>
      </c>
      <c r="N5426" s="0" t="n">
        <v>0</v>
      </c>
      <c r="O5426" s="0" t="n">
        <v>0</v>
      </c>
      <c r="P5426" s="0" t="n">
        <v>5.4</v>
      </c>
      <c r="Q5426" s="0" t="n">
        <v>0</v>
      </c>
      <c r="R5426" s="0" t="n">
        <v>0</v>
      </c>
      <c r="S5426" s="0" t="s">
        <v>6</v>
      </c>
    </row>
    <row r="5427" customFormat="false" ht="14.4" hidden="true" customHeight="false" outlineLevel="0" collapsed="false">
      <c r="A5427" s="0" t="s">
        <v>31</v>
      </c>
      <c r="B5427" s="0" t="n">
        <v>2</v>
      </c>
      <c r="C5427" s="0" t="s">
        <v>14334</v>
      </c>
      <c r="D5427" s="0" t="s">
        <v>61</v>
      </c>
      <c r="E5427" s="0" t="s">
        <v>14335</v>
      </c>
      <c r="F5427" s="0" t="s">
        <v>14336</v>
      </c>
      <c r="G5427" s="0" t="s">
        <v>14337</v>
      </c>
      <c r="H5427" s="0" t="n">
        <v>0</v>
      </c>
      <c r="I5427" s="0" t="n">
        <v>0</v>
      </c>
      <c r="J5427" s="0" t="n">
        <v>0</v>
      </c>
      <c r="K5427" s="0" t="n">
        <v>0</v>
      </c>
      <c r="L5427" s="0" t="n">
        <v>0</v>
      </c>
      <c r="M5427" s="0" t="n">
        <v>0</v>
      </c>
      <c r="N5427" s="0" t="n">
        <v>0</v>
      </c>
      <c r="O5427" s="0" t="n">
        <v>0</v>
      </c>
      <c r="P5427" s="0" t="n">
        <v>5.6</v>
      </c>
      <c r="Q5427" s="0" t="n">
        <v>0</v>
      </c>
      <c r="R5427" s="0" t="n">
        <v>0</v>
      </c>
      <c r="S5427" s="0" t="s">
        <v>6</v>
      </c>
    </row>
    <row r="5428" customFormat="false" ht="14.4" hidden="true" customHeight="false" outlineLevel="0" collapsed="false">
      <c r="A5428" s="0" t="s">
        <v>31</v>
      </c>
      <c r="B5428" s="0" t="n">
        <v>2</v>
      </c>
      <c r="C5428" s="0" t="s">
        <v>14338</v>
      </c>
      <c r="D5428" s="0" t="s">
        <v>122</v>
      </c>
      <c r="E5428" s="0" t="s">
        <v>14339</v>
      </c>
      <c r="F5428" s="0" t="s">
        <v>14336</v>
      </c>
      <c r="G5428" s="0" t="s">
        <v>14337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n">
        <v>0</v>
      </c>
      <c r="N5428" s="0" t="n">
        <v>0</v>
      </c>
      <c r="O5428" s="0" t="n">
        <v>0</v>
      </c>
      <c r="P5428" s="0" t="n">
        <v>6</v>
      </c>
      <c r="Q5428" s="0" t="n">
        <v>0</v>
      </c>
      <c r="R5428" s="0" t="n">
        <v>0</v>
      </c>
      <c r="S5428" s="0" t="s">
        <v>6</v>
      </c>
    </row>
    <row r="5429" customFormat="false" ht="14.4" hidden="true" customHeight="false" outlineLevel="0" collapsed="false">
      <c r="A5429" s="0" t="s">
        <v>31</v>
      </c>
      <c r="B5429" s="0" t="n">
        <v>2</v>
      </c>
      <c r="C5429" s="0" t="s">
        <v>14340</v>
      </c>
      <c r="D5429" s="0" t="s">
        <v>61</v>
      </c>
      <c r="E5429" s="0" t="s">
        <v>14341</v>
      </c>
      <c r="F5429" s="0" t="s">
        <v>14336</v>
      </c>
      <c r="G5429" s="0" t="s">
        <v>14337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n">
        <v>0</v>
      </c>
      <c r="N5429" s="0" t="n">
        <v>0</v>
      </c>
      <c r="O5429" s="0" t="n">
        <v>0</v>
      </c>
      <c r="P5429" s="0" t="n">
        <v>5.1</v>
      </c>
      <c r="Q5429" s="0" t="n">
        <v>0</v>
      </c>
      <c r="R5429" s="0" t="n">
        <v>0</v>
      </c>
      <c r="S5429" s="0" t="s">
        <v>6</v>
      </c>
    </row>
    <row r="5430" customFormat="false" ht="14.4" hidden="true" customHeight="false" outlineLevel="0" collapsed="false">
      <c r="A5430" s="0" t="s">
        <v>31</v>
      </c>
      <c r="B5430" s="0" t="n">
        <v>2</v>
      </c>
      <c r="C5430" s="0" t="s">
        <v>14342</v>
      </c>
      <c r="D5430" s="0" t="s">
        <v>61</v>
      </c>
      <c r="E5430" s="0" t="s">
        <v>14343</v>
      </c>
      <c r="F5430" s="0" t="s">
        <v>14336</v>
      </c>
      <c r="G5430" s="0" t="s">
        <v>14337</v>
      </c>
      <c r="H5430" s="0" t="n">
        <v>0</v>
      </c>
      <c r="I5430" s="0" t="n">
        <v>0</v>
      </c>
      <c r="J5430" s="0" t="n">
        <v>0</v>
      </c>
      <c r="K5430" s="0" t="n">
        <v>0</v>
      </c>
      <c r="L5430" s="0" t="n">
        <v>0</v>
      </c>
      <c r="M5430" s="0" t="n">
        <v>0</v>
      </c>
      <c r="N5430" s="0" t="n">
        <v>0</v>
      </c>
      <c r="O5430" s="0" t="n">
        <v>0</v>
      </c>
      <c r="P5430" s="0" t="n">
        <v>6.1</v>
      </c>
      <c r="Q5430" s="0" t="n">
        <v>0</v>
      </c>
      <c r="R5430" s="0" t="n">
        <v>0</v>
      </c>
      <c r="S5430" s="0" t="s">
        <v>6</v>
      </c>
    </row>
    <row r="5431" customFormat="false" ht="14.4" hidden="true" customHeight="false" outlineLevel="0" collapsed="false">
      <c r="A5431" s="0" t="s">
        <v>31</v>
      </c>
      <c r="B5431" s="0" t="n">
        <v>2</v>
      </c>
      <c r="C5431" s="0" t="s">
        <v>14344</v>
      </c>
      <c r="D5431" s="0" t="s">
        <v>66</v>
      </c>
      <c r="E5431" s="0" t="s">
        <v>14345</v>
      </c>
      <c r="F5431" s="0" t="s">
        <v>14336</v>
      </c>
      <c r="G5431" s="0" t="s">
        <v>14337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n">
        <v>0</v>
      </c>
      <c r="N5431" s="0" t="n">
        <v>0</v>
      </c>
      <c r="O5431" s="0" t="n">
        <v>0</v>
      </c>
      <c r="P5431" s="0" t="n">
        <v>5.1</v>
      </c>
      <c r="Q5431" s="0" t="n">
        <v>0</v>
      </c>
      <c r="R5431" s="0" t="n">
        <v>0</v>
      </c>
      <c r="S5431" s="0" t="s">
        <v>6</v>
      </c>
    </row>
    <row r="5432" customFormat="false" ht="14.4" hidden="true" customHeight="false" outlineLevel="0" collapsed="false">
      <c r="A5432" s="0" t="s">
        <v>31</v>
      </c>
      <c r="B5432" s="0" t="n">
        <v>2</v>
      </c>
      <c r="C5432" s="0" t="s">
        <v>14346</v>
      </c>
      <c r="D5432" s="0" t="s">
        <v>66</v>
      </c>
      <c r="E5432" s="0" t="s">
        <v>14347</v>
      </c>
      <c r="F5432" s="0" t="s">
        <v>14336</v>
      </c>
      <c r="G5432" s="0" t="s">
        <v>14337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  <c r="M5432" s="0" t="n">
        <v>0</v>
      </c>
      <c r="N5432" s="0" t="n">
        <v>0</v>
      </c>
      <c r="O5432" s="0" t="n">
        <v>0</v>
      </c>
      <c r="P5432" s="0" t="n">
        <v>5.1</v>
      </c>
      <c r="Q5432" s="0" t="n">
        <v>0</v>
      </c>
      <c r="R5432" s="0" t="n">
        <v>0</v>
      </c>
      <c r="S5432" s="0" t="s">
        <v>6</v>
      </c>
    </row>
    <row r="5433" customFormat="false" ht="14.4" hidden="true" customHeight="false" outlineLevel="0" collapsed="false">
      <c r="A5433" s="0" t="s">
        <v>31</v>
      </c>
      <c r="B5433" s="0" t="n">
        <v>2</v>
      </c>
      <c r="C5433" s="0" t="s">
        <v>14348</v>
      </c>
      <c r="D5433" s="0" t="s">
        <v>66</v>
      </c>
      <c r="E5433" s="0" t="s">
        <v>14349</v>
      </c>
      <c r="F5433" s="0" t="s">
        <v>14336</v>
      </c>
      <c r="G5433" s="0" t="s">
        <v>14337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n">
        <v>0</v>
      </c>
      <c r="N5433" s="0" t="n">
        <v>0</v>
      </c>
      <c r="O5433" s="0" t="n">
        <v>0</v>
      </c>
      <c r="P5433" s="0" t="n">
        <v>5</v>
      </c>
      <c r="Q5433" s="0" t="n">
        <v>0</v>
      </c>
      <c r="R5433" s="0" t="n">
        <v>0</v>
      </c>
      <c r="S5433" s="0" t="s">
        <v>6</v>
      </c>
    </row>
    <row r="5434" customFormat="false" ht="14.4" hidden="true" customHeight="false" outlineLevel="0" collapsed="false">
      <c r="A5434" s="0" t="s">
        <v>31</v>
      </c>
      <c r="B5434" s="0" t="n">
        <v>2</v>
      </c>
      <c r="C5434" s="0" t="s">
        <v>14350</v>
      </c>
      <c r="D5434" s="0" t="s">
        <v>33</v>
      </c>
      <c r="E5434" s="0" t="s">
        <v>14351</v>
      </c>
      <c r="F5434" s="0" t="s">
        <v>14336</v>
      </c>
      <c r="G5434" s="0" t="s">
        <v>14337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n">
        <v>0</v>
      </c>
      <c r="N5434" s="0" t="n">
        <v>0</v>
      </c>
      <c r="O5434" s="0" t="n">
        <v>0</v>
      </c>
      <c r="P5434" s="0" t="n">
        <v>5.5</v>
      </c>
      <c r="Q5434" s="0" t="n">
        <v>0</v>
      </c>
      <c r="R5434" s="0" t="n">
        <v>0</v>
      </c>
      <c r="S5434" s="0" t="s">
        <v>6</v>
      </c>
    </row>
    <row r="5435" customFormat="false" ht="14.4" hidden="true" customHeight="false" outlineLevel="0" collapsed="false">
      <c r="A5435" s="0" t="s">
        <v>31</v>
      </c>
      <c r="B5435" s="0" t="n">
        <v>2</v>
      </c>
      <c r="C5435" s="0" t="s">
        <v>14352</v>
      </c>
      <c r="D5435" s="0" t="s">
        <v>48</v>
      </c>
      <c r="E5435" s="0" t="s">
        <v>14353</v>
      </c>
      <c r="F5435" s="0" t="s">
        <v>14191</v>
      </c>
      <c r="G5435" s="0" t="s">
        <v>14192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  <c r="M5435" s="0" t="n">
        <v>0</v>
      </c>
      <c r="N5435" s="0" t="n">
        <v>0</v>
      </c>
      <c r="O5435" s="0" t="n">
        <v>0</v>
      </c>
      <c r="P5435" s="0" t="n">
        <v>5.3</v>
      </c>
      <c r="Q5435" s="0" t="n">
        <v>0</v>
      </c>
      <c r="R5435" s="0" t="n">
        <v>0</v>
      </c>
      <c r="S5435" s="0" t="s">
        <v>6</v>
      </c>
    </row>
    <row r="5436" customFormat="false" ht="14.4" hidden="true" customHeight="false" outlineLevel="0" collapsed="false">
      <c r="A5436" s="0" t="s">
        <v>31</v>
      </c>
      <c r="B5436" s="0" t="n">
        <v>2</v>
      </c>
      <c r="C5436" s="0" t="s">
        <v>14354</v>
      </c>
      <c r="D5436" s="0" t="s">
        <v>61</v>
      </c>
      <c r="E5436" s="0" t="s">
        <v>14355</v>
      </c>
      <c r="F5436" s="0" t="s">
        <v>14191</v>
      </c>
      <c r="G5436" s="0" t="s">
        <v>14192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  <c r="M5436" s="0" t="n">
        <v>0</v>
      </c>
      <c r="N5436" s="0" t="n">
        <v>0</v>
      </c>
      <c r="O5436" s="0" t="n">
        <v>0</v>
      </c>
      <c r="P5436" s="0" t="n">
        <v>5.2</v>
      </c>
      <c r="Q5436" s="0" t="n">
        <v>0</v>
      </c>
      <c r="R5436" s="0" t="n">
        <v>0</v>
      </c>
      <c r="S5436" s="0" t="s">
        <v>6</v>
      </c>
    </row>
    <row r="5437" customFormat="false" ht="14.4" hidden="true" customHeight="false" outlineLevel="0" collapsed="false">
      <c r="A5437" s="0" t="s">
        <v>31</v>
      </c>
      <c r="B5437" s="0" t="n">
        <v>2</v>
      </c>
      <c r="C5437" s="0" t="s">
        <v>14356</v>
      </c>
      <c r="D5437" s="0" t="s">
        <v>61</v>
      </c>
      <c r="E5437" s="0" t="s">
        <v>14357</v>
      </c>
      <c r="F5437" s="0" t="s">
        <v>14191</v>
      </c>
      <c r="G5437" s="0" t="s">
        <v>14192</v>
      </c>
      <c r="H5437" s="0" t="n">
        <v>0</v>
      </c>
      <c r="I5437" s="0" t="n">
        <v>0</v>
      </c>
      <c r="J5437" s="0" t="n">
        <v>0</v>
      </c>
      <c r="K5437" s="0" t="n">
        <v>0</v>
      </c>
      <c r="L5437" s="0" t="n">
        <v>0</v>
      </c>
      <c r="M5437" s="0" t="n">
        <v>0</v>
      </c>
      <c r="N5437" s="0" t="n">
        <v>0</v>
      </c>
      <c r="O5437" s="0" t="n">
        <v>0</v>
      </c>
      <c r="P5437" s="0" t="n">
        <v>5.8</v>
      </c>
      <c r="Q5437" s="0" t="n">
        <v>0</v>
      </c>
      <c r="R5437" s="0" t="n">
        <v>0</v>
      </c>
      <c r="S5437" s="0" t="s">
        <v>6</v>
      </c>
    </row>
    <row r="5438" customFormat="false" ht="14.4" hidden="true" customHeight="false" outlineLevel="0" collapsed="false">
      <c r="A5438" s="0" t="s">
        <v>31</v>
      </c>
      <c r="B5438" s="0" t="n">
        <v>2</v>
      </c>
      <c r="C5438" s="0" t="s">
        <v>14358</v>
      </c>
      <c r="D5438" s="0" t="s">
        <v>139</v>
      </c>
      <c r="E5438" s="0" t="s">
        <v>14359</v>
      </c>
      <c r="F5438" s="0" t="s">
        <v>14191</v>
      </c>
      <c r="G5438" s="0" t="s">
        <v>14192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  <c r="M5438" s="0" t="n">
        <v>0</v>
      </c>
      <c r="N5438" s="0" t="n">
        <v>0</v>
      </c>
      <c r="O5438" s="0" t="n">
        <v>0</v>
      </c>
      <c r="P5438" s="0" t="n">
        <v>5.1</v>
      </c>
      <c r="Q5438" s="0" t="n">
        <v>0</v>
      </c>
      <c r="R5438" s="0" t="n">
        <v>0</v>
      </c>
      <c r="S5438" s="0" t="s">
        <v>6</v>
      </c>
    </row>
    <row r="5439" customFormat="false" ht="14.4" hidden="true" customHeight="false" outlineLevel="0" collapsed="false">
      <c r="A5439" s="0" t="s">
        <v>31</v>
      </c>
      <c r="B5439" s="0" t="n">
        <v>2</v>
      </c>
      <c r="C5439" s="0" t="s">
        <v>14360</v>
      </c>
      <c r="D5439" s="0" t="s">
        <v>66</v>
      </c>
      <c r="E5439" s="0" t="s">
        <v>14361</v>
      </c>
      <c r="F5439" s="0" t="s">
        <v>14191</v>
      </c>
      <c r="G5439" s="0" t="s">
        <v>14192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n">
        <v>0</v>
      </c>
      <c r="N5439" s="0" t="n">
        <v>0</v>
      </c>
      <c r="O5439" s="0" t="n">
        <v>0</v>
      </c>
      <c r="P5439" s="0" t="n">
        <v>5</v>
      </c>
      <c r="Q5439" s="0" t="n">
        <v>0</v>
      </c>
      <c r="R5439" s="0" t="n">
        <v>0</v>
      </c>
      <c r="S5439" s="0" t="s">
        <v>6</v>
      </c>
    </row>
    <row r="5440" customFormat="false" ht="14.4" hidden="true" customHeight="false" outlineLevel="0" collapsed="false">
      <c r="A5440" s="0" t="s">
        <v>31</v>
      </c>
      <c r="B5440" s="0" t="n">
        <v>2</v>
      </c>
      <c r="C5440" s="0" t="s">
        <v>14362</v>
      </c>
      <c r="D5440" s="0" t="s">
        <v>154</v>
      </c>
      <c r="E5440" s="0" t="s">
        <v>14363</v>
      </c>
      <c r="F5440" s="0" t="s">
        <v>14191</v>
      </c>
      <c r="G5440" s="0" t="s">
        <v>14192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  <c r="M5440" s="0" t="n">
        <v>0</v>
      </c>
      <c r="N5440" s="0" t="n">
        <v>0</v>
      </c>
      <c r="O5440" s="0" t="n">
        <v>0</v>
      </c>
      <c r="P5440" s="0" t="n">
        <v>5.8</v>
      </c>
      <c r="Q5440" s="0" t="n">
        <v>0</v>
      </c>
      <c r="R5440" s="0" t="n">
        <v>0</v>
      </c>
      <c r="S5440" s="0" t="s">
        <v>6</v>
      </c>
    </row>
    <row r="5441" customFormat="false" ht="14.4" hidden="true" customHeight="false" outlineLevel="0" collapsed="false">
      <c r="A5441" s="0" t="s">
        <v>31</v>
      </c>
      <c r="B5441" s="0" t="n">
        <v>2</v>
      </c>
      <c r="C5441" s="0" t="s">
        <v>14364</v>
      </c>
      <c r="D5441" s="0" t="s">
        <v>307</v>
      </c>
      <c r="E5441" s="0" t="s">
        <v>14365</v>
      </c>
      <c r="F5441" s="0" t="s">
        <v>14191</v>
      </c>
      <c r="G5441" s="0" t="s">
        <v>14192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  <c r="M5441" s="0" t="n">
        <v>0</v>
      </c>
      <c r="N5441" s="0" t="n">
        <v>0</v>
      </c>
      <c r="O5441" s="0" t="n">
        <v>0</v>
      </c>
      <c r="P5441" s="0" t="n">
        <v>5.7</v>
      </c>
      <c r="Q5441" s="0" t="n">
        <v>0</v>
      </c>
      <c r="R5441" s="0" t="n">
        <v>0</v>
      </c>
      <c r="S5441" s="0" t="s">
        <v>6</v>
      </c>
    </row>
    <row r="5442" customFormat="false" ht="14.4" hidden="true" customHeight="false" outlineLevel="0" collapsed="false">
      <c r="A5442" s="0" t="s">
        <v>31</v>
      </c>
      <c r="B5442" s="0" t="n">
        <v>2</v>
      </c>
      <c r="C5442" s="0" t="s">
        <v>14366</v>
      </c>
      <c r="D5442" s="0" t="s">
        <v>307</v>
      </c>
      <c r="E5442" s="0" t="s">
        <v>14367</v>
      </c>
      <c r="F5442" s="0" t="s">
        <v>14191</v>
      </c>
      <c r="G5442" s="0" t="s">
        <v>14192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  <c r="M5442" s="0" t="n">
        <v>0</v>
      </c>
      <c r="N5442" s="0" t="n">
        <v>0</v>
      </c>
      <c r="O5442" s="0" t="n">
        <v>0</v>
      </c>
      <c r="P5442" s="0" t="n">
        <v>5.6</v>
      </c>
      <c r="Q5442" s="0" t="n">
        <v>0</v>
      </c>
      <c r="R5442" s="0" t="n">
        <v>0</v>
      </c>
      <c r="S5442" s="0" t="s">
        <v>6</v>
      </c>
    </row>
    <row r="5443" customFormat="false" ht="14.4" hidden="true" customHeight="false" outlineLevel="0" collapsed="false">
      <c r="A5443" s="0" t="s">
        <v>31</v>
      </c>
      <c r="B5443" s="0" t="n">
        <v>2</v>
      </c>
      <c r="C5443" s="0" t="s">
        <v>14368</v>
      </c>
      <c r="D5443" s="0" t="s">
        <v>61</v>
      </c>
      <c r="E5443" s="0" t="s">
        <v>14369</v>
      </c>
      <c r="F5443" s="0" t="s">
        <v>14191</v>
      </c>
      <c r="G5443" s="0" t="s">
        <v>14192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0</v>
      </c>
      <c r="O5443" s="0" t="n">
        <v>0</v>
      </c>
      <c r="P5443" s="0" t="n">
        <v>6.4</v>
      </c>
      <c r="Q5443" s="0" t="n">
        <v>0</v>
      </c>
      <c r="R5443" s="0" t="n">
        <v>0</v>
      </c>
      <c r="S5443" s="0" t="s">
        <v>6</v>
      </c>
    </row>
    <row r="5444" customFormat="false" ht="14.4" hidden="true" customHeight="false" outlineLevel="0" collapsed="false">
      <c r="A5444" s="0" t="s">
        <v>31</v>
      </c>
      <c r="B5444" s="0" t="n">
        <v>2</v>
      </c>
      <c r="C5444" s="0" t="s">
        <v>14370</v>
      </c>
      <c r="D5444" s="0" t="s">
        <v>103</v>
      </c>
      <c r="E5444" s="0" t="s">
        <v>14371</v>
      </c>
      <c r="F5444" s="0" t="s">
        <v>14191</v>
      </c>
      <c r="G5444" s="0" t="s">
        <v>14192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n">
        <v>0</v>
      </c>
      <c r="N5444" s="0" t="n">
        <v>0</v>
      </c>
      <c r="O5444" s="0" t="n">
        <v>0</v>
      </c>
      <c r="P5444" s="0" t="n">
        <v>5.4</v>
      </c>
      <c r="Q5444" s="0" t="n">
        <v>0</v>
      </c>
      <c r="R5444" s="0" t="n">
        <v>0</v>
      </c>
      <c r="S5444" s="0" t="s">
        <v>6</v>
      </c>
    </row>
    <row r="5445" customFormat="false" ht="14.4" hidden="true" customHeight="false" outlineLevel="0" collapsed="false">
      <c r="A5445" s="0" t="s">
        <v>31</v>
      </c>
      <c r="B5445" s="0" t="n">
        <v>2</v>
      </c>
      <c r="C5445" s="0" t="s">
        <v>14372</v>
      </c>
      <c r="D5445" s="0" t="s">
        <v>66</v>
      </c>
      <c r="E5445" s="0" t="s">
        <v>14373</v>
      </c>
      <c r="F5445" s="0" t="s">
        <v>14191</v>
      </c>
      <c r="G5445" s="0" t="s">
        <v>14192</v>
      </c>
      <c r="H5445" s="0" t="n">
        <v>0</v>
      </c>
      <c r="I5445" s="0" t="n">
        <v>0</v>
      </c>
      <c r="J5445" s="0" t="n">
        <v>0</v>
      </c>
      <c r="K5445" s="0" t="n">
        <v>0</v>
      </c>
      <c r="L5445" s="0" t="n">
        <v>0</v>
      </c>
      <c r="M5445" s="0" t="n">
        <v>0</v>
      </c>
      <c r="N5445" s="0" t="n">
        <v>0</v>
      </c>
      <c r="O5445" s="0" t="n">
        <v>0</v>
      </c>
      <c r="P5445" s="0" t="n">
        <v>5.2</v>
      </c>
      <c r="Q5445" s="0" t="n">
        <v>0</v>
      </c>
      <c r="R5445" s="0" t="n">
        <v>0</v>
      </c>
      <c r="S5445" s="0" t="s">
        <v>6</v>
      </c>
    </row>
    <row r="5446" customFormat="false" ht="14.4" hidden="true" customHeight="false" outlineLevel="0" collapsed="false">
      <c r="A5446" s="0" t="s">
        <v>31</v>
      </c>
      <c r="B5446" s="0" t="n">
        <v>2</v>
      </c>
      <c r="C5446" s="0" t="s">
        <v>14374</v>
      </c>
      <c r="D5446" s="0" t="s">
        <v>163</v>
      </c>
      <c r="E5446" s="0" t="s">
        <v>14375</v>
      </c>
      <c r="F5446" s="0" t="s">
        <v>14191</v>
      </c>
      <c r="G5446" s="0" t="s">
        <v>14192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0</v>
      </c>
      <c r="O5446" s="0" t="n">
        <v>0</v>
      </c>
      <c r="P5446" s="0" t="n">
        <v>5.4</v>
      </c>
      <c r="Q5446" s="0" t="n">
        <v>0</v>
      </c>
      <c r="R5446" s="0" t="n">
        <v>0</v>
      </c>
      <c r="S5446" s="0" t="s">
        <v>6</v>
      </c>
    </row>
    <row r="5447" customFormat="false" ht="14.4" hidden="true" customHeight="false" outlineLevel="0" collapsed="false">
      <c r="A5447" s="0" t="s">
        <v>31</v>
      </c>
      <c r="B5447" s="0" t="n">
        <v>2</v>
      </c>
      <c r="C5447" s="0" t="s">
        <v>14376</v>
      </c>
      <c r="D5447" s="0" t="s">
        <v>61</v>
      </c>
      <c r="E5447" s="0" t="s">
        <v>14377</v>
      </c>
      <c r="F5447" s="0" t="s">
        <v>14191</v>
      </c>
      <c r="G5447" s="0" t="s">
        <v>14192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0</v>
      </c>
      <c r="N5447" s="0" t="n">
        <v>0</v>
      </c>
      <c r="O5447" s="0" t="n">
        <v>0</v>
      </c>
      <c r="P5447" s="0" t="n">
        <v>5.9</v>
      </c>
      <c r="Q5447" s="0" t="n">
        <v>0</v>
      </c>
      <c r="R5447" s="0" t="n">
        <v>0</v>
      </c>
      <c r="S5447" s="0" t="s">
        <v>6</v>
      </c>
    </row>
    <row r="5448" customFormat="false" ht="14.4" hidden="true" customHeight="false" outlineLevel="0" collapsed="false">
      <c r="A5448" s="0" t="s">
        <v>31</v>
      </c>
      <c r="B5448" s="0" t="n">
        <v>2</v>
      </c>
      <c r="C5448" s="0" t="s">
        <v>14378</v>
      </c>
      <c r="D5448" s="0" t="s">
        <v>38</v>
      </c>
      <c r="E5448" s="0" t="s">
        <v>14379</v>
      </c>
      <c r="F5448" s="0" t="s">
        <v>14191</v>
      </c>
      <c r="G5448" s="0" t="s">
        <v>14192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n">
        <v>0</v>
      </c>
      <c r="N5448" s="0" t="n">
        <v>0</v>
      </c>
      <c r="O5448" s="0" t="n">
        <v>0</v>
      </c>
      <c r="P5448" s="0" t="n">
        <v>5.7</v>
      </c>
      <c r="Q5448" s="0" t="n">
        <v>0</v>
      </c>
      <c r="R5448" s="0" t="n">
        <v>0</v>
      </c>
      <c r="S5448" s="0" t="s">
        <v>6</v>
      </c>
    </row>
    <row r="5449" customFormat="false" ht="14.4" hidden="true" customHeight="false" outlineLevel="0" collapsed="false">
      <c r="A5449" s="0" t="s">
        <v>31</v>
      </c>
      <c r="B5449" s="0" t="n">
        <v>2</v>
      </c>
      <c r="C5449" s="0" t="s">
        <v>14380</v>
      </c>
      <c r="D5449" s="0" t="s">
        <v>61</v>
      </c>
      <c r="E5449" s="0" t="s">
        <v>14381</v>
      </c>
      <c r="F5449" s="0" t="s">
        <v>14191</v>
      </c>
      <c r="G5449" s="0" t="s">
        <v>14192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  <c r="M5449" s="0" t="n">
        <v>0</v>
      </c>
      <c r="N5449" s="0" t="n">
        <v>0</v>
      </c>
      <c r="O5449" s="0" t="n">
        <v>0</v>
      </c>
      <c r="P5449" s="0" t="n">
        <v>7.5</v>
      </c>
      <c r="Q5449" s="0" t="n">
        <v>0</v>
      </c>
      <c r="R5449" s="0" t="n">
        <v>0</v>
      </c>
      <c r="S5449" s="0" t="s">
        <v>6</v>
      </c>
    </row>
    <row r="5450" customFormat="false" ht="14.4" hidden="true" customHeight="false" outlineLevel="0" collapsed="false">
      <c r="A5450" s="0" t="s">
        <v>31</v>
      </c>
      <c r="B5450" s="0" t="n">
        <v>2</v>
      </c>
      <c r="C5450" s="0" t="s">
        <v>14382</v>
      </c>
      <c r="D5450" s="0" t="s">
        <v>307</v>
      </c>
      <c r="E5450" s="0" t="s">
        <v>14383</v>
      </c>
      <c r="F5450" s="0" t="s">
        <v>14191</v>
      </c>
      <c r="G5450" s="0" t="s">
        <v>14192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  <c r="M5450" s="0" t="n">
        <v>0</v>
      </c>
      <c r="N5450" s="0" t="n">
        <v>0</v>
      </c>
      <c r="O5450" s="0" t="n">
        <v>0</v>
      </c>
      <c r="P5450" s="0" t="n">
        <v>6.7</v>
      </c>
      <c r="Q5450" s="0" t="n">
        <v>0</v>
      </c>
      <c r="R5450" s="0" t="n">
        <v>0</v>
      </c>
      <c r="S5450" s="0" t="s">
        <v>6</v>
      </c>
    </row>
    <row r="5451" customFormat="false" ht="14.4" hidden="true" customHeight="false" outlineLevel="0" collapsed="false">
      <c r="A5451" s="0" t="s">
        <v>31</v>
      </c>
      <c r="B5451" s="0" t="n">
        <v>2</v>
      </c>
      <c r="C5451" s="0" t="s">
        <v>14384</v>
      </c>
      <c r="D5451" s="0" t="s">
        <v>154</v>
      </c>
      <c r="E5451" s="0" t="s">
        <v>14385</v>
      </c>
      <c r="F5451" s="0" t="s">
        <v>14191</v>
      </c>
      <c r="G5451" s="0" t="s">
        <v>14192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6.5</v>
      </c>
      <c r="Q5451" s="0" t="n">
        <v>0</v>
      </c>
      <c r="R5451" s="0" t="n">
        <v>0</v>
      </c>
      <c r="S5451" s="0" t="s">
        <v>6</v>
      </c>
    </row>
    <row r="5452" customFormat="false" ht="14.4" hidden="true" customHeight="false" outlineLevel="0" collapsed="false">
      <c r="A5452" s="0" t="s">
        <v>31</v>
      </c>
      <c r="B5452" s="0" t="n">
        <v>2</v>
      </c>
      <c r="C5452" s="0" t="s">
        <v>14386</v>
      </c>
      <c r="D5452" s="0" t="s">
        <v>38</v>
      </c>
      <c r="E5452" s="0" t="s">
        <v>14387</v>
      </c>
      <c r="F5452" s="0" t="s">
        <v>14191</v>
      </c>
      <c r="G5452" s="0" t="s">
        <v>14192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  <c r="M5452" s="0" t="n">
        <v>0</v>
      </c>
      <c r="N5452" s="0" t="n">
        <v>0</v>
      </c>
      <c r="O5452" s="0" t="n">
        <v>0</v>
      </c>
      <c r="P5452" s="0" t="n">
        <v>6.1</v>
      </c>
      <c r="Q5452" s="0" t="n">
        <v>0</v>
      </c>
      <c r="R5452" s="0" t="n">
        <v>0</v>
      </c>
      <c r="S5452" s="0" t="s">
        <v>6</v>
      </c>
    </row>
    <row r="5453" customFormat="false" ht="14.4" hidden="true" customHeight="false" outlineLevel="0" collapsed="false">
      <c r="A5453" s="0" t="s">
        <v>31</v>
      </c>
      <c r="B5453" s="0" t="n">
        <v>2</v>
      </c>
      <c r="C5453" s="0" t="s">
        <v>14388</v>
      </c>
      <c r="D5453" s="0" t="s">
        <v>61</v>
      </c>
      <c r="E5453" s="0" t="s">
        <v>14389</v>
      </c>
      <c r="F5453" s="0" t="s">
        <v>14191</v>
      </c>
      <c r="G5453" s="0" t="s">
        <v>14192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n">
        <v>0</v>
      </c>
      <c r="N5453" s="0" t="n">
        <v>0</v>
      </c>
      <c r="O5453" s="0" t="n">
        <v>0</v>
      </c>
      <c r="P5453" s="0" t="n">
        <v>5.5</v>
      </c>
      <c r="Q5453" s="0" t="n">
        <v>0</v>
      </c>
      <c r="R5453" s="0" t="n">
        <v>0</v>
      </c>
      <c r="S5453" s="0" t="s">
        <v>6</v>
      </c>
    </row>
    <row r="5454" customFormat="false" ht="14.4" hidden="true" customHeight="false" outlineLevel="0" collapsed="false">
      <c r="A5454" s="0" t="s">
        <v>31</v>
      </c>
      <c r="B5454" s="0" t="n">
        <v>2</v>
      </c>
      <c r="C5454" s="0" t="s">
        <v>14390</v>
      </c>
      <c r="D5454" s="0" t="s">
        <v>38</v>
      </c>
      <c r="E5454" s="0" t="s">
        <v>14391</v>
      </c>
      <c r="F5454" s="0" t="s">
        <v>14191</v>
      </c>
      <c r="G5454" s="0" t="s">
        <v>14192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  <c r="M5454" s="0" t="n">
        <v>0</v>
      </c>
      <c r="N5454" s="0" t="n">
        <v>0</v>
      </c>
      <c r="O5454" s="0" t="n">
        <v>0</v>
      </c>
      <c r="P5454" s="0" t="n">
        <v>5.1</v>
      </c>
      <c r="Q5454" s="0" t="n">
        <v>0</v>
      </c>
      <c r="R5454" s="0" t="n">
        <v>0</v>
      </c>
      <c r="S5454" s="0" t="s">
        <v>6</v>
      </c>
    </row>
    <row r="5455" customFormat="false" ht="14.4" hidden="true" customHeight="false" outlineLevel="0" collapsed="false">
      <c r="A5455" s="0" t="s">
        <v>31</v>
      </c>
      <c r="B5455" s="0" t="n">
        <v>2</v>
      </c>
      <c r="C5455" s="0" t="s">
        <v>14392</v>
      </c>
      <c r="D5455" s="0" t="s">
        <v>33</v>
      </c>
      <c r="E5455" s="0" t="s">
        <v>14393</v>
      </c>
      <c r="F5455" s="0" t="s">
        <v>14191</v>
      </c>
      <c r="G5455" s="0" t="s">
        <v>14192</v>
      </c>
      <c r="H5455" s="0" t="n">
        <v>0</v>
      </c>
      <c r="I5455" s="0" t="n">
        <v>0</v>
      </c>
      <c r="J5455" s="0" t="n">
        <v>0</v>
      </c>
      <c r="K5455" s="0" t="n">
        <v>0</v>
      </c>
      <c r="L5455" s="0" t="n">
        <v>0</v>
      </c>
      <c r="M5455" s="0" t="n">
        <v>0</v>
      </c>
      <c r="N5455" s="0" t="n">
        <v>0</v>
      </c>
      <c r="O5455" s="0" t="n">
        <v>0</v>
      </c>
      <c r="P5455" s="0" t="n">
        <v>5.2</v>
      </c>
      <c r="Q5455" s="0" t="n">
        <v>0</v>
      </c>
      <c r="R5455" s="0" t="n">
        <v>0</v>
      </c>
      <c r="S5455" s="0" t="s">
        <v>6</v>
      </c>
    </row>
    <row r="5456" customFormat="false" ht="14.4" hidden="true" customHeight="false" outlineLevel="0" collapsed="false">
      <c r="A5456" s="0" t="s">
        <v>31</v>
      </c>
      <c r="B5456" s="0" t="n">
        <v>2</v>
      </c>
      <c r="C5456" s="0" t="s">
        <v>14394</v>
      </c>
      <c r="D5456" s="0" t="s">
        <v>122</v>
      </c>
      <c r="E5456" s="0" t="s">
        <v>14395</v>
      </c>
      <c r="F5456" s="0" t="s">
        <v>14191</v>
      </c>
      <c r="G5456" s="0" t="s">
        <v>14192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0</v>
      </c>
      <c r="M5456" s="0" t="n">
        <v>0</v>
      </c>
      <c r="N5456" s="0" t="n">
        <v>0</v>
      </c>
      <c r="O5456" s="0" t="n">
        <v>0</v>
      </c>
      <c r="P5456" s="0" t="n">
        <v>5.3</v>
      </c>
      <c r="Q5456" s="0" t="n">
        <v>0</v>
      </c>
      <c r="R5456" s="0" t="n">
        <v>0</v>
      </c>
      <c r="S5456" s="0" t="s">
        <v>6</v>
      </c>
    </row>
    <row r="5457" customFormat="false" ht="14.4" hidden="true" customHeight="false" outlineLevel="0" collapsed="false">
      <c r="A5457" s="0" t="s">
        <v>31</v>
      </c>
      <c r="B5457" s="0" t="n">
        <v>2</v>
      </c>
      <c r="C5457" s="0" t="s">
        <v>14396</v>
      </c>
      <c r="D5457" s="0" t="s">
        <v>38</v>
      </c>
      <c r="E5457" s="0" t="s">
        <v>14397</v>
      </c>
      <c r="F5457" s="0" t="s">
        <v>14191</v>
      </c>
      <c r="G5457" s="0" t="s">
        <v>14192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0</v>
      </c>
      <c r="M5457" s="0" t="n">
        <v>0</v>
      </c>
      <c r="N5457" s="0" t="n">
        <v>0</v>
      </c>
      <c r="O5457" s="0" t="n">
        <v>0</v>
      </c>
      <c r="P5457" s="0" t="n">
        <v>6.2</v>
      </c>
      <c r="Q5457" s="0" t="n">
        <v>0</v>
      </c>
      <c r="R5457" s="0" t="n">
        <v>0</v>
      </c>
      <c r="S5457" s="0" t="s">
        <v>6</v>
      </c>
    </row>
    <row r="5458" customFormat="false" ht="14.4" hidden="true" customHeight="false" outlineLevel="0" collapsed="false">
      <c r="A5458" s="0" t="s">
        <v>31</v>
      </c>
      <c r="B5458" s="0" t="n">
        <v>2</v>
      </c>
      <c r="C5458" s="0" t="s">
        <v>14398</v>
      </c>
      <c r="D5458" s="0" t="s">
        <v>122</v>
      </c>
      <c r="E5458" s="0" t="s">
        <v>14399</v>
      </c>
      <c r="F5458" s="0" t="s">
        <v>14400</v>
      </c>
      <c r="G5458" s="0" t="s">
        <v>14401</v>
      </c>
      <c r="H5458" s="0" t="n">
        <v>0</v>
      </c>
      <c r="I5458" s="0" t="n">
        <v>0</v>
      </c>
      <c r="J5458" s="0" t="n">
        <v>0</v>
      </c>
      <c r="K5458" s="0" t="n">
        <v>0</v>
      </c>
      <c r="L5458" s="0" t="n">
        <v>0</v>
      </c>
      <c r="M5458" s="0" t="n">
        <v>0</v>
      </c>
      <c r="N5458" s="0" t="n">
        <v>0</v>
      </c>
      <c r="O5458" s="0" t="n">
        <v>0</v>
      </c>
      <c r="P5458" s="0" t="n">
        <v>7.2</v>
      </c>
      <c r="Q5458" s="0" t="n">
        <v>0</v>
      </c>
      <c r="R5458" s="0" t="n">
        <v>0</v>
      </c>
      <c r="S5458" s="0" t="s">
        <v>6</v>
      </c>
    </row>
    <row r="5459" customFormat="false" ht="14.4" hidden="true" customHeight="false" outlineLevel="0" collapsed="false">
      <c r="A5459" s="0" t="s">
        <v>31</v>
      </c>
      <c r="B5459" s="0" t="n">
        <v>2</v>
      </c>
      <c r="C5459" s="0" t="s">
        <v>14402</v>
      </c>
      <c r="D5459" s="0" t="s">
        <v>307</v>
      </c>
      <c r="E5459" s="0" t="s">
        <v>14403</v>
      </c>
      <c r="F5459" s="0" t="s">
        <v>14400</v>
      </c>
      <c r="G5459" s="0" t="s">
        <v>14401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0</v>
      </c>
      <c r="M5459" s="0" t="n">
        <v>0</v>
      </c>
      <c r="N5459" s="0" t="n">
        <v>0</v>
      </c>
      <c r="O5459" s="0" t="n">
        <v>0</v>
      </c>
      <c r="P5459" s="0" t="n">
        <v>8.4</v>
      </c>
      <c r="Q5459" s="0" t="n">
        <v>0</v>
      </c>
      <c r="R5459" s="0" t="n">
        <v>0</v>
      </c>
      <c r="S5459" s="0" t="s">
        <v>6</v>
      </c>
    </row>
    <row r="5460" customFormat="false" ht="14.4" hidden="true" customHeight="false" outlineLevel="0" collapsed="false">
      <c r="A5460" s="0" t="s">
        <v>31</v>
      </c>
      <c r="B5460" s="0" t="n">
        <v>2</v>
      </c>
      <c r="C5460" s="0" t="s">
        <v>14404</v>
      </c>
      <c r="D5460" s="0" t="s">
        <v>61</v>
      </c>
      <c r="E5460" s="0" t="s">
        <v>14405</v>
      </c>
      <c r="F5460" s="0" t="s">
        <v>14400</v>
      </c>
      <c r="G5460" s="0" t="s">
        <v>14401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n">
        <v>0</v>
      </c>
      <c r="N5460" s="0" t="n">
        <v>0</v>
      </c>
      <c r="O5460" s="0" t="n">
        <v>0</v>
      </c>
      <c r="P5460" s="0" t="n">
        <v>8.5</v>
      </c>
      <c r="Q5460" s="0" t="n">
        <v>0</v>
      </c>
      <c r="R5460" s="0" t="n">
        <v>0</v>
      </c>
      <c r="S5460" s="0" t="s">
        <v>6</v>
      </c>
    </row>
    <row r="5461" customFormat="false" ht="14.4" hidden="true" customHeight="false" outlineLevel="0" collapsed="false">
      <c r="A5461" s="0" t="s">
        <v>31</v>
      </c>
      <c r="B5461" s="0" t="n">
        <v>2</v>
      </c>
      <c r="C5461" s="0" t="s">
        <v>14406</v>
      </c>
      <c r="D5461" s="0" t="s">
        <v>61</v>
      </c>
      <c r="E5461" s="0" t="s">
        <v>14407</v>
      </c>
      <c r="F5461" s="0" t="s">
        <v>14400</v>
      </c>
      <c r="G5461" s="0" t="s">
        <v>14401</v>
      </c>
      <c r="H5461" s="0" t="n">
        <v>0</v>
      </c>
      <c r="I5461" s="0" t="n">
        <v>0</v>
      </c>
      <c r="J5461" s="0" t="n">
        <v>0</v>
      </c>
      <c r="K5461" s="0" t="n">
        <v>0</v>
      </c>
      <c r="L5461" s="0" t="n">
        <v>0</v>
      </c>
      <c r="M5461" s="0" t="n">
        <v>0</v>
      </c>
      <c r="N5461" s="0" t="n">
        <v>0</v>
      </c>
      <c r="O5461" s="0" t="n">
        <v>0</v>
      </c>
      <c r="P5461" s="0" t="n">
        <v>7.4</v>
      </c>
      <c r="Q5461" s="0" t="n">
        <v>0</v>
      </c>
      <c r="R5461" s="0" t="n">
        <v>0</v>
      </c>
      <c r="S5461" s="0" t="s">
        <v>6</v>
      </c>
    </row>
    <row r="5462" customFormat="false" ht="14.4" hidden="true" customHeight="false" outlineLevel="0" collapsed="false">
      <c r="A5462" s="0" t="s">
        <v>31</v>
      </c>
      <c r="B5462" s="0" t="n">
        <v>2</v>
      </c>
      <c r="C5462" s="0" t="s">
        <v>14408</v>
      </c>
      <c r="D5462" s="0" t="s">
        <v>61</v>
      </c>
      <c r="E5462" s="0" t="s">
        <v>14409</v>
      </c>
      <c r="F5462" s="0" t="s">
        <v>14400</v>
      </c>
      <c r="G5462" s="0" t="s">
        <v>14401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0</v>
      </c>
      <c r="M5462" s="0" t="n">
        <v>0</v>
      </c>
      <c r="N5462" s="0" t="n">
        <v>0</v>
      </c>
      <c r="O5462" s="0" t="n">
        <v>0</v>
      </c>
      <c r="P5462" s="0" t="n">
        <v>7.3</v>
      </c>
      <c r="Q5462" s="0" t="n">
        <v>0</v>
      </c>
      <c r="R5462" s="0" t="n">
        <v>0</v>
      </c>
      <c r="S5462" s="0" t="s">
        <v>6</v>
      </c>
    </row>
    <row r="5463" customFormat="false" ht="14.4" hidden="true" customHeight="false" outlineLevel="0" collapsed="false">
      <c r="A5463" s="0" t="s">
        <v>31</v>
      </c>
      <c r="B5463" s="0" t="n">
        <v>2</v>
      </c>
      <c r="C5463" s="0" t="s">
        <v>14410</v>
      </c>
      <c r="D5463" s="0" t="s">
        <v>61</v>
      </c>
      <c r="E5463" s="0" t="s">
        <v>14411</v>
      </c>
      <c r="F5463" s="0" t="s">
        <v>14400</v>
      </c>
      <c r="G5463" s="0" t="s">
        <v>14401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0</v>
      </c>
      <c r="M5463" s="0" t="n">
        <v>0</v>
      </c>
      <c r="N5463" s="0" t="n">
        <v>0</v>
      </c>
      <c r="O5463" s="0" t="n">
        <v>0</v>
      </c>
      <c r="P5463" s="0" t="n">
        <v>5.2</v>
      </c>
      <c r="Q5463" s="0" t="n">
        <v>0</v>
      </c>
      <c r="R5463" s="0" t="n">
        <v>0</v>
      </c>
      <c r="S5463" s="0" t="s">
        <v>6</v>
      </c>
    </row>
    <row r="5464" customFormat="false" ht="14.4" hidden="true" customHeight="false" outlineLevel="0" collapsed="false">
      <c r="A5464" s="0" t="s">
        <v>31</v>
      </c>
      <c r="B5464" s="0" t="n">
        <v>2</v>
      </c>
      <c r="C5464" s="0" t="s">
        <v>14412</v>
      </c>
      <c r="D5464" s="0" t="s">
        <v>33</v>
      </c>
      <c r="E5464" s="0" t="s">
        <v>14413</v>
      </c>
      <c r="F5464" s="0" t="s">
        <v>14414</v>
      </c>
      <c r="G5464" s="0" t="s">
        <v>14415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0</v>
      </c>
      <c r="M5464" s="0" t="n">
        <v>0</v>
      </c>
      <c r="N5464" s="0" t="n">
        <v>0</v>
      </c>
      <c r="O5464" s="0" t="n">
        <v>0</v>
      </c>
      <c r="P5464" s="0" t="n">
        <v>5.7</v>
      </c>
      <c r="Q5464" s="0" t="n">
        <v>0</v>
      </c>
      <c r="R5464" s="0" t="n">
        <v>0</v>
      </c>
      <c r="S5464" s="0" t="s">
        <v>6</v>
      </c>
    </row>
    <row r="5465" customFormat="false" ht="14.4" hidden="true" customHeight="false" outlineLevel="0" collapsed="false">
      <c r="A5465" s="0" t="s">
        <v>31</v>
      </c>
      <c r="B5465" s="0" t="n">
        <v>2</v>
      </c>
      <c r="C5465" s="0" t="s">
        <v>14416</v>
      </c>
      <c r="D5465" s="0" t="s">
        <v>38</v>
      </c>
      <c r="E5465" s="0" t="s">
        <v>14417</v>
      </c>
      <c r="F5465" s="0" t="s">
        <v>14414</v>
      </c>
      <c r="G5465" s="0" t="s">
        <v>14415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0</v>
      </c>
      <c r="M5465" s="0" t="n">
        <v>0</v>
      </c>
      <c r="N5465" s="0" t="n">
        <v>0</v>
      </c>
      <c r="O5465" s="0" t="n">
        <v>0</v>
      </c>
      <c r="P5465" s="0" t="n">
        <v>5.1</v>
      </c>
      <c r="Q5465" s="0" t="n">
        <v>0</v>
      </c>
      <c r="R5465" s="0" t="n">
        <v>0</v>
      </c>
      <c r="S5465" s="0" t="s">
        <v>6</v>
      </c>
    </row>
    <row r="5466" customFormat="false" ht="14.4" hidden="true" customHeight="false" outlineLevel="0" collapsed="false">
      <c r="A5466" s="0" t="s">
        <v>31</v>
      </c>
      <c r="B5466" s="0" t="n">
        <v>2</v>
      </c>
      <c r="C5466" s="0" t="s">
        <v>14418</v>
      </c>
      <c r="D5466" s="0" t="s">
        <v>307</v>
      </c>
      <c r="E5466" s="0" t="s">
        <v>14419</v>
      </c>
      <c r="F5466" s="0" t="s">
        <v>14414</v>
      </c>
      <c r="G5466" s="0" t="s">
        <v>14415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0</v>
      </c>
      <c r="M5466" s="0" t="n">
        <v>0</v>
      </c>
      <c r="N5466" s="0" t="n">
        <v>0</v>
      </c>
      <c r="O5466" s="0" t="n">
        <v>0</v>
      </c>
      <c r="P5466" s="0" t="n">
        <v>5.9</v>
      </c>
      <c r="Q5466" s="0" t="n">
        <v>0</v>
      </c>
      <c r="R5466" s="0" t="n">
        <v>0</v>
      </c>
      <c r="S5466" s="0" t="s">
        <v>6</v>
      </c>
    </row>
    <row r="5467" customFormat="false" ht="14.4" hidden="true" customHeight="false" outlineLevel="0" collapsed="false">
      <c r="A5467" s="0" t="s">
        <v>31</v>
      </c>
      <c r="B5467" s="0" t="n">
        <v>2</v>
      </c>
      <c r="C5467" s="0" t="s">
        <v>14420</v>
      </c>
      <c r="D5467" s="0" t="s">
        <v>61</v>
      </c>
      <c r="E5467" s="0" t="s">
        <v>8764</v>
      </c>
      <c r="F5467" s="0" t="s">
        <v>14421</v>
      </c>
      <c r="G5467" s="0" t="s">
        <v>14422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0</v>
      </c>
      <c r="M5467" s="0" t="n">
        <v>0</v>
      </c>
      <c r="N5467" s="0" t="n">
        <v>0</v>
      </c>
      <c r="O5467" s="0" t="n">
        <v>0</v>
      </c>
      <c r="P5467" s="0" t="n">
        <v>5.3</v>
      </c>
      <c r="Q5467" s="0" t="n">
        <v>0</v>
      </c>
      <c r="R5467" s="0" t="n">
        <v>0</v>
      </c>
      <c r="S5467" s="0" t="s">
        <v>6</v>
      </c>
    </row>
    <row r="5468" customFormat="false" ht="14.4" hidden="true" customHeight="false" outlineLevel="0" collapsed="false">
      <c r="A5468" s="0" t="s">
        <v>31</v>
      </c>
      <c r="B5468" s="0" t="n">
        <v>2</v>
      </c>
      <c r="C5468" s="0" t="s">
        <v>14423</v>
      </c>
      <c r="D5468" s="0" t="s">
        <v>61</v>
      </c>
      <c r="E5468" s="0" t="s">
        <v>14424</v>
      </c>
      <c r="F5468" s="0" t="s">
        <v>14421</v>
      </c>
      <c r="G5468" s="0" t="s">
        <v>14422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  <c r="M5468" s="0" t="n">
        <v>0</v>
      </c>
      <c r="N5468" s="0" t="n">
        <v>0</v>
      </c>
      <c r="O5468" s="0" t="n">
        <v>0</v>
      </c>
      <c r="P5468" s="0" t="n">
        <v>5.2</v>
      </c>
      <c r="Q5468" s="0" t="n">
        <v>0</v>
      </c>
      <c r="R5468" s="0" t="n">
        <v>0</v>
      </c>
      <c r="S5468" s="0" t="s">
        <v>6</v>
      </c>
    </row>
    <row r="5469" customFormat="false" ht="14.4" hidden="true" customHeight="false" outlineLevel="0" collapsed="false">
      <c r="A5469" s="0" t="s">
        <v>31</v>
      </c>
      <c r="B5469" s="0" t="n">
        <v>2</v>
      </c>
      <c r="C5469" s="0" t="s">
        <v>14425</v>
      </c>
      <c r="D5469" s="0" t="s">
        <v>41</v>
      </c>
      <c r="E5469" s="0" t="s">
        <v>14426</v>
      </c>
      <c r="F5469" s="0" t="s">
        <v>14421</v>
      </c>
      <c r="G5469" s="0" t="s">
        <v>14422</v>
      </c>
      <c r="H5469" s="0" t="n">
        <v>0</v>
      </c>
      <c r="I5469" s="0" t="n">
        <v>0</v>
      </c>
      <c r="J5469" s="0" t="n">
        <v>0</v>
      </c>
      <c r="K5469" s="0" t="n">
        <v>0</v>
      </c>
      <c r="L5469" s="0" t="n">
        <v>0</v>
      </c>
      <c r="M5469" s="0" t="n">
        <v>0</v>
      </c>
      <c r="N5469" s="0" t="n">
        <v>0</v>
      </c>
      <c r="O5469" s="0" t="n">
        <v>0</v>
      </c>
      <c r="P5469" s="0" t="n">
        <v>5.8</v>
      </c>
      <c r="Q5469" s="0" t="n">
        <v>0</v>
      </c>
      <c r="R5469" s="0" t="n">
        <v>0</v>
      </c>
      <c r="S5469" s="0" t="s">
        <v>6</v>
      </c>
    </row>
    <row r="5470" customFormat="false" ht="14.4" hidden="true" customHeight="false" outlineLevel="0" collapsed="false">
      <c r="A5470" s="0" t="s">
        <v>31</v>
      </c>
      <c r="B5470" s="0" t="n">
        <v>2</v>
      </c>
      <c r="C5470" s="0" t="s">
        <v>14427</v>
      </c>
      <c r="D5470" s="0" t="s">
        <v>139</v>
      </c>
      <c r="E5470" s="0" t="s">
        <v>14428</v>
      </c>
      <c r="F5470" s="0" t="s">
        <v>14421</v>
      </c>
      <c r="G5470" s="0" t="s">
        <v>14422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0</v>
      </c>
      <c r="M5470" s="0" t="n">
        <v>0</v>
      </c>
      <c r="N5470" s="0" t="n">
        <v>0</v>
      </c>
      <c r="O5470" s="0" t="n">
        <v>0</v>
      </c>
      <c r="P5470" s="0" t="n">
        <v>5.7</v>
      </c>
      <c r="Q5470" s="0" t="n">
        <v>0</v>
      </c>
      <c r="R5470" s="0" t="n">
        <v>0</v>
      </c>
      <c r="S5470" s="0" t="s">
        <v>6</v>
      </c>
    </row>
    <row r="5471" customFormat="false" ht="14.4" hidden="true" customHeight="false" outlineLevel="0" collapsed="false">
      <c r="A5471" s="0" t="s">
        <v>31</v>
      </c>
      <c r="B5471" s="0" t="n">
        <v>2</v>
      </c>
      <c r="C5471" s="0" t="s">
        <v>14429</v>
      </c>
      <c r="D5471" s="0" t="s">
        <v>66</v>
      </c>
      <c r="E5471" s="0" t="s">
        <v>14430</v>
      </c>
      <c r="F5471" s="0" t="s">
        <v>14431</v>
      </c>
      <c r="G5471" s="0" t="s">
        <v>14432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  <c r="M5471" s="0" t="n">
        <v>0</v>
      </c>
      <c r="N5471" s="0" t="n">
        <v>0</v>
      </c>
      <c r="O5471" s="0" t="n">
        <v>0</v>
      </c>
      <c r="P5471" s="0" t="n">
        <v>5.1</v>
      </c>
      <c r="Q5471" s="0" t="n">
        <v>0</v>
      </c>
      <c r="R5471" s="0" t="n">
        <v>0</v>
      </c>
      <c r="S5471" s="0" t="s">
        <v>6</v>
      </c>
    </row>
    <row r="5472" customFormat="false" ht="14.4" hidden="true" customHeight="false" outlineLevel="0" collapsed="false">
      <c r="A5472" s="0" t="s">
        <v>31</v>
      </c>
      <c r="B5472" s="0" t="n">
        <v>2</v>
      </c>
      <c r="C5472" s="0" t="s">
        <v>14433</v>
      </c>
      <c r="D5472" s="0" t="s">
        <v>139</v>
      </c>
      <c r="E5472" s="0" t="s">
        <v>14434</v>
      </c>
      <c r="F5472" s="0" t="s">
        <v>14435</v>
      </c>
      <c r="G5472" s="0" t="s">
        <v>14436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0</v>
      </c>
      <c r="M5472" s="0" t="n">
        <v>0</v>
      </c>
      <c r="N5472" s="0" t="n">
        <v>0</v>
      </c>
      <c r="O5472" s="0" t="n">
        <v>0</v>
      </c>
      <c r="P5472" s="0" t="n">
        <v>7.9</v>
      </c>
      <c r="Q5472" s="0" t="n">
        <v>0</v>
      </c>
      <c r="R5472" s="0" t="n">
        <v>0</v>
      </c>
      <c r="S5472" s="0" t="s">
        <v>6</v>
      </c>
    </row>
    <row r="5473" customFormat="false" ht="14.4" hidden="true" customHeight="false" outlineLevel="0" collapsed="false">
      <c r="A5473" s="0" t="s">
        <v>31</v>
      </c>
      <c r="B5473" s="0" t="n">
        <v>2</v>
      </c>
      <c r="C5473" s="0" t="s">
        <v>14437</v>
      </c>
      <c r="D5473" s="0" t="s">
        <v>33</v>
      </c>
      <c r="E5473" s="0" t="s">
        <v>14438</v>
      </c>
      <c r="F5473" s="0" t="s">
        <v>14435</v>
      </c>
      <c r="G5473" s="0" t="s">
        <v>14436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  <c r="M5473" s="0" t="n">
        <v>0</v>
      </c>
      <c r="N5473" s="0" t="n">
        <v>0</v>
      </c>
      <c r="O5473" s="0" t="n">
        <v>0</v>
      </c>
      <c r="P5473" s="0" t="n">
        <v>7.3</v>
      </c>
      <c r="Q5473" s="0" t="n">
        <v>0</v>
      </c>
      <c r="R5473" s="0" t="n">
        <v>0</v>
      </c>
      <c r="S5473" s="0" t="s">
        <v>6</v>
      </c>
    </row>
    <row r="5474" customFormat="false" ht="14.4" hidden="true" customHeight="false" outlineLevel="0" collapsed="false">
      <c r="A5474" s="0" t="s">
        <v>31</v>
      </c>
      <c r="B5474" s="0" t="n">
        <v>2</v>
      </c>
      <c r="C5474" s="0" t="s">
        <v>14439</v>
      </c>
      <c r="D5474" s="0" t="s">
        <v>38</v>
      </c>
      <c r="E5474" s="0" t="s">
        <v>14440</v>
      </c>
      <c r="F5474" s="0" t="s">
        <v>14435</v>
      </c>
      <c r="G5474" s="0" t="s">
        <v>14436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n">
        <v>0</v>
      </c>
      <c r="N5474" s="0" t="n">
        <v>0</v>
      </c>
      <c r="O5474" s="0" t="n">
        <v>0</v>
      </c>
      <c r="P5474" s="0" t="n">
        <v>5.4</v>
      </c>
      <c r="Q5474" s="0" t="n">
        <v>0</v>
      </c>
      <c r="R5474" s="0" t="n">
        <v>0</v>
      </c>
      <c r="S5474" s="0" t="s">
        <v>6</v>
      </c>
    </row>
    <row r="5475" customFormat="false" ht="14.4" hidden="true" customHeight="false" outlineLevel="0" collapsed="false">
      <c r="A5475" s="0" t="s">
        <v>31</v>
      </c>
      <c r="B5475" s="0" t="n">
        <v>2</v>
      </c>
      <c r="C5475" s="0" t="s">
        <v>14441</v>
      </c>
      <c r="D5475" s="0" t="s">
        <v>61</v>
      </c>
      <c r="E5475" s="0" t="s">
        <v>14442</v>
      </c>
      <c r="F5475" s="0" t="s">
        <v>14435</v>
      </c>
      <c r="G5475" s="0" t="s">
        <v>14436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0</v>
      </c>
      <c r="M5475" s="0" t="n">
        <v>0</v>
      </c>
      <c r="N5475" s="0" t="n">
        <v>0</v>
      </c>
      <c r="O5475" s="0" t="n">
        <v>0</v>
      </c>
      <c r="P5475" s="0" t="n">
        <v>5.1</v>
      </c>
      <c r="Q5475" s="0" t="n">
        <v>0</v>
      </c>
      <c r="R5475" s="0" t="n">
        <v>0</v>
      </c>
      <c r="S5475" s="0" t="s">
        <v>6</v>
      </c>
    </row>
    <row r="5476" customFormat="false" ht="14.4" hidden="true" customHeight="false" outlineLevel="0" collapsed="false">
      <c r="A5476" s="0" t="s">
        <v>31</v>
      </c>
      <c r="B5476" s="0" t="n">
        <v>2</v>
      </c>
      <c r="C5476" s="0" t="s">
        <v>14443</v>
      </c>
      <c r="D5476" s="0" t="s">
        <v>139</v>
      </c>
      <c r="E5476" s="0" t="s">
        <v>14444</v>
      </c>
      <c r="F5476" s="0" t="s">
        <v>14435</v>
      </c>
      <c r="G5476" s="0" t="s">
        <v>14436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0</v>
      </c>
      <c r="M5476" s="0" t="n">
        <v>0</v>
      </c>
      <c r="N5476" s="0" t="n">
        <v>0</v>
      </c>
      <c r="O5476" s="0" t="n">
        <v>0</v>
      </c>
      <c r="P5476" s="0" t="n">
        <v>6</v>
      </c>
      <c r="Q5476" s="0" t="n">
        <v>0</v>
      </c>
      <c r="R5476" s="0" t="n">
        <v>0</v>
      </c>
      <c r="S5476" s="0" t="s">
        <v>6</v>
      </c>
    </row>
    <row r="5477" customFormat="false" ht="14.4" hidden="true" customHeight="false" outlineLevel="0" collapsed="false">
      <c r="A5477" s="0" t="s">
        <v>31</v>
      </c>
      <c r="B5477" s="0" t="n">
        <v>2</v>
      </c>
      <c r="C5477" s="0" t="s">
        <v>14445</v>
      </c>
      <c r="D5477" s="0" t="s">
        <v>61</v>
      </c>
      <c r="E5477" s="0" t="s">
        <v>14446</v>
      </c>
      <c r="F5477" s="0" t="s">
        <v>14435</v>
      </c>
      <c r="G5477" s="0" t="s">
        <v>14436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0</v>
      </c>
      <c r="M5477" s="0" t="n">
        <v>0</v>
      </c>
      <c r="N5477" s="0" t="n">
        <v>0</v>
      </c>
      <c r="O5477" s="0" t="n">
        <v>0</v>
      </c>
      <c r="P5477" s="0" t="n">
        <v>5.2</v>
      </c>
      <c r="Q5477" s="0" t="n">
        <v>0</v>
      </c>
      <c r="R5477" s="0" t="n">
        <v>0</v>
      </c>
      <c r="S5477" s="0" t="s">
        <v>6</v>
      </c>
    </row>
    <row r="5478" customFormat="false" ht="14.4" hidden="true" customHeight="false" outlineLevel="0" collapsed="false">
      <c r="A5478" s="0" t="s">
        <v>31</v>
      </c>
      <c r="B5478" s="0" t="n">
        <v>2</v>
      </c>
      <c r="C5478" s="0" t="s">
        <v>14447</v>
      </c>
      <c r="D5478" s="0" t="s">
        <v>38</v>
      </c>
      <c r="E5478" s="0" t="s">
        <v>14448</v>
      </c>
      <c r="F5478" s="0" t="s">
        <v>14435</v>
      </c>
      <c r="G5478" s="0" t="s">
        <v>14436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0</v>
      </c>
      <c r="M5478" s="0" t="n">
        <v>0</v>
      </c>
      <c r="N5478" s="0" t="n">
        <v>0</v>
      </c>
      <c r="O5478" s="0" t="n">
        <v>0</v>
      </c>
      <c r="P5478" s="0" t="n">
        <v>6.2</v>
      </c>
      <c r="Q5478" s="0" t="n">
        <v>0</v>
      </c>
      <c r="R5478" s="0" t="n">
        <v>0</v>
      </c>
      <c r="S5478" s="0" t="s">
        <v>6</v>
      </c>
    </row>
    <row r="5479" customFormat="false" ht="14.4" hidden="true" customHeight="false" outlineLevel="0" collapsed="false">
      <c r="A5479" s="0" t="s">
        <v>31</v>
      </c>
      <c r="B5479" s="0" t="n">
        <v>2</v>
      </c>
      <c r="C5479" s="0" t="s">
        <v>14449</v>
      </c>
      <c r="D5479" s="0" t="s">
        <v>307</v>
      </c>
      <c r="E5479" s="0" t="s">
        <v>14450</v>
      </c>
      <c r="F5479" s="0" t="s">
        <v>14435</v>
      </c>
      <c r="G5479" s="0" t="s">
        <v>14436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0</v>
      </c>
      <c r="M5479" s="0" t="n">
        <v>0</v>
      </c>
      <c r="N5479" s="0" t="n">
        <v>0</v>
      </c>
      <c r="O5479" s="0" t="n">
        <v>0</v>
      </c>
      <c r="P5479" s="0" t="n">
        <v>5.9</v>
      </c>
      <c r="Q5479" s="0" t="n">
        <v>0</v>
      </c>
      <c r="R5479" s="0" t="n">
        <v>0</v>
      </c>
      <c r="S5479" s="0" t="s">
        <v>6</v>
      </c>
    </row>
    <row r="5480" customFormat="false" ht="14.4" hidden="true" customHeight="false" outlineLevel="0" collapsed="false">
      <c r="A5480" s="0" t="s">
        <v>31</v>
      </c>
      <c r="B5480" s="0" t="n">
        <v>2</v>
      </c>
      <c r="C5480" s="0" t="s">
        <v>14451</v>
      </c>
      <c r="D5480" s="0" t="s">
        <v>38</v>
      </c>
      <c r="E5480" s="0" t="s">
        <v>14452</v>
      </c>
      <c r="F5480" s="0" t="s">
        <v>14435</v>
      </c>
      <c r="G5480" s="0" t="s">
        <v>14436</v>
      </c>
      <c r="H5480" s="0" t="n">
        <v>0</v>
      </c>
      <c r="I5480" s="0" t="n">
        <v>0</v>
      </c>
      <c r="J5480" s="0" t="n">
        <v>0</v>
      </c>
      <c r="K5480" s="0" t="n">
        <v>0</v>
      </c>
      <c r="L5480" s="0" t="n">
        <v>0</v>
      </c>
      <c r="M5480" s="0" t="n">
        <v>0</v>
      </c>
      <c r="N5480" s="0" t="n">
        <v>0</v>
      </c>
      <c r="O5480" s="0" t="n">
        <v>0</v>
      </c>
      <c r="P5480" s="0" t="n">
        <v>5.9</v>
      </c>
      <c r="Q5480" s="0" t="n">
        <v>0</v>
      </c>
      <c r="R5480" s="0" t="n">
        <v>0</v>
      </c>
      <c r="S5480" s="0" t="s">
        <v>6</v>
      </c>
    </row>
    <row r="5481" customFormat="false" ht="14.4" hidden="true" customHeight="false" outlineLevel="0" collapsed="false">
      <c r="A5481" s="0" t="s">
        <v>31</v>
      </c>
      <c r="B5481" s="0" t="n">
        <v>2</v>
      </c>
      <c r="C5481" s="0" t="s">
        <v>14453</v>
      </c>
      <c r="D5481" s="0" t="s">
        <v>66</v>
      </c>
      <c r="E5481" s="0" t="s">
        <v>14454</v>
      </c>
      <c r="F5481" s="0" t="s">
        <v>14435</v>
      </c>
      <c r="G5481" s="0" t="s">
        <v>14436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0</v>
      </c>
      <c r="M5481" s="0" t="n">
        <v>0</v>
      </c>
      <c r="N5481" s="0" t="n">
        <v>0</v>
      </c>
      <c r="O5481" s="0" t="n">
        <v>0</v>
      </c>
      <c r="P5481" s="0" t="n">
        <v>5.6</v>
      </c>
      <c r="Q5481" s="0" t="n">
        <v>0</v>
      </c>
      <c r="R5481" s="0" t="n">
        <v>0</v>
      </c>
      <c r="S5481" s="0" t="s">
        <v>6</v>
      </c>
    </row>
    <row r="5482" customFormat="false" ht="14.4" hidden="true" customHeight="false" outlineLevel="0" collapsed="false">
      <c r="A5482" s="0" t="s">
        <v>31</v>
      </c>
      <c r="B5482" s="0" t="n">
        <v>2</v>
      </c>
      <c r="C5482" s="0" t="s">
        <v>14455</v>
      </c>
      <c r="D5482" s="0" t="s">
        <v>61</v>
      </c>
      <c r="E5482" s="0" t="s">
        <v>1673</v>
      </c>
      <c r="F5482" s="0" t="s">
        <v>14435</v>
      </c>
      <c r="G5482" s="0" t="s">
        <v>14436</v>
      </c>
      <c r="H5482" s="0" t="n">
        <v>0</v>
      </c>
      <c r="I5482" s="0" t="n">
        <v>0</v>
      </c>
      <c r="J5482" s="0" t="n">
        <v>0</v>
      </c>
      <c r="K5482" s="0" t="n">
        <v>0</v>
      </c>
      <c r="L5482" s="0" t="n">
        <v>0</v>
      </c>
      <c r="M5482" s="0" t="n">
        <v>0</v>
      </c>
      <c r="N5482" s="0" t="n">
        <v>0</v>
      </c>
      <c r="O5482" s="0" t="n">
        <v>0</v>
      </c>
      <c r="P5482" s="0" t="n">
        <v>5.2</v>
      </c>
      <c r="Q5482" s="0" t="n">
        <v>0</v>
      </c>
      <c r="R5482" s="0" t="n">
        <v>0</v>
      </c>
      <c r="S5482" s="0" t="s">
        <v>6</v>
      </c>
    </row>
    <row r="5483" customFormat="false" ht="14.4" hidden="true" customHeight="false" outlineLevel="0" collapsed="false">
      <c r="A5483" s="0" t="s">
        <v>31</v>
      </c>
      <c r="B5483" s="0" t="n">
        <v>2</v>
      </c>
      <c r="C5483" s="0" t="s">
        <v>14456</v>
      </c>
      <c r="D5483" s="0" t="s">
        <v>66</v>
      </c>
      <c r="E5483" s="0" t="s">
        <v>14457</v>
      </c>
      <c r="F5483" s="0" t="s">
        <v>14458</v>
      </c>
      <c r="G5483" s="0" t="s">
        <v>14459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0</v>
      </c>
      <c r="M5483" s="0" t="n">
        <v>0</v>
      </c>
      <c r="N5483" s="0" t="n">
        <v>0</v>
      </c>
      <c r="O5483" s="0" t="n">
        <v>0</v>
      </c>
      <c r="P5483" s="0" t="n">
        <v>5.1</v>
      </c>
      <c r="Q5483" s="0" t="n">
        <v>0</v>
      </c>
      <c r="R5483" s="0" t="n">
        <v>0</v>
      </c>
      <c r="S5483" s="0" t="s">
        <v>6</v>
      </c>
    </row>
    <row r="5484" customFormat="false" ht="14.4" hidden="true" customHeight="false" outlineLevel="0" collapsed="false">
      <c r="A5484" s="0" t="s">
        <v>31</v>
      </c>
      <c r="B5484" s="0" t="n">
        <v>2</v>
      </c>
      <c r="C5484" s="0" t="s">
        <v>14460</v>
      </c>
      <c r="D5484" s="0" t="s">
        <v>61</v>
      </c>
      <c r="E5484" s="0" t="s">
        <v>14461</v>
      </c>
      <c r="F5484" s="0" t="s">
        <v>14458</v>
      </c>
      <c r="G5484" s="0" t="s">
        <v>14459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0</v>
      </c>
      <c r="M5484" s="0" t="n">
        <v>0</v>
      </c>
      <c r="N5484" s="0" t="n">
        <v>0</v>
      </c>
      <c r="O5484" s="0" t="n">
        <v>0</v>
      </c>
      <c r="P5484" s="0" t="n">
        <v>5.7</v>
      </c>
      <c r="Q5484" s="0" t="n">
        <v>0</v>
      </c>
      <c r="R5484" s="0" t="n">
        <v>0</v>
      </c>
      <c r="S5484" s="0" t="s">
        <v>6</v>
      </c>
    </row>
    <row r="5485" customFormat="false" ht="14.4" hidden="true" customHeight="false" outlineLevel="0" collapsed="false">
      <c r="A5485" s="0" t="s">
        <v>31</v>
      </c>
      <c r="B5485" s="0" t="n">
        <v>2</v>
      </c>
      <c r="C5485" s="0" t="s">
        <v>14462</v>
      </c>
      <c r="D5485" s="0" t="s">
        <v>33</v>
      </c>
      <c r="E5485" s="0" t="s">
        <v>14463</v>
      </c>
      <c r="F5485" s="0" t="s">
        <v>14464</v>
      </c>
      <c r="G5485" s="0" t="s">
        <v>14465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  <c r="M5485" s="0" t="n">
        <v>0</v>
      </c>
      <c r="N5485" s="0" t="n">
        <v>0</v>
      </c>
      <c r="O5485" s="0" t="n">
        <v>0</v>
      </c>
      <c r="P5485" s="0" t="n">
        <v>5.2</v>
      </c>
      <c r="Q5485" s="0" t="n">
        <v>0</v>
      </c>
      <c r="R5485" s="0" t="n">
        <v>0</v>
      </c>
      <c r="S5485" s="0" t="s">
        <v>6</v>
      </c>
    </row>
    <row r="5486" customFormat="false" ht="14.4" hidden="true" customHeight="false" outlineLevel="0" collapsed="false">
      <c r="A5486" s="0" t="s">
        <v>31</v>
      </c>
      <c r="B5486" s="0" t="n">
        <v>2</v>
      </c>
      <c r="C5486" s="0" t="s">
        <v>14466</v>
      </c>
      <c r="D5486" s="0" t="s">
        <v>122</v>
      </c>
      <c r="E5486" s="0" t="s">
        <v>14467</v>
      </c>
      <c r="F5486" s="0" t="s">
        <v>14464</v>
      </c>
      <c r="G5486" s="0" t="s">
        <v>14465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0</v>
      </c>
      <c r="M5486" s="0" t="n">
        <v>0</v>
      </c>
      <c r="N5486" s="0" t="n">
        <v>0</v>
      </c>
      <c r="O5486" s="0" t="n">
        <v>0</v>
      </c>
      <c r="P5486" s="0" t="n">
        <v>5.5</v>
      </c>
      <c r="Q5486" s="0" t="n">
        <v>0</v>
      </c>
      <c r="R5486" s="0" t="n">
        <v>0</v>
      </c>
      <c r="S5486" s="0" t="s">
        <v>6</v>
      </c>
    </row>
    <row r="5487" customFormat="false" ht="14.4" hidden="true" customHeight="false" outlineLevel="0" collapsed="false">
      <c r="A5487" s="0" t="s">
        <v>31</v>
      </c>
      <c r="B5487" s="0" t="n">
        <v>2</v>
      </c>
      <c r="C5487" s="0" t="s">
        <v>14468</v>
      </c>
      <c r="D5487" s="0" t="s">
        <v>103</v>
      </c>
      <c r="E5487" s="0" t="s">
        <v>14469</v>
      </c>
      <c r="F5487" s="0" t="s">
        <v>14464</v>
      </c>
      <c r="G5487" s="0" t="s">
        <v>14465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0</v>
      </c>
      <c r="M5487" s="0" t="n">
        <v>0</v>
      </c>
      <c r="N5487" s="0" t="n">
        <v>0</v>
      </c>
      <c r="O5487" s="0" t="n">
        <v>0</v>
      </c>
      <c r="P5487" s="0" t="n">
        <v>6</v>
      </c>
      <c r="Q5487" s="0" t="n">
        <v>0</v>
      </c>
      <c r="R5487" s="0" t="n">
        <v>0</v>
      </c>
      <c r="S5487" s="0" t="s">
        <v>6</v>
      </c>
    </row>
    <row r="5488" customFormat="false" ht="14.4" hidden="true" customHeight="false" outlineLevel="0" collapsed="false">
      <c r="A5488" s="0" t="s">
        <v>31</v>
      </c>
      <c r="B5488" s="0" t="n">
        <v>2</v>
      </c>
      <c r="C5488" s="0" t="s">
        <v>14470</v>
      </c>
      <c r="D5488" s="0" t="s">
        <v>48</v>
      </c>
      <c r="E5488" s="0" t="s">
        <v>14471</v>
      </c>
      <c r="F5488" s="0" t="s">
        <v>14464</v>
      </c>
      <c r="G5488" s="0" t="s">
        <v>14465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0</v>
      </c>
      <c r="M5488" s="0" t="n">
        <v>0</v>
      </c>
      <c r="N5488" s="0" t="n">
        <v>0</v>
      </c>
      <c r="O5488" s="0" t="n">
        <v>0</v>
      </c>
      <c r="P5488" s="0" t="n">
        <v>5.3</v>
      </c>
      <c r="Q5488" s="0" t="n">
        <v>0</v>
      </c>
      <c r="R5488" s="0" t="n">
        <v>0</v>
      </c>
      <c r="S5488" s="0" t="s">
        <v>6</v>
      </c>
    </row>
    <row r="5489" customFormat="false" ht="14.4" hidden="true" customHeight="false" outlineLevel="0" collapsed="false">
      <c r="A5489" s="0" t="s">
        <v>31</v>
      </c>
      <c r="B5489" s="0" t="n">
        <v>2</v>
      </c>
      <c r="C5489" s="0" t="s">
        <v>14472</v>
      </c>
      <c r="D5489" s="0" t="s">
        <v>41</v>
      </c>
      <c r="E5489" s="0" t="s">
        <v>14473</v>
      </c>
      <c r="F5489" s="0" t="s">
        <v>14464</v>
      </c>
      <c r="G5489" s="0" t="s">
        <v>14465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0</v>
      </c>
      <c r="M5489" s="0" t="n">
        <v>0</v>
      </c>
      <c r="N5489" s="0" t="n">
        <v>0</v>
      </c>
      <c r="O5489" s="0" t="n">
        <v>0</v>
      </c>
      <c r="P5489" s="0" t="n">
        <v>5.3</v>
      </c>
      <c r="Q5489" s="0" t="n">
        <v>0</v>
      </c>
      <c r="R5489" s="0" t="n">
        <v>0</v>
      </c>
      <c r="S5489" s="0" t="s">
        <v>6</v>
      </c>
    </row>
    <row r="5490" customFormat="false" ht="14.4" hidden="true" customHeight="false" outlineLevel="0" collapsed="false">
      <c r="A5490" s="0" t="s">
        <v>31</v>
      </c>
      <c r="B5490" s="0" t="n">
        <v>2</v>
      </c>
      <c r="C5490" s="0" t="s">
        <v>14474</v>
      </c>
      <c r="D5490" s="0" t="s">
        <v>48</v>
      </c>
      <c r="E5490" s="0" t="s">
        <v>14475</v>
      </c>
      <c r="F5490" s="0" t="s">
        <v>14464</v>
      </c>
      <c r="G5490" s="0" t="s">
        <v>14465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0</v>
      </c>
      <c r="M5490" s="0" t="n">
        <v>0</v>
      </c>
      <c r="N5490" s="0" t="n">
        <v>0</v>
      </c>
      <c r="O5490" s="0" t="n">
        <v>0</v>
      </c>
      <c r="P5490" s="0" t="n">
        <v>5.1</v>
      </c>
      <c r="Q5490" s="0" t="n">
        <v>0</v>
      </c>
      <c r="R5490" s="0" t="n">
        <v>0</v>
      </c>
      <c r="S5490" s="0" t="s">
        <v>6</v>
      </c>
    </row>
    <row r="5491" customFormat="false" ht="14.4" hidden="true" customHeight="false" outlineLevel="0" collapsed="false">
      <c r="A5491" s="0" t="s">
        <v>31</v>
      </c>
      <c r="B5491" s="0" t="n">
        <v>2</v>
      </c>
      <c r="C5491" s="0" t="s">
        <v>14476</v>
      </c>
      <c r="D5491" s="0" t="s">
        <v>66</v>
      </c>
      <c r="E5491" s="0" t="s">
        <v>14477</v>
      </c>
      <c r="F5491" s="0" t="s">
        <v>14478</v>
      </c>
      <c r="G5491" s="0" t="s">
        <v>14479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0</v>
      </c>
      <c r="M5491" s="0" t="n">
        <v>0</v>
      </c>
      <c r="N5491" s="0" t="n">
        <v>0</v>
      </c>
      <c r="O5491" s="0" t="n">
        <v>0</v>
      </c>
      <c r="P5491" s="0" t="n">
        <v>6</v>
      </c>
      <c r="Q5491" s="0" t="n">
        <v>0</v>
      </c>
      <c r="R5491" s="0" t="n">
        <v>0</v>
      </c>
      <c r="S5491" s="0" t="s">
        <v>6</v>
      </c>
    </row>
    <row r="5492" customFormat="false" ht="14.4" hidden="true" customHeight="false" outlineLevel="0" collapsed="false">
      <c r="A5492" s="0" t="s">
        <v>31</v>
      </c>
      <c r="B5492" s="0" t="n">
        <v>2</v>
      </c>
      <c r="C5492" s="0" t="s">
        <v>14480</v>
      </c>
      <c r="D5492" s="0" t="s">
        <v>38</v>
      </c>
      <c r="E5492" s="0" t="s">
        <v>14481</v>
      </c>
      <c r="F5492" s="0" t="s">
        <v>14478</v>
      </c>
      <c r="G5492" s="0" t="s">
        <v>14479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0</v>
      </c>
      <c r="M5492" s="0" t="n">
        <v>0</v>
      </c>
      <c r="N5492" s="0" t="n">
        <v>0</v>
      </c>
      <c r="O5492" s="0" t="n">
        <v>0</v>
      </c>
      <c r="P5492" s="0" t="n">
        <v>5.3</v>
      </c>
      <c r="Q5492" s="0" t="n">
        <v>0</v>
      </c>
      <c r="R5492" s="0" t="n">
        <v>0</v>
      </c>
      <c r="S5492" s="0" t="s">
        <v>6</v>
      </c>
    </row>
    <row r="5493" customFormat="false" ht="14.4" hidden="true" customHeight="false" outlineLevel="0" collapsed="false">
      <c r="A5493" s="0" t="s">
        <v>31</v>
      </c>
      <c r="B5493" s="0" t="n">
        <v>2</v>
      </c>
      <c r="C5493" s="0" t="s">
        <v>14482</v>
      </c>
      <c r="D5493" s="0" t="s">
        <v>38</v>
      </c>
      <c r="E5493" s="0" t="s">
        <v>14483</v>
      </c>
      <c r="F5493" s="0" t="s">
        <v>14484</v>
      </c>
      <c r="G5493" s="0" t="s">
        <v>14485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6.8</v>
      </c>
      <c r="Q5493" s="0" t="n">
        <v>0</v>
      </c>
      <c r="R5493" s="0" t="n">
        <v>0</v>
      </c>
      <c r="S5493" s="0" t="s">
        <v>6</v>
      </c>
    </row>
    <row r="5494" customFormat="false" ht="14.4" hidden="true" customHeight="false" outlineLevel="0" collapsed="false">
      <c r="A5494" s="0" t="s">
        <v>31</v>
      </c>
      <c r="B5494" s="0" t="n">
        <v>2</v>
      </c>
      <c r="C5494" s="0" t="s">
        <v>14486</v>
      </c>
      <c r="D5494" s="0" t="s">
        <v>163</v>
      </c>
      <c r="E5494" s="0" t="s">
        <v>14487</v>
      </c>
      <c r="F5494" s="0" t="s">
        <v>14484</v>
      </c>
      <c r="G5494" s="0" t="s">
        <v>14485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0</v>
      </c>
      <c r="M5494" s="0" t="n">
        <v>0</v>
      </c>
      <c r="N5494" s="0" t="n">
        <v>0</v>
      </c>
      <c r="O5494" s="0" t="n">
        <v>0</v>
      </c>
      <c r="P5494" s="0" t="n">
        <v>6.3</v>
      </c>
      <c r="Q5494" s="0" t="n">
        <v>0</v>
      </c>
      <c r="R5494" s="0" t="n">
        <v>0</v>
      </c>
      <c r="S5494" s="0" t="s">
        <v>6</v>
      </c>
    </row>
    <row r="5495" customFormat="false" ht="14.4" hidden="true" customHeight="false" outlineLevel="0" collapsed="false">
      <c r="A5495" s="0" t="s">
        <v>31</v>
      </c>
      <c r="B5495" s="0" t="n">
        <v>2</v>
      </c>
      <c r="C5495" s="0" t="s">
        <v>14488</v>
      </c>
      <c r="D5495" s="0" t="s">
        <v>38</v>
      </c>
      <c r="E5495" s="0" t="s">
        <v>14489</v>
      </c>
      <c r="F5495" s="0" t="s">
        <v>14484</v>
      </c>
      <c r="G5495" s="0" t="s">
        <v>14485</v>
      </c>
      <c r="H5495" s="0" t="n">
        <v>0</v>
      </c>
      <c r="I5495" s="0" t="n">
        <v>0</v>
      </c>
      <c r="J5495" s="0" t="n">
        <v>0</v>
      </c>
      <c r="K5495" s="0" t="n">
        <v>0</v>
      </c>
      <c r="L5495" s="0" t="n">
        <v>0</v>
      </c>
      <c r="M5495" s="0" t="n">
        <v>0</v>
      </c>
      <c r="N5495" s="0" t="n">
        <v>0</v>
      </c>
      <c r="O5495" s="0" t="n">
        <v>0</v>
      </c>
      <c r="P5495" s="0" t="n">
        <v>6.6</v>
      </c>
      <c r="Q5495" s="0" t="n">
        <v>0</v>
      </c>
      <c r="R5495" s="0" t="n">
        <v>0</v>
      </c>
      <c r="S5495" s="0" t="s">
        <v>6</v>
      </c>
    </row>
    <row r="5496" customFormat="false" ht="14.4" hidden="true" customHeight="false" outlineLevel="0" collapsed="false">
      <c r="A5496" s="0" t="s">
        <v>31</v>
      </c>
      <c r="B5496" s="0" t="n">
        <v>2</v>
      </c>
      <c r="C5496" s="0" t="s">
        <v>14490</v>
      </c>
      <c r="D5496" s="0" t="s">
        <v>61</v>
      </c>
      <c r="E5496" s="0" t="s">
        <v>14491</v>
      </c>
      <c r="F5496" s="0" t="s">
        <v>14484</v>
      </c>
      <c r="G5496" s="0" t="s">
        <v>14485</v>
      </c>
      <c r="H5496" s="0" t="n">
        <v>0</v>
      </c>
      <c r="I5496" s="0" t="n">
        <v>0</v>
      </c>
      <c r="J5496" s="0" t="n">
        <v>0</v>
      </c>
      <c r="K5496" s="0" t="n">
        <v>0</v>
      </c>
      <c r="L5496" s="0" t="n">
        <v>0</v>
      </c>
      <c r="M5496" s="0" t="n">
        <v>0</v>
      </c>
      <c r="N5496" s="0" t="n">
        <v>0</v>
      </c>
      <c r="O5496" s="0" t="n">
        <v>0</v>
      </c>
      <c r="P5496" s="0" t="n">
        <v>5.3</v>
      </c>
      <c r="Q5496" s="0" t="n">
        <v>0</v>
      </c>
      <c r="R5496" s="0" t="n">
        <v>0</v>
      </c>
      <c r="S5496" s="0" t="s">
        <v>6</v>
      </c>
    </row>
    <row r="5497" customFormat="false" ht="14.4" hidden="true" customHeight="false" outlineLevel="0" collapsed="false">
      <c r="A5497" s="0" t="s">
        <v>31</v>
      </c>
      <c r="B5497" s="0" t="n">
        <v>2</v>
      </c>
      <c r="C5497" s="0" t="s">
        <v>14492</v>
      </c>
      <c r="D5497" s="0" t="s">
        <v>66</v>
      </c>
      <c r="E5497" s="0" t="s">
        <v>13170</v>
      </c>
      <c r="F5497" s="0" t="s">
        <v>14484</v>
      </c>
      <c r="G5497" s="0" t="s">
        <v>14485</v>
      </c>
      <c r="H5497" s="0" t="n">
        <v>0</v>
      </c>
      <c r="I5497" s="0" t="n">
        <v>0</v>
      </c>
      <c r="J5497" s="0" t="n">
        <v>0</v>
      </c>
      <c r="K5497" s="0" t="n">
        <v>0</v>
      </c>
      <c r="L5497" s="0" t="n">
        <v>0</v>
      </c>
      <c r="M5497" s="0" t="n">
        <v>0</v>
      </c>
      <c r="N5497" s="0" t="n">
        <v>0</v>
      </c>
      <c r="O5497" s="0" t="n">
        <v>0</v>
      </c>
      <c r="P5497" s="0" t="n">
        <v>5.6</v>
      </c>
      <c r="Q5497" s="0" t="n">
        <v>0</v>
      </c>
      <c r="R5497" s="0" t="n">
        <v>0</v>
      </c>
      <c r="S5497" s="0" t="s">
        <v>6</v>
      </c>
    </row>
    <row r="5498" customFormat="false" ht="14.4" hidden="true" customHeight="false" outlineLevel="0" collapsed="false">
      <c r="A5498" s="0" t="s">
        <v>31</v>
      </c>
      <c r="B5498" s="0" t="n">
        <v>2</v>
      </c>
      <c r="C5498" s="0" t="s">
        <v>14493</v>
      </c>
      <c r="D5498" s="0" t="s">
        <v>38</v>
      </c>
      <c r="E5498" s="0" t="s">
        <v>14494</v>
      </c>
      <c r="F5498" s="0" t="s">
        <v>14484</v>
      </c>
      <c r="G5498" s="0" t="s">
        <v>14485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0</v>
      </c>
      <c r="M5498" s="0" t="n">
        <v>0</v>
      </c>
      <c r="N5498" s="0" t="n">
        <v>0</v>
      </c>
      <c r="O5498" s="0" t="n">
        <v>0</v>
      </c>
      <c r="P5498" s="0" t="n">
        <v>5.3</v>
      </c>
      <c r="Q5498" s="0" t="n">
        <v>0</v>
      </c>
      <c r="R5498" s="0" t="n">
        <v>0</v>
      </c>
      <c r="S5498" s="0" t="s">
        <v>6</v>
      </c>
    </row>
    <row r="5499" customFormat="false" ht="14.4" hidden="true" customHeight="false" outlineLevel="0" collapsed="false">
      <c r="A5499" s="0" t="s">
        <v>31</v>
      </c>
      <c r="B5499" s="0" t="n">
        <v>2</v>
      </c>
      <c r="C5499" s="0" t="s">
        <v>14495</v>
      </c>
      <c r="D5499" s="0" t="s">
        <v>61</v>
      </c>
      <c r="E5499" s="0" t="s">
        <v>14496</v>
      </c>
      <c r="F5499" s="0" t="s">
        <v>14484</v>
      </c>
      <c r="G5499" s="0" t="s">
        <v>14485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5.2</v>
      </c>
      <c r="Q5499" s="0" t="n">
        <v>0</v>
      </c>
      <c r="R5499" s="0" t="n">
        <v>0</v>
      </c>
      <c r="S5499" s="0" t="s">
        <v>6</v>
      </c>
    </row>
    <row r="5500" customFormat="false" ht="14.4" hidden="true" customHeight="false" outlineLevel="0" collapsed="false">
      <c r="A5500" s="0" t="s">
        <v>31</v>
      </c>
      <c r="B5500" s="0" t="n">
        <v>2</v>
      </c>
      <c r="C5500" s="0" t="s">
        <v>14497</v>
      </c>
      <c r="D5500" s="0" t="s">
        <v>61</v>
      </c>
      <c r="E5500" s="0" t="s">
        <v>14498</v>
      </c>
      <c r="F5500" s="0" t="s">
        <v>14484</v>
      </c>
      <c r="G5500" s="0" t="s">
        <v>14485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0</v>
      </c>
      <c r="M5500" s="0" t="n">
        <v>0</v>
      </c>
      <c r="N5500" s="0" t="n">
        <v>0</v>
      </c>
      <c r="O5500" s="0" t="n">
        <v>0</v>
      </c>
      <c r="P5500" s="0" t="n">
        <v>5.2</v>
      </c>
      <c r="Q5500" s="0" t="n">
        <v>0</v>
      </c>
      <c r="R5500" s="0" t="n">
        <v>0</v>
      </c>
      <c r="S5500" s="0" t="s">
        <v>6</v>
      </c>
    </row>
    <row r="5501" customFormat="false" ht="14.4" hidden="true" customHeight="false" outlineLevel="0" collapsed="false">
      <c r="A5501" s="0" t="s">
        <v>31</v>
      </c>
      <c r="B5501" s="0" t="n">
        <v>2</v>
      </c>
      <c r="C5501" s="0" t="s">
        <v>14499</v>
      </c>
      <c r="D5501" s="0" t="s">
        <v>48</v>
      </c>
      <c r="E5501" s="0" t="s">
        <v>14500</v>
      </c>
      <c r="F5501" s="0" t="s">
        <v>14501</v>
      </c>
      <c r="G5501" s="0" t="s">
        <v>157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0</v>
      </c>
      <c r="M5501" s="0" t="n">
        <v>0</v>
      </c>
      <c r="N5501" s="0" t="n">
        <v>0</v>
      </c>
      <c r="O5501" s="0" t="n">
        <v>0</v>
      </c>
      <c r="P5501" s="0" t="n">
        <v>6.8</v>
      </c>
      <c r="Q5501" s="0" t="n">
        <v>0</v>
      </c>
      <c r="R5501" s="0" t="n">
        <v>0</v>
      </c>
      <c r="S5501" s="0" t="s">
        <v>6</v>
      </c>
    </row>
    <row r="5502" customFormat="false" ht="14.4" hidden="true" customHeight="false" outlineLevel="0" collapsed="false">
      <c r="A5502" s="0" t="s">
        <v>31</v>
      </c>
      <c r="B5502" s="0" t="n">
        <v>2</v>
      </c>
      <c r="C5502" s="0" t="s">
        <v>14502</v>
      </c>
      <c r="D5502" s="0" t="s">
        <v>38</v>
      </c>
      <c r="E5502" s="0" t="s">
        <v>14503</v>
      </c>
      <c r="F5502" s="0" t="s">
        <v>14501</v>
      </c>
      <c r="G5502" s="0" t="s">
        <v>157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n">
        <v>0</v>
      </c>
      <c r="N5502" s="0" t="n">
        <v>0</v>
      </c>
      <c r="O5502" s="0" t="n">
        <v>0</v>
      </c>
      <c r="P5502" s="0" t="n">
        <v>7.5</v>
      </c>
      <c r="Q5502" s="0" t="n">
        <v>0</v>
      </c>
      <c r="R5502" s="0" t="n">
        <v>0</v>
      </c>
      <c r="S5502" s="0" t="s">
        <v>6</v>
      </c>
    </row>
    <row r="5503" customFormat="false" ht="14.4" hidden="true" customHeight="false" outlineLevel="0" collapsed="false">
      <c r="A5503" s="0" t="s">
        <v>31</v>
      </c>
      <c r="B5503" s="0" t="n">
        <v>2</v>
      </c>
      <c r="C5503" s="0" t="s">
        <v>14504</v>
      </c>
      <c r="D5503" s="0" t="s">
        <v>103</v>
      </c>
      <c r="E5503" s="0" t="s">
        <v>14505</v>
      </c>
      <c r="F5503" s="0" t="s">
        <v>14501</v>
      </c>
      <c r="G5503" s="0" t="s">
        <v>157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0</v>
      </c>
      <c r="M5503" s="0" t="n">
        <v>0</v>
      </c>
      <c r="N5503" s="0" t="n">
        <v>0</v>
      </c>
      <c r="O5503" s="0" t="n">
        <v>0</v>
      </c>
      <c r="P5503" s="0" t="n">
        <v>6.8</v>
      </c>
      <c r="Q5503" s="0" t="n">
        <v>0</v>
      </c>
      <c r="R5503" s="0" t="n">
        <v>0</v>
      </c>
      <c r="S5503" s="0" t="s">
        <v>6</v>
      </c>
    </row>
    <row r="5504" customFormat="false" ht="14.4" hidden="true" customHeight="false" outlineLevel="0" collapsed="false">
      <c r="A5504" s="0" t="s">
        <v>31</v>
      </c>
      <c r="B5504" s="0" t="n">
        <v>2</v>
      </c>
      <c r="C5504" s="0" t="s">
        <v>14506</v>
      </c>
      <c r="D5504" s="0" t="s">
        <v>33</v>
      </c>
      <c r="E5504" s="0" t="s">
        <v>7429</v>
      </c>
      <c r="F5504" s="0" t="s">
        <v>14501</v>
      </c>
      <c r="G5504" s="0" t="s">
        <v>157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0</v>
      </c>
      <c r="M5504" s="0" t="n">
        <v>0</v>
      </c>
      <c r="N5504" s="0" t="n">
        <v>0</v>
      </c>
      <c r="O5504" s="0" t="n">
        <v>0</v>
      </c>
      <c r="P5504" s="0" t="n">
        <v>7.4</v>
      </c>
      <c r="Q5504" s="0" t="n">
        <v>0</v>
      </c>
      <c r="R5504" s="0" t="n">
        <v>0</v>
      </c>
      <c r="S5504" s="0" t="s">
        <v>6</v>
      </c>
    </row>
    <row r="5505" customFormat="false" ht="14.4" hidden="true" customHeight="false" outlineLevel="0" collapsed="false">
      <c r="A5505" s="0" t="s">
        <v>31</v>
      </c>
      <c r="B5505" s="0" t="n">
        <v>2</v>
      </c>
      <c r="C5505" s="0" t="s">
        <v>14507</v>
      </c>
      <c r="D5505" s="0" t="s">
        <v>41</v>
      </c>
      <c r="E5505" s="0" t="s">
        <v>14508</v>
      </c>
      <c r="F5505" s="0" t="s">
        <v>14501</v>
      </c>
      <c r="G5505" s="0" t="s">
        <v>157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7.2</v>
      </c>
      <c r="Q5505" s="0" t="n">
        <v>0</v>
      </c>
      <c r="R5505" s="0" t="n">
        <v>0</v>
      </c>
      <c r="S5505" s="0" t="s">
        <v>6</v>
      </c>
    </row>
    <row r="5506" customFormat="false" ht="14.4" hidden="true" customHeight="false" outlineLevel="0" collapsed="false">
      <c r="A5506" s="0" t="s">
        <v>31</v>
      </c>
      <c r="B5506" s="0" t="n">
        <v>2</v>
      </c>
      <c r="C5506" s="0" t="s">
        <v>14509</v>
      </c>
      <c r="D5506" s="0" t="s">
        <v>38</v>
      </c>
      <c r="E5506" s="0" t="s">
        <v>14510</v>
      </c>
      <c r="F5506" s="0" t="s">
        <v>14501</v>
      </c>
      <c r="G5506" s="0" t="s">
        <v>157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  <c r="M5506" s="0" t="n">
        <v>0</v>
      </c>
      <c r="N5506" s="0" t="n">
        <v>0</v>
      </c>
      <c r="O5506" s="0" t="n">
        <v>0</v>
      </c>
      <c r="P5506" s="0" t="n">
        <v>7.2</v>
      </c>
      <c r="Q5506" s="0" t="n">
        <v>0</v>
      </c>
      <c r="R5506" s="0" t="n">
        <v>0</v>
      </c>
      <c r="S5506" s="0" t="s">
        <v>6</v>
      </c>
    </row>
    <row r="5507" customFormat="false" ht="14.4" hidden="true" customHeight="false" outlineLevel="0" collapsed="false">
      <c r="A5507" s="0" t="s">
        <v>31</v>
      </c>
      <c r="B5507" s="0" t="n">
        <v>2</v>
      </c>
      <c r="C5507" s="0" t="s">
        <v>14511</v>
      </c>
      <c r="D5507" s="0" t="s">
        <v>103</v>
      </c>
      <c r="E5507" s="0" t="s">
        <v>14512</v>
      </c>
      <c r="F5507" s="0" t="s">
        <v>14501</v>
      </c>
      <c r="G5507" s="0" t="s">
        <v>157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0</v>
      </c>
      <c r="M5507" s="0" t="n">
        <v>0</v>
      </c>
      <c r="N5507" s="0" t="n">
        <v>0</v>
      </c>
      <c r="O5507" s="0" t="n">
        <v>0</v>
      </c>
      <c r="P5507" s="0" t="n">
        <v>6</v>
      </c>
      <c r="Q5507" s="0" t="n">
        <v>0</v>
      </c>
      <c r="R5507" s="0" t="n">
        <v>0</v>
      </c>
      <c r="S5507" s="0" t="s">
        <v>6</v>
      </c>
    </row>
    <row r="5508" customFormat="false" ht="14.4" hidden="true" customHeight="false" outlineLevel="0" collapsed="false">
      <c r="A5508" s="0" t="s">
        <v>31</v>
      </c>
      <c r="B5508" s="0" t="n">
        <v>2</v>
      </c>
      <c r="C5508" s="0" t="s">
        <v>14513</v>
      </c>
      <c r="D5508" s="0" t="s">
        <v>38</v>
      </c>
      <c r="E5508" s="0" t="s">
        <v>14514</v>
      </c>
      <c r="F5508" s="0" t="s">
        <v>14501</v>
      </c>
      <c r="G5508" s="0" t="s">
        <v>157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0</v>
      </c>
      <c r="M5508" s="0" t="n">
        <v>0</v>
      </c>
      <c r="N5508" s="0" t="n">
        <v>0</v>
      </c>
      <c r="O5508" s="0" t="n">
        <v>0</v>
      </c>
      <c r="P5508" s="0" t="n">
        <v>6</v>
      </c>
      <c r="Q5508" s="0" t="n">
        <v>0</v>
      </c>
      <c r="R5508" s="0" t="n">
        <v>0</v>
      </c>
      <c r="S5508" s="0" t="s">
        <v>6</v>
      </c>
    </row>
    <row r="5509" customFormat="false" ht="14.4" hidden="true" customHeight="false" outlineLevel="0" collapsed="false">
      <c r="A5509" s="0" t="s">
        <v>31</v>
      </c>
      <c r="B5509" s="0" t="n">
        <v>2</v>
      </c>
      <c r="C5509" s="0" t="s">
        <v>14515</v>
      </c>
      <c r="D5509" s="0" t="s">
        <v>38</v>
      </c>
      <c r="E5509" s="0" t="s">
        <v>6173</v>
      </c>
      <c r="F5509" s="0" t="s">
        <v>14501</v>
      </c>
      <c r="G5509" s="0" t="s">
        <v>157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0</v>
      </c>
      <c r="M5509" s="0" t="n">
        <v>0</v>
      </c>
      <c r="N5509" s="0" t="n">
        <v>0</v>
      </c>
      <c r="O5509" s="0" t="n">
        <v>0</v>
      </c>
      <c r="P5509" s="0" t="n">
        <v>5.6</v>
      </c>
      <c r="Q5509" s="0" t="n">
        <v>0</v>
      </c>
      <c r="R5509" s="0" t="n">
        <v>0</v>
      </c>
      <c r="S5509" s="0" t="s">
        <v>6</v>
      </c>
    </row>
    <row r="5510" customFormat="false" ht="14.4" hidden="true" customHeight="false" outlineLevel="0" collapsed="false">
      <c r="A5510" s="0" t="s">
        <v>31</v>
      </c>
      <c r="B5510" s="0" t="n">
        <v>2</v>
      </c>
      <c r="C5510" s="0" t="s">
        <v>14516</v>
      </c>
      <c r="D5510" s="0" t="s">
        <v>38</v>
      </c>
      <c r="E5510" s="0" t="s">
        <v>14517</v>
      </c>
      <c r="F5510" s="0" t="s">
        <v>14518</v>
      </c>
      <c r="G5510" s="0" t="s">
        <v>157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0</v>
      </c>
      <c r="M5510" s="0" t="n">
        <v>0</v>
      </c>
      <c r="N5510" s="0" t="n">
        <v>0</v>
      </c>
      <c r="O5510" s="0" t="n">
        <v>0</v>
      </c>
      <c r="P5510" s="0" t="n">
        <v>5</v>
      </c>
      <c r="Q5510" s="0" t="n">
        <v>0</v>
      </c>
      <c r="R5510" s="0" t="n">
        <v>0</v>
      </c>
      <c r="S5510" s="0" t="s">
        <v>6</v>
      </c>
    </row>
    <row r="5511" customFormat="false" ht="14.4" hidden="true" customHeight="false" outlineLevel="0" collapsed="false">
      <c r="A5511" s="0" t="s">
        <v>31</v>
      </c>
      <c r="B5511" s="0" t="n">
        <v>2</v>
      </c>
      <c r="C5511" s="0" t="s">
        <v>14519</v>
      </c>
      <c r="D5511" s="0" t="s">
        <v>66</v>
      </c>
      <c r="E5511" s="0" t="s">
        <v>14520</v>
      </c>
      <c r="F5511" s="0" t="s">
        <v>14518</v>
      </c>
      <c r="G5511" s="0" t="s">
        <v>157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  <c r="P5511" s="0" t="n">
        <v>5.1</v>
      </c>
      <c r="Q5511" s="0" t="n">
        <v>0</v>
      </c>
      <c r="R5511" s="0" t="n">
        <v>0</v>
      </c>
      <c r="S5511" s="0" t="s">
        <v>6</v>
      </c>
    </row>
    <row r="5512" customFormat="false" ht="14.4" hidden="true" customHeight="false" outlineLevel="0" collapsed="false">
      <c r="A5512" s="0" t="s">
        <v>31</v>
      </c>
      <c r="B5512" s="0" t="n">
        <v>2</v>
      </c>
      <c r="C5512" s="0" t="s">
        <v>14521</v>
      </c>
      <c r="D5512" s="0" t="s">
        <v>41</v>
      </c>
      <c r="E5512" s="0" t="s">
        <v>14522</v>
      </c>
      <c r="F5512" s="0" t="s">
        <v>14518</v>
      </c>
      <c r="G5512" s="0" t="s">
        <v>157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0</v>
      </c>
      <c r="N5512" s="0" t="n">
        <v>0</v>
      </c>
      <c r="O5512" s="0" t="n">
        <v>0</v>
      </c>
      <c r="P5512" s="0" t="n">
        <v>5.2</v>
      </c>
      <c r="Q5512" s="0" t="n">
        <v>0</v>
      </c>
      <c r="R5512" s="0" t="n">
        <v>0</v>
      </c>
      <c r="S5512" s="0" t="s">
        <v>6</v>
      </c>
    </row>
    <row r="5513" customFormat="false" ht="14.4" hidden="true" customHeight="false" outlineLevel="0" collapsed="false">
      <c r="A5513" s="0" t="s">
        <v>31</v>
      </c>
      <c r="B5513" s="0" t="n">
        <v>2</v>
      </c>
      <c r="C5513" s="0" t="s">
        <v>14523</v>
      </c>
      <c r="D5513" s="0" t="s">
        <v>41</v>
      </c>
      <c r="E5513" s="0" t="s">
        <v>14524</v>
      </c>
      <c r="F5513" s="0" t="s">
        <v>14518</v>
      </c>
      <c r="G5513" s="0" t="s">
        <v>157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0</v>
      </c>
      <c r="M5513" s="0" t="n">
        <v>0</v>
      </c>
      <c r="N5513" s="0" t="n">
        <v>0</v>
      </c>
      <c r="O5513" s="0" t="n">
        <v>0</v>
      </c>
      <c r="P5513" s="0" t="n">
        <v>5.6</v>
      </c>
      <c r="Q5513" s="0" t="n">
        <v>0</v>
      </c>
      <c r="R5513" s="0" t="n">
        <v>0</v>
      </c>
      <c r="S5513" s="0" t="s">
        <v>6</v>
      </c>
    </row>
    <row r="5514" customFormat="false" ht="14.4" hidden="true" customHeight="false" outlineLevel="0" collapsed="false">
      <c r="A5514" s="0" t="s">
        <v>31</v>
      </c>
      <c r="B5514" s="0" t="n">
        <v>2</v>
      </c>
      <c r="C5514" s="0" t="s">
        <v>14525</v>
      </c>
      <c r="D5514" s="0" t="s">
        <v>48</v>
      </c>
      <c r="E5514" s="0" t="s">
        <v>14526</v>
      </c>
      <c r="F5514" s="0" t="s">
        <v>14518</v>
      </c>
      <c r="G5514" s="0" t="s">
        <v>157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0</v>
      </c>
      <c r="M5514" s="0" t="n">
        <v>0</v>
      </c>
      <c r="N5514" s="0" t="n">
        <v>0</v>
      </c>
      <c r="O5514" s="0" t="n">
        <v>0</v>
      </c>
      <c r="P5514" s="0" t="n">
        <v>6.6</v>
      </c>
      <c r="Q5514" s="0" t="n">
        <v>0</v>
      </c>
      <c r="R5514" s="0" t="n">
        <v>0</v>
      </c>
      <c r="S5514" s="0" t="s">
        <v>6</v>
      </c>
    </row>
    <row r="5515" customFormat="false" ht="14.4" hidden="true" customHeight="false" outlineLevel="0" collapsed="false">
      <c r="A5515" s="0" t="s">
        <v>31</v>
      </c>
      <c r="B5515" s="0" t="n">
        <v>2</v>
      </c>
      <c r="C5515" s="0" t="s">
        <v>14527</v>
      </c>
      <c r="D5515" s="0" t="s">
        <v>38</v>
      </c>
      <c r="E5515" s="0" t="s">
        <v>14528</v>
      </c>
      <c r="F5515" s="0" t="s">
        <v>14518</v>
      </c>
      <c r="G5515" s="0" t="s">
        <v>157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  <c r="M5515" s="0" t="n">
        <v>0</v>
      </c>
      <c r="N5515" s="0" t="n">
        <v>0</v>
      </c>
      <c r="O5515" s="0" t="n">
        <v>0</v>
      </c>
      <c r="P5515" s="0" t="n">
        <v>5.1</v>
      </c>
      <c r="Q5515" s="0" t="n">
        <v>0</v>
      </c>
      <c r="R5515" s="0" t="n">
        <v>0</v>
      </c>
      <c r="S5515" s="0" t="s">
        <v>6</v>
      </c>
    </row>
    <row r="5516" customFormat="false" ht="14.4" hidden="true" customHeight="false" outlineLevel="0" collapsed="false">
      <c r="A5516" s="0" t="s">
        <v>31</v>
      </c>
      <c r="B5516" s="0" t="n">
        <v>2</v>
      </c>
      <c r="C5516" s="0" t="s">
        <v>14529</v>
      </c>
      <c r="D5516" s="0" t="s">
        <v>38</v>
      </c>
      <c r="E5516" s="0" t="s">
        <v>14530</v>
      </c>
      <c r="F5516" s="0" t="s">
        <v>14531</v>
      </c>
      <c r="G5516" s="0" t="s">
        <v>8299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0</v>
      </c>
      <c r="M5516" s="0" t="n">
        <v>0</v>
      </c>
      <c r="N5516" s="0" t="n">
        <v>0</v>
      </c>
      <c r="O5516" s="0" t="n">
        <v>0</v>
      </c>
      <c r="P5516" s="0" t="n">
        <v>5.4</v>
      </c>
      <c r="Q5516" s="0" t="n">
        <v>0</v>
      </c>
      <c r="R5516" s="0" t="n">
        <v>0</v>
      </c>
      <c r="S5516" s="0" t="s">
        <v>6</v>
      </c>
    </row>
    <row r="5517" customFormat="false" ht="14.4" hidden="true" customHeight="false" outlineLevel="0" collapsed="false">
      <c r="A5517" s="0" t="s">
        <v>31</v>
      </c>
      <c r="B5517" s="0" t="n">
        <v>2</v>
      </c>
      <c r="C5517" s="0" t="s">
        <v>14532</v>
      </c>
      <c r="D5517" s="0" t="s">
        <v>38</v>
      </c>
      <c r="E5517" s="0" t="s">
        <v>14533</v>
      </c>
      <c r="F5517" s="0" t="s">
        <v>14531</v>
      </c>
      <c r="G5517" s="0" t="s">
        <v>8299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0</v>
      </c>
      <c r="M5517" s="0" t="n">
        <v>0</v>
      </c>
      <c r="N5517" s="0" t="n">
        <v>0</v>
      </c>
      <c r="O5517" s="0" t="n">
        <v>0</v>
      </c>
      <c r="P5517" s="0" t="n">
        <v>5.4</v>
      </c>
      <c r="Q5517" s="0" t="n">
        <v>0</v>
      </c>
      <c r="R5517" s="0" t="n">
        <v>0</v>
      </c>
      <c r="S5517" s="0" t="s">
        <v>6</v>
      </c>
    </row>
    <row r="5518" customFormat="false" ht="14.4" hidden="true" customHeight="false" outlineLevel="0" collapsed="false">
      <c r="A5518" s="0" t="s">
        <v>31</v>
      </c>
      <c r="B5518" s="0" t="n">
        <v>2</v>
      </c>
      <c r="C5518" s="0" t="s">
        <v>14534</v>
      </c>
      <c r="D5518" s="0" t="s">
        <v>38</v>
      </c>
      <c r="E5518" s="0" t="s">
        <v>14535</v>
      </c>
      <c r="F5518" s="0" t="s">
        <v>14536</v>
      </c>
      <c r="G5518" s="0" t="s">
        <v>157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  <c r="P5518" s="0" t="n">
        <v>5.9</v>
      </c>
      <c r="Q5518" s="0" t="n">
        <v>0</v>
      </c>
      <c r="R5518" s="0" t="n">
        <v>0</v>
      </c>
      <c r="S5518" s="0" t="s">
        <v>6</v>
      </c>
    </row>
    <row r="5519" customFormat="false" ht="14.4" hidden="true" customHeight="false" outlineLevel="0" collapsed="false">
      <c r="A5519" s="0" t="s">
        <v>31</v>
      </c>
      <c r="B5519" s="0" t="n">
        <v>2</v>
      </c>
      <c r="C5519" s="0" t="s">
        <v>14537</v>
      </c>
      <c r="D5519" s="0" t="s">
        <v>38</v>
      </c>
      <c r="E5519" s="0" t="s">
        <v>14538</v>
      </c>
      <c r="F5519" s="0" t="s">
        <v>14536</v>
      </c>
      <c r="G5519" s="0" t="s">
        <v>157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5.4</v>
      </c>
      <c r="Q5519" s="0" t="n">
        <v>0</v>
      </c>
      <c r="R5519" s="0" t="n">
        <v>0</v>
      </c>
      <c r="S5519" s="0" t="s">
        <v>6</v>
      </c>
    </row>
    <row r="5520" customFormat="false" ht="14.4" hidden="true" customHeight="false" outlineLevel="0" collapsed="false">
      <c r="A5520" s="0" t="s">
        <v>31</v>
      </c>
      <c r="B5520" s="0" t="n">
        <v>2</v>
      </c>
      <c r="C5520" s="0" t="s">
        <v>14539</v>
      </c>
      <c r="D5520" s="0" t="s">
        <v>33</v>
      </c>
      <c r="E5520" s="0" t="s">
        <v>14540</v>
      </c>
      <c r="F5520" s="0" t="s">
        <v>14541</v>
      </c>
      <c r="G5520" s="0" t="s">
        <v>157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  <c r="P5520" s="0" t="n">
        <v>5.4</v>
      </c>
      <c r="Q5520" s="0" t="n">
        <v>0</v>
      </c>
      <c r="R5520" s="0" t="n">
        <v>0</v>
      </c>
      <c r="S5520" s="0" t="s">
        <v>6</v>
      </c>
    </row>
    <row r="5521" customFormat="false" ht="14.4" hidden="true" customHeight="false" outlineLevel="0" collapsed="false">
      <c r="A5521" s="0" t="s">
        <v>31</v>
      </c>
      <c r="B5521" s="0" t="n">
        <v>2</v>
      </c>
      <c r="C5521" s="0" t="s">
        <v>14542</v>
      </c>
      <c r="D5521" s="0" t="s">
        <v>66</v>
      </c>
      <c r="E5521" s="0" t="s">
        <v>14543</v>
      </c>
      <c r="F5521" s="0" t="s">
        <v>14541</v>
      </c>
      <c r="G5521" s="0" t="s">
        <v>157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0</v>
      </c>
      <c r="M5521" s="0" t="n">
        <v>0</v>
      </c>
      <c r="N5521" s="0" t="n">
        <v>0</v>
      </c>
      <c r="O5521" s="0" t="n">
        <v>0</v>
      </c>
      <c r="P5521" s="0" t="n">
        <v>5.5</v>
      </c>
      <c r="Q5521" s="0" t="n">
        <v>0</v>
      </c>
      <c r="R5521" s="0" t="n">
        <v>0</v>
      </c>
      <c r="S5521" s="0" t="s">
        <v>6</v>
      </c>
    </row>
    <row r="5522" customFormat="false" ht="14.4" hidden="true" customHeight="false" outlineLevel="0" collapsed="false">
      <c r="A5522" s="0" t="s">
        <v>31</v>
      </c>
      <c r="B5522" s="0" t="n">
        <v>2</v>
      </c>
      <c r="C5522" s="0" t="s">
        <v>14544</v>
      </c>
      <c r="D5522" s="0" t="s">
        <v>154</v>
      </c>
      <c r="E5522" s="0" t="s">
        <v>14545</v>
      </c>
      <c r="F5522" s="0" t="s">
        <v>14546</v>
      </c>
      <c r="G5522" s="0" t="s">
        <v>14547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5.4</v>
      </c>
      <c r="Q5522" s="0" t="n">
        <v>0</v>
      </c>
      <c r="R5522" s="0" t="n">
        <v>0</v>
      </c>
      <c r="S5522" s="0" t="s">
        <v>6</v>
      </c>
    </row>
    <row r="5523" customFormat="false" ht="14.4" hidden="true" customHeight="false" outlineLevel="0" collapsed="false">
      <c r="A5523" s="0" t="s">
        <v>31</v>
      </c>
      <c r="B5523" s="0" t="n">
        <v>2</v>
      </c>
      <c r="C5523" s="0" t="s">
        <v>14548</v>
      </c>
      <c r="D5523" s="0" t="s">
        <v>307</v>
      </c>
      <c r="E5523" s="0" t="s">
        <v>14549</v>
      </c>
      <c r="F5523" s="0" t="s">
        <v>14546</v>
      </c>
      <c r="G5523" s="0" t="s">
        <v>14547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5.1</v>
      </c>
      <c r="Q5523" s="0" t="n">
        <v>0</v>
      </c>
      <c r="R5523" s="0" t="n">
        <v>0</v>
      </c>
      <c r="S5523" s="0" t="s">
        <v>6</v>
      </c>
    </row>
    <row r="5524" customFormat="false" ht="14.4" hidden="true" customHeight="false" outlineLevel="0" collapsed="false">
      <c r="A5524" s="0" t="s">
        <v>31</v>
      </c>
      <c r="B5524" s="0" t="n">
        <v>2</v>
      </c>
      <c r="C5524" s="0" t="s">
        <v>14550</v>
      </c>
      <c r="D5524" s="0" t="s">
        <v>377</v>
      </c>
      <c r="E5524" s="0" t="s">
        <v>14551</v>
      </c>
      <c r="F5524" s="0" t="s">
        <v>14546</v>
      </c>
      <c r="G5524" s="0" t="s">
        <v>14547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5.2</v>
      </c>
      <c r="Q5524" s="0" t="n">
        <v>0</v>
      </c>
      <c r="R5524" s="0" t="n">
        <v>0</v>
      </c>
      <c r="S5524" s="0" t="s">
        <v>6</v>
      </c>
    </row>
    <row r="5525" customFormat="false" ht="14.4" hidden="true" customHeight="false" outlineLevel="0" collapsed="false">
      <c r="A5525" s="0" t="s">
        <v>31</v>
      </c>
      <c r="B5525" s="0" t="n">
        <v>2</v>
      </c>
      <c r="C5525" s="0" t="s">
        <v>14552</v>
      </c>
      <c r="D5525" s="0" t="s">
        <v>38</v>
      </c>
      <c r="E5525" s="0" t="s">
        <v>14553</v>
      </c>
      <c r="F5525" s="0" t="s">
        <v>14546</v>
      </c>
      <c r="G5525" s="0" t="s">
        <v>14547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5.4</v>
      </c>
      <c r="Q5525" s="0" t="n">
        <v>0</v>
      </c>
      <c r="R5525" s="0" t="n">
        <v>0</v>
      </c>
      <c r="S5525" s="0" t="s">
        <v>6</v>
      </c>
    </row>
    <row r="5526" customFormat="false" ht="14.4" hidden="true" customHeight="false" outlineLevel="0" collapsed="false">
      <c r="A5526" s="0" t="s">
        <v>31</v>
      </c>
      <c r="B5526" s="0" t="n">
        <v>2</v>
      </c>
      <c r="C5526" s="0" t="s">
        <v>14554</v>
      </c>
      <c r="D5526" s="0" t="s">
        <v>61</v>
      </c>
      <c r="E5526" s="0" t="s">
        <v>14555</v>
      </c>
      <c r="F5526" s="0" t="s">
        <v>14546</v>
      </c>
      <c r="G5526" s="0" t="s">
        <v>14547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  <c r="M5526" s="0" t="n">
        <v>0</v>
      </c>
      <c r="N5526" s="0" t="n">
        <v>0</v>
      </c>
      <c r="O5526" s="0" t="n">
        <v>0</v>
      </c>
      <c r="P5526" s="0" t="n">
        <v>5</v>
      </c>
      <c r="Q5526" s="0" t="n">
        <v>0</v>
      </c>
      <c r="R5526" s="0" t="n">
        <v>0</v>
      </c>
      <c r="S5526" s="0" t="s">
        <v>6</v>
      </c>
    </row>
    <row r="5527" customFormat="false" ht="14.4" hidden="true" customHeight="false" outlineLevel="0" collapsed="false">
      <c r="A5527" s="0" t="s">
        <v>31</v>
      </c>
      <c r="B5527" s="0" t="n">
        <v>2</v>
      </c>
      <c r="C5527" s="0" t="s">
        <v>14556</v>
      </c>
      <c r="D5527" s="0" t="s">
        <v>38</v>
      </c>
      <c r="E5527" s="0" t="s">
        <v>14557</v>
      </c>
      <c r="F5527" s="0" t="s">
        <v>14558</v>
      </c>
      <c r="G5527" s="0" t="s">
        <v>14559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  <c r="M5527" s="0" t="n">
        <v>0</v>
      </c>
      <c r="N5527" s="0" t="n">
        <v>0</v>
      </c>
      <c r="O5527" s="0" t="n">
        <v>0</v>
      </c>
      <c r="P5527" s="0" t="n">
        <v>5.8</v>
      </c>
      <c r="Q5527" s="0" t="n">
        <v>0</v>
      </c>
      <c r="R5527" s="0" t="n">
        <v>0</v>
      </c>
      <c r="S5527" s="0" t="s">
        <v>6</v>
      </c>
    </row>
    <row r="5528" customFormat="false" ht="14.4" hidden="true" customHeight="false" outlineLevel="0" collapsed="false">
      <c r="A5528" s="0" t="s">
        <v>31</v>
      </c>
      <c r="B5528" s="0" t="n">
        <v>2</v>
      </c>
      <c r="C5528" s="0" t="s">
        <v>14560</v>
      </c>
      <c r="D5528" s="0" t="s">
        <v>33</v>
      </c>
      <c r="E5528" s="0" t="s">
        <v>14561</v>
      </c>
      <c r="F5528" s="0" t="s">
        <v>14558</v>
      </c>
      <c r="G5528" s="0" t="s">
        <v>14559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  <c r="P5528" s="0" t="n">
        <v>5.3</v>
      </c>
      <c r="Q5528" s="0" t="n">
        <v>0</v>
      </c>
      <c r="R5528" s="0" t="n">
        <v>0</v>
      </c>
      <c r="S5528" s="0" t="s">
        <v>6</v>
      </c>
    </row>
    <row r="5529" customFormat="false" ht="14.4" hidden="true" customHeight="false" outlineLevel="0" collapsed="false">
      <c r="A5529" s="0" t="s">
        <v>31</v>
      </c>
      <c r="B5529" s="0" t="n">
        <v>2</v>
      </c>
      <c r="C5529" s="0" t="s">
        <v>14562</v>
      </c>
      <c r="D5529" s="0" t="s">
        <v>48</v>
      </c>
      <c r="E5529" s="0" t="s">
        <v>14563</v>
      </c>
      <c r="F5529" s="0" t="s">
        <v>14558</v>
      </c>
      <c r="G5529" s="0" t="s">
        <v>14559</v>
      </c>
      <c r="H5529" s="0" t="n">
        <v>0</v>
      </c>
      <c r="I5529" s="0" t="n">
        <v>0</v>
      </c>
      <c r="J5529" s="0" t="n">
        <v>0</v>
      </c>
      <c r="K5529" s="0" t="n">
        <v>0</v>
      </c>
      <c r="L5529" s="0" t="n">
        <v>0</v>
      </c>
      <c r="M5529" s="0" t="n">
        <v>0</v>
      </c>
      <c r="N5529" s="0" t="n">
        <v>0</v>
      </c>
      <c r="O5529" s="0" t="n">
        <v>0</v>
      </c>
      <c r="P5529" s="0" t="n">
        <v>5.2</v>
      </c>
      <c r="Q5529" s="0" t="n">
        <v>0</v>
      </c>
      <c r="R5529" s="0" t="n">
        <v>0</v>
      </c>
      <c r="S5529" s="0" t="s">
        <v>6</v>
      </c>
    </row>
    <row r="5530" customFormat="false" ht="14.4" hidden="true" customHeight="false" outlineLevel="0" collapsed="false">
      <c r="A5530" s="0" t="s">
        <v>31</v>
      </c>
      <c r="B5530" s="0" t="n">
        <v>2</v>
      </c>
      <c r="C5530" s="0" t="s">
        <v>14564</v>
      </c>
      <c r="D5530" s="0" t="s">
        <v>61</v>
      </c>
      <c r="E5530" s="0" t="s">
        <v>14565</v>
      </c>
      <c r="F5530" s="0" t="s">
        <v>14558</v>
      </c>
      <c r="G5530" s="0" t="s">
        <v>14559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n">
        <v>0</v>
      </c>
      <c r="N5530" s="0" t="n">
        <v>0</v>
      </c>
      <c r="O5530" s="0" t="n">
        <v>0</v>
      </c>
      <c r="P5530" s="0" t="n">
        <v>6.4</v>
      </c>
      <c r="Q5530" s="0" t="n">
        <v>0</v>
      </c>
      <c r="R5530" s="0" t="n">
        <v>0</v>
      </c>
      <c r="S5530" s="0" t="s">
        <v>6</v>
      </c>
    </row>
    <row r="5531" customFormat="false" ht="14.4" hidden="true" customHeight="false" outlineLevel="0" collapsed="false">
      <c r="A5531" s="0" t="s">
        <v>31</v>
      </c>
      <c r="B5531" s="0" t="n">
        <v>2</v>
      </c>
      <c r="C5531" s="0" t="s">
        <v>14566</v>
      </c>
      <c r="D5531" s="0" t="s">
        <v>307</v>
      </c>
      <c r="E5531" s="0" t="s">
        <v>14567</v>
      </c>
      <c r="F5531" s="0" t="s">
        <v>14558</v>
      </c>
      <c r="G5531" s="0" t="s">
        <v>14559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  <c r="M5531" s="0" t="n">
        <v>0</v>
      </c>
      <c r="N5531" s="0" t="n">
        <v>0</v>
      </c>
      <c r="O5531" s="0" t="n">
        <v>0</v>
      </c>
      <c r="P5531" s="0" t="n">
        <v>6.1</v>
      </c>
      <c r="Q5531" s="0" t="n">
        <v>0</v>
      </c>
      <c r="R5531" s="0" t="n">
        <v>0</v>
      </c>
      <c r="S5531" s="0" t="s">
        <v>6</v>
      </c>
    </row>
    <row r="5532" customFormat="false" ht="14.4" hidden="true" customHeight="false" outlineLevel="0" collapsed="false">
      <c r="A5532" s="0" t="s">
        <v>31</v>
      </c>
      <c r="B5532" s="0" t="n">
        <v>2</v>
      </c>
      <c r="C5532" s="0" t="s">
        <v>14568</v>
      </c>
      <c r="D5532" s="0" t="s">
        <v>307</v>
      </c>
      <c r="E5532" s="0" t="s">
        <v>14569</v>
      </c>
      <c r="F5532" s="0" t="s">
        <v>14558</v>
      </c>
      <c r="G5532" s="0" t="s">
        <v>14559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  <c r="P5532" s="0" t="n">
        <v>6.1</v>
      </c>
      <c r="Q5532" s="0" t="n">
        <v>0</v>
      </c>
      <c r="R5532" s="0" t="n">
        <v>0</v>
      </c>
      <c r="S5532" s="0" t="s">
        <v>6</v>
      </c>
    </row>
    <row r="5533" customFormat="false" ht="14.4" hidden="true" customHeight="false" outlineLevel="0" collapsed="false">
      <c r="A5533" s="0" t="s">
        <v>31</v>
      </c>
      <c r="B5533" s="0" t="n">
        <v>2</v>
      </c>
      <c r="C5533" s="0" t="s">
        <v>14570</v>
      </c>
      <c r="D5533" s="0" t="s">
        <v>38</v>
      </c>
      <c r="E5533" s="0" t="s">
        <v>14571</v>
      </c>
      <c r="F5533" s="0" t="s">
        <v>14558</v>
      </c>
      <c r="G5533" s="0" t="s">
        <v>14559</v>
      </c>
      <c r="H5533" s="0" t="n">
        <v>0</v>
      </c>
      <c r="I5533" s="0" t="n">
        <v>0</v>
      </c>
      <c r="J5533" s="0" t="n">
        <v>0</v>
      </c>
      <c r="K5533" s="0" t="n">
        <v>0</v>
      </c>
      <c r="L5533" s="0" t="n">
        <v>0</v>
      </c>
      <c r="M5533" s="0" t="n">
        <v>0</v>
      </c>
      <c r="N5533" s="0" t="n">
        <v>0</v>
      </c>
      <c r="O5533" s="0" t="n">
        <v>0</v>
      </c>
      <c r="P5533" s="0" t="n">
        <v>6.2</v>
      </c>
      <c r="Q5533" s="0" t="n">
        <v>0</v>
      </c>
      <c r="R5533" s="0" t="n">
        <v>0</v>
      </c>
      <c r="S5533" s="0" t="s">
        <v>6</v>
      </c>
    </row>
    <row r="5534" customFormat="false" ht="14.4" hidden="true" customHeight="false" outlineLevel="0" collapsed="false">
      <c r="A5534" s="0" t="s">
        <v>31</v>
      </c>
      <c r="B5534" s="0" t="n">
        <v>2</v>
      </c>
      <c r="C5534" s="0" t="s">
        <v>14572</v>
      </c>
      <c r="D5534" s="0" t="s">
        <v>38</v>
      </c>
      <c r="E5534" s="0" t="s">
        <v>14573</v>
      </c>
      <c r="F5534" s="0" t="s">
        <v>14558</v>
      </c>
      <c r="G5534" s="0" t="s">
        <v>14559</v>
      </c>
      <c r="H5534" s="0" t="n">
        <v>0</v>
      </c>
      <c r="I5534" s="0" t="n">
        <v>0</v>
      </c>
      <c r="J5534" s="0" t="n">
        <v>0</v>
      </c>
      <c r="K5534" s="0" t="n">
        <v>0</v>
      </c>
      <c r="L5534" s="0" t="n">
        <v>0</v>
      </c>
      <c r="M5534" s="0" t="n">
        <v>0</v>
      </c>
      <c r="N5534" s="0" t="n">
        <v>0</v>
      </c>
      <c r="O5534" s="0" t="n">
        <v>0</v>
      </c>
      <c r="P5534" s="0" t="n">
        <v>6.1</v>
      </c>
      <c r="Q5534" s="0" t="n">
        <v>0</v>
      </c>
      <c r="R5534" s="0" t="n">
        <v>0</v>
      </c>
      <c r="S5534" s="0" t="s">
        <v>6</v>
      </c>
    </row>
    <row r="5535" customFormat="false" ht="14.4" hidden="true" customHeight="false" outlineLevel="0" collapsed="false">
      <c r="A5535" s="0" t="s">
        <v>31</v>
      </c>
      <c r="B5535" s="0" t="n">
        <v>2</v>
      </c>
      <c r="C5535" s="0" t="s">
        <v>14574</v>
      </c>
      <c r="D5535" s="0" t="s">
        <v>307</v>
      </c>
      <c r="E5535" s="0" t="s">
        <v>14575</v>
      </c>
      <c r="F5535" s="0" t="s">
        <v>14558</v>
      </c>
      <c r="G5535" s="0" t="s">
        <v>14559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  <c r="M5535" s="0" t="n">
        <v>0</v>
      </c>
      <c r="N5535" s="0" t="n">
        <v>0</v>
      </c>
      <c r="O5535" s="0" t="n">
        <v>0</v>
      </c>
      <c r="P5535" s="0" t="n">
        <v>6</v>
      </c>
      <c r="Q5535" s="0" t="n">
        <v>0</v>
      </c>
      <c r="R5535" s="0" t="n">
        <v>0</v>
      </c>
      <c r="S5535" s="0" t="s">
        <v>6</v>
      </c>
    </row>
    <row r="5536" customFormat="false" ht="14.4" hidden="true" customHeight="false" outlineLevel="0" collapsed="false">
      <c r="A5536" s="0" t="s">
        <v>31</v>
      </c>
      <c r="B5536" s="0" t="n">
        <v>2</v>
      </c>
      <c r="C5536" s="0" t="s">
        <v>14576</v>
      </c>
      <c r="D5536" s="0" t="s">
        <v>139</v>
      </c>
      <c r="E5536" s="0" t="s">
        <v>14577</v>
      </c>
      <c r="F5536" s="0" t="s">
        <v>14558</v>
      </c>
      <c r="G5536" s="0" t="s">
        <v>14559</v>
      </c>
      <c r="H5536" s="0" t="n">
        <v>0</v>
      </c>
      <c r="I5536" s="0" t="n">
        <v>0</v>
      </c>
      <c r="J5536" s="0" t="n">
        <v>0</v>
      </c>
      <c r="K5536" s="0" t="n">
        <v>0</v>
      </c>
      <c r="L5536" s="0" t="n">
        <v>0</v>
      </c>
      <c r="M5536" s="0" t="n">
        <v>0</v>
      </c>
      <c r="N5536" s="0" t="n">
        <v>0</v>
      </c>
      <c r="O5536" s="0" t="n">
        <v>0</v>
      </c>
      <c r="P5536" s="0" t="n">
        <v>5.4</v>
      </c>
      <c r="Q5536" s="0" t="n">
        <v>0</v>
      </c>
      <c r="R5536" s="0" t="n">
        <v>0</v>
      </c>
      <c r="S5536" s="0" t="s">
        <v>6</v>
      </c>
    </row>
    <row r="5537" customFormat="false" ht="14.4" hidden="true" customHeight="false" outlineLevel="0" collapsed="false">
      <c r="A5537" s="0" t="s">
        <v>31</v>
      </c>
      <c r="B5537" s="0" t="n">
        <v>2</v>
      </c>
      <c r="C5537" s="0" t="s">
        <v>14578</v>
      </c>
      <c r="D5537" s="0" t="s">
        <v>38</v>
      </c>
      <c r="E5537" s="0" t="s">
        <v>14579</v>
      </c>
      <c r="F5537" s="0" t="s">
        <v>14558</v>
      </c>
      <c r="G5537" s="0" t="s">
        <v>14559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0</v>
      </c>
      <c r="M5537" s="0" t="n">
        <v>0</v>
      </c>
      <c r="N5537" s="0" t="n">
        <v>0</v>
      </c>
      <c r="O5537" s="0" t="n">
        <v>0</v>
      </c>
      <c r="P5537" s="0" t="n">
        <v>5.3</v>
      </c>
      <c r="Q5537" s="0" t="n">
        <v>0</v>
      </c>
      <c r="R5537" s="0" t="n">
        <v>0</v>
      </c>
      <c r="S5537" s="0" t="s">
        <v>6</v>
      </c>
    </row>
    <row r="5538" customFormat="false" ht="14.4" hidden="true" customHeight="false" outlineLevel="0" collapsed="false">
      <c r="A5538" s="0" t="s">
        <v>31</v>
      </c>
      <c r="B5538" s="0" t="n">
        <v>2</v>
      </c>
      <c r="C5538" s="0" t="s">
        <v>14580</v>
      </c>
      <c r="D5538" s="0" t="s">
        <v>61</v>
      </c>
      <c r="E5538" s="0" t="s">
        <v>14581</v>
      </c>
      <c r="F5538" s="0" t="s">
        <v>14558</v>
      </c>
      <c r="G5538" s="0" t="s">
        <v>14559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6.1</v>
      </c>
      <c r="Q5538" s="0" t="n">
        <v>0</v>
      </c>
      <c r="R5538" s="0" t="n">
        <v>0</v>
      </c>
      <c r="S5538" s="0" t="s">
        <v>6</v>
      </c>
    </row>
    <row r="5539" customFormat="false" ht="14.4" hidden="true" customHeight="false" outlineLevel="0" collapsed="false">
      <c r="A5539" s="0" t="s">
        <v>31</v>
      </c>
      <c r="B5539" s="0" t="n">
        <v>2</v>
      </c>
      <c r="C5539" s="0" t="s">
        <v>14582</v>
      </c>
      <c r="D5539" s="0" t="s">
        <v>33</v>
      </c>
      <c r="E5539" s="0" t="s">
        <v>14583</v>
      </c>
      <c r="F5539" s="0" t="s">
        <v>14584</v>
      </c>
      <c r="G5539" s="0" t="s">
        <v>14585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  <c r="P5539" s="0" t="n">
        <v>6.4</v>
      </c>
      <c r="Q5539" s="0" t="n">
        <v>0</v>
      </c>
      <c r="R5539" s="0" t="n">
        <v>0</v>
      </c>
      <c r="S5539" s="0" t="s">
        <v>6</v>
      </c>
    </row>
    <row r="5540" customFormat="false" ht="14.4" hidden="true" customHeight="false" outlineLevel="0" collapsed="false">
      <c r="A5540" s="0" t="s">
        <v>31</v>
      </c>
      <c r="B5540" s="0" t="n">
        <v>2</v>
      </c>
      <c r="C5540" s="0" t="s">
        <v>14586</v>
      </c>
      <c r="D5540" s="0" t="s">
        <v>163</v>
      </c>
      <c r="E5540" s="0" t="s">
        <v>14587</v>
      </c>
      <c r="F5540" s="0" t="s">
        <v>14584</v>
      </c>
      <c r="G5540" s="0" t="s">
        <v>14585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0</v>
      </c>
      <c r="O5540" s="0" t="n">
        <v>0</v>
      </c>
      <c r="P5540" s="0" t="n">
        <v>6.2</v>
      </c>
      <c r="Q5540" s="0" t="n">
        <v>0</v>
      </c>
      <c r="R5540" s="0" t="n">
        <v>0</v>
      </c>
      <c r="S5540" s="0" t="s">
        <v>6</v>
      </c>
    </row>
    <row r="5541" customFormat="false" ht="14.4" hidden="true" customHeight="false" outlineLevel="0" collapsed="false">
      <c r="A5541" s="0" t="s">
        <v>31</v>
      </c>
      <c r="B5541" s="0" t="n">
        <v>2</v>
      </c>
      <c r="C5541" s="0" t="s">
        <v>14588</v>
      </c>
      <c r="D5541" s="0" t="s">
        <v>48</v>
      </c>
      <c r="E5541" s="0" t="s">
        <v>14589</v>
      </c>
      <c r="F5541" s="0" t="s">
        <v>14584</v>
      </c>
      <c r="G5541" s="0" t="s">
        <v>14585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0</v>
      </c>
      <c r="M5541" s="0" t="n">
        <v>0</v>
      </c>
      <c r="N5541" s="0" t="n">
        <v>0</v>
      </c>
      <c r="O5541" s="0" t="n">
        <v>0</v>
      </c>
      <c r="P5541" s="0" t="n">
        <v>5.9</v>
      </c>
      <c r="Q5541" s="0" t="n">
        <v>0</v>
      </c>
      <c r="R5541" s="0" t="n">
        <v>0</v>
      </c>
      <c r="S5541" s="0" t="s">
        <v>6</v>
      </c>
    </row>
    <row r="5542" customFormat="false" ht="14.4" hidden="true" customHeight="false" outlineLevel="0" collapsed="false">
      <c r="A5542" s="0" t="s">
        <v>31</v>
      </c>
      <c r="B5542" s="0" t="n">
        <v>2</v>
      </c>
      <c r="C5542" s="0" t="s">
        <v>14590</v>
      </c>
      <c r="D5542" s="0" t="s">
        <v>38</v>
      </c>
      <c r="E5542" s="0" t="s">
        <v>14591</v>
      </c>
      <c r="F5542" s="0" t="s">
        <v>14584</v>
      </c>
      <c r="G5542" s="0" t="s">
        <v>14585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  <c r="M5542" s="0" t="n">
        <v>0</v>
      </c>
      <c r="N5542" s="0" t="n">
        <v>0</v>
      </c>
      <c r="O5542" s="0" t="n">
        <v>0</v>
      </c>
      <c r="P5542" s="0" t="n">
        <v>5.8</v>
      </c>
      <c r="Q5542" s="0" t="n">
        <v>0</v>
      </c>
      <c r="R5542" s="0" t="n">
        <v>0</v>
      </c>
      <c r="S5542" s="0" t="s">
        <v>6</v>
      </c>
    </row>
    <row r="5543" customFormat="false" ht="14.4" hidden="true" customHeight="false" outlineLevel="0" collapsed="false">
      <c r="A5543" s="0" t="s">
        <v>31</v>
      </c>
      <c r="B5543" s="0" t="n">
        <v>2</v>
      </c>
      <c r="C5543" s="0" t="s">
        <v>14592</v>
      </c>
      <c r="D5543" s="0" t="s">
        <v>38</v>
      </c>
      <c r="E5543" s="0" t="s">
        <v>14593</v>
      </c>
      <c r="F5543" s="0" t="s">
        <v>14584</v>
      </c>
      <c r="G5543" s="0" t="s">
        <v>14585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0</v>
      </c>
      <c r="N5543" s="0" t="n">
        <v>0</v>
      </c>
      <c r="O5543" s="0" t="n">
        <v>0</v>
      </c>
      <c r="P5543" s="0" t="n">
        <v>6.8</v>
      </c>
      <c r="Q5543" s="0" t="n">
        <v>0</v>
      </c>
      <c r="R5543" s="0" t="n">
        <v>0</v>
      </c>
      <c r="S5543" s="0" t="s">
        <v>6</v>
      </c>
    </row>
    <row r="5544" customFormat="false" ht="14.4" hidden="true" customHeight="false" outlineLevel="0" collapsed="false">
      <c r="A5544" s="0" t="s">
        <v>31</v>
      </c>
      <c r="B5544" s="0" t="n">
        <v>2</v>
      </c>
      <c r="C5544" s="0" t="s">
        <v>14594</v>
      </c>
      <c r="D5544" s="0" t="s">
        <v>48</v>
      </c>
      <c r="E5544" s="0" t="s">
        <v>14595</v>
      </c>
      <c r="F5544" s="0" t="s">
        <v>14596</v>
      </c>
      <c r="G5544" s="0" t="s">
        <v>14597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  <c r="M5544" s="0" t="n">
        <v>0</v>
      </c>
      <c r="N5544" s="0" t="n">
        <v>0</v>
      </c>
      <c r="O5544" s="0" t="n">
        <v>0</v>
      </c>
      <c r="P5544" s="0" t="n">
        <v>5.2</v>
      </c>
      <c r="Q5544" s="0" t="n">
        <v>0</v>
      </c>
      <c r="R5544" s="0" t="n">
        <v>0</v>
      </c>
      <c r="S5544" s="0" t="s">
        <v>6</v>
      </c>
    </row>
    <row r="5545" customFormat="false" ht="14.4" hidden="true" customHeight="false" outlineLevel="0" collapsed="false">
      <c r="A5545" s="0" t="s">
        <v>31</v>
      </c>
      <c r="B5545" s="0" t="n">
        <v>2</v>
      </c>
      <c r="C5545" s="0" t="s">
        <v>14598</v>
      </c>
      <c r="D5545" s="0" t="s">
        <v>61</v>
      </c>
      <c r="E5545" s="0" t="s">
        <v>14599</v>
      </c>
      <c r="F5545" s="0" t="s">
        <v>14596</v>
      </c>
      <c r="G5545" s="0" t="s">
        <v>14597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0</v>
      </c>
      <c r="N5545" s="0" t="n">
        <v>0</v>
      </c>
      <c r="O5545" s="0" t="n">
        <v>0</v>
      </c>
      <c r="P5545" s="0" t="n">
        <v>5.3</v>
      </c>
      <c r="Q5545" s="0" t="n">
        <v>0</v>
      </c>
      <c r="R5545" s="0" t="n">
        <v>0</v>
      </c>
      <c r="S5545" s="0" t="s">
        <v>6</v>
      </c>
    </row>
    <row r="5546" customFormat="false" ht="14.4" hidden="true" customHeight="false" outlineLevel="0" collapsed="false">
      <c r="A5546" s="0" t="s">
        <v>31</v>
      </c>
      <c r="B5546" s="0" t="n">
        <v>2</v>
      </c>
      <c r="C5546" s="0" t="s">
        <v>14600</v>
      </c>
      <c r="D5546" s="0" t="s">
        <v>66</v>
      </c>
      <c r="E5546" s="0" t="s">
        <v>14601</v>
      </c>
      <c r="F5546" s="0" t="s">
        <v>14596</v>
      </c>
      <c r="G5546" s="0" t="s">
        <v>14597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  <c r="M5546" s="0" t="n">
        <v>0</v>
      </c>
      <c r="N5546" s="0" t="n">
        <v>0</v>
      </c>
      <c r="O5546" s="0" t="n">
        <v>0</v>
      </c>
      <c r="P5546" s="0" t="n">
        <v>5.1</v>
      </c>
      <c r="Q5546" s="0" t="n">
        <v>0</v>
      </c>
      <c r="R5546" s="0" t="n">
        <v>0</v>
      </c>
      <c r="S5546" s="0" t="s">
        <v>6</v>
      </c>
    </row>
    <row r="5547" customFormat="false" ht="14.4" hidden="true" customHeight="false" outlineLevel="0" collapsed="false">
      <c r="A5547" s="0" t="s">
        <v>31</v>
      </c>
      <c r="B5547" s="0" t="n">
        <v>2</v>
      </c>
      <c r="C5547" s="0" t="s">
        <v>14602</v>
      </c>
      <c r="D5547" s="0" t="s">
        <v>122</v>
      </c>
      <c r="E5547" s="0" t="s">
        <v>8327</v>
      </c>
      <c r="F5547" s="0" t="s">
        <v>14596</v>
      </c>
      <c r="G5547" s="0" t="s">
        <v>14597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0</v>
      </c>
      <c r="N5547" s="0" t="n">
        <v>0</v>
      </c>
      <c r="O5547" s="0" t="n">
        <v>0</v>
      </c>
      <c r="P5547" s="0" t="n">
        <v>5.5</v>
      </c>
      <c r="Q5547" s="0" t="n">
        <v>0</v>
      </c>
      <c r="R5547" s="0" t="n">
        <v>0</v>
      </c>
      <c r="S5547" s="0" t="s">
        <v>6</v>
      </c>
    </row>
    <row r="5548" customFormat="false" ht="14.4" hidden="true" customHeight="false" outlineLevel="0" collapsed="false">
      <c r="A5548" s="0" t="s">
        <v>31</v>
      </c>
      <c r="B5548" s="0" t="n">
        <v>2</v>
      </c>
      <c r="C5548" s="0" t="s">
        <v>14603</v>
      </c>
      <c r="D5548" s="0" t="s">
        <v>33</v>
      </c>
      <c r="E5548" s="0" t="s">
        <v>14604</v>
      </c>
      <c r="F5548" s="0" t="s">
        <v>14596</v>
      </c>
      <c r="G5548" s="0" t="s">
        <v>14597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0</v>
      </c>
      <c r="M5548" s="0" t="n">
        <v>0</v>
      </c>
      <c r="N5548" s="0" t="n">
        <v>0</v>
      </c>
      <c r="O5548" s="0" t="n">
        <v>0</v>
      </c>
      <c r="P5548" s="0" t="n">
        <v>5.3</v>
      </c>
      <c r="Q5548" s="0" t="n">
        <v>0</v>
      </c>
      <c r="R5548" s="0" t="n">
        <v>0</v>
      </c>
      <c r="S5548" s="0" t="s">
        <v>6</v>
      </c>
    </row>
    <row r="5549" customFormat="false" ht="14.4" hidden="true" customHeight="false" outlineLevel="0" collapsed="false">
      <c r="A5549" s="0" t="s">
        <v>31</v>
      </c>
      <c r="B5549" s="0" t="n">
        <v>2</v>
      </c>
      <c r="C5549" s="0" t="s">
        <v>14605</v>
      </c>
      <c r="D5549" s="0" t="s">
        <v>66</v>
      </c>
      <c r="E5549" s="0" t="s">
        <v>14606</v>
      </c>
      <c r="F5549" s="0" t="s">
        <v>14607</v>
      </c>
      <c r="G5549" s="0" t="s">
        <v>14608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0</v>
      </c>
      <c r="M5549" s="0" t="n">
        <v>0</v>
      </c>
      <c r="N5549" s="0" t="n">
        <v>0</v>
      </c>
      <c r="O5549" s="0" t="n">
        <v>0</v>
      </c>
      <c r="P5549" s="0" t="n">
        <v>11.4</v>
      </c>
      <c r="Q5549" s="0" t="n">
        <v>0</v>
      </c>
      <c r="R5549" s="0" t="n">
        <v>0</v>
      </c>
      <c r="S5549" s="0" t="s">
        <v>6</v>
      </c>
    </row>
    <row r="5550" customFormat="false" ht="14.4" hidden="true" customHeight="false" outlineLevel="0" collapsed="false">
      <c r="A5550" s="0" t="s">
        <v>31</v>
      </c>
      <c r="B5550" s="0" t="n">
        <v>2</v>
      </c>
      <c r="C5550" s="0" t="s">
        <v>14609</v>
      </c>
      <c r="D5550" s="0" t="s">
        <v>41</v>
      </c>
      <c r="E5550" s="0" t="s">
        <v>14610</v>
      </c>
      <c r="F5550" s="0" t="s">
        <v>14607</v>
      </c>
      <c r="G5550" s="0" t="s">
        <v>14608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0</v>
      </c>
      <c r="M5550" s="0" t="n">
        <v>0</v>
      </c>
      <c r="N5550" s="0" t="n">
        <v>0</v>
      </c>
      <c r="O5550" s="0" t="n">
        <v>0</v>
      </c>
      <c r="P5550" s="0" t="n">
        <v>11.3</v>
      </c>
      <c r="Q5550" s="0" t="n">
        <v>0</v>
      </c>
      <c r="R5550" s="0" t="n">
        <v>0</v>
      </c>
      <c r="S5550" s="0" t="s">
        <v>6</v>
      </c>
    </row>
    <row r="5551" customFormat="false" ht="14.4" hidden="true" customHeight="false" outlineLevel="0" collapsed="false">
      <c r="A5551" s="0" t="s">
        <v>31</v>
      </c>
      <c r="B5551" s="0" t="n">
        <v>2</v>
      </c>
      <c r="C5551" s="0" t="s">
        <v>14611</v>
      </c>
      <c r="D5551" s="0" t="s">
        <v>61</v>
      </c>
      <c r="E5551" s="0" t="s">
        <v>14612</v>
      </c>
      <c r="F5551" s="0" t="s">
        <v>14607</v>
      </c>
      <c r="G5551" s="0" t="s">
        <v>14608</v>
      </c>
      <c r="H5551" s="0" t="n">
        <v>0</v>
      </c>
      <c r="I5551" s="0" t="n">
        <v>0</v>
      </c>
      <c r="J5551" s="0" t="n">
        <v>0</v>
      </c>
      <c r="K5551" s="0" t="n">
        <v>0</v>
      </c>
      <c r="L5551" s="0" t="n">
        <v>0</v>
      </c>
      <c r="M5551" s="0" t="n">
        <v>0</v>
      </c>
      <c r="N5551" s="0" t="n">
        <v>0</v>
      </c>
      <c r="O5551" s="0" t="n">
        <v>0</v>
      </c>
      <c r="P5551" s="0" t="n">
        <v>8.2</v>
      </c>
      <c r="Q5551" s="0" t="n">
        <v>0</v>
      </c>
      <c r="R5551" s="0" t="n">
        <v>0</v>
      </c>
      <c r="S5551" s="0" t="s">
        <v>6</v>
      </c>
    </row>
    <row r="5552" customFormat="false" ht="14.4" hidden="true" customHeight="false" outlineLevel="0" collapsed="false">
      <c r="A5552" s="0" t="s">
        <v>31</v>
      </c>
      <c r="B5552" s="0" t="n">
        <v>2</v>
      </c>
      <c r="C5552" s="0" t="s">
        <v>14613</v>
      </c>
      <c r="D5552" s="0" t="s">
        <v>66</v>
      </c>
      <c r="E5552" s="0" t="s">
        <v>14614</v>
      </c>
      <c r="F5552" s="0" t="s">
        <v>14607</v>
      </c>
      <c r="G5552" s="0" t="s">
        <v>14608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0</v>
      </c>
      <c r="M5552" s="0" t="n">
        <v>0</v>
      </c>
      <c r="N5552" s="0" t="n">
        <v>0</v>
      </c>
      <c r="O5552" s="0" t="n">
        <v>0</v>
      </c>
      <c r="P5552" s="0" t="n">
        <v>8.3</v>
      </c>
      <c r="Q5552" s="0" t="n">
        <v>0</v>
      </c>
      <c r="R5552" s="0" t="n">
        <v>0</v>
      </c>
      <c r="S5552" s="0" t="s">
        <v>6</v>
      </c>
    </row>
    <row r="5553" customFormat="false" ht="14.4" hidden="true" customHeight="false" outlineLevel="0" collapsed="false">
      <c r="A5553" s="0" t="s">
        <v>31</v>
      </c>
      <c r="B5553" s="0" t="n">
        <v>2</v>
      </c>
      <c r="C5553" s="0" t="s">
        <v>14615</v>
      </c>
      <c r="D5553" s="0" t="s">
        <v>66</v>
      </c>
      <c r="E5553" s="0" t="s">
        <v>14616</v>
      </c>
      <c r="F5553" s="0" t="s">
        <v>14617</v>
      </c>
      <c r="G5553" s="0" t="s">
        <v>14618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5.8</v>
      </c>
      <c r="Q5553" s="0" t="n">
        <v>0</v>
      </c>
      <c r="R5553" s="0" t="n">
        <v>0</v>
      </c>
      <c r="S5553" s="0" t="s">
        <v>6</v>
      </c>
    </row>
    <row r="5554" customFormat="false" ht="14.4" hidden="true" customHeight="false" outlineLevel="0" collapsed="false">
      <c r="A5554" s="0" t="s">
        <v>31</v>
      </c>
      <c r="B5554" s="0" t="n">
        <v>2</v>
      </c>
      <c r="C5554" s="0" t="s">
        <v>14619</v>
      </c>
      <c r="D5554" s="0" t="s">
        <v>33</v>
      </c>
      <c r="E5554" s="0" t="s">
        <v>14620</v>
      </c>
      <c r="F5554" s="0" t="s">
        <v>14617</v>
      </c>
      <c r="G5554" s="0" t="s">
        <v>14618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0</v>
      </c>
      <c r="M5554" s="0" t="n">
        <v>0</v>
      </c>
      <c r="N5554" s="0" t="n">
        <v>0</v>
      </c>
      <c r="O5554" s="0" t="n">
        <v>0</v>
      </c>
      <c r="P5554" s="0" t="n">
        <v>5</v>
      </c>
      <c r="Q5554" s="0" t="n">
        <v>0</v>
      </c>
      <c r="R5554" s="0" t="n">
        <v>0</v>
      </c>
      <c r="S5554" s="0" t="s">
        <v>6</v>
      </c>
    </row>
    <row r="5555" customFormat="false" ht="14.4" hidden="true" customHeight="false" outlineLevel="0" collapsed="false">
      <c r="A5555" s="0" t="s">
        <v>31</v>
      </c>
      <c r="B5555" s="0" t="n">
        <v>2</v>
      </c>
      <c r="C5555" s="0" t="s">
        <v>14621</v>
      </c>
      <c r="D5555" s="0" t="s">
        <v>66</v>
      </c>
      <c r="E5555" s="0" t="s">
        <v>14622</v>
      </c>
      <c r="F5555" s="0" t="s">
        <v>14617</v>
      </c>
      <c r="G5555" s="0" t="s">
        <v>14618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0</v>
      </c>
      <c r="M5555" s="0" t="n">
        <v>0</v>
      </c>
      <c r="N5555" s="0" t="n">
        <v>0</v>
      </c>
      <c r="O5555" s="0" t="n">
        <v>0</v>
      </c>
      <c r="P5555" s="0" t="n">
        <v>5.1</v>
      </c>
      <c r="Q5555" s="0" t="n">
        <v>0</v>
      </c>
      <c r="R5555" s="0" t="n">
        <v>0</v>
      </c>
      <c r="S5555" s="0" t="s">
        <v>6</v>
      </c>
    </row>
    <row r="5556" customFormat="false" ht="14.4" hidden="true" customHeight="false" outlineLevel="0" collapsed="false">
      <c r="A5556" s="0" t="s">
        <v>31</v>
      </c>
      <c r="B5556" s="0" t="n">
        <v>2</v>
      </c>
      <c r="C5556" s="0" t="s">
        <v>14623</v>
      </c>
      <c r="D5556" s="0" t="s">
        <v>33</v>
      </c>
      <c r="E5556" s="0" t="s">
        <v>14624</v>
      </c>
      <c r="F5556" s="0" t="s">
        <v>14151</v>
      </c>
      <c r="G5556" s="0" t="s">
        <v>14152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5.2</v>
      </c>
      <c r="Q5556" s="0" t="n">
        <v>0</v>
      </c>
      <c r="R5556" s="0" t="n">
        <v>0</v>
      </c>
      <c r="S5556" s="0" t="s">
        <v>6</v>
      </c>
    </row>
    <row r="5557" customFormat="false" ht="14.4" hidden="true" customHeight="false" outlineLevel="0" collapsed="false">
      <c r="A5557" s="0" t="s">
        <v>31</v>
      </c>
      <c r="B5557" s="0" t="n">
        <v>2</v>
      </c>
      <c r="C5557" s="0" t="s">
        <v>14625</v>
      </c>
      <c r="D5557" s="0" t="s">
        <v>38</v>
      </c>
      <c r="E5557" s="0" t="s">
        <v>14626</v>
      </c>
      <c r="F5557" s="0" t="s">
        <v>14151</v>
      </c>
      <c r="G5557" s="0" t="s">
        <v>14152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0</v>
      </c>
      <c r="M5557" s="0" t="n">
        <v>0</v>
      </c>
      <c r="N5557" s="0" t="n">
        <v>0</v>
      </c>
      <c r="O5557" s="0" t="n">
        <v>0</v>
      </c>
      <c r="P5557" s="0" t="n">
        <v>5.1</v>
      </c>
      <c r="Q5557" s="0" t="n">
        <v>0</v>
      </c>
      <c r="R5557" s="0" t="n">
        <v>0</v>
      </c>
      <c r="S5557" s="0" t="s">
        <v>6</v>
      </c>
    </row>
    <row r="5558" customFormat="false" ht="14.4" hidden="true" customHeight="false" outlineLevel="0" collapsed="false">
      <c r="A5558" s="0" t="s">
        <v>31</v>
      </c>
      <c r="B5558" s="0" t="n">
        <v>2</v>
      </c>
      <c r="C5558" s="0" t="s">
        <v>14627</v>
      </c>
      <c r="D5558" s="0" t="s">
        <v>33</v>
      </c>
      <c r="E5558" s="0" t="s">
        <v>4751</v>
      </c>
      <c r="F5558" s="0" t="s">
        <v>14151</v>
      </c>
      <c r="G5558" s="0" t="s">
        <v>14152</v>
      </c>
      <c r="H5558" s="0" t="n">
        <v>0</v>
      </c>
      <c r="I5558" s="0" t="n">
        <v>0</v>
      </c>
      <c r="J5558" s="0" t="n">
        <v>0</v>
      </c>
      <c r="K5558" s="0" t="n">
        <v>0</v>
      </c>
      <c r="L5558" s="0" t="n">
        <v>0</v>
      </c>
      <c r="M5558" s="0" t="n">
        <v>0</v>
      </c>
      <c r="N5558" s="0" t="n">
        <v>0</v>
      </c>
      <c r="O5558" s="0" t="n">
        <v>0</v>
      </c>
      <c r="P5558" s="0" t="n">
        <v>5.6</v>
      </c>
      <c r="Q5558" s="0" t="n">
        <v>0</v>
      </c>
      <c r="R5558" s="0" t="n">
        <v>0</v>
      </c>
      <c r="S5558" s="0" t="s">
        <v>6</v>
      </c>
    </row>
    <row r="5559" customFormat="false" ht="14.4" hidden="true" customHeight="false" outlineLevel="0" collapsed="false">
      <c r="A5559" s="0" t="s">
        <v>31</v>
      </c>
      <c r="B5559" s="0" t="n">
        <v>2</v>
      </c>
      <c r="C5559" s="0" t="s">
        <v>14628</v>
      </c>
      <c r="D5559" s="0" t="s">
        <v>66</v>
      </c>
      <c r="E5559" s="0" t="s">
        <v>14629</v>
      </c>
      <c r="F5559" s="0" t="s">
        <v>14151</v>
      </c>
      <c r="G5559" s="0" t="s">
        <v>14152</v>
      </c>
      <c r="H5559" s="0" t="n">
        <v>0</v>
      </c>
      <c r="I5559" s="0" t="n">
        <v>0</v>
      </c>
      <c r="J5559" s="0" t="n">
        <v>0</v>
      </c>
      <c r="K5559" s="0" t="n">
        <v>0</v>
      </c>
      <c r="L5559" s="0" t="n">
        <v>0</v>
      </c>
      <c r="M5559" s="0" t="n">
        <v>0</v>
      </c>
      <c r="N5559" s="0" t="n">
        <v>0</v>
      </c>
      <c r="O5559" s="0" t="n">
        <v>0</v>
      </c>
      <c r="P5559" s="0" t="n">
        <v>5.1</v>
      </c>
      <c r="Q5559" s="0" t="n">
        <v>0</v>
      </c>
      <c r="R5559" s="0" t="n">
        <v>0</v>
      </c>
      <c r="S5559" s="0" t="s">
        <v>6</v>
      </c>
    </row>
    <row r="5560" customFormat="false" ht="14.4" hidden="true" customHeight="false" outlineLevel="0" collapsed="false">
      <c r="A5560" s="0" t="s">
        <v>31</v>
      </c>
      <c r="B5560" s="0" t="n">
        <v>2</v>
      </c>
      <c r="C5560" s="0" t="s">
        <v>14630</v>
      </c>
      <c r="D5560" s="0" t="s">
        <v>139</v>
      </c>
      <c r="E5560" s="0" t="s">
        <v>14631</v>
      </c>
      <c r="F5560" s="0" t="s">
        <v>14151</v>
      </c>
      <c r="G5560" s="0" t="s">
        <v>14152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6</v>
      </c>
      <c r="Q5560" s="0" t="n">
        <v>0</v>
      </c>
      <c r="R5560" s="0" t="n">
        <v>0</v>
      </c>
      <c r="S5560" s="0" t="s">
        <v>6</v>
      </c>
    </row>
    <row r="5561" customFormat="false" ht="14.4" hidden="true" customHeight="false" outlineLevel="0" collapsed="false">
      <c r="A5561" s="0" t="s">
        <v>31</v>
      </c>
      <c r="B5561" s="0" t="n">
        <v>2</v>
      </c>
      <c r="C5561" s="0" t="s">
        <v>14632</v>
      </c>
      <c r="D5561" s="0" t="s">
        <v>163</v>
      </c>
      <c r="E5561" s="0" t="s">
        <v>14633</v>
      </c>
      <c r="F5561" s="0" t="s">
        <v>14151</v>
      </c>
      <c r="G5561" s="0" t="s">
        <v>14152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0</v>
      </c>
      <c r="M5561" s="0" t="n">
        <v>0</v>
      </c>
      <c r="N5561" s="0" t="n">
        <v>0</v>
      </c>
      <c r="O5561" s="0" t="n">
        <v>0</v>
      </c>
      <c r="P5561" s="0" t="n">
        <v>5.2</v>
      </c>
      <c r="Q5561" s="0" t="n">
        <v>0</v>
      </c>
      <c r="R5561" s="0" t="n">
        <v>0</v>
      </c>
      <c r="S5561" s="0" t="s">
        <v>6</v>
      </c>
    </row>
    <row r="5562" customFormat="false" ht="14.4" hidden="true" customHeight="false" outlineLevel="0" collapsed="false">
      <c r="A5562" s="0" t="s">
        <v>31</v>
      </c>
      <c r="B5562" s="0" t="n">
        <v>2</v>
      </c>
      <c r="C5562" s="0" t="s">
        <v>14634</v>
      </c>
      <c r="D5562" s="0" t="s">
        <v>163</v>
      </c>
      <c r="E5562" s="0" t="s">
        <v>14635</v>
      </c>
      <c r="F5562" s="0" t="s">
        <v>14636</v>
      </c>
      <c r="G5562" s="0" t="s">
        <v>157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0</v>
      </c>
      <c r="M5562" s="0" t="n">
        <v>0</v>
      </c>
      <c r="N5562" s="0" t="n">
        <v>0</v>
      </c>
      <c r="O5562" s="0" t="n">
        <v>0</v>
      </c>
      <c r="P5562" s="0" t="n">
        <v>8.3</v>
      </c>
      <c r="Q5562" s="0" t="n">
        <v>0</v>
      </c>
      <c r="R5562" s="0" t="n">
        <v>0</v>
      </c>
      <c r="S5562" s="0" t="s">
        <v>6</v>
      </c>
    </row>
    <row r="5563" customFormat="false" ht="14.4" hidden="true" customHeight="false" outlineLevel="0" collapsed="false">
      <c r="A5563" s="0" t="s">
        <v>31</v>
      </c>
      <c r="B5563" s="0" t="n">
        <v>2</v>
      </c>
      <c r="C5563" s="0" t="s">
        <v>14637</v>
      </c>
      <c r="D5563" s="0" t="s">
        <v>38</v>
      </c>
      <c r="E5563" s="0" t="s">
        <v>14638</v>
      </c>
      <c r="F5563" s="0" t="s">
        <v>14636</v>
      </c>
      <c r="G5563" s="0" t="s">
        <v>157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0</v>
      </c>
      <c r="M5563" s="0" t="n">
        <v>0</v>
      </c>
      <c r="N5563" s="0" t="n">
        <v>0</v>
      </c>
      <c r="O5563" s="0" t="n">
        <v>0</v>
      </c>
      <c r="P5563" s="0" t="n">
        <v>8.3</v>
      </c>
      <c r="Q5563" s="0" t="n">
        <v>0</v>
      </c>
      <c r="R5563" s="0" t="n">
        <v>0</v>
      </c>
      <c r="S5563" s="0" t="s">
        <v>6</v>
      </c>
    </row>
    <row r="5564" customFormat="false" ht="14.4" hidden="true" customHeight="false" outlineLevel="0" collapsed="false">
      <c r="A5564" s="0" t="s">
        <v>31</v>
      </c>
      <c r="B5564" s="0" t="n">
        <v>2</v>
      </c>
      <c r="C5564" s="0" t="s">
        <v>14639</v>
      </c>
      <c r="D5564" s="0" t="s">
        <v>307</v>
      </c>
      <c r="E5564" s="0" t="s">
        <v>14640</v>
      </c>
      <c r="F5564" s="0" t="s">
        <v>14636</v>
      </c>
      <c r="G5564" s="0" t="s">
        <v>157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9.1</v>
      </c>
      <c r="Q5564" s="0" t="n">
        <v>0</v>
      </c>
      <c r="R5564" s="0" t="n">
        <v>0</v>
      </c>
      <c r="S5564" s="0" t="s">
        <v>6</v>
      </c>
    </row>
    <row r="5565" customFormat="false" ht="14.4" hidden="true" customHeight="false" outlineLevel="0" collapsed="false">
      <c r="A5565" s="0" t="s">
        <v>31</v>
      </c>
      <c r="B5565" s="0" t="n">
        <v>2</v>
      </c>
      <c r="C5565" s="0" t="s">
        <v>14641</v>
      </c>
      <c r="D5565" s="0" t="s">
        <v>103</v>
      </c>
      <c r="E5565" s="0" t="s">
        <v>14642</v>
      </c>
      <c r="F5565" s="0" t="s">
        <v>14636</v>
      </c>
      <c r="G5565" s="0" t="s">
        <v>157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0</v>
      </c>
      <c r="M5565" s="0" t="n">
        <v>0</v>
      </c>
      <c r="N5565" s="0" t="n">
        <v>0</v>
      </c>
      <c r="O5565" s="0" t="n">
        <v>0</v>
      </c>
      <c r="P5565" s="0" t="n">
        <v>7.8</v>
      </c>
      <c r="Q5565" s="0" t="n">
        <v>0</v>
      </c>
      <c r="R5565" s="0" t="n">
        <v>0</v>
      </c>
      <c r="S5565" s="0" t="s">
        <v>6</v>
      </c>
    </row>
    <row r="5566" customFormat="false" ht="14.4" hidden="true" customHeight="false" outlineLevel="0" collapsed="false">
      <c r="A5566" s="0" t="s">
        <v>31</v>
      </c>
      <c r="B5566" s="0" t="n">
        <v>2</v>
      </c>
      <c r="C5566" s="0" t="s">
        <v>14643</v>
      </c>
      <c r="D5566" s="0" t="s">
        <v>38</v>
      </c>
      <c r="E5566" s="0" t="s">
        <v>14644</v>
      </c>
      <c r="F5566" s="0" t="s">
        <v>14645</v>
      </c>
      <c r="G5566" s="0" t="s">
        <v>8299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0</v>
      </c>
      <c r="M5566" s="0" t="n">
        <v>0</v>
      </c>
      <c r="N5566" s="0" t="n">
        <v>0</v>
      </c>
      <c r="O5566" s="0" t="n">
        <v>0</v>
      </c>
      <c r="P5566" s="0" t="n">
        <v>6.8</v>
      </c>
      <c r="Q5566" s="0" t="n">
        <v>0</v>
      </c>
      <c r="R5566" s="0" t="n">
        <v>0</v>
      </c>
      <c r="S5566" s="0" t="s">
        <v>6</v>
      </c>
    </row>
    <row r="5567" customFormat="false" ht="14.4" hidden="true" customHeight="false" outlineLevel="0" collapsed="false">
      <c r="A5567" s="0" t="s">
        <v>31</v>
      </c>
      <c r="B5567" s="0" t="n">
        <v>2</v>
      </c>
      <c r="C5567" s="0" t="s">
        <v>14646</v>
      </c>
      <c r="D5567" s="0" t="s">
        <v>61</v>
      </c>
      <c r="E5567" s="0" t="s">
        <v>14647</v>
      </c>
      <c r="F5567" s="0" t="s">
        <v>14645</v>
      </c>
      <c r="G5567" s="0" t="s">
        <v>8299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5</v>
      </c>
      <c r="Q5567" s="0" t="n">
        <v>0</v>
      </c>
      <c r="R5567" s="0" t="n">
        <v>0</v>
      </c>
      <c r="S5567" s="0" t="s">
        <v>6</v>
      </c>
    </row>
    <row r="5568" customFormat="false" ht="14.4" hidden="true" customHeight="false" outlineLevel="0" collapsed="false">
      <c r="A5568" s="0" t="s">
        <v>31</v>
      </c>
      <c r="B5568" s="0" t="n">
        <v>2</v>
      </c>
      <c r="C5568" s="0" t="s">
        <v>14648</v>
      </c>
      <c r="D5568" s="0" t="s">
        <v>33</v>
      </c>
      <c r="E5568" s="0" t="s">
        <v>14649</v>
      </c>
      <c r="F5568" s="0" t="s">
        <v>14645</v>
      </c>
      <c r="G5568" s="0" t="s">
        <v>8299</v>
      </c>
      <c r="H5568" s="0" t="n">
        <v>0</v>
      </c>
      <c r="I5568" s="0" t="n">
        <v>0</v>
      </c>
      <c r="J5568" s="0" t="n">
        <v>0</v>
      </c>
      <c r="K5568" s="0" t="n">
        <v>0</v>
      </c>
      <c r="L5568" s="0" t="n">
        <v>0</v>
      </c>
      <c r="M5568" s="0" t="n">
        <v>0</v>
      </c>
      <c r="N5568" s="0" t="n">
        <v>0</v>
      </c>
      <c r="O5568" s="0" t="n">
        <v>0</v>
      </c>
      <c r="P5568" s="0" t="n">
        <v>5.9</v>
      </c>
      <c r="Q5568" s="0" t="n">
        <v>0</v>
      </c>
      <c r="R5568" s="0" t="n">
        <v>0</v>
      </c>
      <c r="S5568" s="0" t="s">
        <v>6</v>
      </c>
    </row>
    <row r="5569" customFormat="false" ht="14.4" hidden="true" customHeight="false" outlineLevel="0" collapsed="false">
      <c r="A5569" s="0" t="s">
        <v>31</v>
      </c>
      <c r="B5569" s="0" t="n">
        <v>2</v>
      </c>
      <c r="C5569" s="0" t="s">
        <v>14650</v>
      </c>
      <c r="D5569" s="0" t="s">
        <v>38</v>
      </c>
      <c r="E5569" s="0" t="s">
        <v>14651</v>
      </c>
      <c r="F5569" s="0" t="s">
        <v>14652</v>
      </c>
      <c r="G5569" s="0" t="s">
        <v>14653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5.6</v>
      </c>
      <c r="Q5569" s="0" t="n">
        <v>0</v>
      </c>
      <c r="R5569" s="0" t="n">
        <v>0</v>
      </c>
      <c r="S5569" s="0" t="s">
        <v>6</v>
      </c>
    </row>
    <row r="5570" customFormat="false" ht="14.4" hidden="true" customHeight="false" outlineLevel="0" collapsed="false">
      <c r="A5570" s="0" t="s">
        <v>31</v>
      </c>
      <c r="B5570" s="0" t="n">
        <v>2</v>
      </c>
      <c r="C5570" s="0" t="s">
        <v>14654</v>
      </c>
      <c r="D5570" s="0" t="s">
        <v>122</v>
      </c>
      <c r="E5570" s="0" t="s">
        <v>14655</v>
      </c>
      <c r="F5570" s="0" t="s">
        <v>14656</v>
      </c>
      <c r="G5570" s="0" t="s">
        <v>14657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0</v>
      </c>
      <c r="M5570" s="0" t="n">
        <v>0</v>
      </c>
      <c r="N5570" s="0" t="n">
        <v>0</v>
      </c>
      <c r="O5570" s="0" t="n">
        <v>0</v>
      </c>
      <c r="P5570" s="0" t="n">
        <v>5</v>
      </c>
      <c r="Q5570" s="0" t="n">
        <v>0</v>
      </c>
      <c r="R5570" s="0" t="n">
        <v>0</v>
      </c>
      <c r="S5570" s="0" t="s">
        <v>6</v>
      </c>
    </row>
    <row r="5571" customFormat="false" ht="14.4" hidden="true" customHeight="false" outlineLevel="0" collapsed="false">
      <c r="A5571" s="0" t="s">
        <v>31</v>
      </c>
      <c r="B5571" s="0" t="n">
        <v>2</v>
      </c>
      <c r="C5571" s="0" t="s">
        <v>14658</v>
      </c>
      <c r="D5571" s="0" t="s">
        <v>163</v>
      </c>
      <c r="E5571" s="0" t="s">
        <v>14659</v>
      </c>
      <c r="F5571" s="0" t="s">
        <v>14660</v>
      </c>
      <c r="G5571" s="0" t="s">
        <v>10977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0</v>
      </c>
      <c r="M5571" s="0" t="n">
        <v>0</v>
      </c>
      <c r="N5571" s="0" t="n">
        <v>0</v>
      </c>
      <c r="O5571" s="0" t="n">
        <v>0</v>
      </c>
      <c r="P5571" s="0" t="n">
        <v>5.3</v>
      </c>
      <c r="Q5571" s="0" t="n">
        <v>0</v>
      </c>
      <c r="R5571" s="0" t="n">
        <v>0</v>
      </c>
      <c r="S5571" s="0" t="s">
        <v>6</v>
      </c>
    </row>
    <row r="5572" customFormat="false" ht="14.4" hidden="true" customHeight="false" outlineLevel="0" collapsed="false">
      <c r="A5572" s="0" t="s">
        <v>31</v>
      </c>
      <c r="B5572" s="0" t="n">
        <v>2</v>
      </c>
      <c r="C5572" s="0" t="s">
        <v>14661</v>
      </c>
      <c r="D5572" s="0" t="s">
        <v>61</v>
      </c>
      <c r="E5572" s="0" t="s">
        <v>14662</v>
      </c>
      <c r="F5572" s="0" t="s">
        <v>14663</v>
      </c>
      <c r="G5572" s="0" t="s">
        <v>14664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0</v>
      </c>
      <c r="M5572" s="0" t="n">
        <v>0</v>
      </c>
      <c r="N5572" s="0" t="n">
        <v>0</v>
      </c>
      <c r="O5572" s="0" t="n">
        <v>0</v>
      </c>
      <c r="P5572" s="0" t="n">
        <v>5.1</v>
      </c>
      <c r="Q5572" s="0" t="n">
        <v>0</v>
      </c>
      <c r="R5572" s="0" t="n">
        <v>0</v>
      </c>
      <c r="S5572" s="0" t="s">
        <v>6</v>
      </c>
    </row>
    <row r="5573" customFormat="false" ht="14.4" hidden="true" customHeight="false" outlineLevel="0" collapsed="false">
      <c r="A5573" s="0" t="s">
        <v>31</v>
      </c>
      <c r="B5573" s="0" t="n">
        <v>2</v>
      </c>
      <c r="C5573" s="0" t="s">
        <v>14665</v>
      </c>
      <c r="D5573" s="0" t="s">
        <v>61</v>
      </c>
      <c r="E5573" s="0" t="s">
        <v>14666</v>
      </c>
      <c r="F5573" s="0" t="s">
        <v>14663</v>
      </c>
      <c r="G5573" s="0" t="s">
        <v>14664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0</v>
      </c>
      <c r="M5573" s="0" t="n">
        <v>0</v>
      </c>
      <c r="N5573" s="0" t="n">
        <v>0</v>
      </c>
      <c r="O5573" s="0" t="n">
        <v>0</v>
      </c>
      <c r="P5573" s="0" t="n">
        <v>5.1</v>
      </c>
      <c r="Q5573" s="0" t="n">
        <v>0</v>
      </c>
      <c r="R5573" s="0" t="n">
        <v>0</v>
      </c>
      <c r="S5573" s="0" t="s">
        <v>6</v>
      </c>
    </row>
    <row r="5574" customFormat="false" ht="14.4" hidden="true" customHeight="false" outlineLevel="0" collapsed="false">
      <c r="A5574" s="0" t="s">
        <v>31</v>
      </c>
      <c r="B5574" s="0" t="n">
        <v>2</v>
      </c>
      <c r="C5574" s="0" t="s">
        <v>14667</v>
      </c>
      <c r="D5574" s="0" t="s">
        <v>48</v>
      </c>
      <c r="E5574" s="0" t="s">
        <v>14668</v>
      </c>
      <c r="F5574" s="0" t="s">
        <v>14170</v>
      </c>
      <c r="G5574" s="0" t="s">
        <v>14171</v>
      </c>
      <c r="H5574" s="0" t="n">
        <v>0</v>
      </c>
      <c r="I5574" s="0" t="n">
        <v>0</v>
      </c>
      <c r="J5574" s="0" t="n">
        <v>0</v>
      </c>
      <c r="K5574" s="0" t="n">
        <v>0</v>
      </c>
      <c r="L5574" s="0" t="n">
        <v>0</v>
      </c>
      <c r="M5574" s="0" t="n">
        <v>0</v>
      </c>
      <c r="N5574" s="0" t="n">
        <v>0</v>
      </c>
      <c r="O5574" s="0" t="n">
        <v>0</v>
      </c>
      <c r="P5574" s="0" t="n">
        <v>7</v>
      </c>
      <c r="Q5574" s="0" t="n">
        <v>0</v>
      </c>
      <c r="R5574" s="0" t="n">
        <v>0</v>
      </c>
      <c r="S5574" s="0" t="s">
        <v>6</v>
      </c>
    </row>
    <row r="5575" customFormat="false" ht="14.4" hidden="true" customHeight="false" outlineLevel="0" collapsed="false">
      <c r="A5575" s="0" t="s">
        <v>31</v>
      </c>
      <c r="B5575" s="0" t="n">
        <v>2</v>
      </c>
      <c r="C5575" s="0" t="s">
        <v>14669</v>
      </c>
      <c r="D5575" s="0" t="s">
        <v>307</v>
      </c>
      <c r="E5575" s="0" t="s">
        <v>14670</v>
      </c>
      <c r="F5575" s="0" t="s">
        <v>14170</v>
      </c>
      <c r="G5575" s="0" t="s">
        <v>14171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11.6</v>
      </c>
      <c r="Q5575" s="0" t="n">
        <v>0</v>
      </c>
      <c r="R5575" s="0" t="n">
        <v>0</v>
      </c>
      <c r="S5575" s="0" t="s">
        <v>6</v>
      </c>
    </row>
    <row r="5576" customFormat="false" ht="14.4" hidden="true" customHeight="false" outlineLevel="0" collapsed="false">
      <c r="A5576" s="0" t="s">
        <v>31</v>
      </c>
      <c r="B5576" s="0" t="n">
        <v>2</v>
      </c>
      <c r="C5576" s="0" t="s">
        <v>14671</v>
      </c>
      <c r="D5576" s="0" t="s">
        <v>41</v>
      </c>
      <c r="E5576" s="0" t="s">
        <v>14672</v>
      </c>
      <c r="F5576" s="0" t="s">
        <v>14170</v>
      </c>
      <c r="G5576" s="0" t="s">
        <v>14171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0</v>
      </c>
      <c r="M5576" s="0" t="n">
        <v>0</v>
      </c>
      <c r="N5576" s="0" t="n">
        <v>0</v>
      </c>
      <c r="O5576" s="0" t="n">
        <v>0</v>
      </c>
      <c r="P5576" s="0" t="n">
        <v>10.2</v>
      </c>
      <c r="Q5576" s="0" t="n">
        <v>0</v>
      </c>
      <c r="R5576" s="0" t="n">
        <v>0</v>
      </c>
      <c r="S5576" s="0" t="s">
        <v>6</v>
      </c>
    </row>
    <row r="5577" customFormat="false" ht="14.4" hidden="true" customHeight="false" outlineLevel="0" collapsed="false">
      <c r="A5577" s="0" t="s">
        <v>31</v>
      </c>
      <c r="B5577" s="0" t="n">
        <v>2</v>
      </c>
      <c r="C5577" s="0" t="s">
        <v>14673</v>
      </c>
      <c r="D5577" s="0" t="s">
        <v>38</v>
      </c>
      <c r="E5577" s="0" t="s">
        <v>14674</v>
      </c>
      <c r="F5577" s="0" t="s">
        <v>14170</v>
      </c>
      <c r="G5577" s="0" t="s">
        <v>14171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0</v>
      </c>
      <c r="M5577" s="0" t="n">
        <v>0</v>
      </c>
      <c r="N5577" s="0" t="n">
        <v>0</v>
      </c>
      <c r="O5577" s="0" t="n">
        <v>0</v>
      </c>
      <c r="P5577" s="0" t="n">
        <v>9.9</v>
      </c>
      <c r="Q5577" s="0" t="n">
        <v>0</v>
      </c>
      <c r="R5577" s="0" t="n">
        <v>0</v>
      </c>
      <c r="S5577" s="0" t="s">
        <v>6</v>
      </c>
    </row>
    <row r="5578" customFormat="false" ht="14.4" hidden="true" customHeight="false" outlineLevel="0" collapsed="false">
      <c r="A5578" s="0" t="s">
        <v>31</v>
      </c>
      <c r="B5578" s="0" t="n">
        <v>2</v>
      </c>
      <c r="C5578" s="0" t="s">
        <v>14675</v>
      </c>
      <c r="D5578" s="0" t="s">
        <v>61</v>
      </c>
      <c r="E5578" s="0" t="s">
        <v>14676</v>
      </c>
      <c r="F5578" s="0" t="s">
        <v>14170</v>
      </c>
      <c r="G5578" s="0" t="s">
        <v>14171</v>
      </c>
      <c r="H5578" s="0" t="n">
        <v>0</v>
      </c>
      <c r="I5578" s="0" t="n">
        <v>0</v>
      </c>
      <c r="J5578" s="0" t="n">
        <v>0</v>
      </c>
      <c r="K5578" s="0" t="n">
        <v>0</v>
      </c>
      <c r="L5578" s="0" t="n">
        <v>0</v>
      </c>
      <c r="M5578" s="0" t="n">
        <v>0</v>
      </c>
      <c r="N5578" s="0" t="n">
        <v>0</v>
      </c>
      <c r="O5578" s="0" t="n">
        <v>0</v>
      </c>
      <c r="P5578" s="0" t="n">
        <v>7.1</v>
      </c>
      <c r="Q5578" s="0" t="n">
        <v>0</v>
      </c>
      <c r="R5578" s="0" t="n">
        <v>0</v>
      </c>
      <c r="S5578" s="0" t="s">
        <v>6</v>
      </c>
    </row>
    <row r="5579" customFormat="false" ht="14.4" hidden="true" customHeight="false" outlineLevel="0" collapsed="false">
      <c r="A5579" s="0" t="s">
        <v>31</v>
      </c>
      <c r="B5579" s="0" t="n">
        <v>2</v>
      </c>
      <c r="C5579" s="0" t="s">
        <v>14677</v>
      </c>
      <c r="D5579" s="0" t="s">
        <v>66</v>
      </c>
      <c r="E5579" s="0" t="s">
        <v>14678</v>
      </c>
      <c r="F5579" s="0" t="s">
        <v>14170</v>
      </c>
      <c r="G5579" s="0" t="s">
        <v>14171</v>
      </c>
      <c r="H5579" s="0" t="n">
        <v>0</v>
      </c>
      <c r="I5579" s="0" t="n">
        <v>0</v>
      </c>
      <c r="J5579" s="0" t="n">
        <v>0</v>
      </c>
      <c r="K5579" s="0" t="n">
        <v>0</v>
      </c>
      <c r="L5579" s="0" t="n">
        <v>0</v>
      </c>
      <c r="M5579" s="0" t="n">
        <v>0</v>
      </c>
      <c r="N5579" s="0" t="n">
        <v>0</v>
      </c>
      <c r="O5579" s="0" t="n">
        <v>0</v>
      </c>
      <c r="P5579" s="0" t="n">
        <v>8.9</v>
      </c>
      <c r="Q5579" s="0" t="n">
        <v>0</v>
      </c>
      <c r="R5579" s="0" t="n">
        <v>0</v>
      </c>
      <c r="S5579" s="0" t="s">
        <v>6</v>
      </c>
    </row>
    <row r="5580" customFormat="false" ht="14.4" hidden="true" customHeight="false" outlineLevel="0" collapsed="false">
      <c r="A5580" s="0" t="s">
        <v>31</v>
      </c>
      <c r="B5580" s="0" t="n">
        <v>2</v>
      </c>
      <c r="C5580" s="0" t="s">
        <v>14679</v>
      </c>
      <c r="D5580" s="0" t="s">
        <v>48</v>
      </c>
      <c r="E5580" s="0" t="s">
        <v>14680</v>
      </c>
      <c r="F5580" s="0" t="s">
        <v>14170</v>
      </c>
      <c r="G5580" s="0" t="s">
        <v>14171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  <c r="M5580" s="0" t="n">
        <v>0</v>
      </c>
      <c r="N5580" s="0" t="n">
        <v>0</v>
      </c>
      <c r="O5580" s="0" t="n">
        <v>0</v>
      </c>
      <c r="P5580" s="0" t="n">
        <v>11.1</v>
      </c>
      <c r="Q5580" s="0" t="n">
        <v>0</v>
      </c>
      <c r="R5580" s="0" t="n">
        <v>0</v>
      </c>
      <c r="S5580" s="0" t="s">
        <v>6</v>
      </c>
    </row>
    <row r="5581" customFormat="false" ht="14.4" hidden="true" customHeight="false" outlineLevel="0" collapsed="false">
      <c r="A5581" s="0" t="s">
        <v>31</v>
      </c>
      <c r="B5581" s="0" t="n">
        <v>2</v>
      </c>
      <c r="C5581" s="0" t="s">
        <v>14681</v>
      </c>
      <c r="D5581" s="0" t="s">
        <v>33</v>
      </c>
      <c r="E5581" s="0" t="s">
        <v>14682</v>
      </c>
      <c r="F5581" s="0" t="s">
        <v>14170</v>
      </c>
      <c r="G5581" s="0" t="s">
        <v>14171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6.6</v>
      </c>
      <c r="Q5581" s="0" t="n">
        <v>0</v>
      </c>
      <c r="R5581" s="0" t="n">
        <v>0</v>
      </c>
      <c r="S5581" s="0" t="s">
        <v>6</v>
      </c>
    </row>
    <row r="5582" customFormat="false" ht="14.4" hidden="true" customHeight="false" outlineLevel="0" collapsed="false">
      <c r="A5582" s="0" t="s">
        <v>31</v>
      </c>
      <c r="B5582" s="0" t="n">
        <v>2</v>
      </c>
      <c r="C5582" s="0" t="s">
        <v>14683</v>
      </c>
      <c r="D5582" s="0" t="s">
        <v>33</v>
      </c>
      <c r="E5582" s="0" t="s">
        <v>14684</v>
      </c>
      <c r="F5582" s="0" t="s">
        <v>14170</v>
      </c>
      <c r="G5582" s="0" t="s">
        <v>14171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  <c r="M5582" s="0" t="n">
        <v>0</v>
      </c>
      <c r="N5582" s="0" t="n">
        <v>0</v>
      </c>
      <c r="O5582" s="0" t="n">
        <v>0</v>
      </c>
      <c r="P5582" s="0" t="n">
        <v>7</v>
      </c>
      <c r="Q5582" s="0" t="n">
        <v>0</v>
      </c>
      <c r="R5582" s="0" t="n">
        <v>0</v>
      </c>
      <c r="S5582" s="0" t="s">
        <v>6</v>
      </c>
    </row>
    <row r="5583" customFormat="false" ht="14.4" hidden="true" customHeight="false" outlineLevel="0" collapsed="false">
      <c r="A5583" s="0" t="s">
        <v>31</v>
      </c>
      <c r="B5583" s="0" t="n">
        <v>2</v>
      </c>
      <c r="C5583" s="0" t="s">
        <v>14685</v>
      </c>
      <c r="D5583" s="0" t="s">
        <v>38</v>
      </c>
      <c r="E5583" s="0" t="s">
        <v>14686</v>
      </c>
      <c r="F5583" s="0" t="s">
        <v>14687</v>
      </c>
      <c r="G5583" s="0" t="s">
        <v>14688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0</v>
      </c>
      <c r="M5583" s="0" t="n">
        <v>0</v>
      </c>
      <c r="N5583" s="0" t="n">
        <v>0</v>
      </c>
      <c r="O5583" s="0" t="n">
        <v>0</v>
      </c>
      <c r="P5583" s="0" t="n">
        <v>6.3</v>
      </c>
      <c r="Q5583" s="0" t="n">
        <v>0</v>
      </c>
      <c r="R5583" s="0" t="n">
        <v>0</v>
      </c>
      <c r="S5583" s="0" t="s">
        <v>6</v>
      </c>
    </row>
    <row r="5584" customFormat="false" ht="14.4" hidden="true" customHeight="false" outlineLevel="0" collapsed="false">
      <c r="A5584" s="0" t="s">
        <v>31</v>
      </c>
      <c r="B5584" s="0" t="n">
        <v>2</v>
      </c>
      <c r="C5584" s="0" t="s">
        <v>14689</v>
      </c>
      <c r="D5584" s="0" t="s">
        <v>66</v>
      </c>
      <c r="E5584" s="0" t="s">
        <v>14690</v>
      </c>
      <c r="F5584" s="0" t="s">
        <v>14687</v>
      </c>
      <c r="G5584" s="0" t="s">
        <v>14688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  <c r="M5584" s="0" t="n">
        <v>0</v>
      </c>
      <c r="N5584" s="0" t="n">
        <v>0</v>
      </c>
      <c r="O5584" s="0" t="n">
        <v>0</v>
      </c>
      <c r="P5584" s="0" t="n">
        <v>6</v>
      </c>
      <c r="Q5584" s="0" t="n">
        <v>0</v>
      </c>
      <c r="R5584" s="0" t="n">
        <v>0</v>
      </c>
      <c r="S5584" s="0" t="s">
        <v>6</v>
      </c>
    </row>
    <row r="5585" customFormat="false" ht="14.4" hidden="true" customHeight="false" outlineLevel="0" collapsed="false">
      <c r="A5585" s="0" t="s">
        <v>31</v>
      </c>
      <c r="B5585" s="0" t="n">
        <v>2</v>
      </c>
      <c r="C5585" s="0" t="s">
        <v>14691</v>
      </c>
      <c r="D5585" s="0" t="s">
        <v>38</v>
      </c>
      <c r="E5585" s="0" t="s">
        <v>14692</v>
      </c>
      <c r="F5585" s="0" t="s">
        <v>14687</v>
      </c>
      <c r="G5585" s="0" t="s">
        <v>14688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0</v>
      </c>
      <c r="M5585" s="0" t="n">
        <v>0</v>
      </c>
      <c r="N5585" s="0" t="n">
        <v>0</v>
      </c>
      <c r="O5585" s="0" t="n">
        <v>0</v>
      </c>
      <c r="P5585" s="0" t="n">
        <v>6.2</v>
      </c>
      <c r="Q5585" s="0" t="n">
        <v>0</v>
      </c>
      <c r="R5585" s="0" t="n">
        <v>0</v>
      </c>
      <c r="S5585" s="0" t="s">
        <v>6</v>
      </c>
    </row>
    <row r="5586" customFormat="false" ht="14.4" hidden="true" customHeight="false" outlineLevel="0" collapsed="false">
      <c r="A5586" s="0" t="s">
        <v>31</v>
      </c>
      <c r="B5586" s="0" t="n">
        <v>2</v>
      </c>
      <c r="C5586" s="0" t="s">
        <v>14693</v>
      </c>
      <c r="D5586" s="0" t="s">
        <v>66</v>
      </c>
      <c r="E5586" s="0" t="s">
        <v>14694</v>
      </c>
      <c r="F5586" s="0" t="s">
        <v>14687</v>
      </c>
      <c r="G5586" s="0" t="s">
        <v>14688</v>
      </c>
      <c r="H5586" s="0" t="n">
        <v>0</v>
      </c>
      <c r="I5586" s="0" t="n">
        <v>0</v>
      </c>
      <c r="J5586" s="0" t="n">
        <v>0</v>
      </c>
      <c r="K5586" s="0" t="n">
        <v>0</v>
      </c>
      <c r="L5586" s="0" t="n">
        <v>0</v>
      </c>
      <c r="M5586" s="0" t="n">
        <v>0</v>
      </c>
      <c r="N5586" s="0" t="n">
        <v>0</v>
      </c>
      <c r="O5586" s="0" t="n">
        <v>0</v>
      </c>
      <c r="P5586" s="0" t="n">
        <v>5.8</v>
      </c>
      <c r="Q5586" s="0" t="n">
        <v>0</v>
      </c>
      <c r="R5586" s="0" t="n">
        <v>0</v>
      </c>
      <c r="S5586" s="0" t="s">
        <v>6</v>
      </c>
    </row>
    <row r="5587" customFormat="false" ht="14.4" hidden="true" customHeight="false" outlineLevel="0" collapsed="false">
      <c r="A5587" s="0" t="s">
        <v>31</v>
      </c>
      <c r="B5587" s="0" t="n">
        <v>2</v>
      </c>
      <c r="C5587" s="0" t="s">
        <v>14695</v>
      </c>
      <c r="D5587" s="0" t="s">
        <v>103</v>
      </c>
      <c r="E5587" s="0" t="s">
        <v>14696</v>
      </c>
      <c r="F5587" s="0" t="s">
        <v>14687</v>
      </c>
      <c r="G5587" s="0" t="s">
        <v>14688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6</v>
      </c>
      <c r="Q5587" s="0" t="n">
        <v>0</v>
      </c>
      <c r="R5587" s="0" t="n">
        <v>0</v>
      </c>
      <c r="S5587" s="0" t="s">
        <v>6</v>
      </c>
    </row>
    <row r="5588" customFormat="false" ht="14.4" hidden="true" customHeight="false" outlineLevel="0" collapsed="false">
      <c r="A5588" s="0" t="s">
        <v>31</v>
      </c>
      <c r="B5588" s="0" t="n">
        <v>2</v>
      </c>
      <c r="C5588" s="0" t="s">
        <v>14697</v>
      </c>
      <c r="D5588" s="0" t="s">
        <v>33</v>
      </c>
      <c r="E5588" s="0" t="s">
        <v>14698</v>
      </c>
      <c r="F5588" s="0" t="s">
        <v>14699</v>
      </c>
      <c r="G5588" s="0" t="s">
        <v>14700</v>
      </c>
      <c r="H5588" s="0" t="n">
        <v>0</v>
      </c>
      <c r="I5588" s="0" t="n">
        <v>0</v>
      </c>
      <c r="J5588" s="0" t="n">
        <v>0</v>
      </c>
      <c r="K5588" s="0" t="n">
        <v>0</v>
      </c>
      <c r="L5588" s="0" t="n">
        <v>0</v>
      </c>
      <c r="M5588" s="0" t="n">
        <v>0</v>
      </c>
      <c r="N5588" s="0" t="n">
        <v>0</v>
      </c>
      <c r="O5588" s="0" t="n">
        <v>0</v>
      </c>
      <c r="P5588" s="0" t="n">
        <v>6.7</v>
      </c>
      <c r="Q5588" s="0" t="n">
        <v>0</v>
      </c>
      <c r="R5588" s="0" t="n">
        <v>0</v>
      </c>
      <c r="S5588" s="0" t="s">
        <v>6</v>
      </c>
    </row>
    <row r="5589" customFormat="false" ht="14.4" hidden="true" customHeight="false" outlineLevel="0" collapsed="false">
      <c r="A5589" s="0" t="s">
        <v>31</v>
      </c>
      <c r="B5589" s="0" t="n">
        <v>2</v>
      </c>
      <c r="C5589" s="0" t="s">
        <v>14701</v>
      </c>
      <c r="D5589" s="0" t="s">
        <v>66</v>
      </c>
      <c r="E5589" s="0" t="s">
        <v>14702</v>
      </c>
      <c r="F5589" s="0" t="s">
        <v>14699</v>
      </c>
      <c r="G5589" s="0" t="s">
        <v>14700</v>
      </c>
      <c r="H5589" s="0" t="n">
        <v>0</v>
      </c>
      <c r="I5589" s="0" t="n">
        <v>0</v>
      </c>
      <c r="J5589" s="0" t="n">
        <v>0</v>
      </c>
      <c r="K5589" s="0" t="n">
        <v>0</v>
      </c>
      <c r="L5589" s="0" t="n">
        <v>0</v>
      </c>
      <c r="M5589" s="0" t="n">
        <v>0</v>
      </c>
      <c r="N5589" s="0" t="n">
        <v>0</v>
      </c>
      <c r="O5589" s="0" t="n">
        <v>0</v>
      </c>
      <c r="P5589" s="0" t="n">
        <v>7</v>
      </c>
      <c r="Q5589" s="0" t="n">
        <v>0</v>
      </c>
      <c r="R5589" s="0" t="n">
        <v>0</v>
      </c>
      <c r="S5589" s="0" t="s">
        <v>6</v>
      </c>
    </row>
    <row r="5590" customFormat="false" ht="14.4" hidden="true" customHeight="false" outlineLevel="0" collapsed="false">
      <c r="A5590" s="0" t="s">
        <v>31</v>
      </c>
      <c r="B5590" s="0" t="n">
        <v>2</v>
      </c>
      <c r="C5590" s="0" t="s">
        <v>14703</v>
      </c>
      <c r="D5590" s="0" t="s">
        <v>61</v>
      </c>
      <c r="E5590" s="0" t="s">
        <v>14704</v>
      </c>
      <c r="F5590" s="0" t="s">
        <v>14699</v>
      </c>
      <c r="G5590" s="0" t="s">
        <v>14700</v>
      </c>
      <c r="H5590" s="0" t="n">
        <v>0</v>
      </c>
      <c r="I5590" s="0" t="n">
        <v>0</v>
      </c>
      <c r="J5590" s="0" t="n">
        <v>0</v>
      </c>
      <c r="K5590" s="0" t="n">
        <v>0</v>
      </c>
      <c r="L5590" s="0" t="n">
        <v>0</v>
      </c>
      <c r="M5590" s="0" t="n">
        <v>0</v>
      </c>
      <c r="N5590" s="0" t="n">
        <v>0</v>
      </c>
      <c r="O5590" s="0" t="n">
        <v>0</v>
      </c>
      <c r="P5590" s="0" t="n">
        <v>6.3</v>
      </c>
      <c r="Q5590" s="0" t="n">
        <v>0</v>
      </c>
      <c r="R5590" s="0" t="n">
        <v>0</v>
      </c>
      <c r="S5590" s="0" t="s">
        <v>6</v>
      </c>
    </row>
    <row r="5591" customFormat="false" ht="14.4" hidden="true" customHeight="false" outlineLevel="0" collapsed="false">
      <c r="A5591" s="0" t="s">
        <v>31</v>
      </c>
      <c r="B5591" s="0" t="n">
        <v>2</v>
      </c>
      <c r="C5591" s="0" t="s">
        <v>14705</v>
      </c>
      <c r="D5591" s="0" t="s">
        <v>122</v>
      </c>
      <c r="E5591" s="0" t="s">
        <v>14706</v>
      </c>
      <c r="F5591" s="0" t="s">
        <v>14699</v>
      </c>
      <c r="G5591" s="0" t="s">
        <v>14700</v>
      </c>
      <c r="H5591" s="0" t="n">
        <v>0</v>
      </c>
      <c r="I5591" s="0" t="n">
        <v>0</v>
      </c>
      <c r="J5591" s="0" t="n">
        <v>0</v>
      </c>
      <c r="K5591" s="0" t="n">
        <v>0</v>
      </c>
      <c r="L5591" s="0" t="n">
        <v>0</v>
      </c>
      <c r="M5591" s="0" t="n">
        <v>0</v>
      </c>
      <c r="N5591" s="0" t="n">
        <v>0</v>
      </c>
      <c r="O5591" s="0" t="n">
        <v>0</v>
      </c>
      <c r="P5591" s="0" t="n">
        <v>6.5</v>
      </c>
      <c r="Q5591" s="0" t="n">
        <v>0</v>
      </c>
      <c r="R5591" s="0" t="n">
        <v>0</v>
      </c>
      <c r="S5591" s="0" t="s">
        <v>6</v>
      </c>
    </row>
    <row r="5592" customFormat="false" ht="14.4" hidden="true" customHeight="false" outlineLevel="0" collapsed="false">
      <c r="A5592" s="0" t="s">
        <v>31</v>
      </c>
      <c r="B5592" s="0" t="n">
        <v>2</v>
      </c>
      <c r="C5592" s="0" t="s">
        <v>14707</v>
      </c>
      <c r="D5592" s="0" t="s">
        <v>154</v>
      </c>
      <c r="E5592" s="0" t="s">
        <v>14708</v>
      </c>
      <c r="F5592" s="0" t="s">
        <v>14699</v>
      </c>
      <c r="G5592" s="0" t="s">
        <v>14700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  <c r="M5592" s="0" t="n">
        <v>0</v>
      </c>
      <c r="N5592" s="0" t="n">
        <v>0</v>
      </c>
      <c r="O5592" s="0" t="n">
        <v>0</v>
      </c>
      <c r="P5592" s="0" t="n">
        <v>7.5</v>
      </c>
      <c r="Q5592" s="0" t="n">
        <v>0</v>
      </c>
      <c r="R5592" s="0" t="n">
        <v>0</v>
      </c>
      <c r="S5592" s="0" t="s">
        <v>6</v>
      </c>
    </row>
    <row r="5593" customFormat="false" ht="14.4" hidden="true" customHeight="false" outlineLevel="0" collapsed="false">
      <c r="A5593" s="0" t="s">
        <v>31</v>
      </c>
      <c r="B5593" s="0" t="n">
        <v>4</v>
      </c>
      <c r="C5593" s="0" t="s">
        <v>14709</v>
      </c>
      <c r="D5593" s="0" t="s">
        <v>41</v>
      </c>
      <c r="E5593" s="0" t="s">
        <v>14710</v>
      </c>
      <c r="F5593" s="0" t="s">
        <v>14711</v>
      </c>
      <c r="G5593" s="0" t="s">
        <v>8299</v>
      </c>
      <c r="H5593" s="0" t="n">
        <v>8.2</v>
      </c>
      <c r="I5593" s="0" t="n">
        <v>0</v>
      </c>
      <c r="J5593" s="0" t="n">
        <v>0</v>
      </c>
      <c r="K5593" s="0" t="n">
        <v>0</v>
      </c>
      <c r="L5593" s="0" t="n">
        <v>0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s">
        <v>12</v>
      </c>
    </row>
    <row r="5594" customFormat="false" ht="14.4" hidden="true" customHeight="false" outlineLevel="0" collapsed="false">
      <c r="A5594" s="0" t="s">
        <v>31</v>
      </c>
      <c r="B5594" s="0" t="n">
        <v>4</v>
      </c>
      <c r="C5594" s="0" t="s">
        <v>14712</v>
      </c>
      <c r="D5594" s="0" t="s">
        <v>41</v>
      </c>
      <c r="E5594" s="0" t="s">
        <v>14713</v>
      </c>
      <c r="F5594" s="0" t="s">
        <v>14711</v>
      </c>
      <c r="G5594" s="0" t="s">
        <v>8299</v>
      </c>
      <c r="H5594" s="0" t="n">
        <v>15.2</v>
      </c>
      <c r="I5594" s="0" t="n">
        <v>11.5</v>
      </c>
      <c r="J5594" s="0" t="n">
        <v>0</v>
      </c>
      <c r="K5594" s="0" t="n">
        <v>0</v>
      </c>
      <c r="L5594" s="0" t="n">
        <v>0</v>
      </c>
      <c r="M5594" s="0" t="n">
        <v>0</v>
      </c>
      <c r="N5594" s="0" t="n">
        <v>0</v>
      </c>
      <c r="O5594" s="0" t="n">
        <v>0</v>
      </c>
      <c r="P5594" s="0" t="n">
        <v>0</v>
      </c>
      <c r="Q5594" s="0" t="n">
        <v>0</v>
      </c>
      <c r="R5594" s="0" t="n">
        <v>0</v>
      </c>
      <c r="S5594" s="0" t="s">
        <v>12</v>
      </c>
    </row>
    <row r="5595" customFormat="false" ht="14.4" hidden="true" customHeight="false" outlineLevel="0" collapsed="false">
      <c r="A5595" s="0" t="s">
        <v>31</v>
      </c>
      <c r="B5595" s="0" t="n">
        <v>4</v>
      </c>
      <c r="C5595" s="0" t="s">
        <v>14714</v>
      </c>
      <c r="D5595" s="0" t="s">
        <v>154</v>
      </c>
      <c r="E5595" s="0" t="s">
        <v>14715</v>
      </c>
      <c r="F5595" s="0" t="s">
        <v>14716</v>
      </c>
      <c r="G5595" s="0" t="s">
        <v>14717</v>
      </c>
      <c r="H5595" s="0" t="n">
        <v>10.8</v>
      </c>
      <c r="I5595" s="0" t="n">
        <v>6.4</v>
      </c>
      <c r="J5595" s="0" t="n">
        <v>5.9</v>
      </c>
      <c r="K5595" s="0" t="n">
        <v>6</v>
      </c>
      <c r="L5595" s="0" t="n">
        <v>13.8</v>
      </c>
      <c r="M5595" s="0" t="n">
        <v>7.2</v>
      </c>
      <c r="N5595" s="0" t="n">
        <v>0</v>
      </c>
      <c r="O5595" s="0" t="n">
        <v>0</v>
      </c>
      <c r="P5595" s="0" t="n">
        <v>5.9</v>
      </c>
      <c r="Q5595" s="0" t="n">
        <v>6</v>
      </c>
      <c r="R5595" s="0" t="n">
        <v>5.1</v>
      </c>
      <c r="S5595" s="0" t="s">
        <v>12</v>
      </c>
    </row>
    <row r="5596" customFormat="false" ht="14.4" hidden="true" customHeight="false" outlineLevel="0" collapsed="false">
      <c r="A5596" s="0" t="s">
        <v>31</v>
      </c>
      <c r="B5596" s="0" t="n">
        <v>4</v>
      </c>
      <c r="C5596" s="0" t="s">
        <v>14718</v>
      </c>
      <c r="D5596" s="0" t="s">
        <v>163</v>
      </c>
      <c r="E5596" s="0" t="s">
        <v>14719</v>
      </c>
      <c r="F5596" s="0" t="s">
        <v>14716</v>
      </c>
      <c r="G5596" s="0" t="s">
        <v>14717</v>
      </c>
      <c r="H5596" s="0" t="n">
        <v>6.2</v>
      </c>
      <c r="I5596" s="0" t="n">
        <v>0</v>
      </c>
      <c r="J5596" s="0" t="n">
        <v>0</v>
      </c>
      <c r="K5596" s="0" t="n">
        <v>0</v>
      </c>
      <c r="L5596" s="0" t="n">
        <v>0</v>
      </c>
      <c r="M5596" s="0" t="n">
        <v>0</v>
      </c>
      <c r="N5596" s="0" t="n">
        <v>0</v>
      </c>
      <c r="O5596" s="0" t="n">
        <v>0</v>
      </c>
      <c r="P5596" s="0" t="n">
        <v>0</v>
      </c>
      <c r="Q5596" s="0" t="n">
        <v>0</v>
      </c>
      <c r="R5596" s="0" t="n">
        <v>0</v>
      </c>
      <c r="S5596" s="0" t="s">
        <v>12</v>
      </c>
    </row>
    <row r="5597" customFormat="false" ht="14.4" hidden="true" customHeight="false" outlineLevel="0" collapsed="false">
      <c r="A5597" s="0" t="s">
        <v>31</v>
      </c>
      <c r="B5597" s="0" t="n">
        <v>4</v>
      </c>
      <c r="C5597" s="0" t="s">
        <v>14720</v>
      </c>
      <c r="D5597" s="0" t="s">
        <v>41</v>
      </c>
      <c r="E5597" s="0" t="s">
        <v>14721</v>
      </c>
      <c r="F5597" s="0" t="s">
        <v>14716</v>
      </c>
      <c r="G5597" s="0" t="s">
        <v>14717</v>
      </c>
      <c r="H5597" s="0" t="n">
        <v>6.1</v>
      </c>
      <c r="I5597" s="0" t="n">
        <v>0</v>
      </c>
      <c r="J5597" s="0" t="n">
        <v>0</v>
      </c>
      <c r="K5597" s="0" t="n">
        <v>0</v>
      </c>
      <c r="L5597" s="0" t="n">
        <v>6.5</v>
      </c>
      <c r="M5597" s="0" t="n">
        <v>0</v>
      </c>
      <c r="N5597" s="0" t="n">
        <v>0</v>
      </c>
      <c r="O5597" s="0" t="n">
        <v>0</v>
      </c>
      <c r="P5597" s="0" t="n">
        <v>0</v>
      </c>
      <c r="Q5597" s="0" t="n">
        <v>0</v>
      </c>
      <c r="R5597" s="0" t="n">
        <v>0</v>
      </c>
      <c r="S5597" s="0" t="s">
        <v>12</v>
      </c>
    </row>
    <row r="5598" customFormat="false" ht="14.4" hidden="true" customHeight="false" outlineLevel="0" collapsed="false">
      <c r="A5598" s="0" t="s">
        <v>31</v>
      </c>
      <c r="B5598" s="0" t="n">
        <v>4</v>
      </c>
      <c r="C5598" s="0" t="s">
        <v>14722</v>
      </c>
      <c r="D5598" s="0" t="s">
        <v>48</v>
      </c>
      <c r="E5598" s="0" t="s">
        <v>14723</v>
      </c>
      <c r="F5598" s="0" t="s">
        <v>14716</v>
      </c>
      <c r="G5598" s="0" t="s">
        <v>14717</v>
      </c>
      <c r="H5598" s="0" t="n">
        <v>6.6</v>
      </c>
      <c r="I5598" s="0" t="n">
        <v>0</v>
      </c>
      <c r="J5598" s="0" t="n">
        <v>0</v>
      </c>
      <c r="K5598" s="0" t="n">
        <v>0</v>
      </c>
      <c r="L5598" s="0" t="n">
        <v>0</v>
      </c>
      <c r="M5598" s="0" t="n">
        <v>0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n">
        <v>0</v>
      </c>
      <c r="S5598" s="0" t="s">
        <v>12</v>
      </c>
    </row>
    <row r="5599" customFormat="false" ht="14.4" hidden="true" customHeight="false" outlineLevel="0" collapsed="false">
      <c r="A5599" s="0" t="s">
        <v>31</v>
      </c>
      <c r="B5599" s="0" t="n">
        <v>4</v>
      </c>
      <c r="C5599" s="0" t="s">
        <v>14724</v>
      </c>
      <c r="D5599" s="0" t="s">
        <v>154</v>
      </c>
      <c r="E5599" s="0" t="s">
        <v>14725</v>
      </c>
      <c r="F5599" s="0" t="s">
        <v>14716</v>
      </c>
      <c r="G5599" s="0" t="s">
        <v>14717</v>
      </c>
      <c r="H5599" s="0" t="n">
        <v>0</v>
      </c>
      <c r="I5599" s="0" t="n">
        <v>0</v>
      </c>
      <c r="J5599" s="0" t="n">
        <v>0</v>
      </c>
      <c r="K5599" s="0" t="n">
        <v>0</v>
      </c>
      <c r="L5599" s="0" t="n">
        <v>6</v>
      </c>
      <c r="M5599" s="0" t="n">
        <v>0</v>
      </c>
      <c r="N5599" s="0" t="n">
        <v>0</v>
      </c>
      <c r="O5599" s="0" t="n">
        <v>0</v>
      </c>
      <c r="P5599" s="0" t="n">
        <v>0</v>
      </c>
      <c r="Q5599" s="0" t="n">
        <v>0</v>
      </c>
      <c r="R5599" s="0" t="n">
        <v>0</v>
      </c>
      <c r="S5599" s="0" t="s">
        <v>12</v>
      </c>
    </row>
    <row r="5600" customFormat="false" ht="14.4" hidden="false" customHeight="false" outlineLevel="0" collapsed="false">
      <c r="A5600" s="0" t="s">
        <v>31</v>
      </c>
      <c r="B5600" s="0" t="n">
        <v>3</v>
      </c>
      <c r="C5600" s="0" t="s">
        <v>14726</v>
      </c>
      <c r="D5600" s="0" t="s">
        <v>61</v>
      </c>
      <c r="E5600" s="0" t="s">
        <v>14727</v>
      </c>
      <c r="F5600" s="0" t="s">
        <v>14728</v>
      </c>
      <c r="G5600" s="0" t="s">
        <v>14729</v>
      </c>
      <c r="H5600" s="0" t="n">
        <v>0</v>
      </c>
      <c r="I5600" s="0" t="n">
        <v>5.4</v>
      </c>
      <c r="J5600" s="0" t="n">
        <v>0</v>
      </c>
      <c r="K5600" s="0" t="n">
        <v>0</v>
      </c>
      <c r="L5600" s="0" t="n">
        <v>0</v>
      </c>
      <c r="M5600" s="0" t="n">
        <v>0</v>
      </c>
      <c r="N5600" s="0" t="n">
        <v>0</v>
      </c>
      <c r="O5600" s="0" t="n">
        <v>0</v>
      </c>
      <c r="P5600" s="0" t="n">
        <v>0</v>
      </c>
      <c r="Q5600" s="0" t="n">
        <v>0</v>
      </c>
      <c r="R5600" s="0" t="n">
        <v>0</v>
      </c>
      <c r="S5600" s="0" t="s">
        <v>9</v>
      </c>
    </row>
    <row r="5601" customFormat="false" ht="14.4" hidden="true" customHeight="false" outlineLevel="0" collapsed="false">
      <c r="A5601" s="0" t="s">
        <v>14730</v>
      </c>
      <c r="B5601" s="0" t="n">
        <v>3</v>
      </c>
      <c r="C5601" s="0" t="s">
        <v>3</v>
      </c>
      <c r="D5601" s="0" t="s">
        <v>14731</v>
      </c>
      <c r="F5601" s="0" t="s">
        <v>14732</v>
      </c>
      <c r="G5601" s="0" t="s">
        <v>14733</v>
      </c>
      <c r="H5601" s="0" t="n">
        <v>0</v>
      </c>
      <c r="I5601" s="0" t="n">
        <v>0</v>
      </c>
      <c r="J5601" s="0" t="n">
        <v>0</v>
      </c>
      <c r="K5601" s="0" t="n">
        <v>0</v>
      </c>
      <c r="L5601" s="0" t="n">
        <v>100</v>
      </c>
      <c r="M5601" s="0" t="n">
        <v>100</v>
      </c>
      <c r="N5601" s="0" t="n">
        <v>100</v>
      </c>
      <c r="O5601" s="0" t="n">
        <v>100</v>
      </c>
      <c r="P5601" s="0" t="n">
        <v>0</v>
      </c>
      <c r="Q5601" s="0" t="n">
        <v>0</v>
      </c>
      <c r="R5601" s="0" t="n">
        <v>0</v>
      </c>
      <c r="S5601" s="0" t="s">
        <v>9</v>
      </c>
    </row>
    <row r="5602" customFormat="false" ht="14.4" hidden="true" customHeight="false" outlineLevel="0" collapsed="false">
      <c r="A5602" s="0" t="s">
        <v>31</v>
      </c>
      <c r="B5602" s="0" t="n">
        <v>3</v>
      </c>
      <c r="C5602" s="0" t="s">
        <v>14734</v>
      </c>
      <c r="D5602" s="0" t="s">
        <v>41</v>
      </c>
      <c r="E5602" s="0" t="s">
        <v>14735</v>
      </c>
      <c r="F5602" s="0" t="s">
        <v>14736</v>
      </c>
      <c r="G5602" s="0" t="s">
        <v>14737</v>
      </c>
      <c r="H5602" s="0" t="n">
        <v>0</v>
      </c>
      <c r="I5602" s="0" t="n">
        <v>0</v>
      </c>
      <c r="J5602" s="0" t="n">
        <v>0</v>
      </c>
      <c r="K5602" s="0" t="n">
        <v>0</v>
      </c>
      <c r="L5602" s="0" t="n">
        <v>0</v>
      </c>
      <c r="M5602" s="0" t="n">
        <v>0</v>
      </c>
      <c r="N5602" s="0" t="n">
        <v>0</v>
      </c>
      <c r="O5602" s="0" t="n">
        <v>0</v>
      </c>
      <c r="P5602" s="0" t="n">
        <v>7.4</v>
      </c>
      <c r="Q5602" s="0" t="n">
        <v>0</v>
      </c>
      <c r="R5602" s="0" t="n">
        <v>0</v>
      </c>
      <c r="S5602" s="0" t="s">
        <v>9</v>
      </c>
    </row>
    <row r="5603" customFormat="false" ht="14.4" hidden="true" customHeight="false" outlineLevel="0" collapsed="false">
      <c r="A5603" s="0" t="s">
        <v>31</v>
      </c>
      <c r="B5603" s="0" t="n">
        <v>3</v>
      </c>
      <c r="C5603" s="0" t="s">
        <v>14738</v>
      </c>
      <c r="D5603" s="0" t="s">
        <v>41</v>
      </c>
      <c r="E5603" s="0" t="s">
        <v>14739</v>
      </c>
      <c r="F5603" s="0" t="s">
        <v>14740</v>
      </c>
      <c r="G5603" s="0" t="s">
        <v>14741</v>
      </c>
      <c r="H5603" s="0" t="n">
        <v>0</v>
      </c>
      <c r="I5603" s="0" t="n">
        <v>0</v>
      </c>
      <c r="J5603" s="0" t="n">
        <v>0</v>
      </c>
      <c r="K5603" s="0" t="n">
        <v>0</v>
      </c>
      <c r="L5603" s="0" t="n">
        <v>0</v>
      </c>
      <c r="M5603" s="0" t="n">
        <v>0</v>
      </c>
      <c r="N5603" s="0" t="n">
        <v>0</v>
      </c>
      <c r="O5603" s="0" t="n">
        <v>0</v>
      </c>
      <c r="P5603" s="0" t="n">
        <v>5.4</v>
      </c>
      <c r="Q5603" s="0" t="n">
        <v>0</v>
      </c>
      <c r="R5603" s="0" t="n">
        <v>0</v>
      </c>
      <c r="S5603" s="0" t="s">
        <v>9</v>
      </c>
    </row>
  </sheetData>
  <autoFilter ref="A1:S5603">
    <filterColumn colId="7">
      <customFilters and="true">
        <customFilter operator="equal" val="0"/>
      </customFilters>
    </filterColumn>
    <filterColumn colId="11">
      <customFilters and="true">
        <customFilter operator="equal" val="0"/>
      </customFilters>
    </filterColumn>
    <filterColumn colId="15">
      <customFilters and="true">
        <customFilter operator="equal" val="0"/>
      </customFilters>
    </filterColumn>
  </autoFilter>
  <conditionalFormatting sqref="B2:B5603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:R5603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594"/>
  <sheetViews>
    <sheetView showFormulas="false" showGridLines="true" showRowColHeaders="true" showZeros="true" rightToLeft="false" tabSelected="false" showOutlineSymbols="true" defaultGridColor="true" view="normal" topLeftCell="D5567" colorId="64" zoomScale="100" zoomScaleNormal="100" zoomScalePageLayoutView="100" workbookViewId="0">
      <selection pane="topLeft" activeCell="E2" activeCellId="0" sqref="E2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15</v>
      </c>
      <c r="C1" s="1" t="s">
        <v>14742</v>
      </c>
      <c r="D1" s="1" t="s">
        <v>14743</v>
      </c>
      <c r="E1" s="1" t="s">
        <v>14744</v>
      </c>
      <c r="F1" s="1" t="s">
        <v>14745</v>
      </c>
      <c r="G1" s="1" t="s">
        <v>14746</v>
      </c>
      <c r="H1" s="1" t="s">
        <v>14747</v>
      </c>
      <c r="I1" s="1" t="s">
        <v>14748</v>
      </c>
      <c r="J1" s="1" t="s">
        <v>14749</v>
      </c>
      <c r="K1" s="1" t="s">
        <v>14750</v>
      </c>
      <c r="L1" s="1" t="s">
        <v>14751</v>
      </c>
      <c r="M1" s="1" t="s">
        <v>14752</v>
      </c>
      <c r="N1" s="1" t="s">
        <v>14753</v>
      </c>
      <c r="O1" s="1" t="s">
        <v>14754</v>
      </c>
      <c r="P1" s="1" t="s">
        <v>14755</v>
      </c>
      <c r="Q1" s="1" t="s">
        <v>14756</v>
      </c>
      <c r="R1" s="1" t="s">
        <v>14757</v>
      </c>
      <c r="S1" s="1" t="s">
        <v>14758</v>
      </c>
      <c r="T1" s="1" t="s">
        <v>14759</v>
      </c>
      <c r="U1" s="1" t="s">
        <v>14760</v>
      </c>
      <c r="V1" s="1" t="s">
        <v>14761</v>
      </c>
      <c r="W1" s="1" t="s">
        <v>14762</v>
      </c>
      <c r="X1" s="1" t="s">
        <v>14763</v>
      </c>
      <c r="Y1" s="1" t="s">
        <v>14764</v>
      </c>
      <c r="Z1" s="1" t="s">
        <v>14765</v>
      </c>
    </row>
    <row r="2" customFormat="false" ht="14.4" hidden="false" customHeight="false" outlineLevel="0" collapsed="false">
      <c r="A2" s="0" t="s">
        <v>3</v>
      </c>
      <c r="B2" s="0" t="s">
        <v>14766</v>
      </c>
      <c r="C2" s="0" t="s">
        <v>14767</v>
      </c>
      <c r="D2" s="0" t="s">
        <v>14768</v>
      </c>
      <c r="E2" s="0" t="n">
        <v>14</v>
      </c>
      <c r="F2" s="0" t="n">
        <v>116</v>
      </c>
      <c r="G2" s="0" t="n">
        <v>17</v>
      </c>
      <c r="H2" s="0" t="n">
        <v>199</v>
      </c>
      <c r="I2" s="0" t="n">
        <v>0</v>
      </c>
      <c r="J2" s="0" t="n">
        <v>0</v>
      </c>
      <c r="K2" s="0" t="n">
        <v>13</v>
      </c>
      <c r="L2" s="0" t="n">
        <v>187</v>
      </c>
      <c r="M2" s="0" t="n">
        <v>0</v>
      </c>
      <c r="N2" s="0" t="n">
        <v>0</v>
      </c>
      <c r="O2" s="0" t="n">
        <v>13</v>
      </c>
      <c r="P2" s="0" t="n">
        <v>222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180</v>
      </c>
      <c r="W2" s="0" t="n">
        <v>23</v>
      </c>
      <c r="X2" s="0" t="n">
        <v>221</v>
      </c>
      <c r="Y2" s="0" t="n">
        <v>0</v>
      </c>
      <c r="Z2" s="0" t="n">
        <v>0</v>
      </c>
    </row>
    <row r="3" customFormat="false" ht="14.4" hidden="false" customHeight="false" outlineLevel="0" collapsed="false">
      <c r="A3" s="0" t="s">
        <v>3</v>
      </c>
      <c r="B3" s="0" t="s">
        <v>14769</v>
      </c>
      <c r="C3" s="0" t="s">
        <v>14767</v>
      </c>
      <c r="D3" s="0" t="s">
        <v>14768</v>
      </c>
      <c r="E3" s="0" t="n">
        <v>15</v>
      </c>
      <c r="F3" s="0" t="n">
        <v>127</v>
      </c>
      <c r="G3" s="0" t="n">
        <v>24</v>
      </c>
      <c r="H3" s="0" t="n">
        <v>258</v>
      </c>
      <c r="I3" s="0" t="n">
        <v>21</v>
      </c>
      <c r="J3" s="0" t="n">
        <v>257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21</v>
      </c>
      <c r="Z3" s="0" t="n">
        <v>289</v>
      </c>
    </row>
    <row r="4" customFormat="false" ht="14.4" hidden="false" customHeight="false" outlineLevel="0" collapsed="false">
      <c r="A4" s="0" t="s">
        <v>3</v>
      </c>
      <c r="B4" s="0" t="s">
        <v>14770</v>
      </c>
      <c r="C4" s="0" t="s">
        <v>14768</v>
      </c>
      <c r="D4" s="0" t="s">
        <v>14771</v>
      </c>
      <c r="E4" s="0" t="n">
        <v>12</v>
      </c>
      <c r="F4" s="0" t="n">
        <v>78</v>
      </c>
      <c r="G4" s="0" t="n">
        <v>43</v>
      </c>
      <c r="H4" s="0" t="n">
        <v>187</v>
      </c>
      <c r="I4" s="0" t="n">
        <v>28</v>
      </c>
      <c r="J4" s="0" t="n">
        <v>188</v>
      </c>
      <c r="K4" s="0" t="n">
        <v>40</v>
      </c>
      <c r="L4" s="0" t="n">
        <v>254</v>
      </c>
      <c r="M4" s="0" t="n">
        <v>30</v>
      </c>
      <c r="N4" s="0" t="n">
        <v>188</v>
      </c>
      <c r="O4" s="0" t="n">
        <v>36</v>
      </c>
      <c r="P4" s="0" t="n">
        <v>206</v>
      </c>
      <c r="Q4" s="0" t="n">
        <v>46</v>
      </c>
      <c r="R4" s="0" t="n">
        <v>186</v>
      </c>
      <c r="S4" s="0" t="n">
        <v>41</v>
      </c>
      <c r="T4" s="0" t="n">
        <v>213</v>
      </c>
      <c r="U4" s="0" t="n">
        <v>44</v>
      </c>
      <c r="V4" s="0" t="n">
        <v>171</v>
      </c>
      <c r="W4" s="0" t="n">
        <v>36</v>
      </c>
      <c r="X4" s="0" t="n">
        <v>212</v>
      </c>
      <c r="Y4" s="0" t="n">
        <v>43</v>
      </c>
      <c r="Z4" s="0" t="n">
        <v>293</v>
      </c>
    </row>
    <row r="5" customFormat="false" ht="14.4" hidden="false" customHeight="false" outlineLevel="0" collapsed="false">
      <c r="A5" s="0" t="s">
        <v>3</v>
      </c>
      <c r="B5" s="0" t="s">
        <v>14772</v>
      </c>
      <c r="C5" s="0" t="s">
        <v>14773</v>
      </c>
      <c r="D5" s="0" t="s">
        <v>14767</v>
      </c>
      <c r="E5" s="0" t="n">
        <v>8</v>
      </c>
      <c r="F5" s="0" t="n">
        <v>137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4.4" hidden="false" customHeight="false" outlineLevel="0" collapsed="false">
      <c r="A6" s="0" t="s">
        <v>3</v>
      </c>
      <c r="B6" s="0" t="s">
        <v>14774</v>
      </c>
      <c r="C6" s="0" t="s">
        <v>14767</v>
      </c>
      <c r="D6" s="0" t="s">
        <v>14773</v>
      </c>
      <c r="E6" s="0" t="n">
        <v>8</v>
      </c>
      <c r="F6" s="0" t="n">
        <v>151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4.4" hidden="false" customHeight="false" outlineLevel="0" collapsed="false">
      <c r="A7" s="0" t="s">
        <v>3</v>
      </c>
      <c r="B7" s="0" t="s">
        <v>14775</v>
      </c>
      <c r="C7" s="0" t="s">
        <v>14773</v>
      </c>
      <c r="D7" s="0" t="s">
        <v>14767</v>
      </c>
      <c r="E7" s="0" t="n">
        <v>10</v>
      </c>
      <c r="F7" s="0" t="n">
        <v>158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4.4" hidden="false" customHeight="false" outlineLevel="0" collapsed="false">
      <c r="A8" s="0" t="s">
        <v>3</v>
      </c>
      <c r="B8" s="0" t="s">
        <v>14776</v>
      </c>
      <c r="C8" s="0" t="s">
        <v>14773</v>
      </c>
      <c r="D8" s="0" t="s">
        <v>14767</v>
      </c>
      <c r="E8" s="0" t="n">
        <v>8</v>
      </c>
      <c r="F8" s="0" t="n">
        <v>134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4.4" hidden="false" customHeight="false" outlineLevel="0" collapsed="false">
      <c r="A9" s="0" t="s">
        <v>3</v>
      </c>
      <c r="B9" s="0" t="s">
        <v>14777</v>
      </c>
      <c r="C9" s="0" t="s">
        <v>14773</v>
      </c>
      <c r="D9" s="0" t="s">
        <v>14767</v>
      </c>
      <c r="E9" s="0" t="n">
        <v>8</v>
      </c>
      <c r="F9" s="0" t="n">
        <v>126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4.4" hidden="false" customHeight="false" outlineLevel="0" collapsed="false">
      <c r="A10" s="0" t="s">
        <v>3</v>
      </c>
      <c r="B10" s="0" t="s">
        <v>14778</v>
      </c>
      <c r="C10" s="0" t="s">
        <v>14773</v>
      </c>
      <c r="D10" s="0" t="s">
        <v>14767</v>
      </c>
      <c r="E10" s="0" t="n">
        <v>8</v>
      </c>
      <c r="F10" s="0" t="n">
        <v>136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4.4" hidden="false" customHeight="false" outlineLevel="0" collapsed="false">
      <c r="A11" s="0" t="s">
        <v>3</v>
      </c>
      <c r="B11" s="0" t="s">
        <v>14779</v>
      </c>
      <c r="C11" s="0" t="s">
        <v>14768</v>
      </c>
      <c r="D11" s="0" t="s">
        <v>14771</v>
      </c>
      <c r="E11" s="0" t="n">
        <v>6</v>
      </c>
      <c r="F11" s="0" t="n">
        <v>117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4.4" hidden="false" customHeight="false" outlineLevel="0" collapsed="false">
      <c r="A12" s="0" t="s">
        <v>3</v>
      </c>
      <c r="B12" s="0" t="s">
        <v>14780</v>
      </c>
      <c r="C12" s="0" t="s">
        <v>14773</v>
      </c>
      <c r="D12" s="0" t="s">
        <v>14767</v>
      </c>
      <c r="E12" s="0" t="n">
        <v>4</v>
      </c>
      <c r="F12" s="0" t="n">
        <v>21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</row>
    <row r="13" customFormat="false" ht="14.4" hidden="false" customHeight="false" outlineLevel="0" collapsed="false">
      <c r="A13" s="0" t="s">
        <v>3</v>
      </c>
      <c r="B13" s="0" t="s">
        <v>14781</v>
      </c>
      <c r="C13" s="0" t="s">
        <v>14768</v>
      </c>
      <c r="D13" s="0" t="s">
        <v>14771</v>
      </c>
      <c r="E13" s="0" t="n">
        <v>8</v>
      </c>
      <c r="F13" s="0" t="n">
        <v>140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4.4" hidden="false" customHeight="false" outlineLevel="0" collapsed="false">
      <c r="A14" s="0" t="s">
        <v>3</v>
      </c>
      <c r="B14" s="0" t="s">
        <v>14782</v>
      </c>
      <c r="C14" s="0" t="s">
        <v>14771</v>
      </c>
      <c r="D14" s="0" t="s">
        <v>14768</v>
      </c>
      <c r="E14" s="0" t="n">
        <v>8</v>
      </c>
      <c r="F14" s="0" t="n">
        <v>137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4.4" hidden="false" customHeight="false" outlineLevel="0" collapsed="false">
      <c r="A15" s="0" t="s">
        <v>3</v>
      </c>
      <c r="B15" s="0" t="s">
        <v>14783</v>
      </c>
      <c r="C15" s="0" t="s">
        <v>14771</v>
      </c>
      <c r="D15" s="0" t="s">
        <v>14773</v>
      </c>
      <c r="E15" s="0" t="n">
        <v>7</v>
      </c>
      <c r="F15" s="0" t="n">
        <v>131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</row>
    <row r="16" customFormat="false" ht="14.4" hidden="false" customHeight="false" outlineLevel="0" collapsed="false">
      <c r="A16" s="0" t="s">
        <v>3</v>
      </c>
      <c r="B16" s="0" t="s">
        <v>14784</v>
      </c>
      <c r="C16" s="0" t="s">
        <v>14771</v>
      </c>
      <c r="D16" s="0" t="s">
        <v>14768</v>
      </c>
      <c r="E16" s="0" t="n">
        <v>6</v>
      </c>
      <c r="F16" s="0" t="n">
        <v>119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</row>
    <row r="17" customFormat="false" ht="14.4" hidden="false" customHeight="false" outlineLevel="0" collapsed="false">
      <c r="A17" s="0" t="s">
        <v>3</v>
      </c>
      <c r="B17" s="0" t="s">
        <v>14785</v>
      </c>
      <c r="C17" s="0" t="s">
        <v>14773</v>
      </c>
      <c r="D17" s="0" t="s">
        <v>14767</v>
      </c>
      <c r="E17" s="0" t="n">
        <v>10</v>
      </c>
      <c r="F17" s="0" t="n">
        <v>157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</row>
    <row r="18" customFormat="false" ht="14.4" hidden="false" customHeight="false" outlineLevel="0" collapsed="false">
      <c r="A18" s="0" t="s">
        <v>3</v>
      </c>
      <c r="B18" s="0" t="s">
        <v>14786</v>
      </c>
      <c r="C18" s="0" t="s">
        <v>14771</v>
      </c>
      <c r="D18" s="0" t="s">
        <v>14768</v>
      </c>
      <c r="E18" s="0" t="n">
        <v>6</v>
      </c>
      <c r="F18" s="0" t="n">
        <v>106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</row>
    <row r="19" customFormat="false" ht="14.4" hidden="false" customHeight="false" outlineLevel="0" collapsed="false">
      <c r="A19" s="0" t="s">
        <v>3</v>
      </c>
      <c r="B19" s="0" t="s">
        <v>14787</v>
      </c>
      <c r="C19" s="0" t="s">
        <v>14773</v>
      </c>
      <c r="D19" s="0" t="s">
        <v>14767</v>
      </c>
      <c r="E19" s="0" t="n">
        <v>6</v>
      </c>
      <c r="F19" s="0" t="n">
        <v>113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4.4" hidden="false" customHeight="false" outlineLevel="0" collapsed="false">
      <c r="A20" s="0" t="s">
        <v>3</v>
      </c>
      <c r="B20" s="0" t="s">
        <v>14788</v>
      </c>
      <c r="C20" s="0" t="s">
        <v>14771</v>
      </c>
      <c r="D20" s="0" t="s">
        <v>14767</v>
      </c>
      <c r="E20" s="0" t="n">
        <v>8</v>
      </c>
      <c r="F20" s="0" t="n">
        <v>29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39</v>
      </c>
      <c r="T20" s="0" t="n">
        <v>67</v>
      </c>
      <c r="U20" s="0" t="n">
        <v>59</v>
      </c>
      <c r="V20" s="0" t="n">
        <v>109</v>
      </c>
      <c r="W20" s="0" t="n">
        <v>0</v>
      </c>
      <c r="X20" s="0" t="n">
        <v>0</v>
      </c>
      <c r="Y20" s="0" t="n">
        <v>0</v>
      </c>
      <c r="Z20" s="0" t="n">
        <v>0</v>
      </c>
    </row>
    <row r="21" customFormat="false" ht="14.4" hidden="false" customHeight="false" outlineLevel="0" collapsed="false">
      <c r="A21" s="0" t="s">
        <v>3</v>
      </c>
      <c r="B21" s="0" t="s">
        <v>14789</v>
      </c>
      <c r="C21" s="0" t="s">
        <v>14773</v>
      </c>
      <c r="D21" s="0" t="s">
        <v>14768</v>
      </c>
      <c r="E21" s="0" t="n">
        <v>8</v>
      </c>
      <c r="F21" s="0" t="n">
        <v>29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39</v>
      </c>
      <c r="T21" s="0" t="n">
        <v>67</v>
      </c>
      <c r="U21" s="0" t="n">
        <v>59</v>
      </c>
      <c r="V21" s="0" t="n">
        <v>111</v>
      </c>
      <c r="W21" s="0" t="n">
        <v>0</v>
      </c>
      <c r="X21" s="0" t="n">
        <v>0</v>
      </c>
      <c r="Y21" s="0" t="n">
        <v>0</v>
      </c>
      <c r="Z21" s="0" t="n">
        <v>0</v>
      </c>
    </row>
    <row r="22" customFormat="false" ht="14.4" hidden="false" customHeight="false" outlineLevel="0" collapsed="false">
      <c r="A22" s="0" t="s">
        <v>3</v>
      </c>
      <c r="B22" s="0" t="s">
        <v>14790</v>
      </c>
      <c r="C22" s="0" t="s">
        <v>14771</v>
      </c>
      <c r="D22" s="0" t="s">
        <v>14768</v>
      </c>
      <c r="E22" s="0" t="n">
        <v>51</v>
      </c>
      <c r="F22" s="0" t="n">
        <v>51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154</v>
      </c>
      <c r="T22" s="0" t="n">
        <v>154</v>
      </c>
      <c r="U22" s="0" t="n">
        <v>277</v>
      </c>
      <c r="V22" s="0" t="n">
        <v>283</v>
      </c>
      <c r="W22" s="0" t="n">
        <v>0</v>
      </c>
      <c r="X22" s="0" t="n">
        <v>0</v>
      </c>
      <c r="Y22" s="0" t="n">
        <v>0</v>
      </c>
      <c r="Z22" s="0" t="n">
        <v>0</v>
      </c>
    </row>
    <row r="23" customFormat="false" ht="14.4" hidden="false" customHeight="false" outlineLevel="0" collapsed="false">
      <c r="A23" s="0" t="s">
        <v>3</v>
      </c>
      <c r="B23" s="0" t="s">
        <v>14791</v>
      </c>
      <c r="C23" s="0" t="s">
        <v>14768</v>
      </c>
      <c r="D23" s="0" t="s">
        <v>14771</v>
      </c>
      <c r="E23" s="0" t="n">
        <v>87</v>
      </c>
      <c r="F23" s="0" t="n">
        <v>87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251</v>
      </c>
      <c r="T23" s="0" t="n">
        <v>252</v>
      </c>
      <c r="U23" s="0" t="n">
        <v>419</v>
      </c>
      <c r="V23" s="0" t="n">
        <v>419</v>
      </c>
      <c r="W23" s="0" t="n">
        <v>0</v>
      </c>
      <c r="X23" s="0" t="n">
        <v>0</v>
      </c>
      <c r="Y23" s="0" t="n">
        <v>0</v>
      </c>
      <c r="Z23" s="0" t="n">
        <v>0</v>
      </c>
    </row>
    <row r="24" customFormat="false" ht="14.4" hidden="false" customHeight="false" outlineLevel="0" collapsed="false">
      <c r="A24" s="0" t="s">
        <v>3</v>
      </c>
      <c r="B24" s="0" t="s">
        <v>14792</v>
      </c>
      <c r="C24" s="0" t="s">
        <v>14771</v>
      </c>
      <c r="D24" s="0" t="s">
        <v>14768</v>
      </c>
      <c r="E24" s="0" t="n">
        <v>10</v>
      </c>
      <c r="F24" s="0" t="n">
        <v>102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</row>
    <row r="25" customFormat="false" ht="14.4" hidden="false" customHeight="false" outlineLevel="0" collapsed="false">
      <c r="A25" s="0" t="s">
        <v>3</v>
      </c>
      <c r="B25" s="0" t="s">
        <v>14793</v>
      </c>
      <c r="C25" s="0" t="s">
        <v>14773</v>
      </c>
      <c r="D25" s="0" t="s">
        <v>14767</v>
      </c>
      <c r="E25" s="0" t="n">
        <v>8</v>
      </c>
      <c r="F25" s="0" t="n">
        <v>119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</row>
    <row r="26" customFormat="false" ht="14.4" hidden="false" customHeight="false" outlineLevel="0" collapsed="false">
      <c r="A26" s="0" t="s">
        <v>3</v>
      </c>
      <c r="B26" s="0" t="s">
        <v>14794</v>
      </c>
      <c r="C26" s="0" t="s">
        <v>14768</v>
      </c>
      <c r="D26" s="0" t="s">
        <v>14771</v>
      </c>
      <c r="E26" s="0" t="n">
        <v>7</v>
      </c>
      <c r="F26" s="0" t="n">
        <v>130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</row>
    <row r="27" customFormat="false" ht="14.4" hidden="false" customHeight="false" outlineLevel="0" collapsed="false">
      <c r="A27" s="0" t="s">
        <v>3</v>
      </c>
      <c r="B27" s="0" t="s">
        <v>14795</v>
      </c>
      <c r="C27" s="0" t="s">
        <v>14768</v>
      </c>
      <c r="D27" s="0" t="s">
        <v>14773</v>
      </c>
      <c r="E27" s="0" t="n">
        <v>7</v>
      </c>
      <c r="F27" s="0" t="n">
        <v>129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</row>
    <row r="28" customFormat="false" ht="14.4" hidden="false" customHeight="false" outlineLevel="0" collapsed="false">
      <c r="A28" s="0" t="s">
        <v>3</v>
      </c>
      <c r="B28" s="0" t="s">
        <v>14796</v>
      </c>
      <c r="C28" s="0" t="s">
        <v>14771</v>
      </c>
      <c r="D28" s="0" t="s">
        <v>14768</v>
      </c>
      <c r="E28" s="0" t="n">
        <v>6</v>
      </c>
      <c r="F28" s="0" t="n">
        <v>96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4.4" hidden="false" customHeight="false" outlineLevel="0" collapsed="false">
      <c r="A29" s="0" t="s">
        <v>3</v>
      </c>
      <c r="B29" s="0" t="s">
        <v>14797</v>
      </c>
      <c r="C29" s="0" t="s">
        <v>14768</v>
      </c>
      <c r="D29" s="0" t="s">
        <v>14771</v>
      </c>
      <c r="E29" s="0" t="n">
        <v>8</v>
      </c>
      <c r="F29" s="0" t="n">
        <v>156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</row>
    <row r="30" customFormat="false" ht="14.4" hidden="false" customHeight="false" outlineLevel="0" collapsed="false">
      <c r="A30" s="0" t="s">
        <v>3</v>
      </c>
      <c r="B30" s="0" t="s">
        <v>14798</v>
      </c>
      <c r="C30" s="0" t="s">
        <v>14771</v>
      </c>
      <c r="D30" s="0" t="s">
        <v>14773</v>
      </c>
      <c r="E30" s="0" t="n">
        <v>8</v>
      </c>
      <c r="F30" s="0" t="n">
        <v>83</v>
      </c>
      <c r="G30" s="0" t="n">
        <v>29</v>
      </c>
      <c r="H30" s="0" t="n">
        <v>190</v>
      </c>
      <c r="I30" s="0" t="n">
        <v>18</v>
      </c>
      <c r="J30" s="0" t="n">
        <v>160</v>
      </c>
      <c r="K30" s="0" t="n">
        <v>17</v>
      </c>
      <c r="L30" s="0" t="n">
        <v>142</v>
      </c>
      <c r="M30" s="0" t="n">
        <v>27</v>
      </c>
      <c r="N30" s="0" t="n">
        <v>162</v>
      </c>
      <c r="O30" s="0" t="n">
        <v>18</v>
      </c>
      <c r="P30" s="0" t="n">
        <v>145</v>
      </c>
      <c r="Q30" s="0" t="n">
        <v>23</v>
      </c>
      <c r="R30" s="0" t="n">
        <v>159</v>
      </c>
      <c r="S30" s="0" t="n">
        <v>28</v>
      </c>
      <c r="T30" s="0" t="n">
        <v>202</v>
      </c>
      <c r="U30" s="0" t="n">
        <v>17</v>
      </c>
      <c r="V30" s="0" t="n">
        <v>184</v>
      </c>
      <c r="W30" s="0" t="n">
        <v>33</v>
      </c>
      <c r="X30" s="0" t="n">
        <v>209</v>
      </c>
      <c r="Y30" s="0" t="n">
        <v>20</v>
      </c>
      <c r="Z30" s="0" t="n">
        <v>198</v>
      </c>
    </row>
    <row r="31" customFormat="false" ht="14.4" hidden="false" customHeight="false" outlineLevel="0" collapsed="false">
      <c r="A31" s="0" t="s">
        <v>3</v>
      </c>
      <c r="B31" s="0" t="s">
        <v>14799</v>
      </c>
      <c r="C31" s="0" t="s">
        <v>14767</v>
      </c>
      <c r="D31" s="0" t="s">
        <v>14771</v>
      </c>
      <c r="E31" s="0" t="n">
        <v>20</v>
      </c>
      <c r="F31" s="0" t="n">
        <v>114</v>
      </c>
      <c r="G31" s="0" t="n">
        <v>0</v>
      </c>
      <c r="H31" s="0" t="n">
        <v>0</v>
      </c>
      <c r="I31" s="0" t="n">
        <v>19</v>
      </c>
      <c r="J31" s="0" t="n">
        <v>159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</row>
    <row r="32" customFormat="false" ht="14.4" hidden="false" customHeight="false" outlineLevel="0" collapsed="false">
      <c r="A32" s="0" t="s">
        <v>3</v>
      </c>
      <c r="B32" s="0" t="s">
        <v>14800</v>
      </c>
      <c r="C32" s="0" t="s">
        <v>14771</v>
      </c>
      <c r="D32" s="0" t="s">
        <v>14767</v>
      </c>
      <c r="E32" s="0" t="n">
        <v>13</v>
      </c>
      <c r="F32" s="0" t="n">
        <v>107</v>
      </c>
      <c r="G32" s="0" t="n">
        <v>21</v>
      </c>
      <c r="H32" s="0" t="n">
        <v>188</v>
      </c>
      <c r="I32" s="0" t="n">
        <v>15</v>
      </c>
      <c r="J32" s="0" t="n">
        <v>133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16</v>
      </c>
      <c r="P32" s="0" t="n">
        <v>167</v>
      </c>
      <c r="Q32" s="0" t="n">
        <v>16</v>
      </c>
      <c r="R32" s="0" t="n">
        <v>168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38</v>
      </c>
      <c r="Z32" s="0" t="n">
        <v>385</v>
      </c>
    </row>
    <row r="33" customFormat="false" ht="14.4" hidden="false" customHeight="false" outlineLevel="0" collapsed="false">
      <c r="A33" s="0" t="s">
        <v>3</v>
      </c>
      <c r="B33" s="0" t="s">
        <v>14801</v>
      </c>
      <c r="C33" s="0" t="s">
        <v>14773</v>
      </c>
      <c r="D33" s="0" t="s">
        <v>14771</v>
      </c>
      <c r="E33" s="0" t="n">
        <v>7</v>
      </c>
      <c r="F33" s="0" t="n">
        <v>85</v>
      </c>
      <c r="G33" s="0" t="n">
        <v>0</v>
      </c>
      <c r="H33" s="0" t="n">
        <v>0</v>
      </c>
      <c r="I33" s="0" t="n">
        <v>10</v>
      </c>
      <c r="J33" s="0" t="n">
        <v>127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20</v>
      </c>
      <c r="Z33" s="0" t="n">
        <v>292</v>
      </c>
    </row>
    <row r="34" customFormat="false" ht="14.4" hidden="false" customHeight="false" outlineLevel="0" collapsed="false">
      <c r="A34" s="0" t="s">
        <v>3</v>
      </c>
      <c r="B34" s="0" t="s">
        <v>14802</v>
      </c>
      <c r="C34" s="0" t="s">
        <v>14773</v>
      </c>
      <c r="D34" s="0" t="s">
        <v>14771</v>
      </c>
      <c r="E34" s="0" t="n">
        <v>8</v>
      </c>
      <c r="F34" s="0" t="n">
        <v>85</v>
      </c>
      <c r="G34" s="0" t="n">
        <v>0</v>
      </c>
      <c r="H34" s="0" t="n">
        <v>0</v>
      </c>
      <c r="I34" s="0" t="n">
        <v>8</v>
      </c>
      <c r="J34" s="0" t="n">
        <v>127</v>
      </c>
      <c r="K34" s="0" t="n">
        <v>16</v>
      </c>
      <c r="L34" s="0" t="n">
        <v>143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10</v>
      </c>
      <c r="V34" s="0" t="n">
        <v>155</v>
      </c>
      <c r="W34" s="0" t="n">
        <v>0</v>
      </c>
      <c r="X34" s="0" t="n">
        <v>0</v>
      </c>
      <c r="Y34" s="0" t="n">
        <v>20</v>
      </c>
      <c r="Z34" s="0" t="n">
        <v>292</v>
      </c>
    </row>
    <row r="35" customFormat="false" ht="14.4" hidden="false" customHeight="false" outlineLevel="0" collapsed="false">
      <c r="A35" s="0" t="s">
        <v>3</v>
      </c>
      <c r="B35" s="0" t="s">
        <v>14803</v>
      </c>
      <c r="C35" s="0" t="s">
        <v>14768</v>
      </c>
      <c r="D35" s="0" t="s">
        <v>14773</v>
      </c>
      <c r="E35" s="0" t="n">
        <v>8</v>
      </c>
      <c r="F35" s="0" t="n">
        <v>113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</row>
    <row r="36" customFormat="false" ht="14.4" hidden="false" customHeight="false" outlineLevel="0" collapsed="false">
      <c r="A36" s="0" t="s">
        <v>3</v>
      </c>
      <c r="B36" s="0" t="s">
        <v>14804</v>
      </c>
      <c r="C36" s="0" t="s">
        <v>14767</v>
      </c>
      <c r="D36" s="0" t="s">
        <v>14773</v>
      </c>
      <c r="E36" s="0" t="n">
        <v>9</v>
      </c>
      <c r="F36" s="0" t="n">
        <v>116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</row>
    <row r="37" customFormat="false" ht="14.4" hidden="false" customHeight="false" outlineLevel="0" collapsed="false">
      <c r="A37" s="0" t="s">
        <v>3</v>
      </c>
      <c r="B37" s="0" t="s">
        <v>14805</v>
      </c>
      <c r="C37" s="0" t="s">
        <v>14768</v>
      </c>
      <c r="D37" s="0" t="s">
        <v>14771</v>
      </c>
      <c r="E37" s="0" t="n">
        <v>8</v>
      </c>
      <c r="F37" s="0" t="n">
        <v>122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</row>
    <row r="38" customFormat="false" ht="14.4" hidden="false" customHeight="false" outlineLevel="0" collapsed="false">
      <c r="A38" s="0" t="s">
        <v>3</v>
      </c>
      <c r="B38" s="0" t="s">
        <v>14806</v>
      </c>
      <c r="C38" s="0" t="s">
        <v>14773</v>
      </c>
      <c r="D38" s="0" t="s">
        <v>14771</v>
      </c>
      <c r="E38" s="0" t="n">
        <v>8</v>
      </c>
      <c r="F38" s="0" t="n">
        <v>112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</row>
    <row r="39" customFormat="false" ht="14.4" hidden="false" customHeight="false" outlineLevel="0" collapsed="false">
      <c r="A39" s="0" t="s">
        <v>3</v>
      </c>
      <c r="B39" s="0" t="s">
        <v>14807</v>
      </c>
      <c r="C39" s="0" t="s">
        <v>14773</v>
      </c>
      <c r="D39" s="0" t="s">
        <v>14768</v>
      </c>
      <c r="E39" s="0" t="n">
        <v>8</v>
      </c>
      <c r="F39" s="0" t="n">
        <v>111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</row>
    <row r="40" customFormat="false" ht="14.4" hidden="false" customHeight="false" outlineLevel="0" collapsed="false">
      <c r="A40" s="0" t="s">
        <v>3</v>
      </c>
      <c r="B40" s="0" t="s">
        <v>14808</v>
      </c>
      <c r="C40" s="0" t="s">
        <v>14767</v>
      </c>
      <c r="D40" s="0" t="s">
        <v>14773</v>
      </c>
      <c r="E40" s="0" t="n">
        <v>8</v>
      </c>
      <c r="F40" s="0" t="n">
        <v>111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</row>
    <row r="41" customFormat="false" ht="14.4" hidden="false" customHeight="false" outlineLevel="0" collapsed="false">
      <c r="A41" s="0" t="s">
        <v>3</v>
      </c>
      <c r="B41" s="0" t="s">
        <v>14809</v>
      </c>
      <c r="C41" s="0" t="s">
        <v>14773</v>
      </c>
      <c r="D41" s="0" t="s">
        <v>14768</v>
      </c>
      <c r="E41" s="0" t="n">
        <v>8</v>
      </c>
      <c r="F41" s="0" t="n">
        <v>107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</row>
    <row r="42" customFormat="false" ht="14.4" hidden="false" customHeight="false" outlineLevel="0" collapsed="false">
      <c r="A42" s="0" t="s">
        <v>3</v>
      </c>
      <c r="B42" s="0" t="s">
        <v>14810</v>
      </c>
      <c r="C42" s="0" t="s">
        <v>14773</v>
      </c>
      <c r="D42" s="0" t="s">
        <v>14768</v>
      </c>
      <c r="E42" s="0" t="n">
        <v>8</v>
      </c>
      <c r="F42" s="0" t="n">
        <v>109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</row>
    <row r="43" customFormat="false" ht="14.4" hidden="false" customHeight="false" outlineLevel="0" collapsed="false">
      <c r="A43" s="0" t="s">
        <v>3</v>
      </c>
      <c r="B43" s="0" t="s">
        <v>14811</v>
      </c>
      <c r="C43" s="0" t="s">
        <v>14768</v>
      </c>
      <c r="D43" s="0" t="s">
        <v>14773</v>
      </c>
      <c r="E43" s="0" t="n">
        <v>8</v>
      </c>
      <c r="F43" s="0" t="n">
        <v>117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</row>
    <row r="44" customFormat="false" ht="14.4" hidden="false" customHeight="false" outlineLevel="0" collapsed="false">
      <c r="A44" s="0" t="s">
        <v>3</v>
      </c>
      <c r="B44" s="0" t="s">
        <v>14812</v>
      </c>
      <c r="C44" s="0" t="s">
        <v>14768</v>
      </c>
      <c r="D44" s="0" t="s">
        <v>14773</v>
      </c>
      <c r="E44" s="0" t="n">
        <v>8</v>
      </c>
      <c r="F44" s="0" t="n">
        <v>115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</row>
    <row r="45" customFormat="false" ht="14.4" hidden="false" customHeight="false" outlineLevel="0" collapsed="false">
      <c r="A45" s="0" t="s">
        <v>3</v>
      </c>
      <c r="B45" s="0" t="s">
        <v>14813</v>
      </c>
      <c r="C45" s="0" t="s">
        <v>14767</v>
      </c>
      <c r="D45" s="0" t="s">
        <v>14773</v>
      </c>
      <c r="E45" s="0" t="n">
        <v>8</v>
      </c>
      <c r="F45" s="0" t="n">
        <v>111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</row>
    <row r="46" customFormat="false" ht="14.4" hidden="false" customHeight="false" outlineLevel="0" collapsed="false">
      <c r="A46" s="0" t="s">
        <v>3</v>
      </c>
      <c r="B46" s="0" t="s">
        <v>14814</v>
      </c>
      <c r="C46" s="0" t="s">
        <v>14771</v>
      </c>
      <c r="D46" s="0" t="s">
        <v>14768</v>
      </c>
      <c r="E46" s="0" t="n">
        <v>8</v>
      </c>
      <c r="F46" s="0" t="n">
        <v>106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</row>
    <row r="47" customFormat="false" ht="14.4" hidden="false" customHeight="false" outlineLevel="0" collapsed="false">
      <c r="A47" s="0" t="s">
        <v>3</v>
      </c>
      <c r="B47" s="0" t="s">
        <v>14815</v>
      </c>
      <c r="C47" s="0" t="s">
        <v>14768</v>
      </c>
      <c r="D47" s="0" t="s">
        <v>14771</v>
      </c>
      <c r="E47" s="0" t="n">
        <v>8</v>
      </c>
      <c r="F47" s="0" t="n">
        <v>105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</row>
    <row r="48" customFormat="false" ht="14.4" hidden="false" customHeight="false" outlineLevel="0" collapsed="false">
      <c r="A48" s="0" t="s">
        <v>3</v>
      </c>
      <c r="B48" s="0" t="s">
        <v>14816</v>
      </c>
      <c r="C48" s="0" t="s">
        <v>14773</v>
      </c>
      <c r="D48" s="0" t="s">
        <v>14767</v>
      </c>
      <c r="E48" s="0" t="n">
        <v>8</v>
      </c>
      <c r="F48" s="0" t="n">
        <v>120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</row>
    <row r="49" customFormat="false" ht="14.4" hidden="false" customHeight="false" outlineLevel="0" collapsed="false">
      <c r="A49" s="0" t="s">
        <v>3</v>
      </c>
      <c r="B49" s="0" t="s">
        <v>14817</v>
      </c>
      <c r="C49" s="0" t="s">
        <v>14773</v>
      </c>
      <c r="D49" s="0" t="s">
        <v>14767</v>
      </c>
      <c r="E49" s="0" t="n">
        <v>8</v>
      </c>
      <c r="F49" s="0" t="n">
        <v>115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</row>
    <row r="50" customFormat="false" ht="14.4" hidden="false" customHeight="false" outlineLevel="0" collapsed="false">
      <c r="A50" s="0" t="s">
        <v>3</v>
      </c>
      <c r="B50" s="0" t="s">
        <v>14818</v>
      </c>
      <c r="C50" s="0" t="s">
        <v>14773</v>
      </c>
      <c r="D50" s="0" t="s">
        <v>14771</v>
      </c>
      <c r="E50" s="0" t="n">
        <v>8</v>
      </c>
      <c r="F50" s="0" t="n">
        <v>110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</row>
    <row r="51" customFormat="false" ht="14.4" hidden="false" customHeight="false" outlineLevel="0" collapsed="false">
      <c r="A51" s="0" t="s">
        <v>3</v>
      </c>
      <c r="B51" s="0" t="s">
        <v>14819</v>
      </c>
      <c r="C51" s="0" t="s">
        <v>14768</v>
      </c>
      <c r="D51" s="0" t="s">
        <v>14771</v>
      </c>
      <c r="E51" s="0" t="n">
        <v>8</v>
      </c>
      <c r="F51" s="0" t="n">
        <v>110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</row>
    <row r="52" customFormat="false" ht="14.4" hidden="false" customHeight="false" outlineLevel="0" collapsed="false">
      <c r="A52" s="0" t="s">
        <v>3</v>
      </c>
      <c r="B52" s="0" t="s">
        <v>14820</v>
      </c>
      <c r="C52" s="0" t="s">
        <v>14767</v>
      </c>
      <c r="D52" s="0" t="s">
        <v>14773</v>
      </c>
      <c r="E52" s="0" t="n">
        <v>8</v>
      </c>
      <c r="F52" s="0" t="n">
        <v>111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</row>
    <row r="53" customFormat="false" ht="14.4" hidden="false" customHeight="false" outlineLevel="0" collapsed="false">
      <c r="A53" s="0" t="s">
        <v>3</v>
      </c>
      <c r="B53" s="0" t="s">
        <v>14821</v>
      </c>
      <c r="C53" s="0" t="s">
        <v>14767</v>
      </c>
      <c r="D53" s="0" t="s">
        <v>14773</v>
      </c>
      <c r="E53" s="0" t="n">
        <v>8</v>
      </c>
      <c r="F53" s="0" t="n">
        <v>103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</row>
    <row r="54" customFormat="false" ht="14.4" hidden="false" customHeight="false" outlineLevel="0" collapsed="false">
      <c r="A54" s="0" t="s">
        <v>3</v>
      </c>
      <c r="B54" s="0" t="s">
        <v>14822</v>
      </c>
      <c r="C54" s="0" t="s">
        <v>14767</v>
      </c>
      <c r="D54" s="0" t="s">
        <v>14773</v>
      </c>
      <c r="E54" s="0" t="n">
        <v>8</v>
      </c>
      <c r="F54" s="0" t="n">
        <v>103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</row>
    <row r="55" customFormat="false" ht="14.4" hidden="false" customHeight="false" outlineLevel="0" collapsed="false">
      <c r="A55" s="0" t="s">
        <v>3</v>
      </c>
      <c r="B55" s="0" t="s">
        <v>14823</v>
      </c>
      <c r="C55" s="0" t="s">
        <v>14767</v>
      </c>
      <c r="D55" s="0" t="s">
        <v>14773</v>
      </c>
      <c r="E55" s="0" t="n">
        <v>8</v>
      </c>
      <c r="F55" s="0" t="n">
        <v>102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</row>
    <row r="56" customFormat="false" ht="14.4" hidden="false" customHeight="false" outlineLevel="0" collapsed="false">
      <c r="A56" s="0" t="s">
        <v>3</v>
      </c>
      <c r="B56" s="0" t="s">
        <v>14824</v>
      </c>
      <c r="C56" s="0" t="s">
        <v>14773</v>
      </c>
      <c r="D56" s="0" t="s">
        <v>14767</v>
      </c>
      <c r="E56" s="0" t="n">
        <v>8</v>
      </c>
      <c r="F56" s="0" t="n">
        <v>116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</row>
    <row r="57" customFormat="false" ht="14.4" hidden="false" customHeight="false" outlineLevel="0" collapsed="false">
      <c r="A57" s="0" t="s">
        <v>3</v>
      </c>
      <c r="B57" s="0" t="s">
        <v>14825</v>
      </c>
      <c r="C57" s="0" t="s">
        <v>14768</v>
      </c>
      <c r="D57" s="0" t="s">
        <v>14771</v>
      </c>
      <c r="E57" s="0" t="n">
        <v>4</v>
      </c>
      <c r="F57" s="0" t="n">
        <v>79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</row>
    <row r="58" customFormat="false" ht="14.4" hidden="false" customHeight="false" outlineLevel="0" collapsed="false">
      <c r="A58" s="0" t="s">
        <v>3</v>
      </c>
      <c r="B58" s="0" t="s">
        <v>14826</v>
      </c>
      <c r="C58" s="0" t="s">
        <v>14768</v>
      </c>
      <c r="D58" s="0" t="s">
        <v>14771</v>
      </c>
      <c r="E58" s="0" t="n">
        <v>6</v>
      </c>
      <c r="F58" s="0" t="n">
        <v>102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</row>
    <row r="59" customFormat="false" ht="14.4" hidden="false" customHeight="false" outlineLevel="0" collapsed="false">
      <c r="A59" s="0" t="s">
        <v>3</v>
      </c>
      <c r="B59" s="0" t="s">
        <v>14827</v>
      </c>
      <c r="C59" s="0" t="s">
        <v>14773</v>
      </c>
      <c r="D59" s="0" t="s">
        <v>14767</v>
      </c>
      <c r="E59" s="0" t="n">
        <v>8</v>
      </c>
      <c r="F59" s="0" t="n">
        <v>93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</row>
    <row r="60" customFormat="false" ht="14.4" hidden="false" customHeight="false" outlineLevel="0" collapsed="false">
      <c r="A60" s="0" t="s">
        <v>3</v>
      </c>
      <c r="B60" s="0" t="s">
        <v>14828</v>
      </c>
      <c r="C60" s="0" t="s">
        <v>14773</v>
      </c>
      <c r="D60" s="0" t="s">
        <v>14767</v>
      </c>
      <c r="E60" s="0" t="n">
        <v>12</v>
      </c>
      <c r="F60" s="0" t="n">
        <v>103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</row>
    <row r="61" customFormat="false" ht="14.4" hidden="false" customHeight="false" outlineLevel="0" collapsed="false">
      <c r="A61" s="0" t="s">
        <v>3</v>
      </c>
      <c r="B61" s="0" t="s">
        <v>14829</v>
      </c>
      <c r="C61" s="0" t="s">
        <v>14773</v>
      </c>
      <c r="D61" s="0" t="s">
        <v>14767</v>
      </c>
      <c r="E61" s="0" t="n">
        <v>8</v>
      </c>
      <c r="F61" s="0" t="n">
        <v>146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</row>
    <row r="62" customFormat="false" ht="14.4" hidden="false" customHeight="false" outlineLevel="0" collapsed="false">
      <c r="A62" s="0" t="s">
        <v>3</v>
      </c>
      <c r="B62" s="0" t="s">
        <v>14830</v>
      </c>
      <c r="C62" s="0" t="s">
        <v>14768</v>
      </c>
      <c r="D62" s="0" t="s">
        <v>14771</v>
      </c>
      <c r="E62" s="0" t="n">
        <v>6</v>
      </c>
      <c r="F62" s="0" t="n">
        <v>92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</row>
    <row r="63" customFormat="false" ht="14.4" hidden="false" customHeight="false" outlineLevel="0" collapsed="false">
      <c r="A63" s="0" t="s">
        <v>3</v>
      </c>
      <c r="B63" s="0" t="s">
        <v>14831</v>
      </c>
      <c r="C63" s="0" t="s">
        <v>14773</v>
      </c>
      <c r="D63" s="0" t="s">
        <v>14767</v>
      </c>
      <c r="E63" s="0" t="n">
        <v>8</v>
      </c>
      <c r="F63" s="0" t="n">
        <v>106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</row>
    <row r="64" customFormat="false" ht="14.4" hidden="false" customHeight="false" outlineLevel="0" collapsed="false">
      <c r="A64" s="0" t="s">
        <v>3</v>
      </c>
      <c r="B64" s="0" t="s">
        <v>14832</v>
      </c>
      <c r="C64" s="0" t="s">
        <v>14768</v>
      </c>
      <c r="D64" s="0" t="s">
        <v>14771</v>
      </c>
      <c r="E64" s="0" t="n">
        <v>6</v>
      </c>
      <c r="F64" s="0" t="n">
        <v>104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</row>
    <row r="65" customFormat="false" ht="14.4" hidden="false" customHeight="false" outlineLevel="0" collapsed="false">
      <c r="A65" s="0" t="s">
        <v>3</v>
      </c>
      <c r="B65" s="0" t="s">
        <v>14833</v>
      </c>
      <c r="C65" s="0" t="s">
        <v>14768</v>
      </c>
      <c r="D65" s="0" t="s">
        <v>14771</v>
      </c>
      <c r="E65" s="0" t="n">
        <v>6</v>
      </c>
      <c r="F65" s="0" t="n">
        <v>94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</row>
    <row r="66" customFormat="false" ht="14.4" hidden="false" customHeight="false" outlineLevel="0" collapsed="false">
      <c r="A66" s="0" t="s">
        <v>3</v>
      </c>
      <c r="B66" s="0" t="s">
        <v>14834</v>
      </c>
      <c r="C66" s="0" t="s">
        <v>14773</v>
      </c>
      <c r="D66" s="0" t="s">
        <v>14767</v>
      </c>
      <c r="E66" s="0" t="n">
        <v>6</v>
      </c>
      <c r="F66" s="0" t="n">
        <v>93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</row>
    <row r="67" customFormat="false" ht="14.4" hidden="false" customHeight="false" outlineLevel="0" collapsed="false">
      <c r="A67" s="0" t="s">
        <v>3</v>
      </c>
      <c r="B67" s="0" t="s">
        <v>14835</v>
      </c>
      <c r="C67" s="0" t="s">
        <v>14768</v>
      </c>
      <c r="D67" s="0" t="s">
        <v>14771</v>
      </c>
      <c r="E67" s="0" t="n">
        <v>6</v>
      </c>
      <c r="F67" s="0" t="n">
        <v>105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</row>
    <row r="68" customFormat="false" ht="14.4" hidden="false" customHeight="false" outlineLevel="0" collapsed="false">
      <c r="A68" s="0" t="s">
        <v>3</v>
      </c>
      <c r="B68" s="0" t="s">
        <v>14836</v>
      </c>
      <c r="C68" s="0" t="s">
        <v>14768</v>
      </c>
      <c r="D68" s="0" t="s">
        <v>14771</v>
      </c>
      <c r="E68" s="0" t="n">
        <v>10</v>
      </c>
      <c r="F68" s="0" t="n">
        <v>112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</row>
    <row r="69" customFormat="false" ht="14.4" hidden="false" customHeight="false" outlineLevel="0" collapsed="false">
      <c r="A69" s="0" t="s">
        <v>3</v>
      </c>
      <c r="B69" s="0" t="s">
        <v>14837</v>
      </c>
      <c r="C69" s="0" t="s">
        <v>14767</v>
      </c>
      <c r="D69" s="0" t="s">
        <v>14768</v>
      </c>
      <c r="E69" s="0" t="n">
        <v>13</v>
      </c>
      <c r="F69" s="0" t="n">
        <v>96</v>
      </c>
      <c r="G69" s="0" t="n">
        <v>26</v>
      </c>
      <c r="H69" s="0" t="n">
        <v>186</v>
      </c>
      <c r="I69" s="0" t="n">
        <v>20</v>
      </c>
      <c r="J69" s="0" t="n">
        <v>171</v>
      </c>
      <c r="K69" s="0" t="n">
        <v>20</v>
      </c>
      <c r="L69" s="0" t="n">
        <v>179</v>
      </c>
      <c r="M69" s="0" t="n">
        <v>15</v>
      </c>
      <c r="N69" s="0" t="n">
        <v>146</v>
      </c>
      <c r="O69" s="0" t="n">
        <v>21</v>
      </c>
      <c r="P69" s="0" t="n">
        <v>168</v>
      </c>
      <c r="Q69" s="0" t="n">
        <v>26</v>
      </c>
      <c r="R69" s="0" t="n">
        <v>210</v>
      </c>
      <c r="S69" s="0" t="n">
        <v>29</v>
      </c>
      <c r="T69" s="0" t="n">
        <v>175</v>
      </c>
      <c r="U69" s="0" t="n">
        <v>25</v>
      </c>
      <c r="V69" s="0" t="n">
        <v>125</v>
      </c>
      <c r="W69" s="0" t="n">
        <v>28</v>
      </c>
      <c r="X69" s="0" t="n">
        <v>192</v>
      </c>
      <c r="Y69" s="0" t="n">
        <v>22</v>
      </c>
      <c r="Z69" s="0" t="n">
        <v>183</v>
      </c>
    </row>
    <row r="70" customFormat="false" ht="14.4" hidden="false" customHeight="false" outlineLevel="0" collapsed="false">
      <c r="A70" s="0" t="s">
        <v>3</v>
      </c>
      <c r="B70" s="0" t="s">
        <v>14838</v>
      </c>
      <c r="C70" s="0" t="s">
        <v>14773</v>
      </c>
      <c r="D70" s="0" t="s">
        <v>14767</v>
      </c>
      <c r="E70" s="0" t="n">
        <v>8</v>
      </c>
      <c r="F70" s="0" t="n">
        <v>99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</row>
    <row r="71" customFormat="false" ht="14.4" hidden="false" customHeight="false" outlineLevel="0" collapsed="false">
      <c r="A71" s="0" t="s">
        <v>3</v>
      </c>
      <c r="B71" s="0" t="s">
        <v>14839</v>
      </c>
      <c r="C71" s="0" t="s">
        <v>14773</v>
      </c>
      <c r="D71" s="0" t="s">
        <v>14767</v>
      </c>
      <c r="E71" s="0" t="n">
        <v>8</v>
      </c>
      <c r="F71" s="0" t="n">
        <v>129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</row>
    <row r="72" customFormat="false" ht="14.4" hidden="false" customHeight="false" outlineLevel="0" collapsed="false">
      <c r="A72" s="0" t="s">
        <v>3</v>
      </c>
      <c r="B72" s="0" t="s">
        <v>14840</v>
      </c>
      <c r="C72" s="0" t="s">
        <v>14768</v>
      </c>
      <c r="D72" s="0" t="s">
        <v>14773</v>
      </c>
      <c r="E72" s="0" t="n">
        <v>18</v>
      </c>
      <c r="F72" s="0" t="n">
        <v>99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21</v>
      </c>
      <c r="N72" s="0" t="n">
        <v>199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</row>
    <row r="73" customFormat="false" ht="14.4" hidden="false" customHeight="false" outlineLevel="0" collapsed="false">
      <c r="A73" s="0" t="s">
        <v>3</v>
      </c>
      <c r="B73" s="0" t="s">
        <v>14841</v>
      </c>
      <c r="C73" s="0" t="s">
        <v>14768</v>
      </c>
      <c r="D73" s="0" t="s">
        <v>14771</v>
      </c>
      <c r="E73" s="0" t="n">
        <v>8</v>
      </c>
      <c r="F73" s="0" t="n">
        <v>108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</row>
    <row r="74" customFormat="false" ht="14.4" hidden="false" customHeight="false" outlineLevel="0" collapsed="false">
      <c r="A74" s="0" t="s">
        <v>3</v>
      </c>
      <c r="B74" s="0" t="s">
        <v>14842</v>
      </c>
      <c r="C74" s="0" t="s">
        <v>14773</v>
      </c>
      <c r="D74" s="0" t="s">
        <v>14767</v>
      </c>
      <c r="E74" s="0" t="n">
        <v>6</v>
      </c>
      <c r="F74" s="0" t="n">
        <v>119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</row>
    <row r="75" customFormat="false" ht="14.4" hidden="false" customHeight="false" outlineLevel="0" collapsed="false">
      <c r="A75" s="0" t="s">
        <v>3</v>
      </c>
      <c r="B75" s="0" t="s">
        <v>14843</v>
      </c>
      <c r="C75" s="0" t="s">
        <v>14771</v>
      </c>
      <c r="D75" s="0" t="s">
        <v>14768</v>
      </c>
      <c r="E75" s="0" t="n">
        <v>6</v>
      </c>
      <c r="F75" s="0" t="n">
        <v>116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</row>
    <row r="76" customFormat="false" ht="14.4" hidden="false" customHeight="false" outlineLevel="0" collapsed="false">
      <c r="A76" s="0" t="s">
        <v>3</v>
      </c>
      <c r="B76" s="0" t="s">
        <v>14844</v>
      </c>
      <c r="C76" s="0" t="s">
        <v>14768</v>
      </c>
      <c r="D76" s="0" t="s">
        <v>14771</v>
      </c>
      <c r="E76" s="0" t="n">
        <v>6</v>
      </c>
      <c r="F76" s="0" t="n">
        <v>113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</row>
    <row r="77" customFormat="false" ht="14.4" hidden="false" customHeight="false" outlineLevel="0" collapsed="false">
      <c r="A77" s="0" t="s">
        <v>3</v>
      </c>
      <c r="B77" s="0" t="s">
        <v>14845</v>
      </c>
      <c r="C77" s="0" t="s">
        <v>14771</v>
      </c>
      <c r="D77" s="0" t="s">
        <v>14768</v>
      </c>
      <c r="E77" s="0" t="n">
        <v>6</v>
      </c>
      <c r="F77" s="0" t="n">
        <v>100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</row>
    <row r="78" customFormat="false" ht="14.4" hidden="false" customHeight="false" outlineLevel="0" collapsed="false">
      <c r="A78" s="0" t="s">
        <v>3</v>
      </c>
      <c r="B78" s="0" t="s">
        <v>14846</v>
      </c>
      <c r="C78" s="0" t="s">
        <v>14773</v>
      </c>
      <c r="D78" s="0" t="s">
        <v>14767</v>
      </c>
      <c r="E78" s="0" t="n">
        <v>6</v>
      </c>
      <c r="F78" s="0" t="n">
        <v>120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</row>
    <row r="79" customFormat="false" ht="14.4" hidden="false" customHeight="false" outlineLevel="0" collapsed="false">
      <c r="A79" s="0" t="s">
        <v>3</v>
      </c>
      <c r="B79" s="0" t="s">
        <v>14847</v>
      </c>
      <c r="C79" s="0" t="s">
        <v>14773</v>
      </c>
      <c r="D79" s="0" t="s">
        <v>14767</v>
      </c>
      <c r="E79" s="0" t="n">
        <v>10</v>
      </c>
      <c r="F79" s="0" t="n">
        <v>108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</row>
    <row r="80" customFormat="false" ht="14.4" hidden="false" customHeight="false" outlineLevel="0" collapsed="false">
      <c r="A80" s="0" t="s">
        <v>3</v>
      </c>
      <c r="B80" s="0" t="s">
        <v>14848</v>
      </c>
      <c r="C80" s="0" t="s">
        <v>14768</v>
      </c>
      <c r="D80" s="0" t="s">
        <v>14767</v>
      </c>
      <c r="E80" s="0" t="n">
        <v>8</v>
      </c>
      <c r="F80" s="0" t="n">
        <v>141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</row>
    <row r="81" customFormat="false" ht="14.4" hidden="false" customHeight="false" outlineLevel="0" collapsed="false">
      <c r="A81" s="0" t="s">
        <v>3</v>
      </c>
      <c r="B81" s="0" t="s">
        <v>14849</v>
      </c>
      <c r="C81" s="0" t="s">
        <v>14768</v>
      </c>
      <c r="D81" s="0" t="s">
        <v>14771</v>
      </c>
      <c r="E81" s="0" t="n">
        <v>6</v>
      </c>
      <c r="F81" s="0" t="n">
        <v>118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</row>
    <row r="82" customFormat="false" ht="14.4" hidden="false" customHeight="false" outlineLevel="0" collapsed="false">
      <c r="A82" s="0" t="s">
        <v>3</v>
      </c>
      <c r="B82" s="0" t="s">
        <v>14850</v>
      </c>
      <c r="C82" s="0" t="s">
        <v>14767</v>
      </c>
      <c r="D82" s="0" t="s">
        <v>14773</v>
      </c>
      <c r="E82" s="0" t="n">
        <v>8</v>
      </c>
      <c r="F82" s="0" t="n">
        <v>107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</row>
    <row r="83" customFormat="false" ht="14.4" hidden="false" customHeight="false" outlineLevel="0" collapsed="false">
      <c r="A83" s="0" t="s">
        <v>3</v>
      </c>
      <c r="B83" s="0" t="s">
        <v>14851</v>
      </c>
      <c r="C83" s="0" t="s">
        <v>14773</v>
      </c>
      <c r="D83" s="0" t="s">
        <v>14767</v>
      </c>
      <c r="E83" s="0" t="n">
        <v>5</v>
      </c>
      <c r="F83" s="0" t="n">
        <v>98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</row>
    <row r="84" customFormat="false" ht="14.4" hidden="false" customHeight="false" outlineLevel="0" collapsed="false">
      <c r="A84" s="0" t="s">
        <v>3</v>
      </c>
      <c r="B84" s="0" t="s">
        <v>14852</v>
      </c>
      <c r="C84" s="0" t="s">
        <v>14768</v>
      </c>
      <c r="D84" s="0" t="s">
        <v>14771</v>
      </c>
      <c r="E84" s="0" t="n">
        <v>6</v>
      </c>
      <c r="F84" s="0" t="n">
        <v>99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</row>
    <row r="85" customFormat="false" ht="14.4" hidden="false" customHeight="false" outlineLevel="0" collapsed="false">
      <c r="A85" s="0" t="s">
        <v>3</v>
      </c>
      <c r="B85" s="0" t="s">
        <v>14853</v>
      </c>
      <c r="C85" s="0" t="s">
        <v>14773</v>
      </c>
      <c r="D85" s="0" t="s">
        <v>14768</v>
      </c>
      <c r="E85" s="0" t="n">
        <v>12</v>
      </c>
      <c r="F85" s="0" t="n">
        <v>12</v>
      </c>
      <c r="G85" s="0" t="n">
        <v>7</v>
      </c>
      <c r="H85" s="0" t="n">
        <v>8</v>
      </c>
      <c r="I85" s="0" t="n">
        <v>10</v>
      </c>
      <c r="J85" s="0" t="n">
        <v>10</v>
      </c>
      <c r="K85" s="0" t="n">
        <v>11</v>
      </c>
      <c r="L85" s="0" t="n">
        <v>12</v>
      </c>
      <c r="M85" s="0" t="n">
        <v>9</v>
      </c>
      <c r="N85" s="0" t="n">
        <v>9</v>
      </c>
      <c r="O85" s="0" t="n">
        <v>14</v>
      </c>
      <c r="P85" s="0" t="n">
        <v>15</v>
      </c>
      <c r="Q85" s="0" t="n">
        <v>25</v>
      </c>
      <c r="R85" s="0" t="n">
        <v>25</v>
      </c>
      <c r="S85" s="0" t="n">
        <v>12</v>
      </c>
      <c r="T85" s="0" t="n">
        <v>13</v>
      </c>
      <c r="U85" s="0" t="n">
        <v>17</v>
      </c>
      <c r="V85" s="0" t="n">
        <v>20</v>
      </c>
      <c r="W85" s="0" t="n">
        <v>14</v>
      </c>
      <c r="X85" s="0" t="n">
        <v>15</v>
      </c>
      <c r="Y85" s="0" t="n">
        <v>23</v>
      </c>
      <c r="Z85" s="0" t="n">
        <v>24</v>
      </c>
    </row>
    <row r="86" customFormat="false" ht="14.4" hidden="false" customHeight="false" outlineLevel="0" collapsed="false">
      <c r="A86" s="0" t="s">
        <v>3</v>
      </c>
      <c r="B86" s="0" t="s">
        <v>14854</v>
      </c>
      <c r="C86" s="0" t="s">
        <v>14773</v>
      </c>
      <c r="D86" s="0" t="s">
        <v>14768</v>
      </c>
      <c r="E86" s="0" t="n">
        <v>12</v>
      </c>
      <c r="F86" s="0" t="n">
        <v>12</v>
      </c>
      <c r="G86" s="0" t="n">
        <v>7</v>
      </c>
      <c r="H86" s="0" t="n">
        <v>8</v>
      </c>
      <c r="I86" s="0" t="n">
        <v>10</v>
      </c>
      <c r="J86" s="0" t="n">
        <v>10</v>
      </c>
      <c r="K86" s="0" t="n">
        <v>8</v>
      </c>
      <c r="L86" s="0" t="n">
        <v>12</v>
      </c>
      <c r="M86" s="0" t="n">
        <v>9</v>
      </c>
      <c r="N86" s="0" t="n">
        <v>9</v>
      </c>
      <c r="O86" s="0" t="n">
        <v>12</v>
      </c>
      <c r="P86" s="0" t="n">
        <v>15</v>
      </c>
      <c r="Q86" s="0" t="n">
        <v>24</v>
      </c>
      <c r="R86" s="0" t="n">
        <v>25</v>
      </c>
      <c r="S86" s="0" t="n">
        <v>12</v>
      </c>
      <c r="T86" s="0" t="n">
        <v>13</v>
      </c>
      <c r="U86" s="0" t="n">
        <v>16</v>
      </c>
      <c r="V86" s="0" t="n">
        <v>20</v>
      </c>
      <c r="W86" s="0" t="n">
        <v>14</v>
      </c>
      <c r="X86" s="0" t="n">
        <v>15</v>
      </c>
      <c r="Y86" s="0" t="n">
        <v>21</v>
      </c>
      <c r="Z86" s="0" t="n">
        <v>24</v>
      </c>
    </row>
    <row r="87" customFormat="false" ht="14.4" hidden="false" customHeight="false" outlineLevel="0" collapsed="false">
      <c r="A87" s="0" t="s">
        <v>3</v>
      </c>
      <c r="B87" s="0" t="s">
        <v>14855</v>
      </c>
      <c r="C87" s="0" t="s">
        <v>14771</v>
      </c>
      <c r="D87" s="0" t="s">
        <v>14768</v>
      </c>
      <c r="E87" s="0" t="n">
        <v>10</v>
      </c>
      <c r="F87" s="0" t="n">
        <v>147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</row>
    <row r="88" customFormat="false" ht="14.4" hidden="false" customHeight="false" outlineLevel="0" collapsed="false">
      <c r="A88" s="0" t="s">
        <v>3</v>
      </c>
      <c r="B88" s="0" t="s">
        <v>14856</v>
      </c>
      <c r="C88" s="0" t="s">
        <v>14773</v>
      </c>
      <c r="D88" s="0" t="s">
        <v>14767</v>
      </c>
      <c r="E88" s="0" t="n">
        <v>8</v>
      </c>
      <c r="F88" s="0" t="n">
        <v>151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</row>
    <row r="89" customFormat="false" ht="14.4" hidden="false" customHeight="false" outlineLevel="0" collapsed="false">
      <c r="A89" s="0" t="s">
        <v>3</v>
      </c>
      <c r="B89" s="0" t="s">
        <v>14857</v>
      </c>
      <c r="C89" s="0" t="s">
        <v>14773</v>
      </c>
      <c r="D89" s="0" t="s">
        <v>14768</v>
      </c>
      <c r="E89" s="0" t="n">
        <v>10</v>
      </c>
      <c r="F89" s="0" t="n">
        <v>144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</row>
    <row r="90" customFormat="false" ht="14.4" hidden="false" customHeight="false" outlineLevel="0" collapsed="false">
      <c r="A90" s="0" t="s">
        <v>3</v>
      </c>
      <c r="B90" s="0" t="s">
        <v>14858</v>
      </c>
      <c r="C90" s="0" t="s">
        <v>14767</v>
      </c>
      <c r="D90" s="0" t="s">
        <v>14771</v>
      </c>
      <c r="E90" s="0" t="n">
        <v>10</v>
      </c>
      <c r="F90" s="0" t="n">
        <v>144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</row>
    <row r="91" customFormat="false" ht="14.4" hidden="false" customHeight="false" outlineLevel="0" collapsed="false">
      <c r="A91" s="0" t="s">
        <v>3</v>
      </c>
      <c r="B91" s="0" t="s">
        <v>14859</v>
      </c>
      <c r="C91" s="0" t="s">
        <v>14767</v>
      </c>
      <c r="D91" s="0" t="s">
        <v>14773</v>
      </c>
      <c r="E91" s="0" t="n">
        <v>10</v>
      </c>
      <c r="F91" s="0" t="n">
        <v>146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</row>
    <row r="92" customFormat="false" ht="14.4" hidden="false" customHeight="false" outlineLevel="0" collapsed="false">
      <c r="A92" s="0" t="s">
        <v>3</v>
      </c>
      <c r="B92" s="0" t="s">
        <v>14860</v>
      </c>
      <c r="C92" s="0" t="s">
        <v>14767</v>
      </c>
      <c r="D92" s="0" t="s">
        <v>14768</v>
      </c>
      <c r="E92" s="0" t="n">
        <v>10</v>
      </c>
      <c r="F92" s="0" t="n">
        <v>151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</row>
    <row r="93" customFormat="false" ht="14.4" hidden="false" customHeight="false" outlineLevel="0" collapsed="false">
      <c r="A93" s="0" t="s">
        <v>3</v>
      </c>
      <c r="B93" s="0" t="s">
        <v>14861</v>
      </c>
      <c r="C93" s="0" t="s">
        <v>14768</v>
      </c>
      <c r="D93" s="0" t="s">
        <v>14767</v>
      </c>
      <c r="E93" s="0" t="n">
        <v>10</v>
      </c>
      <c r="F93" s="0" t="n">
        <v>148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</row>
    <row r="94" customFormat="false" ht="14.4" hidden="false" customHeight="false" outlineLevel="0" collapsed="false">
      <c r="A94" s="0" t="s">
        <v>3</v>
      </c>
      <c r="B94" s="0" t="s">
        <v>14862</v>
      </c>
      <c r="C94" s="0" t="s">
        <v>14767</v>
      </c>
      <c r="D94" s="0" t="s">
        <v>14773</v>
      </c>
      <c r="E94" s="0" t="n">
        <v>10</v>
      </c>
      <c r="F94" s="0" t="n">
        <v>151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</row>
    <row r="95" customFormat="false" ht="14.4" hidden="false" customHeight="false" outlineLevel="0" collapsed="false">
      <c r="A95" s="0" t="s">
        <v>3</v>
      </c>
      <c r="B95" s="0" t="s">
        <v>14863</v>
      </c>
      <c r="C95" s="0" t="s">
        <v>14773</v>
      </c>
      <c r="D95" s="0" t="s">
        <v>14768</v>
      </c>
      <c r="E95" s="0" t="n">
        <v>10</v>
      </c>
      <c r="F95" s="0" t="n">
        <v>140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</row>
    <row r="96" customFormat="false" ht="14.4" hidden="false" customHeight="false" outlineLevel="0" collapsed="false">
      <c r="A96" s="0" t="s">
        <v>3</v>
      </c>
      <c r="B96" s="0" t="s">
        <v>14864</v>
      </c>
      <c r="C96" s="0" t="s">
        <v>14768</v>
      </c>
      <c r="D96" s="0" t="s">
        <v>14767</v>
      </c>
      <c r="E96" s="0" t="n">
        <v>10</v>
      </c>
      <c r="F96" s="0" t="n">
        <v>143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</row>
    <row r="97" customFormat="false" ht="14.4" hidden="false" customHeight="false" outlineLevel="0" collapsed="false">
      <c r="A97" s="0" t="s">
        <v>3</v>
      </c>
      <c r="B97" s="0" t="s">
        <v>14865</v>
      </c>
      <c r="C97" s="0" t="s">
        <v>14768</v>
      </c>
      <c r="D97" s="0" t="s">
        <v>14767</v>
      </c>
      <c r="E97" s="0" t="n">
        <v>10</v>
      </c>
      <c r="F97" s="0" t="n">
        <v>128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</row>
    <row r="98" customFormat="false" ht="14.4" hidden="false" customHeight="false" outlineLevel="0" collapsed="false">
      <c r="A98" s="0" t="s">
        <v>3</v>
      </c>
      <c r="B98" s="0" t="s">
        <v>14866</v>
      </c>
      <c r="C98" s="0" t="s">
        <v>14773</v>
      </c>
      <c r="D98" s="0" t="s">
        <v>14767</v>
      </c>
      <c r="E98" s="0" t="n">
        <v>10</v>
      </c>
      <c r="F98" s="0" t="n">
        <v>143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</row>
    <row r="99" customFormat="false" ht="14.4" hidden="false" customHeight="false" outlineLevel="0" collapsed="false">
      <c r="A99" s="0" t="s">
        <v>3</v>
      </c>
      <c r="B99" s="0" t="s">
        <v>14867</v>
      </c>
      <c r="C99" s="0" t="s">
        <v>14773</v>
      </c>
      <c r="D99" s="0" t="s">
        <v>14767</v>
      </c>
      <c r="E99" s="0" t="n">
        <v>7</v>
      </c>
      <c r="F99" s="0" t="n">
        <v>122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</row>
    <row r="100" customFormat="false" ht="14.4" hidden="false" customHeight="false" outlineLevel="0" collapsed="false">
      <c r="A100" s="0" t="s">
        <v>3</v>
      </c>
      <c r="B100" s="0" t="s">
        <v>14868</v>
      </c>
      <c r="C100" s="0" t="s">
        <v>14773</v>
      </c>
      <c r="D100" s="0" t="s">
        <v>14767</v>
      </c>
      <c r="E100" s="0" t="n">
        <v>8</v>
      </c>
      <c r="F100" s="0" t="n">
        <v>134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</row>
    <row r="101" customFormat="false" ht="14.4" hidden="false" customHeight="false" outlineLevel="0" collapsed="false">
      <c r="A101" s="0" t="s">
        <v>3</v>
      </c>
      <c r="B101" s="0" t="s">
        <v>14869</v>
      </c>
      <c r="C101" s="0" t="s">
        <v>14870</v>
      </c>
      <c r="D101" s="0" t="s">
        <v>14767</v>
      </c>
      <c r="E101" s="0" t="n">
        <v>6</v>
      </c>
      <c r="F101" s="0" t="n">
        <v>118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</row>
    <row r="102" customFormat="false" ht="14.4" hidden="false" customHeight="false" outlineLevel="0" collapsed="false">
      <c r="A102" s="0" t="s">
        <v>3</v>
      </c>
      <c r="B102" s="0" t="s">
        <v>14871</v>
      </c>
      <c r="C102" s="0" t="s">
        <v>14767</v>
      </c>
      <c r="D102" s="0" t="s">
        <v>14773</v>
      </c>
      <c r="E102" s="0" t="n">
        <v>6</v>
      </c>
      <c r="F102" s="0" t="n">
        <v>104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</row>
    <row r="103" customFormat="false" ht="14.4" hidden="false" customHeight="false" outlineLevel="0" collapsed="false">
      <c r="A103" s="0" t="s">
        <v>3</v>
      </c>
      <c r="B103" s="0" t="s">
        <v>14872</v>
      </c>
      <c r="C103" s="0" t="s">
        <v>14773</v>
      </c>
      <c r="D103" s="0" t="s">
        <v>14767</v>
      </c>
      <c r="E103" s="0" t="n">
        <v>6</v>
      </c>
      <c r="F103" s="0" t="n">
        <v>116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</row>
    <row r="104" customFormat="false" ht="14.4" hidden="false" customHeight="false" outlineLevel="0" collapsed="false">
      <c r="A104" s="0" t="s">
        <v>3</v>
      </c>
      <c r="B104" s="0" t="s">
        <v>14873</v>
      </c>
      <c r="C104" s="0" t="s">
        <v>14767</v>
      </c>
      <c r="D104" s="0" t="s">
        <v>14874</v>
      </c>
      <c r="E104" s="0" t="n">
        <v>6</v>
      </c>
      <c r="F104" s="0" t="n">
        <v>92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</row>
    <row r="105" customFormat="false" ht="14.4" hidden="false" customHeight="false" outlineLevel="0" collapsed="false">
      <c r="A105" s="0" t="s">
        <v>3</v>
      </c>
      <c r="B105" s="0" t="s">
        <v>14875</v>
      </c>
      <c r="C105" s="0" t="s">
        <v>14876</v>
      </c>
      <c r="D105" s="0" t="s">
        <v>14767</v>
      </c>
      <c r="E105" s="0" t="n">
        <v>8</v>
      </c>
      <c r="F105" s="0" t="n">
        <v>159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</row>
    <row r="106" customFormat="false" ht="14.4" hidden="false" customHeight="false" outlineLevel="0" collapsed="false">
      <c r="A106" s="0" t="s">
        <v>3</v>
      </c>
      <c r="B106" s="0" t="s">
        <v>14877</v>
      </c>
      <c r="C106" s="0" t="s">
        <v>14771</v>
      </c>
      <c r="D106" s="0" t="s">
        <v>14768</v>
      </c>
      <c r="E106" s="0" t="n">
        <v>8</v>
      </c>
      <c r="F106" s="0" t="n">
        <v>147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</row>
    <row r="107" customFormat="false" ht="14.4" hidden="false" customHeight="false" outlineLevel="0" collapsed="false">
      <c r="A107" s="0" t="s">
        <v>3</v>
      </c>
      <c r="B107" s="0" t="s">
        <v>14878</v>
      </c>
      <c r="C107" s="0" t="s">
        <v>14767</v>
      </c>
      <c r="D107" s="0" t="s">
        <v>14771</v>
      </c>
      <c r="E107" s="0" t="n">
        <v>16</v>
      </c>
      <c r="F107" s="0" t="n">
        <v>120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32</v>
      </c>
      <c r="Z107" s="0" t="n">
        <v>385</v>
      </c>
    </row>
    <row r="108" customFormat="false" ht="14.4" hidden="false" customHeight="false" outlineLevel="0" collapsed="false">
      <c r="A108" s="0" t="s">
        <v>5</v>
      </c>
      <c r="B108" s="0" t="s">
        <v>14879</v>
      </c>
      <c r="C108" s="0" t="s">
        <v>14768</v>
      </c>
      <c r="D108" s="0" t="s">
        <v>14773</v>
      </c>
      <c r="E108" s="0" t="n">
        <v>15</v>
      </c>
      <c r="F108" s="0" t="n">
        <v>99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</row>
    <row r="109" customFormat="false" ht="14.4" hidden="false" customHeight="false" outlineLevel="0" collapsed="false">
      <c r="A109" s="0" t="s">
        <v>5</v>
      </c>
      <c r="B109" s="0" t="s">
        <v>14880</v>
      </c>
      <c r="C109" s="0" t="s">
        <v>14767</v>
      </c>
      <c r="D109" s="0" t="s">
        <v>14768</v>
      </c>
      <c r="E109" s="0" t="n">
        <v>12</v>
      </c>
      <c r="F109" s="0" t="n">
        <v>99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13</v>
      </c>
      <c r="N109" s="0" t="n">
        <v>102</v>
      </c>
      <c r="O109" s="0" t="n">
        <v>0</v>
      </c>
      <c r="P109" s="0" t="n">
        <v>0</v>
      </c>
      <c r="Q109" s="0" t="n">
        <v>10</v>
      </c>
      <c r="R109" s="0" t="n">
        <v>101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13</v>
      </c>
      <c r="Z109" s="0" t="n">
        <v>191</v>
      </c>
    </row>
    <row r="110" customFormat="false" ht="14.4" hidden="false" customHeight="false" outlineLevel="0" collapsed="false">
      <c r="A110" s="0" t="s">
        <v>5</v>
      </c>
      <c r="B110" s="0" t="s">
        <v>14881</v>
      </c>
      <c r="C110" s="0" t="s">
        <v>14773</v>
      </c>
      <c r="D110" s="0" t="s">
        <v>14768</v>
      </c>
      <c r="E110" s="0" t="n">
        <v>15</v>
      </c>
      <c r="F110" s="0" t="n">
        <v>87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</row>
    <row r="111" customFormat="false" ht="14.4" hidden="false" customHeight="false" outlineLevel="0" collapsed="false">
      <c r="A111" s="0" t="s">
        <v>11</v>
      </c>
      <c r="B111" s="0" t="s">
        <v>14709</v>
      </c>
      <c r="C111" s="0" t="s">
        <v>14773</v>
      </c>
      <c r="D111" s="0" t="s">
        <v>14768</v>
      </c>
      <c r="E111" s="0" t="n">
        <v>4867</v>
      </c>
      <c r="F111" s="0" t="n">
        <v>48106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</row>
    <row r="112" customFormat="false" ht="14.4" hidden="false" customHeight="false" outlineLevel="0" collapsed="false">
      <c r="A112" s="0" t="s">
        <v>11</v>
      </c>
      <c r="B112" s="0" t="s">
        <v>14712</v>
      </c>
      <c r="C112" s="0" t="s">
        <v>14773</v>
      </c>
      <c r="D112" s="0" t="s">
        <v>14768</v>
      </c>
      <c r="E112" s="0" t="n">
        <v>8048</v>
      </c>
      <c r="F112" s="0" t="n">
        <v>48112</v>
      </c>
      <c r="G112" s="0" t="n">
        <v>677</v>
      </c>
      <c r="H112" s="0" t="n">
        <v>5050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</row>
    <row r="113" customFormat="false" ht="14.4" hidden="false" customHeight="false" outlineLevel="0" collapsed="false">
      <c r="A113" s="0" t="s">
        <v>11</v>
      </c>
      <c r="B113" s="0" t="s">
        <v>14882</v>
      </c>
      <c r="C113" s="0" t="s">
        <v>14767</v>
      </c>
      <c r="D113" s="0" t="s">
        <v>14771</v>
      </c>
      <c r="E113" s="0" t="n">
        <v>11685</v>
      </c>
      <c r="F113" s="0" t="n">
        <v>90364</v>
      </c>
      <c r="G113" s="0" t="n">
        <v>803</v>
      </c>
      <c r="H113" s="0" t="n">
        <v>8955</v>
      </c>
      <c r="I113" s="0" t="n">
        <v>668</v>
      </c>
      <c r="J113" s="0" t="n">
        <v>7820</v>
      </c>
      <c r="K113" s="0" t="n">
        <v>1162</v>
      </c>
      <c r="L113" s="0" t="n">
        <v>13442</v>
      </c>
      <c r="M113" s="0" t="n">
        <v>1348</v>
      </c>
      <c r="N113" s="0" t="n">
        <v>8567</v>
      </c>
      <c r="O113" s="0" t="n">
        <v>206</v>
      </c>
      <c r="P113" s="0" t="n">
        <v>2091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621</v>
      </c>
      <c r="V113" s="0" t="n">
        <v>7563</v>
      </c>
      <c r="W113" s="0" t="n">
        <v>764</v>
      </c>
      <c r="X113" s="0" t="n">
        <v>8940</v>
      </c>
      <c r="Y113" s="0" t="n">
        <v>597</v>
      </c>
      <c r="Z113" s="0" t="n">
        <v>8142</v>
      </c>
    </row>
    <row r="114" customFormat="false" ht="14.4" hidden="false" customHeight="false" outlineLevel="0" collapsed="false">
      <c r="A114" s="0" t="s">
        <v>11</v>
      </c>
      <c r="B114" s="0" t="s">
        <v>14883</v>
      </c>
      <c r="C114" s="0" t="s">
        <v>14773</v>
      </c>
      <c r="D114" s="0" t="s">
        <v>14771</v>
      </c>
      <c r="E114" s="0" t="n">
        <v>6757</v>
      </c>
      <c r="F114" s="0" t="n">
        <v>88620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</row>
    <row r="115" customFormat="false" ht="14.4" hidden="false" customHeight="false" outlineLevel="0" collapsed="false">
      <c r="A115" s="0" t="s">
        <v>11</v>
      </c>
      <c r="B115" s="0" t="s">
        <v>14884</v>
      </c>
      <c r="C115" s="0" t="s">
        <v>14773</v>
      </c>
      <c r="D115" s="0" t="s">
        <v>14768</v>
      </c>
      <c r="E115" s="0" t="n">
        <v>6195</v>
      </c>
      <c r="F115" s="0" t="n">
        <v>77332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746</v>
      </c>
      <c r="N115" s="0" t="n">
        <v>8773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</row>
    <row r="116" customFormat="false" ht="14.4" hidden="false" customHeight="false" outlineLevel="0" collapsed="false">
      <c r="A116" s="0" t="s">
        <v>11</v>
      </c>
      <c r="B116" s="0" t="s">
        <v>14885</v>
      </c>
      <c r="C116" s="0" t="s">
        <v>14767</v>
      </c>
      <c r="D116" s="0" t="s">
        <v>14768</v>
      </c>
      <c r="E116" s="0" t="n">
        <v>5651</v>
      </c>
      <c r="F116" s="0" t="n">
        <v>77591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</row>
    <row r="117" customFormat="false" ht="14.4" hidden="false" customHeight="false" outlineLevel="0" collapsed="false">
      <c r="A117" s="0" t="s">
        <v>3</v>
      </c>
      <c r="B117" s="0" t="s">
        <v>14886</v>
      </c>
      <c r="C117" s="0" t="s">
        <v>14767</v>
      </c>
      <c r="D117" s="0" t="s">
        <v>14768</v>
      </c>
      <c r="E117" s="0" t="n">
        <v>0</v>
      </c>
      <c r="F117" s="0" t="n">
        <v>0</v>
      </c>
      <c r="G117" s="0" t="n">
        <v>27</v>
      </c>
      <c r="H117" s="0" t="n">
        <v>199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</row>
    <row r="118" customFormat="false" ht="14.4" hidden="false" customHeight="false" outlineLevel="0" collapsed="false">
      <c r="A118" s="0" t="s">
        <v>3</v>
      </c>
      <c r="B118" s="0" t="s">
        <v>14887</v>
      </c>
      <c r="C118" s="0" t="s">
        <v>14771</v>
      </c>
      <c r="D118" s="0" t="s">
        <v>14773</v>
      </c>
      <c r="E118" s="0" t="n">
        <v>0</v>
      </c>
      <c r="F118" s="0" t="n">
        <v>0</v>
      </c>
      <c r="G118" s="0" t="n">
        <v>11</v>
      </c>
      <c r="H118" s="0" t="n">
        <v>193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14</v>
      </c>
      <c r="P118" s="0" t="n">
        <v>215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17</v>
      </c>
      <c r="X118" s="0" t="n">
        <v>215</v>
      </c>
      <c r="Y118" s="0" t="n">
        <v>0</v>
      </c>
      <c r="Z118" s="0" t="n">
        <v>0</v>
      </c>
    </row>
    <row r="119" customFormat="false" ht="14.4" hidden="false" customHeight="false" outlineLevel="0" collapsed="false">
      <c r="A119" s="0" t="s">
        <v>3</v>
      </c>
      <c r="B119" s="0" t="s">
        <v>14888</v>
      </c>
      <c r="C119" s="0" t="s">
        <v>14771</v>
      </c>
      <c r="D119" s="0" t="s">
        <v>14767</v>
      </c>
      <c r="E119" s="0" t="n">
        <v>0</v>
      </c>
      <c r="F119" s="0" t="n">
        <v>0</v>
      </c>
      <c r="G119" s="0" t="n">
        <v>32</v>
      </c>
      <c r="H119" s="0" t="n">
        <v>356</v>
      </c>
      <c r="I119" s="0" t="n">
        <v>0</v>
      </c>
      <c r="J119" s="0" t="n">
        <v>0</v>
      </c>
      <c r="K119" s="0" t="n">
        <v>25</v>
      </c>
      <c r="L119" s="0" t="n">
        <v>317</v>
      </c>
      <c r="M119" s="0" t="n">
        <v>0</v>
      </c>
      <c r="N119" s="0" t="n">
        <v>0</v>
      </c>
      <c r="O119" s="0" t="n">
        <v>33</v>
      </c>
      <c r="P119" s="0" t="n">
        <v>335</v>
      </c>
      <c r="Q119" s="0" t="n">
        <v>34</v>
      </c>
      <c r="R119" s="0" t="n">
        <v>386</v>
      </c>
      <c r="S119" s="0" t="n">
        <v>0</v>
      </c>
      <c r="T119" s="0" t="n">
        <v>0</v>
      </c>
      <c r="U119" s="0" t="n">
        <v>35</v>
      </c>
      <c r="V119" s="0" t="n">
        <v>482</v>
      </c>
      <c r="W119" s="0" t="n">
        <v>40</v>
      </c>
      <c r="X119" s="0" t="n">
        <v>442</v>
      </c>
      <c r="Y119" s="0" t="n">
        <v>0</v>
      </c>
      <c r="Z119" s="0" t="n">
        <v>0</v>
      </c>
    </row>
    <row r="120" customFormat="false" ht="14.4" hidden="false" customHeight="false" outlineLevel="0" collapsed="false">
      <c r="A120" s="0" t="s">
        <v>3</v>
      </c>
      <c r="B120" s="0" t="s">
        <v>14889</v>
      </c>
      <c r="C120" s="0" t="s">
        <v>14771</v>
      </c>
      <c r="D120" s="0" t="s">
        <v>14767</v>
      </c>
      <c r="E120" s="0" t="n">
        <v>0</v>
      </c>
      <c r="F120" s="0" t="n">
        <v>0</v>
      </c>
      <c r="G120" s="0" t="n">
        <v>35</v>
      </c>
      <c r="H120" s="0" t="n">
        <v>371</v>
      </c>
      <c r="I120" s="0" t="n">
        <v>27</v>
      </c>
      <c r="J120" s="0" t="n">
        <v>276</v>
      </c>
      <c r="K120" s="0" t="n">
        <v>30</v>
      </c>
      <c r="L120" s="0" t="n">
        <v>321</v>
      </c>
      <c r="M120" s="0" t="n">
        <v>0</v>
      </c>
      <c r="N120" s="0" t="n">
        <v>0</v>
      </c>
      <c r="O120" s="0" t="n">
        <v>33</v>
      </c>
      <c r="P120" s="0" t="n">
        <v>331</v>
      </c>
      <c r="Q120" s="0" t="n">
        <v>42</v>
      </c>
      <c r="R120" s="0" t="n">
        <v>386</v>
      </c>
      <c r="S120" s="0" t="n">
        <v>33</v>
      </c>
      <c r="T120" s="0" t="n">
        <v>414</v>
      </c>
      <c r="U120" s="0" t="n">
        <v>52</v>
      </c>
      <c r="V120" s="0" t="n">
        <v>487</v>
      </c>
      <c r="W120" s="0" t="n">
        <v>36</v>
      </c>
      <c r="X120" s="0" t="n">
        <v>454</v>
      </c>
      <c r="Y120" s="0" t="n">
        <v>46</v>
      </c>
      <c r="Z120" s="0" t="n">
        <v>544</v>
      </c>
    </row>
    <row r="121" customFormat="false" ht="14.4" hidden="false" customHeight="false" outlineLevel="0" collapsed="false">
      <c r="A121" s="0" t="s">
        <v>3</v>
      </c>
      <c r="B121" s="0" t="s">
        <v>14890</v>
      </c>
      <c r="C121" s="0" t="s">
        <v>14767</v>
      </c>
      <c r="D121" s="0" t="s">
        <v>14771</v>
      </c>
      <c r="E121" s="0" t="n">
        <v>0</v>
      </c>
      <c r="F121" s="0" t="n">
        <v>0</v>
      </c>
      <c r="G121" s="0" t="n">
        <v>46</v>
      </c>
      <c r="H121" s="0" t="n">
        <v>364</v>
      </c>
      <c r="I121" s="0" t="n">
        <v>28</v>
      </c>
      <c r="J121" s="0" t="n">
        <v>269</v>
      </c>
      <c r="K121" s="0" t="n">
        <v>35</v>
      </c>
      <c r="L121" s="0" t="n">
        <v>327</v>
      </c>
      <c r="M121" s="0" t="n">
        <v>0</v>
      </c>
      <c r="N121" s="0" t="n">
        <v>0</v>
      </c>
      <c r="O121" s="0" t="n">
        <v>42</v>
      </c>
      <c r="P121" s="0" t="n">
        <v>351</v>
      </c>
      <c r="Q121" s="0" t="n">
        <v>56</v>
      </c>
      <c r="R121" s="0" t="n">
        <v>402</v>
      </c>
      <c r="S121" s="0" t="n">
        <v>43</v>
      </c>
      <c r="T121" s="0" t="n">
        <v>456</v>
      </c>
      <c r="U121" s="0" t="n">
        <v>57</v>
      </c>
      <c r="V121" s="0" t="n">
        <v>489</v>
      </c>
      <c r="W121" s="0" t="n">
        <v>55</v>
      </c>
      <c r="X121" s="0" t="n">
        <v>464</v>
      </c>
      <c r="Y121" s="0" t="n">
        <v>54</v>
      </c>
      <c r="Z121" s="0" t="n">
        <v>561</v>
      </c>
    </row>
    <row r="122" customFormat="false" ht="14.4" hidden="false" customHeight="false" outlineLevel="0" collapsed="false">
      <c r="A122" s="0" t="s">
        <v>3</v>
      </c>
      <c r="B122" s="0" t="s">
        <v>14891</v>
      </c>
      <c r="C122" s="0" t="s">
        <v>14773</v>
      </c>
      <c r="D122" s="0" t="s">
        <v>14771</v>
      </c>
      <c r="E122" s="0" t="n">
        <v>0</v>
      </c>
      <c r="F122" s="0" t="n">
        <v>0</v>
      </c>
      <c r="G122" s="0" t="n">
        <v>33</v>
      </c>
      <c r="H122" s="0" t="n">
        <v>338</v>
      </c>
      <c r="I122" s="0" t="n">
        <v>0</v>
      </c>
      <c r="J122" s="0" t="n">
        <v>0</v>
      </c>
      <c r="K122" s="0" t="n">
        <v>28</v>
      </c>
      <c r="L122" s="0" t="n">
        <v>299</v>
      </c>
      <c r="M122" s="0" t="n">
        <v>0</v>
      </c>
      <c r="N122" s="0" t="n">
        <v>0</v>
      </c>
      <c r="O122" s="0" t="n">
        <v>31</v>
      </c>
      <c r="P122" s="0" t="n">
        <v>334</v>
      </c>
      <c r="Q122" s="0" t="n">
        <v>42</v>
      </c>
      <c r="R122" s="0" t="n">
        <v>374</v>
      </c>
      <c r="S122" s="0" t="n">
        <v>0</v>
      </c>
      <c r="T122" s="0" t="n">
        <v>0</v>
      </c>
      <c r="U122" s="0" t="n">
        <v>34</v>
      </c>
      <c r="V122" s="0" t="n">
        <v>467</v>
      </c>
      <c r="W122" s="0" t="n">
        <v>0</v>
      </c>
      <c r="X122" s="0" t="n">
        <v>0</v>
      </c>
      <c r="Y122" s="0" t="n">
        <v>0</v>
      </c>
      <c r="Z122" s="0" t="n">
        <v>0</v>
      </c>
    </row>
    <row r="123" customFormat="false" ht="14.4" hidden="false" customHeight="false" outlineLevel="0" collapsed="false">
      <c r="A123" s="0" t="s">
        <v>3</v>
      </c>
      <c r="B123" s="0" t="s">
        <v>14892</v>
      </c>
      <c r="C123" s="0" t="s">
        <v>14771</v>
      </c>
      <c r="D123" s="0" t="s">
        <v>14773</v>
      </c>
      <c r="E123" s="0" t="n">
        <v>0</v>
      </c>
      <c r="F123" s="0" t="n">
        <v>0</v>
      </c>
      <c r="G123" s="0" t="n">
        <v>16</v>
      </c>
      <c r="H123" s="0" t="n">
        <v>252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19</v>
      </c>
      <c r="R123" s="0" t="n">
        <v>287</v>
      </c>
      <c r="S123" s="0" t="n">
        <v>0</v>
      </c>
      <c r="T123" s="0" t="n">
        <v>0</v>
      </c>
      <c r="U123" s="0" t="n">
        <v>18</v>
      </c>
      <c r="V123" s="0" t="n">
        <v>318</v>
      </c>
      <c r="W123" s="0" t="n">
        <v>0</v>
      </c>
      <c r="X123" s="0" t="n">
        <v>0</v>
      </c>
      <c r="Y123" s="0" t="n">
        <v>0</v>
      </c>
      <c r="Z123" s="0" t="n">
        <v>0</v>
      </c>
    </row>
    <row r="124" customFormat="false" ht="14.4" hidden="false" customHeight="false" outlineLevel="0" collapsed="false">
      <c r="A124" s="0" t="s">
        <v>3</v>
      </c>
      <c r="B124" s="0" t="s">
        <v>14893</v>
      </c>
      <c r="C124" s="0" t="s">
        <v>14773</v>
      </c>
      <c r="D124" s="0" t="s">
        <v>14768</v>
      </c>
      <c r="E124" s="0" t="n">
        <v>0</v>
      </c>
      <c r="F124" s="0" t="n">
        <v>0</v>
      </c>
      <c r="G124" s="0" t="n">
        <v>12</v>
      </c>
      <c r="H124" s="0" t="n">
        <v>102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</row>
    <row r="125" customFormat="false" ht="14.4" hidden="false" customHeight="false" outlineLevel="0" collapsed="false">
      <c r="A125" s="0" t="s">
        <v>3</v>
      </c>
      <c r="B125" s="0" t="s">
        <v>14894</v>
      </c>
      <c r="C125" s="0" t="s">
        <v>14773</v>
      </c>
      <c r="D125" s="0" t="s">
        <v>14768</v>
      </c>
      <c r="E125" s="0" t="n">
        <v>0</v>
      </c>
      <c r="F125" s="0" t="n">
        <v>0</v>
      </c>
      <c r="G125" s="0" t="n">
        <v>17</v>
      </c>
      <c r="H125" s="0" t="n">
        <v>102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18</v>
      </c>
      <c r="T125" s="0" t="n">
        <v>143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</row>
    <row r="126" customFormat="false" ht="14.4" hidden="false" customHeight="false" outlineLevel="0" collapsed="false">
      <c r="A126" s="0" t="s">
        <v>3</v>
      </c>
      <c r="B126" s="0" t="s">
        <v>14895</v>
      </c>
      <c r="C126" s="0" t="s">
        <v>14767</v>
      </c>
      <c r="D126" s="0" t="s">
        <v>14771</v>
      </c>
      <c r="E126" s="0" t="n">
        <v>0</v>
      </c>
      <c r="F126" s="0" t="n">
        <v>0</v>
      </c>
      <c r="G126" s="0" t="n">
        <v>52</v>
      </c>
      <c r="H126" s="0" t="n">
        <v>278</v>
      </c>
      <c r="I126" s="0" t="n">
        <v>41</v>
      </c>
      <c r="J126" s="0" t="n">
        <v>185</v>
      </c>
      <c r="K126" s="0" t="n">
        <v>51</v>
      </c>
      <c r="L126" s="0" t="n">
        <v>251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52</v>
      </c>
      <c r="T126" s="0" t="n">
        <v>274</v>
      </c>
      <c r="U126" s="0" t="n">
        <v>75</v>
      </c>
      <c r="V126" s="0" t="n">
        <v>371</v>
      </c>
      <c r="W126" s="0" t="n">
        <v>0</v>
      </c>
      <c r="X126" s="0" t="n">
        <v>0</v>
      </c>
      <c r="Y126" s="0" t="n">
        <v>80</v>
      </c>
      <c r="Z126" s="0" t="n">
        <v>497</v>
      </c>
    </row>
    <row r="127" customFormat="false" ht="14.4" hidden="false" customHeight="false" outlineLevel="0" collapsed="false">
      <c r="A127" s="0" t="s">
        <v>3</v>
      </c>
      <c r="B127" s="0" t="s">
        <v>14896</v>
      </c>
      <c r="C127" s="0" t="s">
        <v>14771</v>
      </c>
      <c r="D127" s="0" t="s">
        <v>14767</v>
      </c>
      <c r="E127" s="0" t="n">
        <v>0</v>
      </c>
      <c r="F127" s="0" t="n">
        <v>0</v>
      </c>
      <c r="G127" s="0" t="n">
        <v>44</v>
      </c>
      <c r="H127" s="0" t="n">
        <v>262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</row>
    <row r="128" customFormat="false" ht="14.4" hidden="false" customHeight="false" outlineLevel="0" collapsed="false">
      <c r="A128" s="0" t="s">
        <v>3</v>
      </c>
      <c r="B128" s="0" t="s">
        <v>14897</v>
      </c>
      <c r="C128" s="0" t="s">
        <v>14768</v>
      </c>
      <c r="D128" s="0" t="s">
        <v>14773</v>
      </c>
      <c r="E128" s="0" t="n">
        <v>0</v>
      </c>
      <c r="F128" s="0" t="n">
        <v>0</v>
      </c>
      <c r="G128" s="0" t="n">
        <v>30</v>
      </c>
      <c r="H128" s="0" t="n">
        <v>265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32</v>
      </c>
      <c r="T128" s="0" t="n">
        <v>287</v>
      </c>
      <c r="U128" s="0" t="n">
        <v>26</v>
      </c>
      <c r="V128" s="0" t="n">
        <v>259</v>
      </c>
      <c r="W128" s="0" t="n">
        <v>0</v>
      </c>
      <c r="X128" s="0" t="n">
        <v>0</v>
      </c>
      <c r="Y128" s="0" t="n">
        <v>51</v>
      </c>
      <c r="Z128" s="0" t="n">
        <v>357</v>
      </c>
    </row>
    <row r="129" customFormat="false" ht="14.4" hidden="false" customHeight="false" outlineLevel="0" collapsed="false">
      <c r="A129" s="0" t="s">
        <v>3</v>
      </c>
      <c r="B129" s="0" t="s">
        <v>14898</v>
      </c>
      <c r="C129" s="0" t="s">
        <v>14767</v>
      </c>
      <c r="D129" s="0" t="s">
        <v>14768</v>
      </c>
      <c r="E129" s="0" t="n">
        <v>0</v>
      </c>
      <c r="F129" s="0" t="n">
        <v>0</v>
      </c>
      <c r="G129" s="0" t="n">
        <v>33</v>
      </c>
      <c r="H129" s="0" t="n">
        <v>211</v>
      </c>
      <c r="I129" s="0" t="n">
        <v>23</v>
      </c>
      <c r="J129" s="0" t="n">
        <v>155</v>
      </c>
      <c r="K129" s="0" t="n">
        <v>22</v>
      </c>
      <c r="L129" s="0" t="n">
        <v>164</v>
      </c>
      <c r="M129" s="0" t="n">
        <v>20</v>
      </c>
      <c r="N129" s="0" t="n">
        <v>153</v>
      </c>
      <c r="O129" s="0" t="n">
        <v>20</v>
      </c>
      <c r="P129" s="0" t="n">
        <v>173</v>
      </c>
      <c r="Q129" s="0" t="n">
        <v>23</v>
      </c>
      <c r="R129" s="0" t="n">
        <v>176</v>
      </c>
      <c r="S129" s="0" t="n">
        <v>24</v>
      </c>
      <c r="T129" s="0" t="n">
        <v>204</v>
      </c>
      <c r="U129" s="0" t="n">
        <v>23</v>
      </c>
      <c r="V129" s="0" t="n">
        <v>151</v>
      </c>
      <c r="W129" s="0" t="n">
        <v>27</v>
      </c>
      <c r="X129" s="0" t="n">
        <v>181</v>
      </c>
      <c r="Y129" s="0" t="n">
        <v>34</v>
      </c>
      <c r="Z129" s="0" t="n">
        <v>220</v>
      </c>
    </row>
    <row r="130" customFormat="false" ht="14.4" hidden="false" customHeight="false" outlineLevel="0" collapsed="false">
      <c r="A130" s="0" t="s">
        <v>3</v>
      </c>
      <c r="B130" s="0" t="s">
        <v>14899</v>
      </c>
      <c r="C130" s="0" t="s">
        <v>14771</v>
      </c>
      <c r="D130" s="0" t="s">
        <v>14773</v>
      </c>
      <c r="E130" s="0" t="n">
        <v>0</v>
      </c>
      <c r="F130" s="0" t="n">
        <v>0</v>
      </c>
      <c r="G130" s="0" t="n">
        <v>14</v>
      </c>
      <c r="H130" s="0" t="n">
        <v>203</v>
      </c>
      <c r="I130" s="0" t="n">
        <v>17</v>
      </c>
      <c r="J130" s="0" t="n">
        <v>147</v>
      </c>
      <c r="K130" s="0" t="n">
        <v>16</v>
      </c>
      <c r="L130" s="0" t="n">
        <v>156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17</v>
      </c>
      <c r="V130" s="0" t="n">
        <v>154</v>
      </c>
      <c r="W130" s="0" t="n">
        <v>18</v>
      </c>
      <c r="X130" s="0" t="n">
        <v>185</v>
      </c>
      <c r="Y130" s="0" t="n">
        <v>0</v>
      </c>
      <c r="Z130" s="0" t="n">
        <v>0</v>
      </c>
    </row>
    <row r="131" customFormat="false" ht="14.4" hidden="false" customHeight="false" outlineLevel="0" collapsed="false">
      <c r="A131" s="0" t="s">
        <v>3</v>
      </c>
      <c r="B131" s="0" t="s">
        <v>14900</v>
      </c>
      <c r="C131" s="0" t="s">
        <v>14773</v>
      </c>
      <c r="D131" s="0" t="s">
        <v>14768</v>
      </c>
      <c r="E131" s="0" t="n">
        <v>0</v>
      </c>
      <c r="F131" s="0" t="n">
        <v>0</v>
      </c>
      <c r="G131" s="0" t="n">
        <v>25</v>
      </c>
      <c r="H131" s="0" t="n">
        <v>223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24</v>
      </c>
      <c r="X131" s="0" t="n">
        <v>195</v>
      </c>
      <c r="Y131" s="0" t="n">
        <v>0</v>
      </c>
      <c r="Z131" s="0" t="n">
        <v>0</v>
      </c>
    </row>
    <row r="132" customFormat="false" ht="14.4" hidden="false" customHeight="false" outlineLevel="0" collapsed="false">
      <c r="A132" s="0" t="s">
        <v>3</v>
      </c>
      <c r="B132" s="0" t="s">
        <v>14901</v>
      </c>
      <c r="C132" s="0" t="s">
        <v>14773</v>
      </c>
      <c r="D132" s="0" t="s">
        <v>14771</v>
      </c>
      <c r="E132" s="0" t="n">
        <v>0</v>
      </c>
      <c r="F132" s="0" t="n">
        <v>0</v>
      </c>
      <c r="G132" s="0" t="n">
        <v>23</v>
      </c>
      <c r="H132" s="0" t="n">
        <v>252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</row>
    <row r="133" customFormat="false" ht="14.4" hidden="false" customHeight="false" outlineLevel="0" collapsed="false">
      <c r="A133" s="0" t="s">
        <v>3</v>
      </c>
      <c r="B133" s="0" t="s">
        <v>14902</v>
      </c>
      <c r="C133" s="0" t="s">
        <v>14771</v>
      </c>
      <c r="D133" s="0" t="s">
        <v>14767</v>
      </c>
      <c r="E133" s="0" t="n">
        <v>0</v>
      </c>
      <c r="F133" s="0" t="n">
        <v>0</v>
      </c>
      <c r="G133" s="0" t="n">
        <v>28</v>
      </c>
      <c r="H133" s="0" t="n">
        <v>141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21</v>
      </c>
      <c r="N133" s="0" t="n">
        <v>144</v>
      </c>
      <c r="O133" s="0" t="n">
        <v>0</v>
      </c>
      <c r="P133" s="0" t="n">
        <v>0</v>
      </c>
      <c r="Q133" s="0" t="n">
        <v>25</v>
      </c>
      <c r="R133" s="0" t="n">
        <v>134</v>
      </c>
      <c r="S133" s="0" t="n">
        <v>0</v>
      </c>
      <c r="T133" s="0" t="n">
        <v>0</v>
      </c>
      <c r="U133" s="0" t="n">
        <v>20</v>
      </c>
      <c r="V133" s="0" t="n">
        <v>116</v>
      </c>
      <c r="W133" s="0" t="n">
        <v>28</v>
      </c>
      <c r="X133" s="0" t="n">
        <v>171</v>
      </c>
      <c r="Y133" s="0" t="n">
        <v>19</v>
      </c>
      <c r="Z133" s="0" t="n">
        <v>171</v>
      </c>
    </row>
    <row r="134" customFormat="false" ht="14.4" hidden="false" customHeight="false" outlineLevel="0" collapsed="false">
      <c r="A134" s="0" t="s">
        <v>3</v>
      </c>
      <c r="B134" s="0" t="s">
        <v>14903</v>
      </c>
      <c r="C134" s="0" t="s">
        <v>14773</v>
      </c>
      <c r="D134" s="0" t="s">
        <v>14768</v>
      </c>
      <c r="E134" s="0" t="n">
        <v>0</v>
      </c>
      <c r="F134" s="0" t="n">
        <v>0</v>
      </c>
      <c r="G134" s="0" t="n">
        <v>26</v>
      </c>
      <c r="H134" s="0" t="n">
        <v>137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25</v>
      </c>
      <c r="X134" s="0" t="n">
        <v>158</v>
      </c>
      <c r="Y134" s="0" t="n">
        <v>0</v>
      </c>
      <c r="Z134" s="0" t="n">
        <v>0</v>
      </c>
    </row>
    <row r="135" customFormat="false" ht="14.4" hidden="false" customHeight="false" outlineLevel="0" collapsed="false">
      <c r="A135" s="0" t="s">
        <v>3</v>
      </c>
      <c r="B135" s="0" t="s">
        <v>14904</v>
      </c>
      <c r="C135" s="0" t="s">
        <v>14771</v>
      </c>
      <c r="D135" s="0" t="s">
        <v>14773</v>
      </c>
      <c r="E135" s="0" t="n">
        <v>0</v>
      </c>
      <c r="F135" s="0" t="n">
        <v>0</v>
      </c>
      <c r="G135" s="0" t="n">
        <v>19</v>
      </c>
      <c r="H135" s="0" t="n">
        <v>297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19</v>
      </c>
      <c r="V135" s="0" t="n">
        <v>261</v>
      </c>
      <c r="W135" s="0" t="n">
        <v>0</v>
      </c>
      <c r="X135" s="0" t="n">
        <v>0</v>
      </c>
      <c r="Y135" s="0" t="n">
        <v>0</v>
      </c>
      <c r="Z135" s="0" t="n">
        <v>0</v>
      </c>
    </row>
    <row r="136" customFormat="false" ht="14.4" hidden="false" customHeight="false" outlineLevel="0" collapsed="false">
      <c r="A136" s="0" t="s">
        <v>3</v>
      </c>
      <c r="B136" s="0" t="s">
        <v>14905</v>
      </c>
      <c r="C136" s="0" t="s">
        <v>14773</v>
      </c>
      <c r="D136" s="0" t="s">
        <v>14768</v>
      </c>
      <c r="E136" s="0" t="n">
        <v>0</v>
      </c>
      <c r="F136" s="0" t="n">
        <v>0</v>
      </c>
      <c r="G136" s="0" t="n">
        <v>31</v>
      </c>
      <c r="H136" s="0" t="n">
        <v>303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26</v>
      </c>
      <c r="T136" s="0" t="n">
        <v>317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</row>
    <row r="137" customFormat="false" ht="14.4" hidden="false" customHeight="false" outlineLevel="0" collapsed="false">
      <c r="A137" s="0" t="s">
        <v>3</v>
      </c>
      <c r="B137" s="0" t="s">
        <v>14906</v>
      </c>
      <c r="C137" s="0" t="s">
        <v>14767</v>
      </c>
      <c r="D137" s="0" t="s">
        <v>14771</v>
      </c>
      <c r="E137" s="0" t="n">
        <v>0</v>
      </c>
      <c r="F137" s="0" t="n">
        <v>0</v>
      </c>
      <c r="G137" s="0" t="n">
        <v>14</v>
      </c>
      <c r="H137" s="0" t="n">
        <v>239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</row>
    <row r="138" customFormat="false" ht="14.4" hidden="false" customHeight="false" outlineLevel="0" collapsed="false">
      <c r="A138" s="0" t="s">
        <v>3</v>
      </c>
      <c r="B138" s="0" t="s">
        <v>14907</v>
      </c>
      <c r="C138" s="0" t="s">
        <v>14773</v>
      </c>
      <c r="D138" s="0" t="s">
        <v>14768</v>
      </c>
      <c r="E138" s="0" t="n">
        <v>0</v>
      </c>
      <c r="F138" s="0" t="n">
        <v>0</v>
      </c>
      <c r="G138" s="0" t="n">
        <v>17</v>
      </c>
      <c r="H138" s="0" t="n">
        <v>195</v>
      </c>
      <c r="I138" s="0" t="n">
        <v>18</v>
      </c>
      <c r="J138" s="0" t="n">
        <v>144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19</v>
      </c>
      <c r="X138" s="0" t="n">
        <v>188</v>
      </c>
      <c r="Y138" s="0" t="n">
        <v>0</v>
      </c>
      <c r="Z138" s="0" t="n">
        <v>0</v>
      </c>
    </row>
    <row r="139" customFormat="false" ht="14.4" hidden="false" customHeight="false" outlineLevel="0" collapsed="false">
      <c r="A139" s="0" t="s">
        <v>3</v>
      </c>
      <c r="B139" s="0" t="s">
        <v>14908</v>
      </c>
      <c r="C139" s="0" t="s">
        <v>14767</v>
      </c>
      <c r="D139" s="0" t="s">
        <v>14768</v>
      </c>
      <c r="E139" s="0" t="n">
        <v>0</v>
      </c>
      <c r="F139" s="0" t="n">
        <v>0</v>
      </c>
      <c r="G139" s="0" t="n">
        <v>14</v>
      </c>
      <c r="H139" s="0" t="n">
        <v>188</v>
      </c>
      <c r="I139" s="0" t="n">
        <v>20</v>
      </c>
      <c r="J139" s="0" t="n">
        <v>157</v>
      </c>
      <c r="K139" s="0" t="n">
        <v>16</v>
      </c>
      <c r="L139" s="0" t="n">
        <v>139</v>
      </c>
      <c r="M139" s="0" t="n">
        <v>17</v>
      </c>
      <c r="N139" s="0" t="n">
        <v>153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21</v>
      </c>
      <c r="T139" s="0" t="n">
        <v>202</v>
      </c>
      <c r="U139" s="0" t="n">
        <v>18</v>
      </c>
      <c r="V139" s="0" t="n">
        <v>178</v>
      </c>
      <c r="W139" s="0" t="n">
        <v>18</v>
      </c>
      <c r="X139" s="0" t="n">
        <v>195</v>
      </c>
      <c r="Y139" s="0" t="n">
        <v>13</v>
      </c>
      <c r="Z139" s="0" t="n">
        <v>199</v>
      </c>
    </row>
    <row r="140" customFormat="false" ht="14.4" hidden="false" customHeight="false" outlineLevel="0" collapsed="false">
      <c r="A140" s="0" t="s">
        <v>3</v>
      </c>
      <c r="B140" s="0" t="s">
        <v>14909</v>
      </c>
      <c r="C140" s="0" t="s">
        <v>14771</v>
      </c>
      <c r="D140" s="0" t="s">
        <v>14773</v>
      </c>
      <c r="E140" s="0" t="n">
        <v>0</v>
      </c>
      <c r="F140" s="0" t="n">
        <v>0</v>
      </c>
      <c r="G140" s="0" t="n">
        <v>15</v>
      </c>
      <c r="H140" s="0" t="n">
        <v>205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</row>
    <row r="141" customFormat="false" ht="14.4" hidden="false" customHeight="false" outlineLevel="0" collapsed="false">
      <c r="A141" s="0" t="s">
        <v>3</v>
      </c>
      <c r="B141" s="0" t="s">
        <v>14910</v>
      </c>
      <c r="C141" s="0" t="s">
        <v>14773</v>
      </c>
      <c r="D141" s="0" t="s">
        <v>14768</v>
      </c>
      <c r="E141" s="0" t="n">
        <v>0</v>
      </c>
      <c r="F141" s="0" t="n">
        <v>0</v>
      </c>
      <c r="G141" s="0" t="n">
        <v>21</v>
      </c>
      <c r="H141" s="0" t="n">
        <v>245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</row>
    <row r="142" customFormat="false" ht="14.4" hidden="false" customHeight="false" outlineLevel="0" collapsed="false">
      <c r="A142" s="0" t="s">
        <v>3</v>
      </c>
      <c r="B142" s="0" t="s">
        <v>14911</v>
      </c>
      <c r="C142" s="0" t="s">
        <v>14767</v>
      </c>
      <c r="D142" s="0" t="s">
        <v>14771</v>
      </c>
      <c r="E142" s="0" t="n">
        <v>0</v>
      </c>
      <c r="F142" s="0" t="n">
        <v>0</v>
      </c>
      <c r="G142" s="0" t="n">
        <v>10</v>
      </c>
      <c r="H142" s="0" t="n">
        <v>151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</row>
    <row r="143" customFormat="false" ht="14.4" hidden="false" customHeight="false" outlineLevel="0" collapsed="false">
      <c r="A143" s="0" t="s">
        <v>3</v>
      </c>
      <c r="B143" s="0" t="s">
        <v>14912</v>
      </c>
      <c r="C143" s="0" t="s">
        <v>14767</v>
      </c>
      <c r="D143" s="0" t="s">
        <v>14771</v>
      </c>
      <c r="E143" s="0" t="n">
        <v>0</v>
      </c>
      <c r="F143" s="0" t="n">
        <v>0</v>
      </c>
      <c r="G143" s="0" t="n">
        <v>15</v>
      </c>
      <c r="H143" s="0" t="n">
        <v>112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20</v>
      </c>
      <c r="T143" s="0" t="n">
        <v>129</v>
      </c>
      <c r="U143" s="0" t="n">
        <v>0</v>
      </c>
      <c r="V143" s="0" t="n">
        <v>0</v>
      </c>
      <c r="W143" s="0" t="n">
        <v>23</v>
      </c>
      <c r="X143" s="0" t="n">
        <v>146</v>
      </c>
      <c r="Y143" s="0" t="n">
        <v>0</v>
      </c>
      <c r="Z143" s="0" t="n">
        <v>0</v>
      </c>
    </row>
    <row r="144" customFormat="false" ht="14.4" hidden="false" customHeight="false" outlineLevel="0" collapsed="false">
      <c r="A144" s="0" t="s">
        <v>3</v>
      </c>
      <c r="B144" s="0" t="s">
        <v>14913</v>
      </c>
      <c r="C144" s="0" t="s">
        <v>14767</v>
      </c>
      <c r="D144" s="0" t="s">
        <v>14771</v>
      </c>
      <c r="E144" s="0" t="n">
        <v>0</v>
      </c>
      <c r="F144" s="0" t="n">
        <v>0</v>
      </c>
      <c r="G144" s="0" t="n">
        <v>34</v>
      </c>
      <c r="H144" s="0" t="n">
        <v>203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25</v>
      </c>
      <c r="Z144" s="0" t="n">
        <v>243</v>
      </c>
    </row>
    <row r="145" customFormat="false" ht="14.4" hidden="false" customHeight="false" outlineLevel="0" collapsed="false">
      <c r="A145" s="0" t="s">
        <v>3</v>
      </c>
      <c r="B145" s="0" t="s">
        <v>14914</v>
      </c>
      <c r="C145" s="0" t="s">
        <v>14767</v>
      </c>
      <c r="D145" s="0" t="s">
        <v>14771</v>
      </c>
      <c r="E145" s="0" t="n">
        <v>0</v>
      </c>
      <c r="F145" s="0" t="n">
        <v>0</v>
      </c>
      <c r="G145" s="0" t="n">
        <v>28</v>
      </c>
      <c r="H145" s="0" t="n">
        <v>211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</row>
    <row r="146" customFormat="false" ht="14.4" hidden="false" customHeight="false" outlineLevel="0" collapsed="false">
      <c r="A146" s="0" t="s">
        <v>3</v>
      </c>
      <c r="B146" s="0" t="s">
        <v>14915</v>
      </c>
      <c r="C146" s="0" t="s">
        <v>14773</v>
      </c>
      <c r="D146" s="0" t="s">
        <v>14768</v>
      </c>
      <c r="E146" s="0" t="n">
        <v>0</v>
      </c>
      <c r="F146" s="0" t="n">
        <v>0</v>
      </c>
      <c r="G146" s="0" t="n">
        <v>21</v>
      </c>
      <c r="H146" s="0" t="n">
        <v>188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</row>
    <row r="147" customFormat="false" ht="14.4" hidden="false" customHeight="false" outlineLevel="0" collapsed="false">
      <c r="A147" s="0" t="s">
        <v>3</v>
      </c>
      <c r="B147" s="0" t="s">
        <v>14916</v>
      </c>
      <c r="C147" s="0" t="s">
        <v>14768</v>
      </c>
      <c r="D147" s="0" t="s">
        <v>14773</v>
      </c>
      <c r="E147" s="0" t="n">
        <v>0</v>
      </c>
      <c r="F147" s="0" t="n">
        <v>0</v>
      </c>
      <c r="G147" s="0" t="n">
        <v>14</v>
      </c>
      <c r="H147" s="0" t="n">
        <v>147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</row>
    <row r="148" customFormat="false" ht="14.4" hidden="false" customHeight="false" outlineLevel="0" collapsed="false">
      <c r="A148" s="0" t="s">
        <v>3</v>
      </c>
      <c r="B148" s="0" t="s">
        <v>14917</v>
      </c>
      <c r="C148" s="0" t="s">
        <v>14773</v>
      </c>
      <c r="D148" s="0" t="s">
        <v>14768</v>
      </c>
      <c r="E148" s="0" t="n">
        <v>0</v>
      </c>
      <c r="F148" s="0" t="n">
        <v>0</v>
      </c>
      <c r="G148" s="0" t="n">
        <v>19</v>
      </c>
      <c r="H148" s="0" t="n">
        <v>173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</row>
    <row r="149" customFormat="false" ht="14.4" hidden="false" customHeight="false" outlineLevel="0" collapsed="false">
      <c r="A149" s="0" t="s">
        <v>3</v>
      </c>
      <c r="B149" s="0" t="s">
        <v>14918</v>
      </c>
      <c r="C149" s="0" t="s">
        <v>14768</v>
      </c>
      <c r="D149" s="0" t="s">
        <v>14773</v>
      </c>
      <c r="E149" s="0" t="n">
        <v>0</v>
      </c>
      <c r="F149" s="0" t="n">
        <v>0</v>
      </c>
      <c r="G149" s="0" t="n">
        <v>19</v>
      </c>
      <c r="H149" s="0" t="n">
        <v>176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19</v>
      </c>
      <c r="P149" s="0" t="n">
        <v>165</v>
      </c>
      <c r="Q149" s="0" t="n">
        <v>22</v>
      </c>
      <c r="R149" s="0" t="n">
        <v>190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24</v>
      </c>
      <c r="Z149" s="0" t="n">
        <v>174</v>
      </c>
    </row>
    <row r="150" customFormat="false" ht="14.4" hidden="false" customHeight="false" outlineLevel="0" collapsed="false">
      <c r="A150" s="0" t="s">
        <v>3</v>
      </c>
      <c r="B150" s="0" t="s">
        <v>14919</v>
      </c>
      <c r="C150" s="0" t="s">
        <v>14771</v>
      </c>
      <c r="D150" s="0" t="s">
        <v>14773</v>
      </c>
      <c r="E150" s="0" t="n">
        <v>0</v>
      </c>
      <c r="F150" s="0" t="n">
        <v>0</v>
      </c>
      <c r="G150" s="0" t="n">
        <v>28</v>
      </c>
      <c r="H150" s="0" t="n">
        <v>176</v>
      </c>
      <c r="I150" s="0" t="n">
        <v>21</v>
      </c>
      <c r="J150" s="0" t="n">
        <v>166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16</v>
      </c>
      <c r="R150" s="0" t="n">
        <v>190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25</v>
      </c>
      <c r="X150" s="0" t="n">
        <v>185</v>
      </c>
      <c r="Y150" s="0" t="n">
        <v>30</v>
      </c>
      <c r="Z150" s="0" t="n">
        <v>175</v>
      </c>
    </row>
    <row r="151" customFormat="false" ht="14.4" hidden="false" customHeight="false" outlineLevel="0" collapsed="false">
      <c r="A151" s="0" t="s">
        <v>3</v>
      </c>
      <c r="B151" s="0" t="s">
        <v>14920</v>
      </c>
      <c r="C151" s="0" t="s">
        <v>14768</v>
      </c>
      <c r="D151" s="0" t="s">
        <v>14771</v>
      </c>
      <c r="E151" s="0" t="n">
        <v>0</v>
      </c>
      <c r="F151" s="0" t="n">
        <v>0</v>
      </c>
      <c r="G151" s="0" t="n">
        <v>6</v>
      </c>
      <c r="H151" s="0" t="n">
        <v>96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</row>
    <row r="152" customFormat="false" ht="14.4" hidden="false" customHeight="false" outlineLevel="0" collapsed="false">
      <c r="A152" s="0" t="s">
        <v>3</v>
      </c>
      <c r="B152" s="0" t="s">
        <v>14921</v>
      </c>
      <c r="C152" s="0" t="s">
        <v>14767</v>
      </c>
      <c r="D152" s="0" t="s">
        <v>14768</v>
      </c>
      <c r="E152" s="0" t="n">
        <v>0</v>
      </c>
      <c r="F152" s="0" t="n">
        <v>0</v>
      </c>
      <c r="G152" s="0" t="n">
        <v>22</v>
      </c>
      <c r="H152" s="0" t="n">
        <v>225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13</v>
      </c>
      <c r="P152" s="0" t="n">
        <v>206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18</v>
      </c>
      <c r="X152" s="0" t="n">
        <v>235</v>
      </c>
      <c r="Y152" s="0" t="n">
        <v>0</v>
      </c>
      <c r="Z152" s="0" t="n">
        <v>0</v>
      </c>
    </row>
    <row r="153" customFormat="false" ht="14.4" hidden="false" customHeight="false" outlineLevel="0" collapsed="false">
      <c r="A153" s="0" t="s">
        <v>3</v>
      </c>
      <c r="B153" s="0" t="s">
        <v>14922</v>
      </c>
      <c r="C153" s="0" t="s">
        <v>14773</v>
      </c>
      <c r="D153" s="0" t="s">
        <v>14768</v>
      </c>
      <c r="E153" s="0" t="n">
        <v>0</v>
      </c>
      <c r="F153" s="0" t="n">
        <v>0</v>
      </c>
      <c r="G153" s="0" t="n">
        <v>21</v>
      </c>
      <c r="H153" s="0" t="n">
        <v>169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22</v>
      </c>
      <c r="N153" s="0" t="n">
        <v>166</v>
      </c>
      <c r="O153" s="0" t="n">
        <v>15</v>
      </c>
      <c r="P153" s="0" t="n">
        <v>127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17</v>
      </c>
      <c r="Z153" s="0" t="n">
        <v>186</v>
      </c>
    </row>
    <row r="154" customFormat="false" ht="14.4" hidden="false" customHeight="false" outlineLevel="0" collapsed="false">
      <c r="A154" s="0" t="s">
        <v>3</v>
      </c>
      <c r="B154" s="0" t="s">
        <v>14923</v>
      </c>
      <c r="C154" s="0" t="s">
        <v>14771</v>
      </c>
      <c r="D154" s="0" t="s">
        <v>14767</v>
      </c>
      <c r="E154" s="0" t="n">
        <v>0</v>
      </c>
      <c r="F154" s="0" t="n">
        <v>0</v>
      </c>
      <c r="G154" s="0" t="n">
        <v>16</v>
      </c>
      <c r="H154" s="0" t="n">
        <v>199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</row>
    <row r="155" customFormat="false" ht="14.4" hidden="false" customHeight="false" outlineLevel="0" collapsed="false">
      <c r="A155" s="0" t="s">
        <v>3</v>
      </c>
      <c r="B155" s="0" t="s">
        <v>14924</v>
      </c>
      <c r="C155" s="0" t="s">
        <v>14768</v>
      </c>
      <c r="D155" s="0" t="s">
        <v>14773</v>
      </c>
      <c r="E155" s="0" t="n">
        <v>0</v>
      </c>
      <c r="F155" s="0" t="n">
        <v>0</v>
      </c>
      <c r="G155" s="0" t="n">
        <v>22</v>
      </c>
      <c r="H155" s="0" t="n">
        <v>180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18</v>
      </c>
      <c r="T155" s="0" t="n">
        <v>200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</row>
    <row r="156" customFormat="false" ht="14.4" hidden="false" customHeight="false" outlineLevel="0" collapsed="false">
      <c r="A156" s="0" t="s">
        <v>3</v>
      </c>
      <c r="B156" s="0" t="s">
        <v>14925</v>
      </c>
      <c r="C156" s="0" t="s">
        <v>14767</v>
      </c>
      <c r="D156" s="0" t="s">
        <v>14771</v>
      </c>
      <c r="E156" s="0" t="n">
        <v>0</v>
      </c>
      <c r="F156" s="0" t="n">
        <v>0</v>
      </c>
      <c r="G156" s="0" t="n">
        <v>23</v>
      </c>
      <c r="H156" s="0" t="n">
        <v>237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23</v>
      </c>
      <c r="R156" s="0" t="n">
        <v>217</v>
      </c>
      <c r="S156" s="0" t="n">
        <v>0</v>
      </c>
      <c r="T156" s="0" t="n">
        <v>0</v>
      </c>
      <c r="U156" s="0" t="n">
        <v>16</v>
      </c>
      <c r="V156" s="0" t="n">
        <v>177</v>
      </c>
      <c r="W156" s="0" t="n">
        <v>0</v>
      </c>
      <c r="X156" s="0" t="n">
        <v>0</v>
      </c>
      <c r="Y156" s="0" t="n">
        <v>0</v>
      </c>
      <c r="Z156" s="0" t="n">
        <v>0</v>
      </c>
    </row>
    <row r="157" customFormat="false" ht="14.4" hidden="false" customHeight="false" outlineLevel="0" collapsed="false">
      <c r="A157" s="0" t="s">
        <v>3</v>
      </c>
      <c r="B157" s="0" t="s">
        <v>14926</v>
      </c>
      <c r="C157" s="0" t="s">
        <v>14771</v>
      </c>
      <c r="D157" s="0" t="s">
        <v>14773</v>
      </c>
      <c r="E157" s="0" t="n">
        <v>0</v>
      </c>
      <c r="F157" s="0" t="n">
        <v>0</v>
      </c>
      <c r="G157" s="0" t="n">
        <v>14</v>
      </c>
      <c r="H157" s="0" t="n">
        <v>208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16</v>
      </c>
      <c r="T157" s="0" t="n">
        <v>197</v>
      </c>
      <c r="U157" s="0" t="n">
        <v>0</v>
      </c>
      <c r="V157" s="0" t="n">
        <v>0</v>
      </c>
      <c r="W157" s="0" t="n">
        <v>13</v>
      </c>
      <c r="X157" s="0" t="n">
        <v>154</v>
      </c>
      <c r="Y157" s="0" t="n">
        <v>0</v>
      </c>
      <c r="Z157" s="0" t="n">
        <v>0</v>
      </c>
    </row>
    <row r="158" customFormat="false" ht="14.4" hidden="false" customHeight="false" outlineLevel="0" collapsed="false">
      <c r="A158" s="0" t="s">
        <v>3</v>
      </c>
      <c r="B158" s="0" t="s">
        <v>14927</v>
      </c>
      <c r="C158" s="0" t="s">
        <v>14768</v>
      </c>
      <c r="D158" s="0" t="s">
        <v>14773</v>
      </c>
      <c r="E158" s="0" t="n">
        <v>0</v>
      </c>
      <c r="F158" s="0" t="n">
        <v>0</v>
      </c>
      <c r="G158" s="0" t="n">
        <v>24</v>
      </c>
      <c r="H158" s="0" t="n">
        <v>189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</row>
    <row r="159" customFormat="false" ht="14.4" hidden="false" customHeight="false" outlineLevel="0" collapsed="false">
      <c r="A159" s="0" t="s">
        <v>3</v>
      </c>
      <c r="B159" s="0" t="s">
        <v>14928</v>
      </c>
      <c r="C159" s="0" t="s">
        <v>14771</v>
      </c>
      <c r="D159" s="0" t="s">
        <v>14767</v>
      </c>
      <c r="E159" s="0" t="n">
        <v>0</v>
      </c>
      <c r="F159" s="0" t="n">
        <v>0</v>
      </c>
      <c r="G159" s="0" t="n">
        <v>20</v>
      </c>
      <c r="H159" s="0" t="n">
        <v>213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</row>
    <row r="160" customFormat="false" ht="14.4" hidden="false" customHeight="false" outlineLevel="0" collapsed="false">
      <c r="A160" s="0" t="s">
        <v>3</v>
      </c>
      <c r="B160" s="0" t="s">
        <v>14929</v>
      </c>
      <c r="C160" s="0" t="s">
        <v>14773</v>
      </c>
      <c r="D160" s="0" t="s">
        <v>14768</v>
      </c>
      <c r="E160" s="0" t="n">
        <v>0</v>
      </c>
      <c r="F160" s="0" t="n">
        <v>0</v>
      </c>
      <c r="G160" s="0" t="n">
        <v>25</v>
      </c>
      <c r="H160" s="0" t="n">
        <v>230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15</v>
      </c>
      <c r="V160" s="0" t="n">
        <v>188</v>
      </c>
      <c r="W160" s="0" t="n">
        <v>24</v>
      </c>
      <c r="X160" s="0" t="n">
        <v>204</v>
      </c>
      <c r="Y160" s="0" t="n">
        <v>18</v>
      </c>
      <c r="Z160" s="0" t="n">
        <v>176</v>
      </c>
    </row>
    <row r="161" customFormat="false" ht="14.4" hidden="false" customHeight="false" outlineLevel="0" collapsed="false">
      <c r="A161" s="0" t="s">
        <v>3</v>
      </c>
      <c r="B161" s="0" t="s">
        <v>14930</v>
      </c>
      <c r="C161" s="0" t="s">
        <v>14931</v>
      </c>
      <c r="D161" s="0" t="s">
        <v>14773</v>
      </c>
      <c r="E161" s="0" t="n">
        <v>0</v>
      </c>
      <c r="F161" s="0" t="n">
        <v>0</v>
      </c>
      <c r="G161" s="0" t="n">
        <v>10</v>
      </c>
      <c r="H161" s="0" t="n">
        <v>192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</row>
    <row r="162" customFormat="false" ht="14.4" hidden="false" customHeight="false" outlineLevel="0" collapsed="false">
      <c r="A162" s="0" t="s">
        <v>3</v>
      </c>
      <c r="B162" s="0" t="s">
        <v>14932</v>
      </c>
      <c r="C162" s="0" t="s">
        <v>14933</v>
      </c>
      <c r="D162" s="0" t="s">
        <v>14773</v>
      </c>
      <c r="E162" s="0" t="n">
        <v>0</v>
      </c>
      <c r="F162" s="0" t="n">
        <v>0</v>
      </c>
      <c r="G162" s="0" t="n">
        <v>10</v>
      </c>
      <c r="H162" s="0" t="n">
        <v>190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</row>
    <row r="163" customFormat="false" ht="14.4" hidden="false" customHeight="false" outlineLevel="0" collapsed="false">
      <c r="A163" s="0" t="s">
        <v>3</v>
      </c>
      <c r="B163" s="0" t="s">
        <v>14934</v>
      </c>
      <c r="C163" s="0" t="s">
        <v>14935</v>
      </c>
      <c r="D163" s="0" t="s">
        <v>14768</v>
      </c>
      <c r="E163" s="0" t="n">
        <v>0</v>
      </c>
      <c r="F163" s="0" t="n">
        <v>0</v>
      </c>
      <c r="G163" s="0" t="n">
        <v>10</v>
      </c>
      <c r="H163" s="0" t="n">
        <v>190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</row>
    <row r="164" customFormat="false" ht="14.4" hidden="false" customHeight="false" outlineLevel="0" collapsed="false">
      <c r="A164" s="0" t="s">
        <v>3</v>
      </c>
      <c r="B164" s="0" t="s">
        <v>14936</v>
      </c>
      <c r="C164" s="0" t="s">
        <v>14773</v>
      </c>
      <c r="D164" s="0" t="s">
        <v>14767</v>
      </c>
      <c r="E164" s="0" t="n">
        <v>0</v>
      </c>
      <c r="F164" s="0" t="n">
        <v>0</v>
      </c>
      <c r="G164" s="0" t="n">
        <v>16</v>
      </c>
      <c r="H164" s="0" t="n">
        <v>268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</row>
    <row r="165" customFormat="false" ht="14.4" hidden="false" customHeight="false" outlineLevel="0" collapsed="false">
      <c r="A165" s="0" t="s">
        <v>3</v>
      </c>
      <c r="B165" s="0" t="s">
        <v>14937</v>
      </c>
      <c r="C165" s="0" t="s">
        <v>14938</v>
      </c>
      <c r="D165" s="0" t="s">
        <v>14771</v>
      </c>
      <c r="E165" s="0" t="n">
        <v>0</v>
      </c>
      <c r="F165" s="0" t="n">
        <v>0</v>
      </c>
      <c r="G165" s="0" t="n">
        <v>107</v>
      </c>
      <c r="H165" s="0" t="n">
        <v>206</v>
      </c>
      <c r="I165" s="0" t="n">
        <v>96</v>
      </c>
      <c r="J165" s="0" t="n">
        <v>199</v>
      </c>
      <c r="K165" s="0" t="n">
        <v>14</v>
      </c>
      <c r="L165" s="0" t="s">
        <v>14939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16</v>
      </c>
      <c r="R165" s="0" t="n">
        <v>265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</row>
    <row r="166" customFormat="false" ht="14.4" hidden="false" customHeight="false" outlineLevel="0" collapsed="false">
      <c r="A166" s="0" t="s">
        <v>3</v>
      </c>
      <c r="B166" s="0" t="s">
        <v>14940</v>
      </c>
      <c r="C166" s="0" t="s">
        <v>14773</v>
      </c>
      <c r="D166" s="0" t="s">
        <v>14768</v>
      </c>
      <c r="E166" s="0" t="n">
        <v>0</v>
      </c>
      <c r="F166" s="0" t="n">
        <v>0</v>
      </c>
      <c r="G166" s="0" t="n">
        <v>20</v>
      </c>
      <c r="H166" s="0" t="n">
        <v>175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</row>
    <row r="167" customFormat="false" ht="14.4" hidden="false" customHeight="false" outlineLevel="0" collapsed="false">
      <c r="A167" s="0" t="s">
        <v>3</v>
      </c>
      <c r="B167" s="0" t="s">
        <v>14941</v>
      </c>
      <c r="C167" s="0" t="s">
        <v>14768</v>
      </c>
      <c r="D167" s="0" t="s">
        <v>14773</v>
      </c>
      <c r="E167" s="0" t="n">
        <v>0</v>
      </c>
      <c r="F167" s="0" t="n">
        <v>0</v>
      </c>
      <c r="G167" s="0" t="n">
        <v>15</v>
      </c>
      <c r="H167" s="0" t="n">
        <v>189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</row>
    <row r="168" customFormat="false" ht="14.4" hidden="false" customHeight="false" outlineLevel="0" collapsed="false">
      <c r="A168" s="0" t="s">
        <v>3</v>
      </c>
      <c r="B168" s="0" t="s">
        <v>14942</v>
      </c>
      <c r="C168" s="0" t="s">
        <v>14771</v>
      </c>
      <c r="D168" s="0" t="s">
        <v>14767</v>
      </c>
      <c r="E168" s="0" t="n">
        <v>0</v>
      </c>
      <c r="F168" s="0" t="n">
        <v>0</v>
      </c>
      <c r="G168" s="0" t="n">
        <v>20</v>
      </c>
      <c r="H168" s="0" t="n">
        <v>194</v>
      </c>
      <c r="I168" s="0" t="n">
        <v>0</v>
      </c>
      <c r="J168" s="0" t="n">
        <v>0</v>
      </c>
      <c r="K168" s="0" t="n">
        <v>20</v>
      </c>
      <c r="L168" s="0" t="n">
        <v>186</v>
      </c>
      <c r="M168" s="0" t="n">
        <v>0</v>
      </c>
      <c r="N168" s="0" t="n">
        <v>0</v>
      </c>
      <c r="O168" s="0" t="n">
        <v>20</v>
      </c>
      <c r="P168" s="0" t="n">
        <v>185</v>
      </c>
      <c r="Q168" s="0" t="n">
        <v>25</v>
      </c>
      <c r="R168" s="0" t="n">
        <v>195</v>
      </c>
      <c r="S168" s="0" t="n">
        <v>24</v>
      </c>
      <c r="T168" s="0" t="n">
        <v>182</v>
      </c>
      <c r="U168" s="0" t="n">
        <v>0</v>
      </c>
      <c r="V168" s="0" t="n">
        <v>0</v>
      </c>
      <c r="W168" s="0" t="n">
        <v>27</v>
      </c>
      <c r="X168" s="0" t="n">
        <v>218</v>
      </c>
      <c r="Y168" s="0" t="n">
        <v>51</v>
      </c>
      <c r="Z168" s="0" t="n">
        <v>391</v>
      </c>
    </row>
    <row r="169" customFormat="false" ht="14.4" hidden="false" customHeight="false" outlineLevel="0" collapsed="false">
      <c r="A169" s="0" t="s">
        <v>3</v>
      </c>
      <c r="B169" s="0" t="s">
        <v>14943</v>
      </c>
      <c r="C169" s="0" t="s">
        <v>14768</v>
      </c>
      <c r="D169" s="0" t="s">
        <v>14767</v>
      </c>
      <c r="E169" s="0" t="n">
        <v>0</v>
      </c>
      <c r="F169" s="0" t="n">
        <v>0</v>
      </c>
      <c r="G169" s="0" t="n">
        <v>19</v>
      </c>
      <c r="H169" s="0" t="n">
        <v>214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17</v>
      </c>
      <c r="R169" s="0" t="n">
        <v>245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</row>
    <row r="170" customFormat="false" ht="14.4" hidden="false" customHeight="false" outlineLevel="0" collapsed="false">
      <c r="A170" s="0" t="s">
        <v>3</v>
      </c>
      <c r="B170" s="0" t="s">
        <v>14944</v>
      </c>
      <c r="C170" s="0" t="s">
        <v>14768</v>
      </c>
      <c r="D170" s="0" t="s">
        <v>14767</v>
      </c>
      <c r="E170" s="0" t="n">
        <v>0</v>
      </c>
      <c r="F170" s="0" t="n">
        <v>0</v>
      </c>
      <c r="G170" s="0" t="n">
        <v>16</v>
      </c>
      <c r="H170" s="0" t="n">
        <v>229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</row>
    <row r="171" customFormat="false" ht="14.4" hidden="false" customHeight="false" outlineLevel="0" collapsed="false">
      <c r="A171" s="0" t="s">
        <v>3</v>
      </c>
      <c r="B171" s="0" t="s">
        <v>14945</v>
      </c>
      <c r="C171" s="0" t="s">
        <v>14768</v>
      </c>
      <c r="D171" s="0" t="s">
        <v>14773</v>
      </c>
      <c r="E171" s="0" t="n">
        <v>0</v>
      </c>
      <c r="F171" s="0" t="n">
        <v>0</v>
      </c>
      <c r="G171" s="0" t="n">
        <v>29</v>
      </c>
      <c r="H171" s="0" t="n">
        <v>176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20</v>
      </c>
      <c r="R171" s="0" t="n">
        <v>203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31</v>
      </c>
      <c r="X171" s="0" t="n">
        <v>211</v>
      </c>
      <c r="Y171" s="0" t="n">
        <v>0</v>
      </c>
      <c r="Z171" s="0" t="n">
        <v>0</v>
      </c>
    </row>
    <row r="172" customFormat="false" ht="14.4" hidden="false" customHeight="false" outlineLevel="0" collapsed="false">
      <c r="A172" s="0" t="s">
        <v>3</v>
      </c>
      <c r="B172" s="0" t="s">
        <v>14946</v>
      </c>
      <c r="C172" s="0" t="s">
        <v>14768</v>
      </c>
      <c r="D172" s="0" t="s">
        <v>14773</v>
      </c>
      <c r="E172" s="0" t="n">
        <v>0</v>
      </c>
      <c r="F172" s="0" t="n">
        <v>0</v>
      </c>
      <c r="G172" s="0" t="n">
        <v>20</v>
      </c>
      <c r="H172" s="0" t="n">
        <v>172</v>
      </c>
      <c r="I172" s="0" t="n">
        <v>0</v>
      </c>
      <c r="J172" s="0" t="n">
        <v>0</v>
      </c>
      <c r="K172" s="0" t="n">
        <v>24</v>
      </c>
      <c r="L172" s="0" t="n">
        <v>203</v>
      </c>
      <c r="M172" s="0" t="n">
        <v>31</v>
      </c>
      <c r="N172" s="0" t="n">
        <v>218</v>
      </c>
      <c r="O172" s="0" t="n">
        <v>26</v>
      </c>
      <c r="P172" s="0" t="n">
        <v>187</v>
      </c>
      <c r="Q172" s="0" t="n">
        <v>0</v>
      </c>
      <c r="R172" s="0" t="n">
        <v>0</v>
      </c>
      <c r="S172" s="0" t="n">
        <v>18</v>
      </c>
      <c r="T172" s="0" t="n">
        <v>181</v>
      </c>
      <c r="U172" s="0" t="n">
        <v>0</v>
      </c>
      <c r="V172" s="0" t="n">
        <v>0</v>
      </c>
      <c r="W172" s="0" t="n">
        <v>18</v>
      </c>
      <c r="X172" s="0" t="n">
        <v>207</v>
      </c>
      <c r="Y172" s="0" t="n">
        <v>0</v>
      </c>
      <c r="Z172" s="0" t="n">
        <v>0</v>
      </c>
    </row>
    <row r="173" customFormat="false" ht="14.4" hidden="false" customHeight="false" outlineLevel="0" collapsed="false">
      <c r="A173" s="0" t="s">
        <v>3</v>
      </c>
      <c r="B173" s="0" t="s">
        <v>14947</v>
      </c>
      <c r="C173" s="0" t="s">
        <v>14767</v>
      </c>
      <c r="D173" s="0" t="s">
        <v>14768</v>
      </c>
      <c r="E173" s="0" t="n">
        <v>0</v>
      </c>
      <c r="F173" s="0" t="n">
        <v>0</v>
      </c>
      <c r="G173" s="0" t="n">
        <v>20</v>
      </c>
      <c r="H173" s="0" t="n">
        <v>231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14</v>
      </c>
      <c r="P173" s="0" t="n">
        <v>227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18</v>
      </c>
      <c r="V173" s="0" t="n">
        <v>277</v>
      </c>
      <c r="W173" s="0" t="n">
        <v>22</v>
      </c>
      <c r="X173" s="0" t="n">
        <v>287</v>
      </c>
      <c r="Y173" s="0" t="n">
        <v>0</v>
      </c>
      <c r="Z173" s="0" t="n">
        <v>0</v>
      </c>
    </row>
    <row r="174" customFormat="false" ht="14.4" hidden="false" customHeight="false" outlineLevel="0" collapsed="false">
      <c r="A174" s="0" t="s">
        <v>3</v>
      </c>
      <c r="B174" s="0" t="s">
        <v>14948</v>
      </c>
      <c r="C174" s="0" t="s">
        <v>14767</v>
      </c>
      <c r="D174" s="0" t="s">
        <v>14771</v>
      </c>
      <c r="E174" s="0" t="n">
        <v>0</v>
      </c>
      <c r="F174" s="0" t="n">
        <v>0</v>
      </c>
      <c r="G174" s="0" t="n">
        <v>26</v>
      </c>
      <c r="H174" s="0" t="n">
        <v>236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</row>
    <row r="175" customFormat="false" ht="14.4" hidden="false" customHeight="false" outlineLevel="0" collapsed="false">
      <c r="A175" s="0" t="s">
        <v>3</v>
      </c>
      <c r="B175" s="0" t="s">
        <v>14949</v>
      </c>
      <c r="C175" s="0" t="s">
        <v>14773</v>
      </c>
      <c r="D175" s="0" t="s">
        <v>14768</v>
      </c>
      <c r="E175" s="0" t="n">
        <v>0</v>
      </c>
      <c r="F175" s="0" t="n">
        <v>0</v>
      </c>
      <c r="G175" s="0" t="n">
        <v>19</v>
      </c>
      <c r="H175" s="0" t="n">
        <v>219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</row>
    <row r="176" customFormat="false" ht="14.4" hidden="false" customHeight="false" outlineLevel="0" collapsed="false">
      <c r="A176" s="0" t="s">
        <v>3</v>
      </c>
      <c r="B176" s="0" t="s">
        <v>14950</v>
      </c>
      <c r="C176" s="0" t="s">
        <v>14771</v>
      </c>
      <c r="D176" s="0" t="s">
        <v>14768</v>
      </c>
      <c r="E176" s="0" t="n">
        <v>0</v>
      </c>
      <c r="F176" s="0" t="n">
        <v>0</v>
      </c>
      <c r="G176" s="0" t="n">
        <v>10</v>
      </c>
      <c r="H176" s="0" t="n">
        <v>195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</row>
    <row r="177" customFormat="false" ht="14.4" hidden="false" customHeight="false" outlineLevel="0" collapsed="false">
      <c r="A177" s="0" t="s">
        <v>3</v>
      </c>
      <c r="B177" s="0" t="s">
        <v>14951</v>
      </c>
      <c r="C177" s="0" t="s">
        <v>14771</v>
      </c>
      <c r="D177" s="0" t="s">
        <v>14768</v>
      </c>
      <c r="E177" s="0" t="n">
        <v>0</v>
      </c>
      <c r="F177" s="0" t="n">
        <v>0</v>
      </c>
      <c r="G177" s="0" t="n">
        <v>10</v>
      </c>
      <c r="H177" s="0" t="n">
        <v>195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</row>
    <row r="178" customFormat="false" ht="14.4" hidden="false" customHeight="false" outlineLevel="0" collapsed="false">
      <c r="A178" s="0" t="s">
        <v>3</v>
      </c>
      <c r="B178" s="0" t="s">
        <v>14952</v>
      </c>
      <c r="C178" s="0" t="s">
        <v>14768</v>
      </c>
      <c r="D178" s="0" t="s">
        <v>14773</v>
      </c>
      <c r="E178" s="0" t="n">
        <v>0</v>
      </c>
      <c r="F178" s="0" t="n">
        <v>0</v>
      </c>
      <c r="G178" s="0" t="n">
        <v>15</v>
      </c>
      <c r="H178" s="0" t="n">
        <v>170</v>
      </c>
      <c r="I178" s="0" t="n">
        <v>13</v>
      </c>
      <c r="J178" s="0" t="n">
        <v>126</v>
      </c>
      <c r="K178" s="0" t="n">
        <v>18</v>
      </c>
      <c r="L178" s="0" t="n">
        <v>135</v>
      </c>
      <c r="M178" s="0" t="n">
        <v>18</v>
      </c>
      <c r="N178" s="0" t="n">
        <v>198</v>
      </c>
      <c r="O178" s="0" t="n">
        <v>20</v>
      </c>
      <c r="P178" s="0" t="n">
        <v>168</v>
      </c>
      <c r="Q178" s="0" t="n">
        <v>28</v>
      </c>
      <c r="R178" s="0" t="n">
        <v>207</v>
      </c>
      <c r="S178" s="0" t="n">
        <v>19</v>
      </c>
      <c r="T178" s="0" t="n">
        <v>204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</row>
    <row r="179" customFormat="false" ht="14.4" hidden="false" customHeight="false" outlineLevel="0" collapsed="false">
      <c r="A179" s="0" t="s">
        <v>3</v>
      </c>
      <c r="B179" s="0" t="s">
        <v>14953</v>
      </c>
      <c r="C179" s="0" t="s">
        <v>14771</v>
      </c>
      <c r="D179" s="0" t="s">
        <v>14767</v>
      </c>
      <c r="E179" s="0" t="n">
        <v>0</v>
      </c>
      <c r="F179" s="0" t="n">
        <v>0</v>
      </c>
      <c r="G179" s="0" t="n">
        <v>32</v>
      </c>
      <c r="H179" s="0" t="n">
        <v>318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</row>
    <row r="180" customFormat="false" ht="14.4" hidden="false" customHeight="false" outlineLevel="0" collapsed="false">
      <c r="A180" s="0" t="s">
        <v>3</v>
      </c>
      <c r="B180" s="0" t="s">
        <v>14954</v>
      </c>
      <c r="C180" s="0" t="s">
        <v>14768</v>
      </c>
      <c r="D180" s="0" t="s">
        <v>14773</v>
      </c>
      <c r="E180" s="0" t="n">
        <v>0</v>
      </c>
      <c r="F180" s="0" t="n">
        <v>0</v>
      </c>
      <c r="G180" s="0" t="n">
        <v>28</v>
      </c>
      <c r="H180" s="0" t="n">
        <v>345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</row>
    <row r="181" customFormat="false" ht="14.4" hidden="false" customHeight="false" outlineLevel="0" collapsed="false">
      <c r="A181" s="0" t="s">
        <v>5</v>
      </c>
      <c r="B181" s="0" t="s">
        <v>14955</v>
      </c>
      <c r="C181" s="0" t="s">
        <v>14767</v>
      </c>
      <c r="D181" s="0" t="s">
        <v>14768</v>
      </c>
      <c r="E181" s="0" t="n">
        <v>0</v>
      </c>
      <c r="F181" s="0" t="n">
        <v>0</v>
      </c>
      <c r="G181" s="0" t="n">
        <v>10</v>
      </c>
      <c r="H181" s="0" t="n">
        <v>176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</row>
    <row r="182" customFormat="false" ht="14.4" hidden="false" customHeight="false" outlineLevel="0" collapsed="false">
      <c r="A182" s="0" t="s">
        <v>8</v>
      </c>
      <c r="B182" s="0" t="s">
        <v>14956</v>
      </c>
      <c r="C182" s="0" t="s">
        <v>14773</v>
      </c>
      <c r="D182" s="0" t="s">
        <v>14767</v>
      </c>
      <c r="E182" s="0" t="n">
        <v>0</v>
      </c>
      <c r="F182" s="0" t="n">
        <v>0</v>
      </c>
      <c r="G182" s="0" t="n">
        <v>10</v>
      </c>
      <c r="H182" s="0" t="n">
        <v>185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</row>
    <row r="183" customFormat="false" ht="14.4" hidden="false" customHeight="false" outlineLevel="0" collapsed="false">
      <c r="A183" s="0" t="s">
        <v>3</v>
      </c>
      <c r="B183" s="0" t="s">
        <v>14957</v>
      </c>
      <c r="C183" s="0" t="s">
        <v>14773</v>
      </c>
      <c r="D183" s="0" t="s">
        <v>14768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15</v>
      </c>
      <c r="J183" s="0" t="n">
        <v>96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</row>
    <row r="184" customFormat="false" ht="14.4" hidden="false" customHeight="false" outlineLevel="0" collapsed="false">
      <c r="A184" s="0" t="s">
        <v>3</v>
      </c>
      <c r="B184" s="0" t="s">
        <v>14958</v>
      </c>
      <c r="C184" s="0" t="s">
        <v>14773</v>
      </c>
      <c r="D184" s="0" t="s">
        <v>14768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32</v>
      </c>
      <c r="J184" s="0" t="n">
        <v>230</v>
      </c>
      <c r="K184" s="0" t="n">
        <v>35</v>
      </c>
      <c r="L184" s="0" t="n">
        <v>246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42</v>
      </c>
      <c r="R184" s="0" t="n">
        <v>279</v>
      </c>
      <c r="S184" s="0" t="n">
        <v>32</v>
      </c>
      <c r="T184" s="0" t="n">
        <v>264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31</v>
      </c>
      <c r="Z184" s="0" t="n">
        <v>251</v>
      </c>
    </row>
    <row r="185" customFormat="false" ht="14.4" hidden="false" customHeight="false" outlineLevel="0" collapsed="false">
      <c r="A185" s="0" t="s">
        <v>3</v>
      </c>
      <c r="B185" s="0" t="s">
        <v>14959</v>
      </c>
      <c r="C185" s="0" t="s">
        <v>14773</v>
      </c>
      <c r="D185" s="0" t="s">
        <v>14768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19</v>
      </c>
      <c r="J185" s="0" t="n">
        <v>203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</row>
    <row r="186" customFormat="false" ht="14.4" hidden="false" customHeight="false" outlineLevel="0" collapsed="false">
      <c r="A186" s="0" t="s">
        <v>3</v>
      </c>
      <c r="B186" s="0" t="s">
        <v>14960</v>
      </c>
      <c r="C186" s="0" t="s">
        <v>14773</v>
      </c>
      <c r="D186" s="0" t="s">
        <v>14768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33</v>
      </c>
      <c r="J186" s="0" t="n">
        <v>202</v>
      </c>
      <c r="K186" s="0" t="n">
        <v>40</v>
      </c>
      <c r="L186" s="0" t="n">
        <v>199</v>
      </c>
      <c r="M186" s="0" t="n">
        <v>36</v>
      </c>
      <c r="N186" s="0" t="n">
        <v>193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35</v>
      </c>
      <c r="V186" s="0" t="n">
        <v>223</v>
      </c>
      <c r="W186" s="0" t="n">
        <v>0</v>
      </c>
      <c r="X186" s="0" t="n">
        <v>0</v>
      </c>
      <c r="Y186" s="0" t="n">
        <v>29</v>
      </c>
      <c r="Z186" s="0" t="n">
        <v>257</v>
      </c>
    </row>
    <row r="187" customFormat="false" ht="14.4" hidden="false" customHeight="false" outlineLevel="0" collapsed="false">
      <c r="A187" s="0" t="s">
        <v>3</v>
      </c>
      <c r="B187" s="0" t="s">
        <v>14961</v>
      </c>
      <c r="C187" s="0" t="s">
        <v>14771</v>
      </c>
      <c r="D187" s="0" t="s">
        <v>14767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13</v>
      </c>
      <c r="J187" s="0" t="n">
        <v>113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</row>
    <row r="188" customFormat="false" ht="14.4" hidden="false" customHeight="false" outlineLevel="0" collapsed="false">
      <c r="A188" s="0" t="s">
        <v>3</v>
      </c>
      <c r="B188" s="0" t="s">
        <v>14962</v>
      </c>
      <c r="C188" s="0" t="s">
        <v>14768</v>
      </c>
      <c r="D188" s="0" t="s">
        <v>14773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16</v>
      </c>
      <c r="J188" s="0" t="n">
        <v>155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</row>
    <row r="189" customFormat="false" ht="14.4" hidden="false" customHeight="false" outlineLevel="0" collapsed="false">
      <c r="A189" s="0" t="s">
        <v>3</v>
      </c>
      <c r="B189" s="0" t="s">
        <v>14963</v>
      </c>
      <c r="C189" s="0" t="s">
        <v>14768</v>
      </c>
      <c r="D189" s="0" t="s">
        <v>14767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26</v>
      </c>
      <c r="J189" s="0" t="n">
        <v>208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28</v>
      </c>
      <c r="X189" s="0" t="n">
        <v>216</v>
      </c>
      <c r="Y189" s="0" t="n">
        <v>0</v>
      </c>
      <c r="Z189" s="0" t="n">
        <v>0</v>
      </c>
    </row>
    <row r="190" customFormat="false" ht="14.4" hidden="false" customHeight="false" outlineLevel="0" collapsed="false">
      <c r="A190" s="0" t="s">
        <v>3</v>
      </c>
      <c r="B190" s="0" t="s">
        <v>14964</v>
      </c>
      <c r="C190" s="0" t="s">
        <v>14773</v>
      </c>
      <c r="D190" s="0" t="s">
        <v>14768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22</v>
      </c>
      <c r="J190" s="0" t="n">
        <v>139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14</v>
      </c>
      <c r="P190" s="0" t="n">
        <v>136</v>
      </c>
      <c r="Q190" s="0" t="n">
        <v>22</v>
      </c>
      <c r="R190" s="0" t="n">
        <v>162</v>
      </c>
      <c r="S190" s="0" t="n">
        <v>24</v>
      </c>
      <c r="T190" s="0" t="n">
        <v>155</v>
      </c>
      <c r="U190" s="0" t="n">
        <v>23</v>
      </c>
      <c r="V190" s="0" t="n">
        <v>183</v>
      </c>
      <c r="W190" s="0" t="n">
        <v>0</v>
      </c>
      <c r="X190" s="0" t="n">
        <v>0</v>
      </c>
      <c r="Y190" s="0" t="n">
        <v>0</v>
      </c>
      <c r="Z190" s="0" t="n">
        <v>0</v>
      </c>
    </row>
    <row r="191" customFormat="false" ht="14.4" hidden="false" customHeight="false" outlineLevel="0" collapsed="false">
      <c r="A191" s="0" t="s">
        <v>3</v>
      </c>
      <c r="B191" s="0" t="s">
        <v>14965</v>
      </c>
      <c r="C191" s="0" t="s">
        <v>14768</v>
      </c>
      <c r="D191" s="0" t="s">
        <v>14773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17</v>
      </c>
      <c r="J191" s="0" t="n">
        <v>145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</row>
    <row r="192" customFormat="false" ht="14.4" hidden="false" customHeight="false" outlineLevel="0" collapsed="false">
      <c r="A192" s="0" t="s">
        <v>3</v>
      </c>
      <c r="B192" s="0" t="s">
        <v>14966</v>
      </c>
      <c r="C192" s="0" t="s">
        <v>14773</v>
      </c>
      <c r="D192" s="0" t="s">
        <v>14768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12</v>
      </c>
      <c r="J192" s="0" t="n">
        <v>118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20</v>
      </c>
      <c r="T192" s="0" t="n">
        <v>113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</row>
    <row r="193" customFormat="false" ht="14.4" hidden="false" customHeight="false" outlineLevel="0" collapsed="false">
      <c r="A193" s="0" t="s">
        <v>3</v>
      </c>
      <c r="B193" s="0" t="s">
        <v>14967</v>
      </c>
      <c r="C193" s="0" t="s">
        <v>14771</v>
      </c>
      <c r="D193" s="0" t="s">
        <v>14767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20</v>
      </c>
      <c r="J193" s="0" t="n">
        <v>197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</row>
    <row r="194" customFormat="false" ht="14.4" hidden="false" customHeight="false" outlineLevel="0" collapsed="false">
      <c r="A194" s="0" t="s">
        <v>3</v>
      </c>
      <c r="B194" s="0" t="s">
        <v>14968</v>
      </c>
      <c r="C194" s="0" t="s">
        <v>14773</v>
      </c>
      <c r="D194" s="0" t="s">
        <v>14767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11</v>
      </c>
      <c r="J194" s="0" t="n">
        <v>195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</row>
    <row r="195" customFormat="false" ht="14.4" hidden="false" customHeight="false" outlineLevel="0" collapsed="false">
      <c r="A195" s="0" t="s">
        <v>3</v>
      </c>
      <c r="B195" s="0" t="s">
        <v>14969</v>
      </c>
      <c r="C195" s="0" t="s">
        <v>14768</v>
      </c>
      <c r="D195" s="0" t="s">
        <v>14773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22</v>
      </c>
      <c r="J195" s="0" t="n">
        <v>162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27</v>
      </c>
      <c r="X195" s="0" t="n">
        <v>222</v>
      </c>
      <c r="Y195" s="0" t="n">
        <v>26</v>
      </c>
      <c r="Z195" s="0" t="n">
        <v>246</v>
      </c>
    </row>
    <row r="196" customFormat="false" ht="14.4" hidden="false" customHeight="false" outlineLevel="0" collapsed="false">
      <c r="A196" s="0" t="s">
        <v>3</v>
      </c>
      <c r="B196" s="0" t="s">
        <v>14970</v>
      </c>
      <c r="C196" s="0" t="s">
        <v>14767</v>
      </c>
      <c r="D196" s="0" t="s">
        <v>14768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12</v>
      </c>
      <c r="J196" s="0" t="n">
        <v>130</v>
      </c>
      <c r="K196" s="0" t="n">
        <v>16</v>
      </c>
      <c r="L196" s="0" t="n">
        <v>194</v>
      </c>
      <c r="M196" s="0" t="n">
        <v>19</v>
      </c>
      <c r="N196" s="0" t="n">
        <v>174</v>
      </c>
      <c r="O196" s="0" t="n">
        <v>12</v>
      </c>
      <c r="P196" s="0" t="n">
        <v>155</v>
      </c>
      <c r="Q196" s="0" t="n">
        <v>0</v>
      </c>
      <c r="R196" s="0" t="n">
        <v>0</v>
      </c>
      <c r="S196" s="0" t="n">
        <v>17</v>
      </c>
      <c r="T196" s="0" t="n">
        <v>194</v>
      </c>
      <c r="U196" s="0" t="n">
        <v>23</v>
      </c>
      <c r="V196" s="0" t="n">
        <v>293</v>
      </c>
      <c r="W196" s="0" t="n">
        <v>0</v>
      </c>
      <c r="X196" s="0" t="n">
        <v>0</v>
      </c>
      <c r="Y196" s="0" t="n">
        <v>31</v>
      </c>
      <c r="Z196" s="0" t="n">
        <v>277</v>
      </c>
    </row>
    <row r="197" customFormat="false" ht="14.4" hidden="false" customHeight="false" outlineLevel="0" collapsed="false">
      <c r="A197" s="0" t="s">
        <v>3</v>
      </c>
      <c r="B197" s="0" t="s">
        <v>14971</v>
      </c>
      <c r="C197" s="0" t="s">
        <v>14771</v>
      </c>
      <c r="D197" s="0" t="s">
        <v>14768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13</v>
      </c>
      <c r="J197" s="0" t="n">
        <v>193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</row>
    <row r="198" customFormat="false" ht="14.4" hidden="false" customHeight="false" outlineLevel="0" collapsed="false">
      <c r="A198" s="0" t="s">
        <v>3</v>
      </c>
      <c r="B198" s="0" t="s">
        <v>14972</v>
      </c>
      <c r="C198" s="0" t="s">
        <v>14773</v>
      </c>
      <c r="D198" s="0" t="s">
        <v>14767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8</v>
      </c>
      <c r="J198" s="0" t="n">
        <v>106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6</v>
      </c>
      <c r="R198" s="0" t="n">
        <v>123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</row>
    <row r="199" customFormat="false" ht="14.4" hidden="false" customHeight="false" outlineLevel="0" collapsed="false">
      <c r="A199" s="0" t="s">
        <v>3</v>
      </c>
      <c r="B199" s="0" t="s">
        <v>14973</v>
      </c>
      <c r="C199" s="0" t="s">
        <v>14771</v>
      </c>
      <c r="D199" s="0" t="s">
        <v>14773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15</v>
      </c>
      <c r="J199" s="0" t="n">
        <v>88</v>
      </c>
      <c r="K199" s="0" t="n">
        <v>20</v>
      </c>
      <c r="L199" s="0" t="n">
        <v>91</v>
      </c>
      <c r="M199" s="0" t="n">
        <v>16</v>
      </c>
      <c r="N199" s="0" t="n">
        <v>102</v>
      </c>
      <c r="O199" s="0" t="n">
        <v>0</v>
      </c>
      <c r="P199" s="0" t="n">
        <v>0</v>
      </c>
      <c r="Q199" s="0" t="n">
        <v>16</v>
      </c>
      <c r="R199" s="0" t="n">
        <v>99</v>
      </c>
      <c r="S199" s="0" t="n">
        <v>0</v>
      </c>
      <c r="T199" s="0" t="n">
        <v>0</v>
      </c>
      <c r="U199" s="0" t="n">
        <v>13</v>
      </c>
      <c r="V199" s="0" t="n">
        <v>105</v>
      </c>
      <c r="W199" s="0" t="n">
        <v>0</v>
      </c>
      <c r="X199" s="0" t="n">
        <v>0</v>
      </c>
      <c r="Y199" s="0" t="n">
        <v>12</v>
      </c>
      <c r="Z199" s="0" t="n">
        <v>145</v>
      </c>
    </row>
    <row r="200" customFormat="false" ht="14.4" hidden="false" customHeight="false" outlineLevel="0" collapsed="false">
      <c r="A200" s="0" t="s">
        <v>3</v>
      </c>
      <c r="B200" s="0" t="s">
        <v>14974</v>
      </c>
      <c r="C200" s="0" t="s">
        <v>14767</v>
      </c>
      <c r="D200" s="0" t="s">
        <v>14768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17</v>
      </c>
      <c r="J200" s="0" t="n">
        <v>111</v>
      </c>
      <c r="K200" s="0" t="n">
        <v>0</v>
      </c>
      <c r="L200" s="0" t="n">
        <v>0</v>
      </c>
      <c r="M200" s="0" t="n">
        <v>23</v>
      </c>
      <c r="N200" s="0" t="n">
        <v>111</v>
      </c>
      <c r="O200" s="0" t="n">
        <v>11</v>
      </c>
      <c r="P200" s="0" t="n">
        <v>82</v>
      </c>
      <c r="Q200" s="0" t="n">
        <v>12</v>
      </c>
      <c r="R200" s="0" t="n">
        <v>107</v>
      </c>
      <c r="S200" s="0" t="n">
        <v>11</v>
      </c>
      <c r="T200" s="0" t="n">
        <v>95</v>
      </c>
      <c r="U200" s="0" t="n">
        <v>0</v>
      </c>
      <c r="V200" s="0" t="n">
        <v>0</v>
      </c>
      <c r="W200" s="0" t="n">
        <v>9</v>
      </c>
      <c r="X200" s="0" t="n">
        <v>106</v>
      </c>
      <c r="Y200" s="0" t="n">
        <v>26</v>
      </c>
      <c r="Z200" s="0" t="n">
        <v>142</v>
      </c>
    </row>
    <row r="201" customFormat="false" ht="14.4" hidden="false" customHeight="false" outlineLevel="0" collapsed="false">
      <c r="A201" s="0" t="s">
        <v>3</v>
      </c>
      <c r="B201" s="0" t="s">
        <v>14975</v>
      </c>
      <c r="C201" s="0" t="s">
        <v>14768</v>
      </c>
      <c r="D201" s="0" t="s">
        <v>14773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16</v>
      </c>
      <c r="J201" s="0" t="n">
        <v>173</v>
      </c>
      <c r="K201" s="0" t="n">
        <v>18</v>
      </c>
      <c r="L201" s="0" t="n">
        <v>152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30</v>
      </c>
      <c r="T201" s="0" t="n">
        <v>205</v>
      </c>
      <c r="U201" s="0" t="n">
        <v>28</v>
      </c>
      <c r="V201" s="0" t="n">
        <v>196</v>
      </c>
      <c r="W201" s="0" t="n">
        <v>21</v>
      </c>
      <c r="X201" s="0" t="n">
        <v>191</v>
      </c>
      <c r="Y201" s="0" t="n">
        <v>0</v>
      </c>
      <c r="Z201" s="0" t="n">
        <v>0</v>
      </c>
    </row>
    <row r="202" customFormat="false" ht="14.4" hidden="false" customHeight="false" outlineLevel="0" collapsed="false">
      <c r="A202" s="0" t="s">
        <v>3</v>
      </c>
      <c r="B202" s="0" t="s">
        <v>14976</v>
      </c>
      <c r="C202" s="0" t="s">
        <v>14767</v>
      </c>
      <c r="D202" s="0" t="s">
        <v>14771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14</v>
      </c>
      <c r="J202" s="0" t="n">
        <v>186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</row>
    <row r="203" customFormat="false" ht="14.4" hidden="false" customHeight="false" outlineLevel="0" collapsed="false">
      <c r="A203" s="0" t="s">
        <v>3</v>
      </c>
      <c r="B203" s="0" t="s">
        <v>14977</v>
      </c>
      <c r="C203" s="0" t="s">
        <v>14773</v>
      </c>
      <c r="D203" s="0" t="s">
        <v>14768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27</v>
      </c>
      <c r="J203" s="0" t="n">
        <v>195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24</v>
      </c>
      <c r="X203" s="0" t="n">
        <v>195</v>
      </c>
      <c r="Y203" s="0" t="n">
        <v>0</v>
      </c>
      <c r="Z203" s="0" t="n">
        <v>0</v>
      </c>
    </row>
    <row r="204" customFormat="false" ht="14.4" hidden="false" customHeight="false" outlineLevel="0" collapsed="false">
      <c r="A204" s="0" t="s">
        <v>3</v>
      </c>
      <c r="B204" s="0" t="s">
        <v>14978</v>
      </c>
      <c r="C204" s="0" t="s">
        <v>14767</v>
      </c>
      <c r="D204" s="0" t="s">
        <v>14771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14</v>
      </c>
      <c r="J204" s="0" t="n">
        <v>164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</row>
    <row r="205" customFormat="false" ht="14.4" hidden="false" customHeight="false" outlineLevel="0" collapsed="false">
      <c r="A205" s="0" t="s">
        <v>3</v>
      </c>
      <c r="B205" s="0" t="s">
        <v>14979</v>
      </c>
      <c r="C205" s="0" t="s">
        <v>14767</v>
      </c>
      <c r="D205" s="0" t="s">
        <v>14768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13</v>
      </c>
      <c r="J205" s="0" t="n">
        <v>208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</row>
    <row r="206" customFormat="false" ht="14.4" hidden="false" customHeight="false" outlineLevel="0" collapsed="false">
      <c r="A206" s="0" t="s">
        <v>3</v>
      </c>
      <c r="B206" s="0" t="s">
        <v>14980</v>
      </c>
      <c r="C206" s="0" t="s">
        <v>14767</v>
      </c>
      <c r="D206" s="0" t="s">
        <v>14771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19</v>
      </c>
      <c r="J206" s="0" t="n">
        <v>224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</row>
    <row r="207" customFormat="false" ht="14.4" hidden="false" customHeight="false" outlineLevel="0" collapsed="false">
      <c r="A207" s="0" t="s">
        <v>3</v>
      </c>
      <c r="B207" s="0" t="s">
        <v>14981</v>
      </c>
      <c r="C207" s="0" t="s">
        <v>14773</v>
      </c>
      <c r="D207" s="0" t="s">
        <v>14768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30</v>
      </c>
      <c r="J207" s="0" t="n">
        <v>218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</row>
    <row r="208" customFormat="false" ht="14.4" hidden="false" customHeight="false" outlineLevel="0" collapsed="false">
      <c r="A208" s="0" t="s">
        <v>5</v>
      </c>
      <c r="B208" s="0" t="s">
        <v>14982</v>
      </c>
      <c r="C208" s="0" t="s">
        <v>14773</v>
      </c>
      <c r="D208" s="0" t="s">
        <v>14771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12</v>
      </c>
      <c r="J208" s="0" t="n">
        <v>133</v>
      </c>
      <c r="K208" s="0" t="n">
        <v>15</v>
      </c>
      <c r="L208" s="0" t="n">
        <v>157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33</v>
      </c>
      <c r="V208" s="0" t="n">
        <v>252</v>
      </c>
      <c r="W208" s="0" t="n">
        <v>14</v>
      </c>
      <c r="X208" s="0" t="n">
        <v>145</v>
      </c>
      <c r="Y208" s="0" t="n">
        <v>33</v>
      </c>
      <c r="Z208" s="0" t="n">
        <v>405</v>
      </c>
    </row>
    <row r="209" customFormat="false" ht="14.4" hidden="false" customHeight="false" outlineLevel="0" collapsed="false">
      <c r="A209" s="0" t="s">
        <v>5</v>
      </c>
      <c r="B209" s="0" t="s">
        <v>14983</v>
      </c>
      <c r="C209" s="0" t="s">
        <v>14768</v>
      </c>
      <c r="D209" s="0" t="s">
        <v>14771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10</v>
      </c>
      <c r="J209" s="0" t="n">
        <v>161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</row>
    <row r="210" customFormat="false" ht="14.4" hidden="false" customHeight="false" outlineLevel="0" collapsed="false">
      <c r="A210" s="0" t="s">
        <v>5</v>
      </c>
      <c r="B210" s="0" t="s">
        <v>14984</v>
      </c>
      <c r="C210" s="0" t="s">
        <v>14768</v>
      </c>
      <c r="D210" s="0" t="s">
        <v>14767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11</v>
      </c>
      <c r="J210" s="0" t="n">
        <v>173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</row>
    <row r="211" customFormat="false" ht="14.4" hidden="false" customHeight="false" outlineLevel="0" collapsed="false">
      <c r="A211" s="0" t="s">
        <v>5</v>
      </c>
      <c r="B211" s="0" t="s">
        <v>14985</v>
      </c>
      <c r="C211" s="0" t="s">
        <v>14768</v>
      </c>
      <c r="D211" s="0" t="s">
        <v>14767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10</v>
      </c>
      <c r="J211" s="0" t="n">
        <v>177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</row>
    <row r="212" customFormat="false" ht="14.4" hidden="false" customHeight="false" outlineLevel="0" collapsed="false">
      <c r="A212" s="0" t="s">
        <v>3</v>
      </c>
      <c r="B212" s="0" t="s">
        <v>14986</v>
      </c>
      <c r="C212" s="0" t="s">
        <v>14768</v>
      </c>
      <c r="D212" s="0" t="s">
        <v>14987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30</v>
      </c>
      <c r="L212" s="0" t="n">
        <v>281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</row>
    <row r="213" customFormat="false" ht="14.4" hidden="false" customHeight="false" outlineLevel="0" collapsed="false">
      <c r="A213" s="0" t="s">
        <v>3</v>
      </c>
      <c r="B213" s="0" t="s">
        <v>14988</v>
      </c>
      <c r="C213" s="0" t="s">
        <v>14773</v>
      </c>
      <c r="D213" s="0" t="s">
        <v>14771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25</v>
      </c>
      <c r="L213" s="0" t="n">
        <v>259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</row>
    <row r="214" customFormat="false" ht="14.4" hidden="false" customHeight="false" outlineLevel="0" collapsed="false">
      <c r="A214" s="0" t="s">
        <v>3</v>
      </c>
      <c r="B214" s="0" t="s">
        <v>14989</v>
      </c>
      <c r="C214" s="0" t="s">
        <v>14773</v>
      </c>
      <c r="D214" s="0" t="s">
        <v>14768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25</v>
      </c>
      <c r="L214" s="0" t="n">
        <v>317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</row>
    <row r="215" customFormat="false" ht="14.4" hidden="false" customHeight="false" outlineLevel="0" collapsed="false">
      <c r="A215" s="0" t="s">
        <v>3</v>
      </c>
      <c r="B215" s="0" t="s">
        <v>14990</v>
      </c>
      <c r="C215" s="0" t="s">
        <v>14771</v>
      </c>
      <c r="D215" s="0" t="s">
        <v>14767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27</v>
      </c>
      <c r="L215" s="0" t="n">
        <v>316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</row>
    <row r="216" customFormat="false" ht="14.4" hidden="false" customHeight="false" outlineLevel="0" collapsed="false">
      <c r="A216" s="0" t="s">
        <v>3</v>
      </c>
      <c r="B216" s="0" t="s">
        <v>14991</v>
      </c>
      <c r="C216" s="0" t="s">
        <v>14771</v>
      </c>
      <c r="D216" s="0" t="s">
        <v>14767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37</v>
      </c>
      <c r="L216" s="0" t="n">
        <v>294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</row>
    <row r="217" customFormat="false" ht="14.4" hidden="false" customHeight="false" outlineLevel="0" collapsed="false">
      <c r="A217" s="0" t="s">
        <v>3</v>
      </c>
      <c r="B217" s="0" t="s">
        <v>14992</v>
      </c>
      <c r="C217" s="0" t="s">
        <v>14767</v>
      </c>
      <c r="D217" s="0" t="s">
        <v>14771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31</v>
      </c>
      <c r="L217" s="0" t="n">
        <v>269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29</v>
      </c>
      <c r="T217" s="0" t="n">
        <v>317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</row>
    <row r="218" customFormat="false" ht="14.4" hidden="false" customHeight="false" outlineLevel="0" collapsed="false">
      <c r="A218" s="0" t="s">
        <v>3</v>
      </c>
      <c r="B218" s="0" t="s">
        <v>14993</v>
      </c>
      <c r="C218" s="0" t="s">
        <v>14771</v>
      </c>
      <c r="D218" s="0" t="s">
        <v>14767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27</v>
      </c>
      <c r="L218" s="0" t="n">
        <v>210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</row>
    <row r="219" customFormat="false" ht="14.4" hidden="false" customHeight="false" outlineLevel="0" collapsed="false">
      <c r="A219" s="0" t="s">
        <v>3</v>
      </c>
      <c r="B219" s="0" t="s">
        <v>14994</v>
      </c>
      <c r="C219" s="0" t="s">
        <v>14767</v>
      </c>
      <c r="D219" s="0" t="s">
        <v>14768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21</v>
      </c>
      <c r="L219" s="0" t="n">
        <v>200</v>
      </c>
      <c r="M219" s="0" t="n">
        <v>0</v>
      </c>
      <c r="N219" s="0" t="n">
        <v>0</v>
      </c>
      <c r="O219" s="0" t="n">
        <v>15</v>
      </c>
      <c r="P219" s="0" t="n">
        <v>224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19</v>
      </c>
      <c r="V219" s="0" t="n">
        <v>226</v>
      </c>
      <c r="W219" s="0" t="n">
        <v>0</v>
      </c>
      <c r="X219" s="0" t="n">
        <v>0</v>
      </c>
      <c r="Y219" s="0" t="n">
        <v>16</v>
      </c>
      <c r="Z219" s="0" t="n">
        <v>248</v>
      </c>
    </row>
    <row r="220" customFormat="false" ht="14.4" hidden="false" customHeight="false" outlineLevel="0" collapsed="false">
      <c r="A220" s="0" t="s">
        <v>3</v>
      </c>
      <c r="B220" s="0" t="s">
        <v>14995</v>
      </c>
      <c r="C220" s="0" t="s">
        <v>14773</v>
      </c>
      <c r="D220" s="0" t="s">
        <v>14768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24</v>
      </c>
      <c r="L220" s="0" t="n">
        <v>215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27</v>
      </c>
      <c r="R220" s="0" t="n">
        <v>214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</row>
    <row r="221" customFormat="false" ht="14.4" hidden="false" customHeight="false" outlineLevel="0" collapsed="false">
      <c r="A221" s="0" t="s">
        <v>3</v>
      </c>
      <c r="B221" s="0" t="s">
        <v>14996</v>
      </c>
      <c r="C221" s="0" t="s">
        <v>14773</v>
      </c>
      <c r="D221" s="0" t="s">
        <v>14768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16</v>
      </c>
      <c r="L221" s="0" t="n">
        <v>171</v>
      </c>
      <c r="M221" s="0" t="n">
        <v>0</v>
      </c>
      <c r="N221" s="0" t="n">
        <v>0</v>
      </c>
      <c r="O221" s="0" t="n">
        <v>23</v>
      </c>
      <c r="P221" s="0" t="n">
        <v>181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23</v>
      </c>
      <c r="X221" s="0" t="n">
        <v>198</v>
      </c>
      <c r="Y221" s="0" t="n">
        <v>0</v>
      </c>
      <c r="Z221" s="0" t="n">
        <v>0</v>
      </c>
    </row>
    <row r="222" customFormat="false" ht="14.4" hidden="false" customHeight="false" outlineLevel="0" collapsed="false">
      <c r="A222" s="0" t="s">
        <v>3</v>
      </c>
      <c r="B222" s="0" t="s">
        <v>14997</v>
      </c>
      <c r="C222" s="0" t="s">
        <v>14773</v>
      </c>
      <c r="D222" s="0" t="s">
        <v>14768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36</v>
      </c>
      <c r="L222" s="0" t="n">
        <v>257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</row>
    <row r="223" customFormat="false" ht="14.4" hidden="false" customHeight="false" outlineLevel="0" collapsed="false">
      <c r="A223" s="0" t="s">
        <v>3</v>
      </c>
      <c r="B223" s="0" t="s">
        <v>14998</v>
      </c>
      <c r="C223" s="0" t="s">
        <v>14768</v>
      </c>
      <c r="D223" s="0" t="s">
        <v>14767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21</v>
      </c>
      <c r="L223" s="0" t="n">
        <v>220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21</v>
      </c>
      <c r="X223" s="0" t="n">
        <v>234</v>
      </c>
      <c r="Y223" s="0" t="n">
        <v>0</v>
      </c>
      <c r="Z223" s="0" t="n">
        <v>0</v>
      </c>
    </row>
    <row r="224" customFormat="false" ht="14.4" hidden="false" customHeight="false" outlineLevel="0" collapsed="false">
      <c r="A224" s="0" t="s">
        <v>3</v>
      </c>
      <c r="B224" s="0" t="s">
        <v>14999</v>
      </c>
      <c r="C224" s="0" t="s">
        <v>14773</v>
      </c>
      <c r="D224" s="0" t="s">
        <v>14768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19</v>
      </c>
      <c r="L224" s="0" t="n">
        <v>124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</row>
    <row r="225" customFormat="false" ht="14.4" hidden="false" customHeight="false" outlineLevel="0" collapsed="false">
      <c r="A225" s="0" t="s">
        <v>3</v>
      </c>
      <c r="B225" s="0" t="s">
        <v>15000</v>
      </c>
      <c r="C225" s="0" t="s">
        <v>14870</v>
      </c>
      <c r="D225" s="0" t="s">
        <v>14767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10</v>
      </c>
      <c r="L225" s="0" t="n">
        <v>193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</row>
    <row r="226" customFormat="false" ht="14.4" hidden="false" customHeight="false" outlineLevel="0" collapsed="false">
      <c r="A226" s="0" t="s">
        <v>3</v>
      </c>
      <c r="B226" s="0" t="s">
        <v>15001</v>
      </c>
      <c r="C226" s="0" t="s">
        <v>14773</v>
      </c>
      <c r="D226" s="0" t="s">
        <v>14771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18</v>
      </c>
      <c r="L226" s="0" t="n">
        <v>190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19</v>
      </c>
      <c r="T226" s="0" t="n">
        <v>239</v>
      </c>
      <c r="U226" s="0" t="n">
        <v>19</v>
      </c>
      <c r="V226" s="0" t="n">
        <v>211</v>
      </c>
      <c r="W226" s="0" t="n">
        <v>23</v>
      </c>
      <c r="X226" s="0" t="n">
        <v>247</v>
      </c>
      <c r="Y226" s="0" t="n">
        <v>0</v>
      </c>
      <c r="Z226" s="0" t="n">
        <v>0</v>
      </c>
    </row>
    <row r="227" customFormat="false" ht="14.4" hidden="false" customHeight="false" outlineLevel="0" collapsed="false">
      <c r="A227" s="0" t="s">
        <v>3</v>
      </c>
      <c r="B227" s="0" t="s">
        <v>15002</v>
      </c>
      <c r="C227" s="0" t="s">
        <v>14768</v>
      </c>
      <c r="D227" s="0" t="s">
        <v>14771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10</v>
      </c>
      <c r="L227" s="0" t="n">
        <v>187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</row>
    <row r="228" customFormat="false" ht="14.4" hidden="false" customHeight="false" outlineLevel="0" collapsed="false">
      <c r="A228" s="0" t="s">
        <v>3</v>
      </c>
      <c r="B228" s="0" t="s">
        <v>15003</v>
      </c>
      <c r="C228" s="0" t="s">
        <v>14771</v>
      </c>
      <c r="D228" s="0" t="s">
        <v>14767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15</v>
      </c>
      <c r="L228" s="0" t="n">
        <v>189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</row>
    <row r="229" customFormat="false" ht="14.4" hidden="false" customHeight="false" outlineLevel="0" collapsed="false">
      <c r="A229" s="0" t="s">
        <v>3</v>
      </c>
      <c r="B229" s="0" t="s">
        <v>15004</v>
      </c>
      <c r="C229" s="0" t="s">
        <v>14773</v>
      </c>
      <c r="D229" s="0" t="s">
        <v>14768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22</v>
      </c>
      <c r="L229" s="0" t="n">
        <v>152</v>
      </c>
      <c r="M229" s="0" t="n">
        <v>0</v>
      </c>
      <c r="N229" s="0" t="n">
        <v>0</v>
      </c>
      <c r="O229" s="0" t="n">
        <v>16</v>
      </c>
      <c r="P229" s="0" t="n">
        <v>149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17</v>
      </c>
      <c r="X229" s="0" t="n">
        <v>190</v>
      </c>
      <c r="Y229" s="0" t="n">
        <v>27</v>
      </c>
      <c r="Z229" s="0" t="n">
        <v>231</v>
      </c>
    </row>
    <row r="230" customFormat="false" ht="14.4" hidden="false" customHeight="false" outlineLevel="0" collapsed="false">
      <c r="A230" s="0" t="s">
        <v>3</v>
      </c>
      <c r="B230" s="0" t="s">
        <v>15005</v>
      </c>
      <c r="C230" s="0" t="s">
        <v>14767</v>
      </c>
      <c r="D230" s="0" t="s">
        <v>14771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19</v>
      </c>
      <c r="L230" s="0" t="n">
        <v>140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</row>
    <row r="231" customFormat="false" ht="14.4" hidden="false" customHeight="false" outlineLevel="0" collapsed="false">
      <c r="A231" s="0" t="s">
        <v>3</v>
      </c>
      <c r="B231" s="0" t="s">
        <v>15006</v>
      </c>
      <c r="C231" s="0" t="s">
        <v>14768</v>
      </c>
      <c r="D231" s="0" t="s">
        <v>14773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13</v>
      </c>
      <c r="L231" s="0" t="n">
        <v>157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</row>
    <row r="232" customFormat="false" ht="14.4" hidden="false" customHeight="false" outlineLevel="0" collapsed="false">
      <c r="A232" s="0" t="s">
        <v>3</v>
      </c>
      <c r="B232" s="0" t="s">
        <v>15007</v>
      </c>
      <c r="C232" s="0" t="s">
        <v>14773</v>
      </c>
      <c r="D232" s="0" t="s">
        <v>14768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19</v>
      </c>
      <c r="L232" s="0" t="n">
        <v>186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</row>
    <row r="233" customFormat="false" ht="14.4" hidden="false" customHeight="false" outlineLevel="0" collapsed="false">
      <c r="A233" s="0" t="s">
        <v>3</v>
      </c>
      <c r="B233" s="0" t="s">
        <v>15008</v>
      </c>
      <c r="C233" s="0" t="s">
        <v>14773</v>
      </c>
      <c r="D233" s="0" t="s">
        <v>14768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17</v>
      </c>
      <c r="L233" s="0" t="n">
        <v>176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</row>
    <row r="234" customFormat="false" ht="14.4" hidden="false" customHeight="false" outlineLevel="0" collapsed="false">
      <c r="A234" s="0" t="s">
        <v>5</v>
      </c>
      <c r="B234" s="0" t="s">
        <v>15009</v>
      </c>
      <c r="C234" s="0" t="s">
        <v>14768</v>
      </c>
      <c r="D234" s="0" t="s">
        <v>14767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10</v>
      </c>
      <c r="L234" s="0" t="n">
        <v>184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</row>
    <row r="235" customFormat="false" ht="14.4" hidden="false" customHeight="false" outlineLevel="0" collapsed="false">
      <c r="A235" s="0" t="s">
        <v>5</v>
      </c>
      <c r="B235" s="0" t="s">
        <v>15010</v>
      </c>
      <c r="C235" s="0" t="s">
        <v>14768</v>
      </c>
      <c r="D235" s="0" t="s">
        <v>14771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11</v>
      </c>
      <c r="L235" s="0" t="n">
        <v>186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</row>
    <row r="236" customFormat="false" ht="14.4" hidden="false" customHeight="false" outlineLevel="0" collapsed="false">
      <c r="A236" s="0" t="s">
        <v>3</v>
      </c>
      <c r="B236" s="0" t="s">
        <v>15011</v>
      </c>
      <c r="C236" s="0" t="s">
        <v>14771</v>
      </c>
      <c r="D236" s="0" t="s">
        <v>14767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38</v>
      </c>
      <c r="N236" s="0" t="n">
        <v>276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</row>
    <row r="237" customFormat="false" ht="14.4" hidden="false" customHeight="false" outlineLevel="0" collapsed="false">
      <c r="A237" s="0" t="s">
        <v>3</v>
      </c>
      <c r="B237" s="0" t="s">
        <v>15012</v>
      </c>
      <c r="C237" s="0" t="s">
        <v>14771</v>
      </c>
      <c r="D237" s="0" t="s">
        <v>14767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34</v>
      </c>
      <c r="N237" s="0" t="n">
        <v>329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</row>
    <row r="238" customFormat="false" ht="14.4" hidden="false" customHeight="false" outlineLevel="0" collapsed="false">
      <c r="A238" s="0" t="s">
        <v>3</v>
      </c>
      <c r="B238" s="0" t="s">
        <v>15013</v>
      </c>
      <c r="C238" s="0" t="s">
        <v>14773</v>
      </c>
      <c r="D238" s="0" t="s">
        <v>14768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25</v>
      </c>
      <c r="N238" s="0" t="n">
        <v>234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19</v>
      </c>
      <c r="X238" s="0" t="n">
        <v>196</v>
      </c>
      <c r="Y238" s="0" t="n">
        <v>0</v>
      </c>
      <c r="Z238" s="0" t="n">
        <v>0</v>
      </c>
    </row>
    <row r="239" customFormat="false" ht="14.4" hidden="false" customHeight="false" outlineLevel="0" collapsed="false">
      <c r="A239" s="0" t="s">
        <v>3</v>
      </c>
      <c r="B239" s="0" t="s">
        <v>15014</v>
      </c>
      <c r="C239" s="0" t="s">
        <v>14768</v>
      </c>
      <c r="D239" s="0" t="s">
        <v>14773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25</v>
      </c>
      <c r="N239" s="0" t="n">
        <v>214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20</v>
      </c>
      <c r="T239" s="0" t="n">
        <v>250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</row>
    <row r="240" customFormat="false" ht="14.4" hidden="false" customHeight="false" outlineLevel="0" collapsed="false">
      <c r="A240" s="0" t="s">
        <v>3</v>
      </c>
      <c r="B240" s="0" t="s">
        <v>15015</v>
      </c>
      <c r="C240" s="0" t="s">
        <v>14773</v>
      </c>
      <c r="D240" s="0" t="s">
        <v>14768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60</v>
      </c>
      <c r="N240" s="0" t="n">
        <v>278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</row>
    <row r="241" customFormat="false" ht="14.4" hidden="false" customHeight="false" outlineLevel="0" collapsed="false">
      <c r="A241" s="0" t="s">
        <v>3</v>
      </c>
      <c r="B241" s="0" t="s">
        <v>15016</v>
      </c>
      <c r="C241" s="0" t="s">
        <v>14768</v>
      </c>
      <c r="D241" s="0" t="s">
        <v>14771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221</v>
      </c>
      <c r="N241" s="0" t="n">
        <v>221</v>
      </c>
      <c r="O241" s="0" t="n">
        <v>193</v>
      </c>
      <c r="P241" s="0" t="n">
        <v>195</v>
      </c>
      <c r="Q241" s="0" t="n">
        <v>272</v>
      </c>
      <c r="R241" s="0" t="n">
        <v>273</v>
      </c>
      <c r="S241" s="0" t="n">
        <v>317</v>
      </c>
      <c r="T241" s="0" t="n">
        <v>318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</row>
    <row r="242" customFormat="false" ht="14.4" hidden="false" customHeight="false" outlineLevel="0" collapsed="false">
      <c r="A242" s="0" t="s">
        <v>3</v>
      </c>
      <c r="B242" s="0" t="s">
        <v>15017</v>
      </c>
      <c r="C242" s="0" t="s">
        <v>14768</v>
      </c>
      <c r="D242" s="0" t="s">
        <v>14773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27</v>
      </c>
      <c r="N242" s="0" t="n">
        <v>239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</row>
    <row r="243" customFormat="false" ht="14.4" hidden="false" customHeight="false" outlineLevel="0" collapsed="false">
      <c r="A243" s="0" t="s">
        <v>3</v>
      </c>
      <c r="B243" s="0" t="s">
        <v>15018</v>
      </c>
      <c r="C243" s="0" t="s">
        <v>14767</v>
      </c>
      <c r="D243" s="0" t="s">
        <v>14771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21</v>
      </c>
      <c r="N243" s="0" t="n">
        <v>169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19</v>
      </c>
      <c r="T243" s="0" t="n">
        <v>171</v>
      </c>
      <c r="U243" s="0" t="n">
        <v>27</v>
      </c>
      <c r="V243" s="0" t="n">
        <v>178</v>
      </c>
      <c r="W243" s="0" t="n">
        <v>26</v>
      </c>
      <c r="X243" s="0" t="n">
        <v>214</v>
      </c>
      <c r="Y243" s="0" t="n">
        <v>0</v>
      </c>
      <c r="Z243" s="0" t="n">
        <v>0</v>
      </c>
    </row>
    <row r="244" customFormat="false" ht="14.4" hidden="false" customHeight="false" outlineLevel="0" collapsed="false">
      <c r="A244" s="0" t="s">
        <v>3</v>
      </c>
      <c r="B244" s="0" t="s">
        <v>15019</v>
      </c>
      <c r="C244" s="0" t="s">
        <v>14768</v>
      </c>
      <c r="D244" s="0" t="s">
        <v>14771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12</v>
      </c>
      <c r="N244" s="0" t="n">
        <v>200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</row>
    <row r="245" customFormat="false" ht="14.4" hidden="false" customHeight="false" outlineLevel="0" collapsed="false">
      <c r="A245" s="0" t="s">
        <v>3</v>
      </c>
      <c r="B245" s="0" t="s">
        <v>15020</v>
      </c>
      <c r="C245" s="0" t="s">
        <v>14773</v>
      </c>
      <c r="D245" s="0" t="s">
        <v>14768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23</v>
      </c>
      <c r="N245" s="0" t="n">
        <v>175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</row>
    <row r="246" customFormat="false" ht="14.4" hidden="false" customHeight="false" outlineLevel="0" collapsed="false">
      <c r="A246" s="0" t="s">
        <v>3</v>
      </c>
      <c r="B246" s="0" t="s">
        <v>15021</v>
      </c>
      <c r="C246" s="0" t="s">
        <v>14773</v>
      </c>
      <c r="D246" s="0" t="s">
        <v>14767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8</v>
      </c>
      <c r="N246" s="0" t="n">
        <v>157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</row>
    <row r="247" customFormat="false" ht="14.4" hidden="false" customHeight="false" outlineLevel="0" collapsed="false">
      <c r="A247" s="0" t="s">
        <v>3</v>
      </c>
      <c r="B247" s="0" t="s">
        <v>15022</v>
      </c>
      <c r="C247" s="0" t="s">
        <v>14773</v>
      </c>
      <c r="D247" s="0" t="s">
        <v>14768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19</v>
      </c>
      <c r="N247" s="0" t="n">
        <v>194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</row>
    <row r="248" customFormat="false" ht="14.4" hidden="false" customHeight="false" outlineLevel="0" collapsed="false">
      <c r="A248" s="0" t="s">
        <v>3</v>
      </c>
      <c r="B248" s="0" t="s">
        <v>15023</v>
      </c>
      <c r="C248" s="0" t="s">
        <v>14767</v>
      </c>
      <c r="D248" s="0" t="s">
        <v>14768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18</v>
      </c>
      <c r="N248" s="0" t="n">
        <v>101</v>
      </c>
      <c r="O248" s="0" t="n">
        <v>0</v>
      </c>
      <c r="P248" s="0" t="n">
        <v>0</v>
      </c>
      <c r="Q248" s="0" t="n">
        <v>11</v>
      </c>
      <c r="R248" s="0" t="n">
        <v>98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15</v>
      </c>
      <c r="Z248" s="0" t="n">
        <v>141</v>
      </c>
    </row>
    <row r="249" customFormat="false" ht="14.4" hidden="false" customHeight="false" outlineLevel="0" collapsed="false">
      <c r="A249" s="0" t="s">
        <v>3</v>
      </c>
      <c r="B249" s="0" t="s">
        <v>15024</v>
      </c>
      <c r="C249" s="0" t="s">
        <v>14768</v>
      </c>
      <c r="D249" s="0" t="s">
        <v>14773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32</v>
      </c>
      <c r="N249" s="0" t="n">
        <v>217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23</v>
      </c>
      <c r="X249" s="0" t="n">
        <v>207</v>
      </c>
      <c r="Y249" s="0" t="n">
        <v>0</v>
      </c>
      <c r="Z249" s="0" t="n">
        <v>0</v>
      </c>
    </row>
    <row r="250" customFormat="false" ht="14.4" hidden="false" customHeight="false" outlineLevel="0" collapsed="false">
      <c r="A250" s="0" t="s">
        <v>3</v>
      </c>
      <c r="B250" s="0" t="s">
        <v>15025</v>
      </c>
      <c r="C250" s="0" t="s">
        <v>14768</v>
      </c>
      <c r="D250" s="0" t="s">
        <v>14773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18</v>
      </c>
      <c r="N250" s="0" t="n">
        <v>194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</row>
    <row r="251" customFormat="false" ht="14.4" hidden="false" customHeight="false" outlineLevel="0" collapsed="false">
      <c r="A251" s="0" t="s">
        <v>3</v>
      </c>
      <c r="B251" s="0" t="s">
        <v>15026</v>
      </c>
      <c r="C251" s="0" t="s">
        <v>14767</v>
      </c>
      <c r="D251" s="0" t="s">
        <v>14771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27</v>
      </c>
      <c r="N251" s="0" t="n">
        <v>221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</row>
    <row r="252" customFormat="false" ht="14.4" hidden="false" customHeight="false" outlineLevel="0" collapsed="false">
      <c r="A252" s="0" t="s">
        <v>3</v>
      </c>
      <c r="B252" s="0" t="s">
        <v>15027</v>
      </c>
      <c r="C252" s="0" t="s">
        <v>14771</v>
      </c>
      <c r="D252" s="0" t="s">
        <v>14773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21</v>
      </c>
      <c r="N252" s="0" t="n">
        <v>201</v>
      </c>
      <c r="O252" s="0" t="n">
        <v>0</v>
      </c>
      <c r="P252" s="0" t="n">
        <v>0</v>
      </c>
      <c r="Q252" s="0" t="n">
        <v>11</v>
      </c>
      <c r="R252" s="0" t="n">
        <v>219</v>
      </c>
      <c r="S252" s="0" t="n">
        <v>19</v>
      </c>
      <c r="T252" s="0" t="n">
        <v>244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</row>
    <row r="253" customFormat="false" ht="14.4" hidden="false" customHeight="false" outlineLevel="0" collapsed="false">
      <c r="A253" s="0" t="s">
        <v>3</v>
      </c>
      <c r="B253" s="0" t="s">
        <v>15028</v>
      </c>
      <c r="C253" s="0" t="s">
        <v>14768</v>
      </c>
      <c r="D253" s="0" t="s">
        <v>14773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19</v>
      </c>
      <c r="N253" s="0" t="n">
        <v>135</v>
      </c>
      <c r="O253" s="0" t="n">
        <v>0</v>
      </c>
      <c r="P253" s="0" t="n">
        <v>0</v>
      </c>
      <c r="Q253" s="0" t="n">
        <v>23</v>
      </c>
      <c r="R253" s="0" t="n">
        <v>172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21</v>
      </c>
      <c r="X253" s="0" t="n">
        <v>148</v>
      </c>
      <c r="Y253" s="0" t="n">
        <v>20</v>
      </c>
      <c r="Z253" s="0" t="n">
        <v>284</v>
      </c>
    </row>
    <row r="254" customFormat="false" ht="14.4" hidden="false" customHeight="false" outlineLevel="0" collapsed="false">
      <c r="A254" s="0" t="s">
        <v>3</v>
      </c>
      <c r="B254" s="0" t="s">
        <v>15029</v>
      </c>
      <c r="C254" s="0" t="s">
        <v>14773</v>
      </c>
      <c r="D254" s="0" t="s">
        <v>14768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16</v>
      </c>
      <c r="N254" s="0" t="n">
        <v>200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24</v>
      </c>
      <c r="Z254" s="0" t="n">
        <v>317</v>
      </c>
    </row>
    <row r="255" customFormat="false" ht="14.4" hidden="false" customHeight="false" outlineLevel="0" collapsed="false">
      <c r="A255" s="0" t="s">
        <v>5</v>
      </c>
      <c r="B255" s="0" t="s">
        <v>15030</v>
      </c>
      <c r="C255" s="0" t="s">
        <v>14773</v>
      </c>
      <c r="D255" s="0" t="s">
        <v>14767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4</v>
      </c>
      <c r="N255" s="0" t="n">
        <v>73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</row>
    <row r="256" customFormat="false" ht="14.4" hidden="false" customHeight="false" outlineLevel="0" collapsed="false">
      <c r="A256" s="0" t="s">
        <v>5</v>
      </c>
      <c r="B256" s="0" t="s">
        <v>15031</v>
      </c>
      <c r="C256" s="0" t="s">
        <v>14773</v>
      </c>
      <c r="D256" s="0" t="s">
        <v>14767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8</v>
      </c>
      <c r="N256" s="0" t="n">
        <v>125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</row>
    <row r="257" customFormat="false" ht="14.4" hidden="false" customHeight="false" outlineLevel="0" collapsed="false">
      <c r="A257" s="0" t="s">
        <v>5</v>
      </c>
      <c r="B257" s="0" t="s">
        <v>15032</v>
      </c>
      <c r="C257" s="0" t="s">
        <v>14773</v>
      </c>
      <c r="D257" s="0" t="s">
        <v>14767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8</v>
      </c>
      <c r="N257" s="0" t="n">
        <v>89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</row>
    <row r="258" customFormat="false" ht="14.4" hidden="false" customHeight="false" outlineLevel="0" collapsed="false">
      <c r="A258" s="0" t="s">
        <v>5</v>
      </c>
      <c r="B258" s="0" t="s">
        <v>15033</v>
      </c>
      <c r="C258" s="0" t="s">
        <v>14773</v>
      </c>
      <c r="D258" s="0" t="s">
        <v>14767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8</v>
      </c>
      <c r="N258" s="0" t="n">
        <v>124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</row>
    <row r="259" customFormat="false" ht="14.4" hidden="false" customHeight="false" outlineLevel="0" collapsed="false">
      <c r="A259" s="0" t="s">
        <v>11</v>
      </c>
      <c r="B259" s="0" t="s">
        <v>15034</v>
      </c>
      <c r="C259" s="0" t="s">
        <v>14767</v>
      </c>
      <c r="D259" s="0" t="s">
        <v>14771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694</v>
      </c>
      <c r="N259" s="0" t="n">
        <v>8564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</row>
    <row r="260" customFormat="false" ht="14.4" hidden="false" customHeight="false" outlineLevel="0" collapsed="false">
      <c r="A260" s="0" t="s">
        <v>3</v>
      </c>
      <c r="B260" s="0" t="s">
        <v>15035</v>
      </c>
      <c r="C260" s="0" t="s">
        <v>14768</v>
      </c>
      <c r="D260" s="0" t="s">
        <v>14773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29</v>
      </c>
      <c r="P260" s="0" t="n">
        <v>325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38</v>
      </c>
      <c r="Z260" s="0" t="n">
        <v>475</v>
      </c>
    </row>
    <row r="261" customFormat="false" ht="14.4" hidden="false" customHeight="false" outlineLevel="0" collapsed="false">
      <c r="A261" s="0" t="s">
        <v>3</v>
      </c>
      <c r="B261" s="0" t="s">
        <v>15036</v>
      </c>
      <c r="C261" s="0" t="s">
        <v>14768</v>
      </c>
      <c r="D261" s="0" t="s">
        <v>14773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24</v>
      </c>
      <c r="P261" s="0" t="n">
        <v>213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20</v>
      </c>
      <c r="Z261" s="0" t="n">
        <v>278</v>
      </c>
    </row>
    <row r="262" customFormat="false" ht="14.4" hidden="false" customHeight="false" outlineLevel="0" collapsed="false">
      <c r="A262" s="0" t="s">
        <v>3</v>
      </c>
      <c r="B262" s="0" t="s">
        <v>15037</v>
      </c>
      <c r="C262" s="0" t="s">
        <v>14773</v>
      </c>
      <c r="D262" s="0" t="s">
        <v>14768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21</v>
      </c>
      <c r="P262" s="0" t="n">
        <v>213</v>
      </c>
      <c r="Q262" s="0" t="n">
        <v>0</v>
      </c>
      <c r="R262" s="0" t="n">
        <v>0</v>
      </c>
      <c r="S262" s="0" t="n">
        <v>21</v>
      </c>
      <c r="T262" s="0" t="n">
        <v>246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</row>
    <row r="263" customFormat="false" ht="14.4" hidden="false" customHeight="false" outlineLevel="0" collapsed="false">
      <c r="A263" s="0" t="s">
        <v>3</v>
      </c>
      <c r="B263" s="0" t="s">
        <v>15038</v>
      </c>
      <c r="C263" s="0" t="s">
        <v>14771</v>
      </c>
      <c r="D263" s="0" t="s">
        <v>14773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13</v>
      </c>
      <c r="P263" s="0" t="n">
        <v>162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</row>
    <row r="264" customFormat="false" ht="14.4" hidden="false" customHeight="false" outlineLevel="0" collapsed="false">
      <c r="A264" s="0" t="s">
        <v>3</v>
      </c>
      <c r="B264" s="0" t="s">
        <v>15039</v>
      </c>
      <c r="C264" s="0" t="s">
        <v>14767</v>
      </c>
      <c r="D264" s="0" t="s">
        <v>14773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35</v>
      </c>
      <c r="P264" s="0" t="n">
        <v>216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</row>
    <row r="265" customFormat="false" ht="14.4" hidden="false" customHeight="false" outlineLevel="0" collapsed="false">
      <c r="A265" s="0" t="s">
        <v>3</v>
      </c>
      <c r="B265" s="0" t="s">
        <v>15040</v>
      </c>
      <c r="C265" s="0" t="s">
        <v>14768</v>
      </c>
      <c r="D265" s="0" t="s">
        <v>14771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124</v>
      </c>
      <c r="P265" s="0" t="n">
        <v>271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</row>
    <row r="266" customFormat="false" ht="14.4" hidden="false" customHeight="false" outlineLevel="0" collapsed="false">
      <c r="A266" s="0" t="s">
        <v>3</v>
      </c>
      <c r="B266" s="0" t="s">
        <v>15041</v>
      </c>
      <c r="C266" s="0" t="s">
        <v>14771</v>
      </c>
      <c r="D266" s="0" t="s">
        <v>14767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23</v>
      </c>
      <c r="P266" s="0" t="n">
        <v>251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</row>
    <row r="267" customFormat="false" ht="14.4" hidden="false" customHeight="false" outlineLevel="0" collapsed="false">
      <c r="A267" s="0" t="s">
        <v>3</v>
      </c>
      <c r="B267" s="0" t="s">
        <v>15042</v>
      </c>
      <c r="C267" s="0" t="s">
        <v>14768</v>
      </c>
      <c r="D267" s="0" t="s">
        <v>14767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22</v>
      </c>
      <c r="P267" s="0" t="n">
        <v>279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</row>
    <row r="268" customFormat="false" ht="14.4" hidden="false" customHeight="false" outlineLevel="0" collapsed="false">
      <c r="A268" s="0" t="s">
        <v>3</v>
      </c>
      <c r="B268" s="0" t="s">
        <v>15043</v>
      </c>
      <c r="C268" s="0" t="s">
        <v>14767</v>
      </c>
      <c r="D268" s="0" t="s">
        <v>14771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27</v>
      </c>
      <c r="P268" s="0" t="n">
        <v>310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</row>
    <row r="269" customFormat="false" ht="14.4" hidden="false" customHeight="false" outlineLevel="0" collapsed="false">
      <c r="A269" s="0" t="s">
        <v>3</v>
      </c>
      <c r="B269" s="0" t="s">
        <v>15044</v>
      </c>
      <c r="C269" s="0" t="s">
        <v>14771</v>
      </c>
      <c r="D269" s="0" t="s">
        <v>14767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29</v>
      </c>
      <c r="P269" s="0" t="n">
        <v>215</v>
      </c>
      <c r="Q269" s="0" t="n">
        <v>32</v>
      </c>
      <c r="R269" s="0" t="n">
        <v>189</v>
      </c>
      <c r="S269" s="0" t="n">
        <v>54</v>
      </c>
      <c r="T269" s="0" t="n">
        <v>242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</row>
    <row r="270" customFormat="false" ht="14.4" hidden="false" customHeight="false" outlineLevel="0" collapsed="false">
      <c r="A270" s="0" t="s">
        <v>3</v>
      </c>
      <c r="B270" s="0" t="s">
        <v>15045</v>
      </c>
      <c r="C270" s="0" t="s">
        <v>14935</v>
      </c>
      <c r="D270" s="0" t="s">
        <v>14768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106</v>
      </c>
      <c r="P270" s="0" t="n">
        <v>165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</row>
    <row r="271" customFormat="false" ht="14.4" hidden="false" customHeight="false" outlineLevel="0" collapsed="false">
      <c r="A271" s="0" t="s">
        <v>3</v>
      </c>
      <c r="B271" s="0" t="s">
        <v>15046</v>
      </c>
      <c r="C271" s="0" t="s">
        <v>14767</v>
      </c>
      <c r="D271" s="0" t="s">
        <v>15047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10</v>
      </c>
      <c r="P271" s="0" t="s">
        <v>15048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</row>
    <row r="272" customFormat="false" ht="14.4" hidden="false" customHeight="false" outlineLevel="0" collapsed="false">
      <c r="A272" s="0" t="s">
        <v>3</v>
      </c>
      <c r="B272" s="0" t="s">
        <v>15049</v>
      </c>
      <c r="C272" s="0" t="s">
        <v>14768</v>
      </c>
      <c r="D272" s="0" t="s">
        <v>14771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25</v>
      </c>
      <c r="P272" s="0" t="n">
        <v>239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</row>
    <row r="273" customFormat="false" ht="14.4" hidden="false" customHeight="false" outlineLevel="0" collapsed="false">
      <c r="A273" s="0" t="s">
        <v>3</v>
      </c>
      <c r="B273" s="0" t="s">
        <v>15050</v>
      </c>
      <c r="C273" s="0" t="s">
        <v>14768</v>
      </c>
      <c r="D273" s="0" t="s">
        <v>14767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14</v>
      </c>
      <c r="P273" s="0" t="n">
        <v>185</v>
      </c>
      <c r="Q273" s="0" t="n">
        <v>0</v>
      </c>
      <c r="R273" s="0" t="n">
        <v>0</v>
      </c>
      <c r="S273" s="0" t="n">
        <v>13</v>
      </c>
      <c r="T273" s="0" t="n">
        <v>177</v>
      </c>
      <c r="U273" s="0" t="n">
        <v>17</v>
      </c>
      <c r="V273" s="0" t="n">
        <v>176</v>
      </c>
      <c r="W273" s="0" t="n">
        <v>0</v>
      </c>
      <c r="X273" s="0" t="n">
        <v>0</v>
      </c>
      <c r="Y273" s="0" t="n">
        <v>30</v>
      </c>
      <c r="Z273" s="0" t="n">
        <v>351</v>
      </c>
    </row>
    <row r="274" customFormat="false" ht="14.4" hidden="false" customHeight="false" outlineLevel="0" collapsed="false">
      <c r="A274" s="0" t="s">
        <v>3</v>
      </c>
      <c r="B274" s="0" t="s">
        <v>15051</v>
      </c>
      <c r="C274" s="0" t="s">
        <v>14771</v>
      </c>
      <c r="D274" s="0" t="s">
        <v>14773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12</v>
      </c>
      <c r="P274" s="0" t="n">
        <v>167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</row>
    <row r="275" customFormat="false" ht="14.4" hidden="false" customHeight="false" outlineLevel="0" collapsed="false">
      <c r="A275" s="0" t="s">
        <v>3</v>
      </c>
      <c r="B275" s="0" t="s">
        <v>15052</v>
      </c>
      <c r="C275" s="0" t="s">
        <v>14771</v>
      </c>
      <c r="D275" s="0" t="s">
        <v>14767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19</v>
      </c>
      <c r="P275" s="0" t="n">
        <v>273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</row>
    <row r="276" customFormat="false" ht="14.4" hidden="false" customHeight="false" outlineLevel="0" collapsed="false">
      <c r="A276" s="0" t="s">
        <v>3</v>
      </c>
      <c r="B276" s="0" t="s">
        <v>15053</v>
      </c>
      <c r="C276" s="0" t="s">
        <v>14771</v>
      </c>
      <c r="D276" s="0" t="s">
        <v>14767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26</v>
      </c>
      <c r="P276" s="0" t="n">
        <v>283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31</v>
      </c>
      <c r="Z276" s="0" t="n">
        <v>375</v>
      </c>
    </row>
    <row r="277" customFormat="false" ht="14.4" hidden="false" customHeight="false" outlineLevel="0" collapsed="false">
      <c r="A277" s="0" t="s">
        <v>3</v>
      </c>
      <c r="B277" s="0" t="s">
        <v>15054</v>
      </c>
      <c r="C277" s="0" t="s">
        <v>14773</v>
      </c>
      <c r="D277" s="0" t="s">
        <v>14768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20</v>
      </c>
      <c r="P277" s="0" t="n">
        <v>253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</row>
    <row r="278" customFormat="false" ht="14.4" hidden="false" customHeight="false" outlineLevel="0" collapsed="false">
      <c r="A278" s="0" t="s">
        <v>3</v>
      </c>
      <c r="B278" s="0" t="s">
        <v>15055</v>
      </c>
      <c r="C278" s="0" t="s">
        <v>14768</v>
      </c>
      <c r="D278" s="0" t="s">
        <v>14773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11</v>
      </c>
      <c r="P278" s="0" t="n">
        <v>105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</row>
    <row r="279" customFormat="false" ht="14.4" hidden="false" customHeight="false" outlineLevel="0" collapsed="false">
      <c r="A279" s="0" t="s">
        <v>3</v>
      </c>
      <c r="B279" s="0" t="s">
        <v>15056</v>
      </c>
      <c r="C279" s="0" t="s">
        <v>14773</v>
      </c>
      <c r="D279" s="0" t="s">
        <v>14768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27</v>
      </c>
      <c r="P279" s="0" t="n">
        <v>200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</row>
    <row r="280" customFormat="false" ht="14.4" hidden="false" customHeight="false" outlineLevel="0" collapsed="false">
      <c r="A280" s="0" t="s">
        <v>3</v>
      </c>
      <c r="B280" s="0" t="s">
        <v>15057</v>
      </c>
      <c r="C280" s="0" t="s">
        <v>14773</v>
      </c>
      <c r="D280" s="0" t="s">
        <v>14768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16</v>
      </c>
      <c r="P280" s="0" t="n">
        <v>168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</row>
    <row r="281" customFormat="false" ht="14.4" hidden="false" customHeight="false" outlineLevel="0" collapsed="false">
      <c r="A281" s="0" t="s">
        <v>3</v>
      </c>
      <c r="B281" s="0" t="s">
        <v>15058</v>
      </c>
      <c r="C281" s="0" t="s">
        <v>14767</v>
      </c>
      <c r="D281" s="0" t="s">
        <v>14768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17</v>
      </c>
      <c r="P281" s="0" t="n">
        <v>200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19</v>
      </c>
      <c r="X281" s="0" t="n">
        <v>221</v>
      </c>
      <c r="Y281" s="0" t="n">
        <v>0</v>
      </c>
      <c r="Z281" s="0" t="n">
        <v>0</v>
      </c>
    </row>
    <row r="282" customFormat="false" ht="14.4" hidden="false" customHeight="false" outlineLevel="0" collapsed="false">
      <c r="A282" s="0" t="s">
        <v>3</v>
      </c>
      <c r="B282" s="0" t="s">
        <v>15059</v>
      </c>
      <c r="C282" s="0" t="s">
        <v>14768</v>
      </c>
      <c r="D282" s="0" t="s">
        <v>14773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16</v>
      </c>
      <c r="P282" s="0" t="n">
        <v>198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</row>
    <row r="283" customFormat="false" ht="14.4" hidden="false" customHeight="false" outlineLevel="0" collapsed="false">
      <c r="A283" s="0" t="s">
        <v>3</v>
      </c>
      <c r="B283" s="0" t="s">
        <v>15060</v>
      </c>
      <c r="C283" s="0" t="s">
        <v>14768</v>
      </c>
      <c r="D283" s="0" t="s">
        <v>14773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17</v>
      </c>
      <c r="P283" s="0" t="n">
        <v>148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</row>
    <row r="284" customFormat="false" ht="14.4" hidden="false" customHeight="false" outlineLevel="0" collapsed="false">
      <c r="A284" s="0" t="s">
        <v>3</v>
      </c>
      <c r="B284" s="0" t="s">
        <v>15061</v>
      </c>
      <c r="C284" s="0" t="s">
        <v>14768</v>
      </c>
      <c r="D284" s="0" t="s">
        <v>14767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59</v>
      </c>
      <c r="R284" s="0" t="n">
        <v>304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</row>
    <row r="285" customFormat="false" ht="14.4" hidden="false" customHeight="false" outlineLevel="0" collapsed="false">
      <c r="A285" s="0" t="s">
        <v>3</v>
      </c>
      <c r="B285" s="0" t="s">
        <v>15062</v>
      </c>
      <c r="C285" s="0" t="s">
        <v>14773</v>
      </c>
      <c r="D285" s="0" t="s">
        <v>14768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25</v>
      </c>
      <c r="R285" s="0" t="n">
        <v>336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</row>
    <row r="286" customFormat="false" ht="14.4" hidden="false" customHeight="false" outlineLevel="0" collapsed="false">
      <c r="A286" s="0" t="s">
        <v>3</v>
      </c>
      <c r="B286" s="0" t="s">
        <v>15063</v>
      </c>
      <c r="C286" s="0" t="s">
        <v>14767</v>
      </c>
      <c r="D286" s="0" t="s">
        <v>14773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57</v>
      </c>
      <c r="R286" s="0" t="n">
        <v>281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</row>
    <row r="287" customFormat="false" ht="14.4" hidden="false" customHeight="false" outlineLevel="0" collapsed="false">
      <c r="A287" s="0" t="s">
        <v>3</v>
      </c>
      <c r="B287" s="0" t="s">
        <v>15064</v>
      </c>
      <c r="C287" s="0" t="s">
        <v>14773</v>
      </c>
      <c r="D287" s="0" t="s">
        <v>14767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202</v>
      </c>
      <c r="R287" s="0" t="n">
        <v>264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</row>
    <row r="288" customFormat="false" ht="14.4" hidden="false" customHeight="false" outlineLevel="0" collapsed="false">
      <c r="A288" s="0" t="s">
        <v>3</v>
      </c>
      <c r="B288" s="0" t="s">
        <v>15065</v>
      </c>
      <c r="C288" s="0" t="s">
        <v>14768</v>
      </c>
      <c r="D288" s="0" t="s">
        <v>14771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14</v>
      </c>
      <c r="R288" s="0" t="n">
        <v>254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</row>
    <row r="289" customFormat="false" ht="14.4" hidden="false" customHeight="false" outlineLevel="0" collapsed="false">
      <c r="A289" s="0" t="s">
        <v>3</v>
      </c>
      <c r="B289" s="0" t="s">
        <v>15066</v>
      </c>
      <c r="C289" s="0" t="s">
        <v>14767</v>
      </c>
      <c r="D289" s="0" t="s">
        <v>14771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14</v>
      </c>
      <c r="R289" s="0" t="n">
        <v>206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</row>
    <row r="290" customFormat="false" ht="14.4" hidden="false" customHeight="false" outlineLevel="0" collapsed="false">
      <c r="A290" s="0" t="s">
        <v>3</v>
      </c>
      <c r="B290" s="0" t="s">
        <v>15067</v>
      </c>
      <c r="C290" s="0" t="s">
        <v>14771</v>
      </c>
      <c r="D290" s="0" t="s">
        <v>14767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23</v>
      </c>
      <c r="R290" s="0" t="n">
        <v>195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</row>
    <row r="291" customFormat="false" ht="14.4" hidden="false" customHeight="false" outlineLevel="0" collapsed="false">
      <c r="A291" s="0" t="s">
        <v>3</v>
      </c>
      <c r="B291" s="0" t="s">
        <v>15068</v>
      </c>
      <c r="C291" s="0" t="s">
        <v>14773</v>
      </c>
      <c r="D291" s="0" t="s">
        <v>14771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10</v>
      </c>
      <c r="R291" s="0" t="n">
        <v>177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</row>
    <row r="292" customFormat="false" ht="14.4" hidden="false" customHeight="false" outlineLevel="0" collapsed="false">
      <c r="A292" s="0" t="s">
        <v>3</v>
      </c>
      <c r="B292" s="0" t="s">
        <v>15069</v>
      </c>
      <c r="C292" s="0" t="s">
        <v>14767</v>
      </c>
      <c r="D292" s="0" t="s">
        <v>14870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11</v>
      </c>
      <c r="R292" s="0" t="n">
        <v>133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</row>
    <row r="293" customFormat="false" ht="14.4" hidden="false" customHeight="false" outlineLevel="0" collapsed="false">
      <c r="A293" s="0" t="s">
        <v>3</v>
      </c>
      <c r="B293" s="0" t="s">
        <v>15070</v>
      </c>
      <c r="C293" s="0" t="s">
        <v>14767</v>
      </c>
      <c r="D293" s="0" t="s">
        <v>14771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18</v>
      </c>
      <c r="R293" s="0" t="n">
        <v>185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</row>
    <row r="294" customFormat="false" ht="14.4" hidden="false" customHeight="false" outlineLevel="0" collapsed="false">
      <c r="A294" s="0" t="s">
        <v>3</v>
      </c>
      <c r="B294" s="0" t="s">
        <v>15071</v>
      </c>
      <c r="C294" s="0" t="s">
        <v>14771</v>
      </c>
      <c r="D294" s="0" t="s">
        <v>14773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10</v>
      </c>
      <c r="R294" s="0" t="n">
        <v>128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</row>
    <row r="295" customFormat="false" ht="14.4" hidden="false" customHeight="false" outlineLevel="0" collapsed="false">
      <c r="A295" s="0" t="s">
        <v>3</v>
      </c>
      <c r="B295" s="0" t="s">
        <v>15072</v>
      </c>
      <c r="C295" s="0" t="s">
        <v>14767</v>
      </c>
      <c r="D295" s="0" t="s">
        <v>14768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99</v>
      </c>
      <c r="R295" s="0" t="n">
        <v>236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</row>
    <row r="296" customFormat="false" ht="14.4" hidden="false" customHeight="false" outlineLevel="0" collapsed="false">
      <c r="A296" s="0" t="s">
        <v>3</v>
      </c>
      <c r="B296" s="0" t="s">
        <v>15073</v>
      </c>
      <c r="C296" s="0" t="s">
        <v>14771</v>
      </c>
      <c r="D296" s="0" t="s">
        <v>14767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21</v>
      </c>
      <c r="R296" s="0" t="n">
        <v>171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</row>
    <row r="297" customFormat="false" ht="14.4" hidden="false" customHeight="false" outlineLevel="0" collapsed="false">
      <c r="A297" s="0" t="s">
        <v>3</v>
      </c>
      <c r="B297" s="0" t="s">
        <v>15074</v>
      </c>
      <c r="C297" s="0" t="s">
        <v>14767</v>
      </c>
      <c r="D297" s="0" t="s">
        <v>14768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14</v>
      </c>
      <c r="R297" s="0" t="n">
        <v>91</v>
      </c>
      <c r="S297" s="0" t="n">
        <v>0</v>
      </c>
      <c r="T297" s="0" t="n">
        <v>0</v>
      </c>
      <c r="U297" s="0" t="n">
        <v>18</v>
      </c>
      <c r="V297" s="0" t="n">
        <v>71</v>
      </c>
      <c r="W297" s="0" t="n">
        <v>17</v>
      </c>
      <c r="X297" s="0" t="n">
        <v>103</v>
      </c>
      <c r="Y297" s="0" t="n">
        <v>21</v>
      </c>
      <c r="Z297" s="0" t="n">
        <v>106</v>
      </c>
    </row>
    <row r="298" customFormat="false" ht="14.4" hidden="false" customHeight="false" outlineLevel="0" collapsed="false">
      <c r="A298" s="0" t="s">
        <v>3</v>
      </c>
      <c r="B298" s="0" t="s">
        <v>15075</v>
      </c>
      <c r="C298" s="0" t="s">
        <v>14767</v>
      </c>
      <c r="D298" s="0" t="s">
        <v>14768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23</v>
      </c>
      <c r="R298" s="0" t="n">
        <v>205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</row>
    <row r="299" customFormat="false" ht="14.4" hidden="false" customHeight="false" outlineLevel="0" collapsed="false">
      <c r="A299" s="0" t="s">
        <v>3</v>
      </c>
      <c r="B299" s="0" t="s">
        <v>15076</v>
      </c>
      <c r="C299" s="0" t="s">
        <v>14768</v>
      </c>
      <c r="D299" s="0" t="s">
        <v>14771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12</v>
      </c>
      <c r="R299" s="0" t="n">
        <v>238</v>
      </c>
      <c r="S299" s="0" t="n">
        <v>0</v>
      </c>
      <c r="T299" s="0" t="n">
        <v>0</v>
      </c>
      <c r="U299" s="0" t="n">
        <v>8</v>
      </c>
      <c r="V299" s="0" t="n">
        <v>148</v>
      </c>
      <c r="W299" s="0" t="n">
        <v>0</v>
      </c>
      <c r="X299" s="0" t="n">
        <v>0</v>
      </c>
      <c r="Y299" s="0" t="n">
        <v>0</v>
      </c>
      <c r="Z299" s="0" t="n">
        <v>0</v>
      </c>
    </row>
    <row r="300" customFormat="false" ht="14.4" hidden="false" customHeight="false" outlineLevel="0" collapsed="false">
      <c r="A300" s="0" t="s">
        <v>3</v>
      </c>
      <c r="B300" s="0" t="s">
        <v>15077</v>
      </c>
      <c r="C300" s="0" t="s">
        <v>14773</v>
      </c>
      <c r="D300" s="0" t="s">
        <v>14767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6</v>
      </c>
      <c r="R300" s="0" t="n">
        <v>119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</row>
    <row r="301" customFormat="false" ht="14.4" hidden="false" customHeight="false" outlineLevel="0" collapsed="false">
      <c r="A301" s="0" t="s">
        <v>3</v>
      </c>
      <c r="B301" s="0" t="s">
        <v>15078</v>
      </c>
      <c r="C301" s="0" t="s">
        <v>14768</v>
      </c>
      <c r="D301" s="0" t="s">
        <v>14773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24</v>
      </c>
      <c r="R301" s="0" t="n">
        <v>190</v>
      </c>
      <c r="S301" s="0" t="n">
        <v>20</v>
      </c>
      <c r="T301" s="0" t="n">
        <v>184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</row>
    <row r="302" customFormat="false" ht="14.4" hidden="false" customHeight="false" outlineLevel="0" collapsed="false">
      <c r="A302" s="0" t="s">
        <v>3</v>
      </c>
      <c r="B302" s="0" t="s">
        <v>15079</v>
      </c>
      <c r="C302" s="0" t="s">
        <v>14771</v>
      </c>
      <c r="D302" s="0" t="s">
        <v>14767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33</v>
      </c>
      <c r="R302" s="0" t="n">
        <v>248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</row>
    <row r="303" customFormat="false" ht="14.4" hidden="false" customHeight="false" outlineLevel="0" collapsed="false">
      <c r="A303" s="0" t="s">
        <v>3</v>
      </c>
      <c r="B303" s="0" t="s">
        <v>15080</v>
      </c>
      <c r="C303" s="0" t="s">
        <v>14773</v>
      </c>
      <c r="D303" s="0" t="s">
        <v>14768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27</v>
      </c>
      <c r="R303" s="0" t="n">
        <v>185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</row>
    <row r="304" customFormat="false" ht="14.4" hidden="false" customHeight="false" outlineLevel="0" collapsed="false">
      <c r="A304" s="0" t="s">
        <v>3</v>
      </c>
      <c r="B304" s="0" t="s">
        <v>15081</v>
      </c>
      <c r="C304" s="0" t="s">
        <v>14768</v>
      </c>
      <c r="D304" s="0" t="s">
        <v>14773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15</v>
      </c>
      <c r="R304" s="0" t="n">
        <v>210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</row>
    <row r="305" customFormat="false" ht="14.4" hidden="false" customHeight="false" outlineLevel="0" collapsed="false">
      <c r="A305" s="0" t="s">
        <v>3</v>
      </c>
      <c r="B305" s="0" t="s">
        <v>15082</v>
      </c>
      <c r="C305" s="0" t="s">
        <v>14773</v>
      </c>
      <c r="D305" s="0" t="s">
        <v>14771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21</v>
      </c>
      <c r="R305" s="0" t="n">
        <v>294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</row>
    <row r="306" customFormat="false" ht="14.4" hidden="false" customHeight="false" outlineLevel="0" collapsed="false">
      <c r="A306" s="0" t="s">
        <v>5</v>
      </c>
      <c r="B306" s="0" t="s">
        <v>15083</v>
      </c>
      <c r="C306" s="0" t="s">
        <v>14768</v>
      </c>
      <c r="D306" s="0" t="s">
        <v>14771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10</v>
      </c>
      <c r="R306" s="0" t="n">
        <v>161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</row>
    <row r="307" customFormat="false" ht="14.4" hidden="false" customHeight="false" outlineLevel="0" collapsed="false">
      <c r="A307" s="0" t="s">
        <v>5</v>
      </c>
      <c r="B307" s="0" t="s">
        <v>15084</v>
      </c>
      <c r="C307" s="0" t="s">
        <v>14773</v>
      </c>
      <c r="D307" s="0" t="s">
        <v>14767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8</v>
      </c>
      <c r="R307" s="0" t="n">
        <v>157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</row>
    <row r="308" customFormat="false" ht="14.4" hidden="false" customHeight="false" outlineLevel="0" collapsed="false">
      <c r="A308" s="0" t="s">
        <v>5</v>
      </c>
      <c r="B308" s="0" t="s">
        <v>15085</v>
      </c>
      <c r="C308" s="0" t="s">
        <v>14773</v>
      </c>
      <c r="D308" s="0" t="s">
        <v>14767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8</v>
      </c>
      <c r="R308" s="0" t="n">
        <v>143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</row>
    <row r="309" customFormat="false" ht="14.4" hidden="false" customHeight="false" outlineLevel="0" collapsed="false">
      <c r="A309" s="0" t="s">
        <v>3</v>
      </c>
      <c r="B309" s="0" t="s">
        <v>15086</v>
      </c>
      <c r="C309" s="0" t="s">
        <v>14771</v>
      </c>
      <c r="D309" s="0" t="s">
        <v>14773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25</v>
      </c>
      <c r="T309" s="0" t="n">
        <v>271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24</v>
      </c>
      <c r="Z309" s="0" t="n">
        <v>303</v>
      </c>
    </row>
    <row r="310" customFormat="false" ht="14.4" hidden="false" customHeight="false" outlineLevel="0" collapsed="false">
      <c r="A310" s="0" t="s">
        <v>3</v>
      </c>
      <c r="B310" s="0" t="s">
        <v>14986</v>
      </c>
      <c r="C310" s="0" t="s">
        <v>14987</v>
      </c>
      <c r="D310" s="0" t="s">
        <v>14768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69</v>
      </c>
      <c r="T310" s="0" t="s">
        <v>15087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</row>
    <row r="311" customFormat="false" ht="14.4" hidden="false" customHeight="false" outlineLevel="0" collapsed="false">
      <c r="A311" s="0" t="s">
        <v>3</v>
      </c>
      <c r="B311" s="0" t="s">
        <v>15088</v>
      </c>
      <c r="C311" s="0" t="s">
        <v>14773</v>
      </c>
      <c r="D311" s="0" t="s">
        <v>14768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34</v>
      </c>
      <c r="T311" s="0" t="n">
        <v>332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</row>
    <row r="312" customFormat="false" ht="14.4" hidden="false" customHeight="false" outlineLevel="0" collapsed="false">
      <c r="A312" s="0" t="s">
        <v>3</v>
      </c>
      <c r="B312" s="0" t="s">
        <v>15089</v>
      </c>
      <c r="C312" s="0" t="s">
        <v>14767</v>
      </c>
      <c r="D312" s="0" t="s">
        <v>14768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12</v>
      </c>
      <c r="T312" s="0" t="n">
        <v>200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</row>
    <row r="313" customFormat="false" ht="14.4" hidden="false" customHeight="false" outlineLevel="0" collapsed="false">
      <c r="A313" s="0" t="s">
        <v>3</v>
      </c>
      <c r="B313" s="0" t="s">
        <v>15090</v>
      </c>
      <c r="C313" s="0" t="s">
        <v>14773</v>
      </c>
      <c r="D313" s="0" t="s">
        <v>14767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69</v>
      </c>
      <c r="T313" s="0" t="n">
        <v>518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</row>
    <row r="314" customFormat="false" ht="14.4" hidden="false" customHeight="false" outlineLevel="0" collapsed="false">
      <c r="A314" s="0" t="s">
        <v>3</v>
      </c>
      <c r="B314" s="0" t="s">
        <v>15091</v>
      </c>
      <c r="C314" s="0" t="s">
        <v>14773</v>
      </c>
      <c r="D314" s="0" t="s">
        <v>14768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58</v>
      </c>
      <c r="T314" s="0" t="n">
        <v>322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</row>
    <row r="315" customFormat="false" ht="14.4" hidden="false" customHeight="false" outlineLevel="0" collapsed="false">
      <c r="A315" s="0" t="s">
        <v>3</v>
      </c>
      <c r="B315" s="0" t="s">
        <v>15092</v>
      </c>
      <c r="C315" s="0" t="s">
        <v>15093</v>
      </c>
      <c r="D315" s="0" t="s">
        <v>14773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67</v>
      </c>
      <c r="T315" s="0" t="n">
        <v>252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</row>
    <row r="316" customFormat="false" ht="14.4" hidden="false" customHeight="false" outlineLevel="0" collapsed="false">
      <c r="A316" s="0" t="s">
        <v>3</v>
      </c>
      <c r="B316" s="0" t="s">
        <v>15094</v>
      </c>
      <c r="C316" s="0" t="s">
        <v>14771</v>
      </c>
      <c r="D316" s="0" t="s">
        <v>14768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24</v>
      </c>
      <c r="T316" s="0" t="n">
        <v>314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</row>
    <row r="317" customFormat="false" ht="14.4" hidden="false" customHeight="false" outlineLevel="0" collapsed="false">
      <c r="A317" s="0" t="s">
        <v>3</v>
      </c>
      <c r="B317" s="0" t="s">
        <v>15095</v>
      </c>
      <c r="C317" s="0" t="s">
        <v>14773</v>
      </c>
      <c r="D317" s="0" t="s">
        <v>14768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54</v>
      </c>
      <c r="T317" s="0" t="n">
        <v>287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</row>
    <row r="318" customFormat="false" ht="14.4" hidden="false" customHeight="false" outlineLevel="0" collapsed="false">
      <c r="A318" s="0" t="s">
        <v>3</v>
      </c>
      <c r="B318" s="0" t="s">
        <v>15096</v>
      </c>
      <c r="C318" s="0" t="s">
        <v>14767</v>
      </c>
      <c r="D318" s="0" t="s">
        <v>14771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59</v>
      </c>
      <c r="T318" s="0" t="n">
        <v>209</v>
      </c>
      <c r="U318" s="0" t="n">
        <v>50</v>
      </c>
      <c r="V318" s="0" t="n">
        <v>214</v>
      </c>
      <c r="W318" s="0" t="n">
        <v>57</v>
      </c>
      <c r="X318" s="0" t="n">
        <v>217</v>
      </c>
      <c r="Y318" s="0" t="n">
        <v>0</v>
      </c>
      <c r="Z318" s="0" t="n">
        <v>0</v>
      </c>
    </row>
    <row r="319" customFormat="false" ht="14.4" hidden="false" customHeight="false" outlineLevel="0" collapsed="false">
      <c r="A319" s="0" t="s">
        <v>3</v>
      </c>
      <c r="B319" s="0" t="s">
        <v>15097</v>
      </c>
      <c r="C319" s="0" t="s">
        <v>14771</v>
      </c>
      <c r="D319" s="0" t="s">
        <v>14767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18</v>
      </c>
      <c r="T319" s="0" t="n">
        <v>196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34</v>
      </c>
      <c r="Z319" s="0" t="n">
        <v>346</v>
      </c>
    </row>
    <row r="320" customFormat="false" ht="14.4" hidden="false" customHeight="false" outlineLevel="0" collapsed="false">
      <c r="A320" s="0" t="s">
        <v>3</v>
      </c>
      <c r="B320" s="0" t="s">
        <v>15098</v>
      </c>
      <c r="C320" s="0" t="s">
        <v>14773</v>
      </c>
      <c r="D320" s="0" t="s">
        <v>14771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15</v>
      </c>
      <c r="T320" s="0" t="n">
        <v>212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</row>
    <row r="321" customFormat="false" ht="14.4" hidden="false" customHeight="false" outlineLevel="0" collapsed="false">
      <c r="A321" s="0" t="s">
        <v>3</v>
      </c>
      <c r="B321" s="0" t="s">
        <v>15099</v>
      </c>
      <c r="C321" s="0" t="s">
        <v>14767</v>
      </c>
      <c r="D321" s="0" t="s">
        <v>14771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21</v>
      </c>
      <c r="T321" s="0" t="n">
        <v>218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</row>
    <row r="322" customFormat="false" ht="14.4" hidden="false" customHeight="false" outlineLevel="0" collapsed="false">
      <c r="A322" s="0" t="s">
        <v>3</v>
      </c>
      <c r="B322" s="0" t="s">
        <v>15100</v>
      </c>
      <c r="C322" s="0" t="s">
        <v>14768</v>
      </c>
      <c r="D322" s="0" t="s">
        <v>14773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13</v>
      </c>
      <c r="T322" s="0" t="n">
        <v>132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</row>
    <row r="323" customFormat="false" ht="14.4" hidden="false" customHeight="false" outlineLevel="0" collapsed="false">
      <c r="A323" s="0" t="s">
        <v>3</v>
      </c>
      <c r="B323" s="0" t="s">
        <v>15101</v>
      </c>
      <c r="C323" s="0" t="s">
        <v>14767</v>
      </c>
      <c r="D323" s="0" t="s">
        <v>14771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22</v>
      </c>
      <c r="T323" s="0" t="n">
        <v>262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</row>
    <row r="324" customFormat="false" ht="14.4" hidden="false" customHeight="false" outlineLevel="0" collapsed="false">
      <c r="A324" s="0" t="s">
        <v>3</v>
      </c>
      <c r="B324" s="0" t="s">
        <v>15102</v>
      </c>
      <c r="C324" s="0" t="s">
        <v>14771</v>
      </c>
      <c r="D324" s="0" t="s">
        <v>14773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16</v>
      </c>
      <c r="T324" s="0" t="n">
        <v>243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</row>
    <row r="325" customFormat="false" ht="14.4" hidden="false" customHeight="false" outlineLevel="0" collapsed="false">
      <c r="A325" s="0" t="s">
        <v>3</v>
      </c>
      <c r="B325" s="0" t="s">
        <v>15103</v>
      </c>
      <c r="C325" s="0" t="s">
        <v>14773</v>
      </c>
      <c r="D325" s="0" t="s">
        <v>14768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20</v>
      </c>
      <c r="T325" s="0" t="n">
        <v>204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</row>
    <row r="326" customFormat="false" ht="14.4" hidden="false" customHeight="false" outlineLevel="0" collapsed="false">
      <c r="A326" s="0" t="s">
        <v>3</v>
      </c>
      <c r="B326" s="0" t="s">
        <v>15104</v>
      </c>
      <c r="C326" s="0" t="s">
        <v>14771</v>
      </c>
      <c r="D326" s="0" t="s">
        <v>14767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20</v>
      </c>
      <c r="T326" s="0" t="n">
        <v>210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</row>
    <row r="327" customFormat="false" ht="14.4" hidden="false" customHeight="false" outlineLevel="0" collapsed="false">
      <c r="A327" s="0" t="s">
        <v>3</v>
      </c>
      <c r="B327" s="0" t="s">
        <v>15105</v>
      </c>
      <c r="C327" s="0" t="s">
        <v>14773</v>
      </c>
      <c r="D327" s="0" t="s">
        <v>14771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14</v>
      </c>
      <c r="T327" s="0" t="n">
        <v>269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</row>
    <row r="328" customFormat="false" ht="14.4" hidden="false" customHeight="false" outlineLevel="0" collapsed="false">
      <c r="A328" s="0" t="s">
        <v>3</v>
      </c>
      <c r="B328" s="0" t="s">
        <v>15106</v>
      </c>
      <c r="C328" s="0" t="s">
        <v>14768</v>
      </c>
      <c r="D328" s="0" t="s">
        <v>14771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81</v>
      </c>
      <c r="T328" s="0" t="n">
        <v>275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</row>
    <row r="329" customFormat="false" ht="14.4" hidden="false" customHeight="false" outlineLevel="0" collapsed="false">
      <c r="A329" s="0" t="s">
        <v>3</v>
      </c>
      <c r="B329" s="0" t="s">
        <v>15107</v>
      </c>
      <c r="C329" s="0" t="s">
        <v>14773</v>
      </c>
      <c r="D329" s="0" t="s">
        <v>14767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39</v>
      </c>
      <c r="T329" s="0" t="n">
        <v>243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</row>
    <row r="330" customFormat="false" ht="14.4" hidden="false" customHeight="false" outlineLevel="0" collapsed="false">
      <c r="A330" s="0" t="s">
        <v>3</v>
      </c>
      <c r="B330" s="0" t="s">
        <v>15108</v>
      </c>
      <c r="C330" s="0" t="s">
        <v>14771</v>
      </c>
      <c r="D330" s="0" t="s">
        <v>14773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15</v>
      </c>
      <c r="T330" s="0" t="n">
        <v>220</v>
      </c>
      <c r="U330" s="0" t="n">
        <v>0</v>
      </c>
      <c r="V330" s="0" t="n">
        <v>0</v>
      </c>
      <c r="W330" s="0" t="n">
        <v>25</v>
      </c>
      <c r="X330" s="0" t="n">
        <v>210</v>
      </c>
      <c r="Y330" s="0" t="n">
        <v>22</v>
      </c>
      <c r="Z330" s="0" t="n">
        <v>214</v>
      </c>
    </row>
    <row r="331" customFormat="false" ht="14.4" hidden="false" customHeight="false" outlineLevel="0" collapsed="false">
      <c r="A331" s="0" t="s">
        <v>3</v>
      </c>
      <c r="B331" s="0" t="s">
        <v>15109</v>
      </c>
      <c r="C331" s="0" t="s">
        <v>14773</v>
      </c>
      <c r="D331" s="0" t="s">
        <v>14767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12</v>
      </c>
      <c r="T331" s="0" t="n">
        <v>215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</row>
    <row r="332" customFormat="false" ht="14.4" hidden="false" customHeight="false" outlineLevel="0" collapsed="false">
      <c r="A332" s="0" t="s">
        <v>3</v>
      </c>
      <c r="B332" s="0" t="s">
        <v>15110</v>
      </c>
      <c r="C332" s="0" t="s">
        <v>14771</v>
      </c>
      <c r="D332" s="0" t="s">
        <v>14767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31</v>
      </c>
      <c r="T332" s="0" t="n">
        <v>341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</row>
    <row r="333" customFormat="false" ht="14.4" hidden="false" customHeight="false" outlineLevel="0" collapsed="false">
      <c r="A333" s="0" t="s">
        <v>3</v>
      </c>
      <c r="B333" s="0" t="s">
        <v>15111</v>
      </c>
      <c r="C333" s="0" t="s">
        <v>14767</v>
      </c>
      <c r="D333" s="0" t="s">
        <v>14771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23</v>
      </c>
      <c r="T333" s="0" t="n">
        <v>211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</row>
    <row r="334" customFormat="false" ht="14.4" hidden="false" customHeight="false" outlineLevel="0" collapsed="false">
      <c r="A334" s="0" t="s">
        <v>3</v>
      </c>
      <c r="B334" s="0" t="s">
        <v>15112</v>
      </c>
      <c r="C334" s="0" t="s">
        <v>14771</v>
      </c>
      <c r="D334" s="0" t="s">
        <v>14767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24</v>
      </c>
      <c r="T334" s="0" t="n">
        <v>298</v>
      </c>
      <c r="U334" s="0" t="n">
        <v>19</v>
      </c>
      <c r="V334" s="0" t="n">
        <v>257</v>
      </c>
      <c r="W334" s="0" t="n">
        <v>0</v>
      </c>
      <c r="X334" s="0" t="n">
        <v>0</v>
      </c>
      <c r="Y334" s="0" t="n">
        <v>0</v>
      </c>
      <c r="Z334" s="0" t="n">
        <v>0</v>
      </c>
    </row>
    <row r="335" customFormat="false" ht="14.4" hidden="false" customHeight="false" outlineLevel="0" collapsed="false">
      <c r="A335" s="0" t="s">
        <v>3</v>
      </c>
      <c r="B335" s="0" t="s">
        <v>15113</v>
      </c>
      <c r="C335" s="0" t="s">
        <v>14768</v>
      </c>
      <c r="D335" s="0" t="s">
        <v>14773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25</v>
      </c>
      <c r="T335" s="0" t="n">
        <v>271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</row>
    <row r="336" customFormat="false" ht="14.4" hidden="false" customHeight="false" outlineLevel="0" collapsed="false">
      <c r="A336" s="0" t="s">
        <v>3</v>
      </c>
      <c r="B336" s="0" t="s">
        <v>15114</v>
      </c>
      <c r="C336" s="0" t="s">
        <v>14773</v>
      </c>
      <c r="D336" s="0" t="s">
        <v>14768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19</v>
      </c>
      <c r="T336" s="0" t="n">
        <v>193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</row>
    <row r="337" customFormat="false" ht="14.4" hidden="false" customHeight="false" outlineLevel="0" collapsed="false">
      <c r="A337" s="0" t="s">
        <v>5</v>
      </c>
      <c r="B337" s="0" t="s">
        <v>15115</v>
      </c>
      <c r="C337" s="0" t="s">
        <v>14771</v>
      </c>
      <c r="D337" s="0" t="s">
        <v>14768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14</v>
      </c>
      <c r="T337" s="0" t="n">
        <v>143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</row>
    <row r="338" customFormat="false" ht="14.4" hidden="false" customHeight="false" outlineLevel="0" collapsed="false">
      <c r="A338" s="0" t="s">
        <v>3</v>
      </c>
      <c r="B338" s="0" t="s">
        <v>15116</v>
      </c>
      <c r="C338" s="0" t="s">
        <v>14768</v>
      </c>
      <c r="D338" s="0" t="s">
        <v>14773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16</v>
      </c>
      <c r="V338" s="0" t="n">
        <v>310</v>
      </c>
      <c r="W338" s="0" t="n">
        <v>0</v>
      </c>
      <c r="X338" s="0" t="n">
        <v>0</v>
      </c>
      <c r="Y338" s="0" t="n">
        <v>0</v>
      </c>
      <c r="Z338" s="0" t="n">
        <v>0</v>
      </c>
    </row>
    <row r="339" customFormat="false" ht="14.4" hidden="false" customHeight="false" outlineLevel="0" collapsed="false">
      <c r="A339" s="0" t="s">
        <v>3</v>
      </c>
      <c r="B339" s="0" t="s">
        <v>15117</v>
      </c>
      <c r="C339" s="0" t="s">
        <v>14767</v>
      </c>
      <c r="D339" s="0" t="s">
        <v>14773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25</v>
      </c>
      <c r="V339" s="0" t="n">
        <v>369</v>
      </c>
      <c r="W339" s="0" t="n">
        <v>0</v>
      </c>
      <c r="X339" s="0" t="n">
        <v>0</v>
      </c>
      <c r="Y339" s="0" t="n">
        <v>0</v>
      </c>
      <c r="Z339" s="0" t="n">
        <v>0</v>
      </c>
    </row>
    <row r="340" customFormat="false" ht="14.4" hidden="false" customHeight="false" outlineLevel="0" collapsed="false">
      <c r="A340" s="0" t="s">
        <v>3</v>
      </c>
      <c r="B340" s="0" t="s">
        <v>15118</v>
      </c>
      <c r="C340" s="0" t="s">
        <v>14768</v>
      </c>
      <c r="D340" s="0" t="s">
        <v>14773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19</v>
      </c>
      <c r="V340" s="0" t="n">
        <v>360</v>
      </c>
      <c r="W340" s="0" t="n">
        <v>0</v>
      </c>
      <c r="X340" s="0" t="n">
        <v>0</v>
      </c>
      <c r="Y340" s="0" t="n">
        <v>0</v>
      </c>
      <c r="Z340" s="0" t="n">
        <v>0</v>
      </c>
    </row>
    <row r="341" customFormat="false" ht="14.4" hidden="false" customHeight="false" outlineLevel="0" collapsed="false">
      <c r="A341" s="0" t="s">
        <v>3</v>
      </c>
      <c r="B341" s="0" t="s">
        <v>15119</v>
      </c>
      <c r="C341" s="0" t="s">
        <v>14773</v>
      </c>
      <c r="D341" s="0" t="s">
        <v>14767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20</v>
      </c>
      <c r="V341" s="0" t="n">
        <v>353</v>
      </c>
      <c r="W341" s="0" t="n">
        <v>0</v>
      </c>
      <c r="X341" s="0" t="n">
        <v>0</v>
      </c>
      <c r="Y341" s="0" t="n">
        <v>0</v>
      </c>
      <c r="Z341" s="0" t="n">
        <v>0</v>
      </c>
    </row>
    <row r="342" customFormat="false" ht="14.4" hidden="false" customHeight="false" outlineLevel="0" collapsed="false">
      <c r="A342" s="0" t="s">
        <v>3</v>
      </c>
      <c r="B342" s="0" t="s">
        <v>15120</v>
      </c>
      <c r="C342" s="0" t="s">
        <v>14773</v>
      </c>
      <c r="D342" s="0" t="s">
        <v>14767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18</v>
      </c>
      <c r="V342" s="0" t="n">
        <v>322</v>
      </c>
      <c r="W342" s="0" t="n">
        <v>0</v>
      </c>
      <c r="X342" s="0" t="n">
        <v>0</v>
      </c>
      <c r="Y342" s="0" t="n">
        <v>0</v>
      </c>
      <c r="Z342" s="0" t="n">
        <v>0</v>
      </c>
    </row>
    <row r="343" customFormat="false" ht="14.4" hidden="false" customHeight="false" outlineLevel="0" collapsed="false">
      <c r="A343" s="0" t="s">
        <v>3</v>
      </c>
      <c r="B343" s="0" t="s">
        <v>15121</v>
      </c>
      <c r="C343" s="0" t="s">
        <v>14771</v>
      </c>
      <c r="D343" s="0" t="s">
        <v>14768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24</v>
      </c>
      <c r="V343" s="0" t="n">
        <v>369</v>
      </c>
      <c r="W343" s="0" t="n">
        <v>0</v>
      </c>
      <c r="X343" s="0" t="n">
        <v>0</v>
      </c>
      <c r="Y343" s="0" t="n">
        <v>0</v>
      </c>
      <c r="Z343" s="0" t="n">
        <v>0</v>
      </c>
    </row>
    <row r="344" customFormat="false" ht="14.4" hidden="false" customHeight="false" outlineLevel="0" collapsed="false">
      <c r="A344" s="0" t="s">
        <v>3</v>
      </c>
      <c r="B344" s="0" t="s">
        <v>15122</v>
      </c>
      <c r="C344" s="0" t="s">
        <v>14767</v>
      </c>
      <c r="D344" s="0" t="s">
        <v>14773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21</v>
      </c>
      <c r="V344" s="0" t="n">
        <v>316</v>
      </c>
      <c r="W344" s="0" t="n">
        <v>0</v>
      </c>
      <c r="X344" s="0" t="n">
        <v>0</v>
      </c>
      <c r="Y344" s="0" t="n">
        <v>0</v>
      </c>
      <c r="Z344" s="0" t="n">
        <v>0</v>
      </c>
    </row>
    <row r="345" customFormat="false" ht="14.4" hidden="false" customHeight="false" outlineLevel="0" collapsed="false">
      <c r="A345" s="0" t="s">
        <v>3</v>
      </c>
      <c r="B345" s="0" t="s">
        <v>15123</v>
      </c>
      <c r="C345" s="0" t="s">
        <v>14768</v>
      </c>
      <c r="D345" s="0" t="s">
        <v>14771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18</v>
      </c>
      <c r="V345" s="0" t="n">
        <v>317</v>
      </c>
      <c r="W345" s="0" t="n">
        <v>0</v>
      </c>
      <c r="X345" s="0" t="n">
        <v>0</v>
      </c>
      <c r="Y345" s="0" t="n">
        <v>0</v>
      </c>
      <c r="Z345" s="0" t="n">
        <v>0</v>
      </c>
    </row>
    <row r="346" customFormat="false" ht="14.4" hidden="false" customHeight="false" outlineLevel="0" collapsed="false">
      <c r="A346" s="0" t="s">
        <v>3</v>
      </c>
      <c r="B346" s="0" t="s">
        <v>15124</v>
      </c>
      <c r="C346" s="0" t="s">
        <v>14773</v>
      </c>
      <c r="D346" s="0" t="s">
        <v>14767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21</v>
      </c>
      <c r="V346" s="0" t="n">
        <v>415</v>
      </c>
      <c r="W346" s="0" t="n">
        <v>0</v>
      </c>
      <c r="X346" s="0" t="n">
        <v>0</v>
      </c>
      <c r="Y346" s="0" t="n">
        <v>0</v>
      </c>
      <c r="Z346" s="0" t="n">
        <v>0</v>
      </c>
    </row>
    <row r="347" customFormat="false" ht="14.4" hidden="false" customHeight="false" outlineLevel="0" collapsed="false">
      <c r="A347" s="0" t="s">
        <v>3</v>
      </c>
      <c r="B347" s="0" t="s">
        <v>15125</v>
      </c>
      <c r="C347" s="0" t="s">
        <v>14773</v>
      </c>
      <c r="D347" s="0" t="s">
        <v>14767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17</v>
      </c>
      <c r="V347" s="0" t="n">
        <v>330</v>
      </c>
      <c r="W347" s="0" t="n">
        <v>0</v>
      </c>
      <c r="X347" s="0" t="n">
        <v>0</v>
      </c>
      <c r="Y347" s="0" t="n">
        <v>0</v>
      </c>
      <c r="Z347" s="0" t="n">
        <v>0</v>
      </c>
    </row>
    <row r="348" customFormat="false" ht="14.4" hidden="false" customHeight="false" outlineLevel="0" collapsed="false">
      <c r="A348" s="0" t="s">
        <v>3</v>
      </c>
      <c r="B348" s="0" t="s">
        <v>15126</v>
      </c>
      <c r="C348" s="0" t="s">
        <v>14768</v>
      </c>
      <c r="D348" s="0" t="s">
        <v>14771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23</v>
      </c>
      <c r="V348" s="0" t="n">
        <v>336</v>
      </c>
      <c r="W348" s="0" t="n">
        <v>0</v>
      </c>
      <c r="X348" s="0" t="n">
        <v>0</v>
      </c>
      <c r="Y348" s="0" t="n">
        <v>0</v>
      </c>
      <c r="Z348" s="0" t="n">
        <v>0</v>
      </c>
    </row>
    <row r="349" customFormat="false" ht="14.4" hidden="false" customHeight="false" outlineLevel="0" collapsed="false">
      <c r="A349" s="0" t="s">
        <v>3</v>
      </c>
      <c r="B349" s="0" t="s">
        <v>15127</v>
      </c>
      <c r="C349" s="0" t="s">
        <v>14768</v>
      </c>
      <c r="D349" s="0" t="s">
        <v>14773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19</v>
      </c>
      <c r="V349" s="0" t="n">
        <v>370</v>
      </c>
      <c r="W349" s="0" t="n">
        <v>0</v>
      </c>
      <c r="X349" s="0" t="n">
        <v>0</v>
      </c>
      <c r="Y349" s="0" t="n">
        <v>0</v>
      </c>
      <c r="Z349" s="0" t="n">
        <v>0</v>
      </c>
    </row>
    <row r="350" customFormat="false" ht="14.4" hidden="false" customHeight="false" outlineLevel="0" collapsed="false">
      <c r="A350" s="0" t="s">
        <v>3</v>
      </c>
      <c r="B350" s="0" t="s">
        <v>15128</v>
      </c>
      <c r="C350" s="0" t="s">
        <v>14773</v>
      </c>
      <c r="D350" s="0" t="s">
        <v>14767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21</v>
      </c>
      <c r="V350" s="0" t="n">
        <v>390</v>
      </c>
      <c r="W350" s="0" t="n">
        <v>0</v>
      </c>
      <c r="X350" s="0" t="n">
        <v>0</v>
      </c>
      <c r="Y350" s="0" t="n">
        <v>0</v>
      </c>
      <c r="Z350" s="0" t="n">
        <v>0</v>
      </c>
    </row>
    <row r="351" customFormat="false" ht="14.4" hidden="false" customHeight="false" outlineLevel="0" collapsed="false">
      <c r="A351" s="0" t="s">
        <v>3</v>
      </c>
      <c r="B351" s="0" t="s">
        <v>15129</v>
      </c>
      <c r="C351" s="0" t="s">
        <v>14768</v>
      </c>
      <c r="D351" s="0" t="s">
        <v>14773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20</v>
      </c>
      <c r="V351" s="0" t="n">
        <v>390</v>
      </c>
      <c r="W351" s="0" t="n">
        <v>0</v>
      </c>
      <c r="X351" s="0" t="n">
        <v>0</v>
      </c>
      <c r="Y351" s="0" t="n">
        <v>0</v>
      </c>
      <c r="Z351" s="0" t="n">
        <v>0</v>
      </c>
    </row>
    <row r="352" customFormat="false" ht="14.4" hidden="false" customHeight="false" outlineLevel="0" collapsed="false">
      <c r="A352" s="0" t="s">
        <v>3</v>
      </c>
      <c r="B352" s="0" t="s">
        <v>15130</v>
      </c>
      <c r="C352" s="0" t="s">
        <v>14768</v>
      </c>
      <c r="D352" s="0" t="s">
        <v>14771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22</v>
      </c>
      <c r="V352" s="0" t="n">
        <v>355</v>
      </c>
      <c r="W352" s="0" t="n">
        <v>0</v>
      </c>
      <c r="X352" s="0" t="n">
        <v>0</v>
      </c>
      <c r="Y352" s="0" t="n">
        <v>0</v>
      </c>
      <c r="Z352" s="0" t="n">
        <v>0</v>
      </c>
    </row>
    <row r="353" customFormat="false" ht="14.4" hidden="false" customHeight="false" outlineLevel="0" collapsed="false">
      <c r="A353" s="0" t="s">
        <v>3</v>
      </c>
      <c r="B353" s="0" t="s">
        <v>15131</v>
      </c>
      <c r="C353" s="0" t="s">
        <v>14773</v>
      </c>
      <c r="D353" s="0" t="s">
        <v>14771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22</v>
      </c>
      <c r="V353" s="0" t="n">
        <v>364</v>
      </c>
      <c r="W353" s="0" t="n">
        <v>0</v>
      </c>
      <c r="X353" s="0" t="n">
        <v>0</v>
      </c>
      <c r="Y353" s="0" t="n">
        <v>0</v>
      </c>
      <c r="Z353" s="0" t="n">
        <v>0</v>
      </c>
    </row>
    <row r="354" customFormat="false" ht="14.4" hidden="false" customHeight="false" outlineLevel="0" collapsed="false">
      <c r="A354" s="0" t="s">
        <v>3</v>
      </c>
      <c r="B354" s="0" t="s">
        <v>15132</v>
      </c>
      <c r="C354" s="0" t="s">
        <v>14771</v>
      </c>
      <c r="D354" s="0" t="s">
        <v>14768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22</v>
      </c>
      <c r="V354" s="0" t="n">
        <v>363</v>
      </c>
      <c r="W354" s="0" t="n">
        <v>0</v>
      </c>
      <c r="X354" s="0" t="n">
        <v>0</v>
      </c>
      <c r="Y354" s="0" t="n">
        <v>0</v>
      </c>
      <c r="Z354" s="0" t="n">
        <v>0</v>
      </c>
    </row>
    <row r="355" customFormat="false" ht="14.4" hidden="false" customHeight="false" outlineLevel="0" collapsed="false">
      <c r="A355" s="0" t="s">
        <v>3</v>
      </c>
      <c r="B355" s="0" t="s">
        <v>15133</v>
      </c>
      <c r="C355" s="0" t="s">
        <v>14768</v>
      </c>
      <c r="D355" s="0" t="s">
        <v>14771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22</v>
      </c>
      <c r="V355" s="0" t="n">
        <v>342</v>
      </c>
      <c r="W355" s="0" t="n">
        <v>0</v>
      </c>
      <c r="X355" s="0" t="n">
        <v>0</v>
      </c>
      <c r="Y355" s="0" t="n">
        <v>0</v>
      </c>
      <c r="Z355" s="0" t="n">
        <v>0</v>
      </c>
    </row>
    <row r="356" customFormat="false" ht="14.4" hidden="false" customHeight="false" outlineLevel="0" collapsed="false">
      <c r="A356" s="0" t="s">
        <v>3</v>
      </c>
      <c r="B356" s="0" t="s">
        <v>15134</v>
      </c>
      <c r="C356" s="0" t="s">
        <v>14767</v>
      </c>
      <c r="D356" s="0" t="s">
        <v>14773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24</v>
      </c>
      <c r="V356" s="0" t="n">
        <v>376</v>
      </c>
      <c r="W356" s="0" t="n">
        <v>0</v>
      </c>
      <c r="X356" s="0" t="n">
        <v>0</v>
      </c>
      <c r="Y356" s="0" t="n">
        <v>0</v>
      </c>
      <c r="Z356" s="0" t="n">
        <v>0</v>
      </c>
    </row>
    <row r="357" customFormat="false" ht="14.4" hidden="false" customHeight="false" outlineLevel="0" collapsed="false">
      <c r="A357" s="0" t="s">
        <v>3</v>
      </c>
      <c r="B357" s="0" t="s">
        <v>15135</v>
      </c>
      <c r="C357" s="0" t="s">
        <v>14771</v>
      </c>
      <c r="D357" s="0" t="s">
        <v>14768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22</v>
      </c>
      <c r="V357" s="0" t="n">
        <v>412</v>
      </c>
      <c r="W357" s="0" t="n">
        <v>0</v>
      </c>
      <c r="X357" s="0" t="n">
        <v>0</v>
      </c>
      <c r="Y357" s="0" t="n">
        <v>0</v>
      </c>
      <c r="Z357" s="0" t="n">
        <v>0</v>
      </c>
    </row>
    <row r="358" customFormat="false" ht="14.4" hidden="false" customHeight="false" outlineLevel="0" collapsed="false">
      <c r="A358" s="0" t="s">
        <v>3</v>
      </c>
      <c r="B358" s="0" t="s">
        <v>15136</v>
      </c>
      <c r="C358" s="0" t="s">
        <v>14767</v>
      </c>
      <c r="D358" s="0" t="s">
        <v>14773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23</v>
      </c>
      <c r="V358" s="0" t="n">
        <v>452</v>
      </c>
      <c r="W358" s="0" t="n">
        <v>0</v>
      </c>
      <c r="X358" s="0" t="n">
        <v>0</v>
      </c>
      <c r="Y358" s="0" t="n">
        <v>0</v>
      </c>
      <c r="Z358" s="0" t="n">
        <v>0</v>
      </c>
    </row>
    <row r="359" customFormat="false" ht="14.4" hidden="false" customHeight="false" outlineLevel="0" collapsed="false">
      <c r="A359" s="0" t="s">
        <v>3</v>
      </c>
      <c r="B359" s="0" t="s">
        <v>15137</v>
      </c>
      <c r="C359" s="0" t="s">
        <v>14767</v>
      </c>
      <c r="D359" s="0" t="s">
        <v>14771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23</v>
      </c>
      <c r="V359" s="0" t="n">
        <v>442</v>
      </c>
      <c r="W359" s="0" t="n">
        <v>0</v>
      </c>
      <c r="X359" s="0" t="n">
        <v>0</v>
      </c>
      <c r="Y359" s="0" t="n">
        <v>0</v>
      </c>
      <c r="Z359" s="0" t="n">
        <v>0</v>
      </c>
    </row>
    <row r="360" customFormat="false" ht="14.4" hidden="false" customHeight="false" outlineLevel="0" collapsed="false">
      <c r="A360" s="0" t="s">
        <v>3</v>
      </c>
      <c r="B360" s="0" t="s">
        <v>15138</v>
      </c>
      <c r="C360" s="0" t="s">
        <v>14773</v>
      </c>
      <c r="D360" s="0" t="s">
        <v>14767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16</v>
      </c>
      <c r="V360" s="0" t="n">
        <v>251</v>
      </c>
      <c r="W360" s="0" t="n">
        <v>0</v>
      </c>
      <c r="X360" s="0" t="n">
        <v>0</v>
      </c>
      <c r="Y360" s="0" t="n">
        <v>0</v>
      </c>
      <c r="Z360" s="0" t="n">
        <v>0</v>
      </c>
    </row>
    <row r="361" customFormat="false" ht="14.4" hidden="false" customHeight="false" outlineLevel="0" collapsed="false">
      <c r="A361" s="0" t="s">
        <v>3</v>
      </c>
      <c r="B361" s="0" t="s">
        <v>15139</v>
      </c>
      <c r="C361" s="0" t="s">
        <v>14773</v>
      </c>
      <c r="D361" s="0" t="s">
        <v>14767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17</v>
      </c>
      <c r="V361" s="0" t="n">
        <v>328</v>
      </c>
      <c r="W361" s="0" t="n">
        <v>0</v>
      </c>
      <c r="X361" s="0" t="n">
        <v>0</v>
      </c>
      <c r="Y361" s="0" t="n">
        <v>0</v>
      </c>
      <c r="Z361" s="0" t="n">
        <v>0</v>
      </c>
    </row>
    <row r="362" customFormat="false" ht="14.4" hidden="false" customHeight="false" outlineLevel="0" collapsed="false">
      <c r="A362" s="0" t="s">
        <v>3</v>
      </c>
      <c r="B362" s="0" t="s">
        <v>15140</v>
      </c>
      <c r="C362" s="0" t="s">
        <v>14773</v>
      </c>
      <c r="D362" s="0" t="s">
        <v>14767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17</v>
      </c>
      <c r="V362" s="0" t="n">
        <v>324</v>
      </c>
      <c r="W362" s="0" t="n">
        <v>0</v>
      </c>
      <c r="X362" s="0" t="n">
        <v>0</v>
      </c>
      <c r="Y362" s="0" t="n">
        <v>0</v>
      </c>
      <c r="Z362" s="0" t="n">
        <v>0</v>
      </c>
    </row>
    <row r="363" customFormat="false" ht="14.4" hidden="false" customHeight="false" outlineLevel="0" collapsed="false">
      <c r="A363" s="0" t="s">
        <v>3</v>
      </c>
      <c r="B363" s="0" t="s">
        <v>15141</v>
      </c>
      <c r="C363" s="0" t="s">
        <v>14771</v>
      </c>
      <c r="D363" s="0" t="s">
        <v>14768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22</v>
      </c>
      <c r="V363" s="0" t="n">
        <v>360</v>
      </c>
      <c r="W363" s="0" t="n">
        <v>0</v>
      </c>
      <c r="X363" s="0" t="n">
        <v>0</v>
      </c>
      <c r="Y363" s="0" t="n">
        <v>0</v>
      </c>
      <c r="Z363" s="0" t="n">
        <v>0</v>
      </c>
    </row>
    <row r="364" customFormat="false" ht="14.4" hidden="false" customHeight="false" outlineLevel="0" collapsed="false">
      <c r="A364" s="0" t="s">
        <v>3</v>
      </c>
      <c r="B364" s="0" t="s">
        <v>15142</v>
      </c>
      <c r="C364" s="0" t="s">
        <v>14768</v>
      </c>
      <c r="D364" s="0" t="s">
        <v>14771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20</v>
      </c>
      <c r="V364" s="0" t="n">
        <v>352</v>
      </c>
      <c r="W364" s="0" t="n">
        <v>0</v>
      </c>
      <c r="X364" s="0" t="n">
        <v>0</v>
      </c>
      <c r="Y364" s="0" t="n">
        <v>0</v>
      </c>
      <c r="Z364" s="0" t="n">
        <v>0</v>
      </c>
    </row>
    <row r="365" customFormat="false" ht="14.4" hidden="false" customHeight="false" outlineLevel="0" collapsed="false">
      <c r="A365" s="0" t="s">
        <v>3</v>
      </c>
      <c r="B365" s="0" t="s">
        <v>15143</v>
      </c>
      <c r="C365" s="0" t="s">
        <v>14768</v>
      </c>
      <c r="D365" s="0" t="s">
        <v>14771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20</v>
      </c>
      <c r="V365" s="0" t="n">
        <v>343</v>
      </c>
      <c r="W365" s="0" t="n">
        <v>0</v>
      </c>
      <c r="X365" s="0" t="n">
        <v>0</v>
      </c>
      <c r="Y365" s="0" t="n">
        <v>0</v>
      </c>
      <c r="Z365" s="0" t="n">
        <v>0</v>
      </c>
    </row>
    <row r="366" customFormat="false" ht="14.4" hidden="false" customHeight="false" outlineLevel="0" collapsed="false">
      <c r="A366" s="0" t="s">
        <v>3</v>
      </c>
      <c r="B366" s="0" t="s">
        <v>15144</v>
      </c>
      <c r="C366" s="0" t="s">
        <v>14768</v>
      </c>
      <c r="D366" s="0" t="s">
        <v>14771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23</v>
      </c>
      <c r="V366" s="0" t="n">
        <v>410</v>
      </c>
      <c r="W366" s="0" t="n">
        <v>0</v>
      </c>
      <c r="X366" s="0" t="n">
        <v>0</v>
      </c>
      <c r="Y366" s="0" t="n">
        <v>0</v>
      </c>
      <c r="Z366" s="0" t="n">
        <v>0</v>
      </c>
    </row>
    <row r="367" customFormat="false" ht="14.4" hidden="false" customHeight="false" outlineLevel="0" collapsed="false">
      <c r="A367" s="0" t="s">
        <v>3</v>
      </c>
      <c r="B367" s="0" t="s">
        <v>15145</v>
      </c>
      <c r="C367" s="0" t="s">
        <v>14771</v>
      </c>
      <c r="D367" s="0" t="s">
        <v>14773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17</v>
      </c>
      <c r="V367" s="0" t="n">
        <v>290</v>
      </c>
      <c r="W367" s="0" t="n">
        <v>0</v>
      </c>
      <c r="X367" s="0" t="n">
        <v>0</v>
      </c>
      <c r="Y367" s="0" t="n">
        <v>0</v>
      </c>
      <c r="Z367" s="0" t="n">
        <v>0</v>
      </c>
    </row>
    <row r="368" customFormat="false" ht="14.4" hidden="false" customHeight="false" outlineLevel="0" collapsed="false">
      <c r="A368" s="0" t="s">
        <v>3</v>
      </c>
      <c r="B368" s="0" t="s">
        <v>15146</v>
      </c>
      <c r="C368" s="0" t="s">
        <v>14768</v>
      </c>
      <c r="D368" s="0" t="s">
        <v>14771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14</v>
      </c>
      <c r="V368" s="0" t="n">
        <v>255</v>
      </c>
      <c r="W368" s="0" t="n">
        <v>0</v>
      </c>
      <c r="X368" s="0" t="n">
        <v>0</v>
      </c>
      <c r="Y368" s="0" t="n">
        <v>0</v>
      </c>
      <c r="Z368" s="0" t="n">
        <v>0</v>
      </c>
    </row>
    <row r="369" customFormat="false" ht="14.4" hidden="false" customHeight="false" outlineLevel="0" collapsed="false">
      <c r="A369" s="0" t="s">
        <v>3</v>
      </c>
      <c r="B369" s="0" t="s">
        <v>15147</v>
      </c>
      <c r="C369" s="0" t="s">
        <v>14767</v>
      </c>
      <c r="D369" s="0" t="s">
        <v>14773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23</v>
      </c>
      <c r="V369" s="0" t="n">
        <v>436</v>
      </c>
      <c r="W369" s="0" t="n">
        <v>0</v>
      </c>
      <c r="X369" s="0" t="n">
        <v>0</v>
      </c>
      <c r="Y369" s="0" t="n">
        <v>0</v>
      </c>
      <c r="Z369" s="0" t="n">
        <v>0</v>
      </c>
    </row>
    <row r="370" customFormat="false" ht="14.4" hidden="false" customHeight="false" outlineLevel="0" collapsed="false">
      <c r="A370" s="0" t="s">
        <v>3</v>
      </c>
      <c r="B370" s="0" t="s">
        <v>15148</v>
      </c>
      <c r="C370" s="0" t="s">
        <v>14771</v>
      </c>
      <c r="D370" s="0" t="s">
        <v>14773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20</v>
      </c>
      <c r="V370" s="0" t="n">
        <v>367</v>
      </c>
      <c r="W370" s="0" t="n">
        <v>0</v>
      </c>
      <c r="X370" s="0" t="n">
        <v>0</v>
      </c>
      <c r="Y370" s="0" t="n">
        <v>0</v>
      </c>
      <c r="Z370" s="0" t="n">
        <v>0</v>
      </c>
    </row>
    <row r="371" customFormat="false" ht="14.4" hidden="false" customHeight="false" outlineLevel="0" collapsed="false">
      <c r="A371" s="0" t="s">
        <v>3</v>
      </c>
      <c r="B371" s="0" t="s">
        <v>15149</v>
      </c>
      <c r="C371" s="0" t="s">
        <v>14768</v>
      </c>
      <c r="D371" s="0" t="s">
        <v>14771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24</v>
      </c>
      <c r="V371" s="0" t="n">
        <v>342</v>
      </c>
      <c r="W371" s="0" t="n">
        <v>0</v>
      </c>
      <c r="X371" s="0" t="n">
        <v>0</v>
      </c>
      <c r="Y371" s="0" t="n">
        <v>0</v>
      </c>
      <c r="Z371" s="0" t="n">
        <v>0</v>
      </c>
    </row>
    <row r="372" customFormat="false" ht="14.4" hidden="false" customHeight="false" outlineLevel="0" collapsed="false">
      <c r="A372" s="0" t="s">
        <v>3</v>
      </c>
      <c r="B372" s="0" t="s">
        <v>15150</v>
      </c>
      <c r="C372" s="0" t="s">
        <v>14767</v>
      </c>
      <c r="D372" s="0" t="s">
        <v>14773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24</v>
      </c>
      <c r="V372" s="0" t="n">
        <v>369</v>
      </c>
      <c r="W372" s="0" t="n">
        <v>0</v>
      </c>
      <c r="X372" s="0" t="n">
        <v>0</v>
      </c>
      <c r="Y372" s="0" t="n">
        <v>0</v>
      </c>
      <c r="Z372" s="0" t="n">
        <v>0</v>
      </c>
    </row>
    <row r="373" customFormat="false" ht="14.4" hidden="false" customHeight="false" outlineLevel="0" collapsed="false">
      <c r="A373" s="0" t="s">
        <v>3</v>
      </c>
      <c r="B373" s="0" t="s">
        <v>15151</v>
      </c>
      <c r="C373" s="0" t="s">
        <v>14771</v>
      </c>
      <c r="D373" s="0" t="s">
        <v>14768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25</v>
      </c>
      <c r="V373" s="0" t="n">
        <v>494</v>
      </c>
      <c r="W373" s="0" t="n">
        <v>0</v>
      </c>
      <c r="X373" s="0" t="n">
        <v>0</v>
      </c>
      <c r="Y373" s="0" t="n">
        <v>0</v>
      </c>
      <c r="Z373" s="0" t="n">
        <v>0</v>
      </c>
    </row>
    <row r="374" customFormat="false" ht="14.4" hidden="false" customHeight="false" outlineLevel="0" collapsed="false">
      <c r="A374" s="0" t="s">
        <v>3</v>
      </c>
      <c r="B374" s="0" t="s">
        <v>15152</v>
      </c>
      <c r="C374" s="0" t="s">
        <v>14773</v>
      </c>
      <c r="D374" s="0" t="s">
        <v>14767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23</v>
      </c>
      <c r="V374" s="0" t="n">
        <v>380</v>
      </c>
      <c r="W374" s="0" t="n">
        <v>0</v>
      </c>
      <c r="X374" s="0" t="n">
        <v>0</v>
      </c>
      <c r="Y374" s="0" t="n">
        <v>0</v>
      </c>
      <c r="Z374" s="0" t="n">
        <v>0</v>
      </c>
    </row>
    <row r="375" customFormat="false" ht="14.4" hidden="false" customHeight="false" outlineLevel="0" collapsed="false">
      <c r="A375" s="0" t="s">
        <v>3</v>
      </c>
      <c r="B375" s="0" t="s">
        <v>15153</v>
      </c>
      <c r="C375" s="0" t="s">
        <v>14767</v>
      </c>
      <c r="D375" s="0" t="s">
        <v>14773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18</v>
      </c>
      <c r="V375" s="0" t="n">
        <v>357</v>
      </c>
      <c r="W375" s="0" t="n">
        <v>0</v>
      </c>
      <c r="X375" s="0" t="n">
        <v>0</v>
      </c>
      <c r="Y375" s="0" t="n">
        <v>0</v>
      </c>
      <c r="Z375" s="0" t="n">
        <v>0</v>
      </c>
    </row>
    <row r="376" customFormat="false" ht="14.4" hidden="false" customHeight="false" outlineLevel="0" collapsed="false">
      <c r="A376" s="0" t="s">
        <v>3</v>
      </c>
      <c r="B376" s="0" t="s">
        <v>15154</v>
      </c>
      <c r="C376" s="0" t="s">
        <v>14773</v>
      </c>
      <c r="D376" s="0" t="s">
        <v>14767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18</v>
      </c>
      <c r="V376" s="0" t="n">
        <v>314</v>
      </c>
      <c r="W376" s="0" t="n">
        <v>0</v>
      </c>
      <c r="X376" s="0" t="n">
        <v>0</v>
      </c>
      <c r="Y376" s="0" t="n">
        <v>0</v>
      </c>
      <c r="Z376" s="0" t="n">
        <v>0</v>
      </c>
    </row>
    <row r="377" customFormat="false" ht="14.4" hidden="false" customHeight="false" outlineLevel="0" collapsed="false">
      <c r="A377" s="0" t="s">
        <v>3</v>
      </c>
      <c r="B377" s="0" t="s">
        <v>15155</v>
      </c>
      <c r="C377" s="0" t="s">
        <v>14773</v>
      </c>
      <c r="D377" s="0" t="s">
        <v>14767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30</v>
      </c>
      <c r="V377" s="0" t="n">
        <v>375</v>
      </c>
      <c r="W377" s="0" t="n">
        <v>0</v>
      </c>
      <c r="X377" s="0" t="n">
        <v>0</v>
      </c>
      <c r="Y377" s="0" t="n">
        <v>0</v>
      </c>
      <c r="Z377" s="0" t="n">
        <v>0</v>
      </c>
    </row>
    <row r="378" customFormat="false" ht="14.4" hidden="false" customHeight="false" outlineLevel="0" collapsed="false">
      <c r="A378" s="0" t="s">
        <v>3</v>
      </c>
      <c r="B378" s="0" t="s">
        <v>15156</v>
      </c>
      <c r="C378" s="0" t="s">
        <v>14767</v>
      </c>
      <c r="D378" s="0" t="s">
        <v>14773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19</v>
      </c>
      <c r="V378" s="0" t="n">
        <v>336</v>
      </c>
      <c r="W378" s="0" t="n">
        <v>0</v>
      </c>
      <c r="X378" s="0" t="n">
        <v>0</v>
      </c>
      <c r="Y378" s="0" t="n">
        <v>0</v>
      </c>
      <c r="Z378" s="0" t="n">
        <v>0</v>
      </c>
    </row>
    <row r="379" customFormat="false" ht="14.4" hidden="false" customHeight="false" outlineLevel="0" collapsed="false">
      <c r="A379" s="0" t="s">
        <v>3</v>
      </c>
      <c r="B379" s="0" t="s">
        <v>15157</v>
      </c>
      <c r="C379" s="0" t="s">
        <v>14771</v>
      </c>
      <c r="D379" s="0" t="s">
        <v>14767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27</v>
      </c>
      <c r="V379" s="0" t="n">
        <v>473</v>
      </c>
      <c r="W379" s="0" t="n">
        <v>0</v>
      </c>
      <c r="X379" s="0" t="n">
        <v>0</v>
      </c>
      <c r="Y379" s="0" t="n">
        <v>0</v>
      </c>
      <c r="Z379" s="0" t="n">
        <v>0</v>
      </c>
    </row>
    <row r="380" customFormat="false" ht="14.4" hidden="false" customHeight="false" outlineLevel="0" collapsed="false">
      <c r="A380" s="0" t="s">
        <v>3</v>
      </c>
      <c r="B380" s="0" t="s">
        <v>15158</v>
      </c>
      <c r="C380" s="0" t="s">
        <v>14767</v>
      </c>
      <c r="D380" s="0" t="s">
        <v>14768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19</v>
      </c>
      <c r="V380" s="0" t="n">
        <v>339</v>
      </c>
      <c r="W380" s="0" t="n">
        <v>0</v>
      </c>
      <c r="X380" s="0" t="n">
        <v>0</v>
      </c>
      <c r="Y380" s="0" t="n">
        <v>0</v>
      </c>
      <c r="Z380" s="0" t="n">
        <v>0</v>
      </c>
    </row>
    <row r="381" customFormat="false" ht="14.4" hidden="false" customHeight="false" outlineLevel="0" collapsed="false">
      <c r="A381" s="0" t="s">
        <v>3</v>
      </c>
      <c r="B381" s="0" t="s">
        <v>15159</v>
      </c>
      <c r="C381" s="0" t="s">
        <v>14773</v>
      </c>
      <c r="D381" s="0" t="s">
        <v>14767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18</v>
      </c>
      <c r="V381" s="0" t="n">
        <v>302</v>
      </c>
      <c r="W381" s="0" t="n">
        <v>0</v>
      </c>
      <c r="X381" s="0" t="n">
        <v>0</v>
      </c>
      <c r="Y381" s="0" t="n">
        <v>0</v>
      </c>
      <c r="Z381" s="0" t="n">
        <v>0</v>
      </c>
    </row>
    <row r="382" customFormat="false" ht="14.4" hidden="false" customHeight="false" outlineLevel="0" collapsed="false">
      <c r="A382" s="0" t="s">
        <v>3</v>
      </c>
      <c r="B382" s="0" t="s">
        <v>15160</v>
      </c>
      <c r="C382" s="0" t="s">
        <v>14768</v>
      </c>
      <c r="D382" s="0" t="s">
        <v>14771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25</v>
      </c>
      <c r="V382" s="0" t="n">
        <v>473</v>
      </c>
      <c r="W382" s="0" t="n">
        <v>0</v>
      </c>
      <c r="X382" s="0" t="n">
        <v>0</v>
      </c>
      <c r="Y382" s="0" t="n">
        <v>0</v>
      </c>
      <c r="Z382" s="0" t="n">
        <v>0</v>
      </c>
    </row>
    <row r="383" customFormat="false" ht="14.4" hidden="false" customHeight="false" outlineLevel="0" collapsed="false">
      <c r="A383" s="0" t="s">
        <v>3</v>
      </c>
      <c r="B383" s="0" t="s">
        <v>15161</v>
      </c>
      <c r="C383" s="0" t="s">
        <v>14771</v>
      </c>
      <c r="D383" s="0" t="s">
        <v>14768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25</v>
      </c>
      <c r="V383" s="0" t="n">
        <v>476</v>
      </c>
      <c r="W383" s="0" t="n">
        <v>0</v>
      </c>
      <c r="X383" s="0" t="n">
        <v>0</v>
      </c>
      <c r="Y383" s="0" t="n">
        <v>0</v>
      </c>
      <c r="Z383" s="0" t="n">
        <v>0</v>
      </c>
    </row>
    <row r="384" customFormat="false" ht="14.4" hidden="false" customHeight="false" outlineLevel="0" collapsed="false">
      <c r="A384" s="0" t="s">
        <v>3</v>
      </c>
      <c r="B384" s="0" t="s">
        <v>15162</v>
      </c>
      <c r="C384" s="0" t="s">
        <v>14771</v>
      </c>
      <c r="D384" s="0" t="s">
        <v>14768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28</v>
      </c>
      <c r="V384" s="0" t="n">
        <v>460</v>
      </c>
      <c r="W384" s="0" t="n">
        <v>0</v>
      </c>
      <c r="X384" s="0" t="n">
        <v>0</v>
      </c>
      <c r="Y384" s="0" t="n">
        <v>0</v>
      </c>
      <c r="Z384" s="0" t="n">
        <v>0</v>
      </c>
    </row>
    <row r="385" customFormat="false" ht="14.4" hidden="false" customHeight="false" outlineLevel="0" collapsed="false">
      <c r="A385" s="0" t="s">
        <v>3</v>
      </c>
      <c r="B385" s="0" t="s">
        <v>15163</v>
      </c>
      <c r="C385" s="0" t="s">
        <v>14771</v>
      </c>
      <c r="D385" s="0" t="s">
        <v>14768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28</v>
      </c>
      <c r="V385" s="0" t="n">
        <v>458</v>
      </c>
      <c r="W385" s="0" t="n">
        <v>0</v>
      </c>
      <c r="X385" s="0" t="n">
        <v>0</v>
      </c>
      <c r="Y385" s="0" t="n">
        <v>0</v>
      </c>
      <c r="Z385" s="0" t="n">
        <v>0</v>
      </c>
    </row>
    <row r="386" customFormat="false" ht="14.4" hidden="false" customHeight="false" outlineLevel="0" collapsed="false">
      <c r="A386" s="0" t="s">
        <v>3</v>
      </c>
      <c r="B386" s="0" t="s">
        <v>15164</v>
      </c>
      <c r="C386" s="0" t="s">
        <v>14768</v>
      </c>
      <c r="D386" s="0" t="s">
        <v>14771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19</v>
      </c>
      <c r="V386" s="0" t="n">
        <v>360</v>
      </c>
      <c r="W386" s="0" t="n">
        <v>0</v>
      </c>
      <c r="X386" s="0" t="n">
        <v>0</v>
      </c>
      <c r="Y386" s="0" t="n">
        <v>0</v>
      </c>
      <c r="Z386" s="0" t="n">
        <v>0</v>
      </c>
    </row>
    <row r="387" customFormat="false" ht="14.4" hidden="false" customHeight="false" outlineLevel="0" collapsed="false">
      <c r="A387" s="0" t="s">
        <v>3</v>
      </c>
      <c r="B387" s="0" t="s">
        <v>15165</v>
      </c>
      <c r="C387" s="0" t="s">
        <v>14771</v>
      </c>
      <c r="D387" s="0" t="s">
        <v>14768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19</v>
      </c>
      <c r="V387" s="0" t="n">
        <v>342</v>
      </c>
      <c r="W387" s="0" t="n">
        <v>0</v>
      </c>
      <c r="X387" s="0" t="n">
        <v>0</v>
      </c>
      <c r="Y387" s="0" t="n">
        <v>0</v>
      </c>
      <c r="Z387" s="0" t="n">
        <v>0</v>
      </c>
    </row>
    <row r="388" customFormat="false" ht="14.4" hidden="false" customHeight="false" outlineLevel="0" collapsed="false">
      <c r="A388" s="0" t="s">
        <v>3</v>
      </c>
      <c r="B388" s="0" t="s">
        <v>15166</v>
      </c>
      <c r="C388" s="0" t="s">
        <v>14767</v>
      </c>
      <c r="D388" s="0" t="s">
        <v>14773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16</v>
      </c>
      <c r="V388" s="0" t="n">
        <v>298</v>
      </c>
      <c r="W388" s="0" t="n">
        <v>0</v>
      </c>
      <c r="X388" s="0" t="n">
        <v>0</v>
      </c>
      <c r="Y388" s="0" t="n">
        <v>0</v>
      </c>
      <c r="Z388" s="0" t="n">
        <v>0</v>
      </c>
    </row>
    <row r="389" customFormat="false" ht="14.4" hidden="false" customHeight="false" outlineLevel="0" collapsed="false">
      <c r="A389" s="0" t="s">
        <v>3</v>
      </c>
      <c r="B389" s="0" t="s">
        <v>15167</v>
      </c>
      <c r="C389" s="0" t="s">
        <v>14771</v>
      </c>
      <c r="D389" s="0" t="s">
        <v>14767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29</v>
      </c>
      <c r="V389" s="0" t="n">
        <v>410</v>
      </c>
      <c r="W389" s="0" t="n">
        <v>0</v>
      </c>
      <c r="X389" s="0" t="n">
        <v>0</v>
      </c>
      <c r="Y389" s="0" t="n">
        <v>0</v>
      </c>
      <c r="Z389" s="0" t="n">
        <v>0</v>
      </c>
    </row>
    <row r="390" customFormat="false" ht="14.4" hidden="false" customHeight="false" outlineLevel="0" collapsed="false">
      <c r="A390" s="0" t="s">
        <v>3</v>
      </c>
      <c r="B390" s="0" t="s">
        <v>15168</v>
      </c>
      <c r="C390" s="0" t="s">
        <v>14768</v>
      </c>
      <c r="D390" s="0" t="s">
        <v>14771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31</v>
      </c>
      <c r="V390" s="0" t="n">
        <v>405</v>
      </c>
      <c r="W390" s="0" t="n">
        <v>0</v>
      </c>
      <c r="X390" s="0" t="n">
        <v>0</v>
      </c>
      <c r="Y390" s="0" t="n">
        <v>0</v>
      </c>
      <c r="Z390" s="0" t="n">
        <v>0</v>
      </c>
    </row>
    <row r="391" customFormat="false" ht="14.4" hidden="false" customHeight="false" outlineLevel="0" collapsed="false">
      <c r="A391" s="0" t="s">
        <v>3</v>
      </c>
      <c r="B391" s="0" t="s">
        <v>15169</v>
      </c>
      <c r="C391" s="0" t="s">
        <v>14773</v>
      </c>
      <c r="D391" s="0" t="s">
        <v>14767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21</v>
      </c>
      <c r="V391" s="0" t="n">
        <v>342</v>
      </c>
      <c r="W391" s="0" t="n">
        <v>0</v>
      </c>
      <c r="X391" s="0" t="n">
        <v>0</v>
      </c>
      <c r="Y391" s="0" t="n">
        <v>0</v>
      </c>
      <c r="Z391" s="0" t="n">
        <v>0</v>
      </c>
    </row>
    <row r="392" customFormat="false" ht="14.4" hidden="false" customHeight="false" outlineLevel="0" collapsed="false">
      <c r="A392" s="0" t="s">
        <v>3</v>
      </c>
      <c r="B392" s="0" t="s">
        <v>15170</v>
      </c>
      <c r="C392" s="0" t="s">
        <v>14768</v>
      </c>
      <c r="D392" s="0" t="s">
        <v>14771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14</v>
      </c>
      <c r="V392" s="0" t="n">
        <v>274</v>
      </c>
      <c r="W392" s="0" t="n">
        <v>0</v>
      </c>
      <c r="X392" s="0" t="n">
        <v>0</v>
      </c>
      <c r="Y392" s="0" t="n">
        <v>0</v>
      </c>
      <c r="Z392" s="0" t="n">
        <v>0</v>
      </c>
    </row>
    <row r="393" customFormat="false" ht="14.4" hidden="false" customHeight="false" outlineLevel="0" collapsed="false">
      <c r="A393" s="0" t="s">
        <v>3</v>
      </c>
      <c r="B393" s="0" t="s">
        <v>15171</v>
      </c>
      <c r="C393" s="0" t="s">
        <v>14767</v>
      </c>
      <c r="D393" s="0" t="s">
        <v>14773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16</v>
      </c>
      <c r="V393" s="0" t="n">
        <v>308</v>
      </c>
      <c r="W393" s="0" t="n">
        <v>0</v>
      </c>
      <c r="X393" s="0" t="n">
        <v>0</v>
      </c>
      <c r="Y393" s="0" t="n">
        <v>0</v>
      </c>
      <c r="Z393" s="0" t="n">
        <v>0</v>
      </c>
    </row>
    <row r="394" customFormat="false" ht="14.4" hidden="false" customHeight="false" outlineLevel="0" collapsed="false">
      <c r="A394" s="0" t="s">
        <v>3</v>
      </c>
      <c r="B394" s="0" t="s">
        <v>15172</v>
      </c>
      <c r="C394" s="0" t="s">
        <v>14771</v>
      </c>
      <c r="D394" s="0" t="s">
        <v>14767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27</v>
      </c>
      <c r="V394" s="0" t="n">
        <v>352</v>
      </c>
      <c r="W394" s="0" t="n">
        <v>0</v>
      </c>
      <c r="X394" s="0" t="n">
        <v>0</v>
      </c>
      <c r="Y394" s="0" t="n">
        <v>0</v>
      </c>
      <c r="Z394" s="0" t="n">
        <v>0</v>
      </c>
    </row>
    <row r="395" customFormat="false" ht="14.4" hidden="false" customHeight="false" outlineLevel="0" collapsed="false">
      <c r="A395" s="0" t="s">
        <v>3</v>
      </c>
      <c r="B395" s="0" t="s">
        <v>15173</v>
      </c>
      <c r="C395" s="0" t="s">
        <v>14768</v>
      </c>
      <c r="D395" s="0" t="s">
        <v>14771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21</v>
      </c>
      <c r="V395" s="0" t="n">
        <v>312</v>
      </c>
      <c r="W395" s="0" t="n">
        <v>0</v>
      </c>
      <c r="X395" s="0" t="n">
        <v>0</v>
      </c>
      <c r="Y395" s="0" t="n">
        <v>0</v>
      </c>
      <c r="Z395" s="0" t="n">
        <v>0</v>
      </c>
    </row>
    <row r="396" customFormat="false" ht="14.4" hidden="false" customHeight="false" outlineLevel="0" collapsed="false">
      <c r="A396" s="0" t="s">
        <v>3</v>
      </c>
      <c r="B396" s="0" t="s">
        <v>15174</v>
      </c>
      <c r="C396" s="0" t="s">
        <v>14771</v>
      </c>
      <c r="D396" s="0" t="s">
        <v>14768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22</v>
      </c>
      <c r="V396" s="0" t="n">
        <v>420</v>
      </c>
      <c r="W396" s="0" t="n">
        <v>0</v>
      </c>
      <c r="X396" s="0" t="n">
        <v>0</v>
      </c>
      <c r="Y396" s="0" t="n">
        <v>0</v>
      </c>
      <c r="Z396" s="0" t="n">
        <v>0</v>
      </c>
    </row>
    <row r="397" customFormat="false" ht="14.4" hidden="false" customHeight="false" outlineLevel="0" collapsed="false">
      <c r="A397" s="0" t="s">
        <v>3</v>
      </c>
      <c r="B397" s="0" t="s">
        <v>15175</v>
      </c>
      <c r="C397" s="0" t="s">
        <v>14768</v>
      </c>
      <c r="D397" s="0" t="s">
        <v>14771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21</v>
      </c>
      <c r="V397" s="0" t="n">
        <v>413</v>
      </c>
      <c r="W397" s="0" t="n">
        <v>0</v>
      </c>
      <c r="X397" s="0" t="n">
        <v>0</v>
      </c>
      <c r="Y397" s="0" t="n">
        <v>0</v>
      </c>
      <c r="Z397" s="0" t="n">
        <v>0</v>
      </c>
    </row>
    <row r="398" customFormat="false" ht="14.4" hidden="false" customHeight="false" outlineLevel="0" collapsed="false">
      <c r="A398" s="0" t="s">
        <v>3</v>
      </c>
      <c r="B398" s="0" t="s">
        <v>15176</v>
      </c>
      <c r="C398" s="0" t="s">
        <v>14768</v>
      </c>
      <c r="D398" s="0" t="s">
        <v>14771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19</v>
      </c>
      <c r="V398" s="0" t="n">
        <v>328</v>
      </c>
      <c r="W398" s="0" t="n">
        <v>0</v>
      </c>
      <c r="X398" s="0" t="n">
        <v>0</v>
      </c>
      <c r="Y398" s="0" t="n">
        <v>0</v>
      </c>
      <c r="Z398" s="0" t="n">
        <v>0</v>
      </c>
    </row>
    <row r="399" customFormat="false" ht="14.4" hidden="false" customHeight="false" outlineLevel="0" collapsed="false">
      <c r="A399" s="0" t="s">
        <v>3</v>
      </c>
      <c r="B399" s="0" t="s">
        <v>15177</v>
      </c>
      <c r="C399" s="0" t="s">
        <v>14768</v>
      </c>
      <c r="D399" s="0" t="s">
        <v>14771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19</v>
      </c>
      <c r="V399" s="0" t="n">
        <v>341</v>
      </c>
      <c r="W399" s="0" t="n">
        <v>0</v>
      </c>
      <c r="X399" s="0" t="n">
        <v>0</v>
      </c>
      <c r="Y399" s="0" t="n">
        <v>0</v>
      </c>
      <c r="Z399" s="0" t="n">
        <v>0</v>
      </c>
    </row>
    <row r="400" customFormat="false" ht="14.4" hidden="false" customHeight="false" outlineLevel="0" collapsed="false">
      <c r="A400" s="0" t="s">
        <v>3</v>
      </c>
      <c r="B400" s="0" t="s">
        <v>15178</v>
      </c>
      <c r="C400" s="0" t="s">
        <v>14773</v>
      </c>
      <c r="D400" s="0" t="s">
        <v>14767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19</v>
      </c>
      <c r="V400" s="0" t="n">
        <v>318</v>
      </c>
      <c r="W400" s="0" t="n">
        <v>0</v>
      </c>
      <c r="X400" s="0" t="n">
        <v>0</v>
      </c>
      <c r="Y400" s="0" t="n">
        <v>0</v>
      </c>
      <c r="Z400" s="0" t="n">
        <v>0</v>
      </c>
    </row>
    <row r="401" customFormat="false" ht="14.4" hidden="false" customHeight="false" outlineLevel="0" collapsed="false">
      <c r="A401" s="0" t="s">
        <v>3</v>
      </c>
      <c r="B401" s="0" t="s">
        <v>15179</v>
      </c>
      <c r="C401" s="0" t="s">
        <v>14771</v>
      </c>
      <c r="D401" s="0" t="s">
        <v>14768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17</v>
      </c>
      <c r="V401" s="0" t="n">
        <v>325</v>
      </c>
      <c r="W401" s="0" t="n">
        <v>0</v>
      </c>
      <c r="X401" s="0" t="n">
        <v>0</v>
      </c>
      <c r="Y401" s="0" t="n">
        <v>0</v>
      </c>
      <c r="Z401" s="0" t="n">
        <v>0</v>
      </c>
    </row>
    <row r="402" customFormat="false" ht="14.4" hidden="false" customHeight="false" outlineLevel="0" collapsed="false">
      <c r="A402" s="0" t="s">
        <v>3</v>
      </c>
      <c r="B402" s="0" t="s">
        <v>15180</v>
      </c>
      <c r="C402" s="0" t="s">
        <v>14768</v>
      </c>
      <c r="D402" s="0" t="s">
        <v>14771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21</v>
      </c>
      <c r="V402" s="0" t="n">
        <v>309</v>
      </c>
      <c r="W402" s="0" t="n">
        <v>0</v>
      </c>
      <c r="X402" s="0" t="n">
        <v>0</v>
      </c>
      <c r="Y402" s="0" t="n">
        <v>0</v>
      </c>
      <c r="Z402" s="0" t="n">
        <v>0</v>
      </c>
    </row>
    <row r="403" customFormat="false" ht="14.4" hidden="false" customHeight="false" outlineLevel="0" collapsed="false">
      <c r="A403" s="0" t="s">
        <v>3</v>
      </c>
      <c r="B403" s="0" t="s">
        <v>15181</v>
      </c>
      <c r="C403" s="0" t="s">
        <v>14767</v>
      </c>
      <c r="D403" s="0" t="s">
        <v>14773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20</v>
      </c>
      <c r="V403" s="0" t="n">
        <v>395</v>
      </c>
      <c r="W403" s="0" t="n">
        <v>0</v>
      </c>
      <c r="X403" s="0" t="n">
        <v>0</v>
      </c>
      <c r="Y403" s="0" t="n">
        <v>0</v>
      </c>
      <c r="Z403" s="0" t="n">
        <v>0</v>
      </c>
    </row>
    <row r="404" customFormat="false" ht="14.4" hidden="false" customHeight="false" outlineLevel="0" collapsed="false">
      <c r="A404" s="0" t="s">
        <v>3</v>
      </c>
      <c r="B404" s="0" t="s">
        <v>15182</v>
      </c>
      <c r="C404" s="0" t="s">
        <v>14771</v>
      </c>
      <c r="D404" s="0" t="s">
        <v>14768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23</v>
      </c>
      <c r="V404" s="0" t="n">
        <v>410</v>
      </c>
      <c r="W404" s="0" t="n">
        <v>0</v>
      </c>
      <c r="X404" s="0" t="n">
        <v>0</v>
      </c>
      <c r="Y404" s="0" t="n">
        <v>0</v>
      </c>
      <c r="Z404" s="0" t="n">
        <v>0</v>
      </c>
    </row>
    <row r="405" customFormat="false" ht="14.4" hidden="false" customHeight="false" outlineLevel="0" collapsed="false">
      <c r="A405" s="0" t="s">
        <v>3</v>
      </c>
      <c r="B405" s="0" t="s">
        <v>15183</v>
      </c>
      <c r="C405" s="0" t="s">
        <v>14767</v>
      </c>
      <c r="D405" s="0" t="s">
        <v>14773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26</v>
      </c>
      <c r="V405" s="0" t="n">
        <v>413</v>
      </c>
      <c r="W405" s="0" t="n">
        <v>0</v>
      </c>
      <c r="X405" s="0" t="n">
        <v>0</v>
      </c>
      <c r="Y405" s="0" t="n">
        <v>0</v>
      </c>
      <c r="Z405" s="0" t="n">
        <v>0</v>
      </c>
    </row>
    <row r="406" customFormat="false" ht="14.4" hidden="false" customHeight="false" outlineLevel="0" collapsed="false">
      <c r="A406" s="0" t="s">
        <v>3</v>
      </c>
      <c r="B406" s="0" t="s">
        <v>15184</v>
      </c>
      <c r="C406" s="0" t="s">
        <v>14768</v>
      </c>
      <c r="D406" s="0" t="s">
        <v>14771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24</v>
      </c>
      <c r="V406" s="0" t="n">
        <v>390</v>
      </c>
      <c r="W406" s="0" t="n">
        <v>0</v>
      </c>
      <c r="X406" s="0" t="n">
        <v>0</v>
      </c>
      <c r="Y406" s="0" t="n">
        <v>0</v>
      </c>
      <c r="Z406" s="0" t="n">
        <v>0</v>
      </c>
    </row>
    <row r="407" customFormat="false" ht="14.4" hidden="false" customHeight="false" outlineLevel="0" collapsed="false">
      <c r="A407" s="0" t="s">
        <v>3</v>
      </c>
      <c r="B407" s="0" t="s">
        <v>15185</v>
      </c>
      <c r="C407" s="0" t="s">
        <v>14767</v>
      </c>
      <c r="D407" s="0" t="s">
        <v>14773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19</v>
      </c>
      <c r="V407" s="0" t="n">
        <v>341</v>
      </c>
      <c r="W407" s="0" t="n">
        <v>0</v>
      </c>
      <c r="X407" s="0" t="n">
        <v>0</v>
      </c>
      <c r="Y407" s="0" t="n">
        <v>0</v>
      </c>
      <c r="Z407" s="0" t="n">
        <v>0</v>
      </c>
    </row>
    <row r="408" customFormat="false" ht="14.4" hidden="false" customHeight="false" outlineLevel="0" collapsed="false">
      <c r="A408" s="0" t="s">
        <v>3</v>
      </c>
      <c r="B408" s="0" t="s">
        <v>15186</v>
      </c>
      <c r="C408" s="0" t="s">
        <v>14771</v>
      </c>
      <c r="D408" s="0" t="s">
        <v>14768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22</v>
      </c>
      <c r="V408" s="0" t="n">
        <v>354</v>
      </c>
      <c r="W408" s="0" t="n">
        <v>0</v>
      </c>
      <c r="X408" s="0" t="n">
        <v>0</v>
      </c>
      <c r="Y408" s="0" t="n">
        <v>0</v>
      </c>
      <c r="Z408" s="0" t="n">
        <v>0</v>
      </c>
    </row>
    <row r="409" customFormat="false" ht="14.4" hidden="false" customHeight="false" outlineLevel="0" collapsed="false">
      <c r="A409" s="0" t="s">
        <v>3</v>
      </c>
      <c r="B409" s="0" t="s">
        <v>15187</v>
      </c>
      <c r="C409" s="0" t="s">
        <v>14767</v>
      </c>
      <c r="D409" s="0" t="s">
        <v>14773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23</v>
      </c>
      <c r="V409" s="0" t="n">
        <v>361</v>
      </c>
      <c r="W409" s="0" t="n">
        <v>0</v>
      </c>
      <c r="X409" s="0" t="n">
        <v>0</v>
      </c>
      <c r="Y409" s="0" t="n">
        <v>0</v>
      </c>
      <c r="Z409" s="0" t="n">
        <v>0</v>
      </c>
    </row>
    <row r="410" customFormat="false" ht="14.4" hidden="false" customHeight="false" outlineLevel="0" collapsed="false">
      <c r="A410" s="0" t="s">
        <v>3</v>
      </c>
      <c r="B410" s="0" t="s">
        <v>15188</v>
      </c>
      <c r="C410" s="0" t="s">
        <v>14768</v>
      </c>
      <c r="D410" s="0" t="s">
        <v>14773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19</v>
      </c>
      <c r="V410" s="0" t="n">
        <v>347</v>
      </c>
      <c r="W410" s="0" t="n">
        <v>0</v>
      </c>
      <c r="X410" s="0" t="n">
        <v>0</v>
      </c>
      <c r="Y410" s="0" t="n">
        <v>0</v>
      </c>
      <c r="Z410" s="0" t="n">
        <v>0</v>
      </c>
    </row>
    <row r="411" customFormat="false" ht="14.4" hidden="false" customHeight="false" outlineLevel="0" collapsed="false">
      <c r="A411" s="0" t="s">
        <v>3</v>
      </c>
      <c r="B411" s="0" t="s">
        <v>15189</v>
      </c>
      <c r="C411" s="0" t="s">
        <v>14771</v>
      </c>
      <c r="D411" s="0" t="s">
        <v>14768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30</v>
      </c>
      <c r="V411" s="0" t="n">
        <v>401</v>
      </c>
      <c r="W411" s="0" t="n">
        <v>0</v>
      </c>
      <c r="X411" s="0" t="n">
        <v>0</v>
      </c>
      <c r="Y411" s="0" t="n">
        <v>0</v>
      </c>
      <c r="Z411" s="0" t="n">
        <v>0</v>
      </c>
    </row>
    <row r="412" customFormat="false" ht="14.4" hidden="false" customHeight="false" outlineLevel="0" collapsed="false">
      <c r="A412" s="0" t="s">
        <v>3</v>
      </c>
      <c r="B412" s="0" t="s">
        <v>15190</v>
      </c>
      <c r="C412" s="0" t="s">
        <v>14773</v>
      </c>
      <c r="D412" s="0" t="s">
        <v>14771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17</v>
      </c>
      <c r="V412" s="0" t="n">
        <v>319</v>
      </c>
      <c r="W412" s="0" t="n">
        <v>0</v>
      </c>
      <c r="X412" s="0" t="n">
        <v>0</v>
      </c>
      <c r="Y412" s="0" t="n">
        <v>0</v>
      </c>
      <c r="Z412" s="0" t="n">
        <v>0</v>
      </c>
    </row>
    <row r="413" customFormat="false" ht="14.4" hidden="false" customHeight="false" outlineLevel="0" collapsed="false">
      <c r="A413" s="0" t="s">
        <v>3</v>
      </c>
      <c r="B413" s="0" t="s">
        <v>15191</v>
      </c>
      <c r="C413" s="0" t="s">
        <v>14768</v>
      </c>
      <c r="D413" s="0" t="s">
        <v>14771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14</v>
      </c>
      <c r="V413" s="0" t="n">
        <v>277</v>
      </c>
      <c r="W413" s="0" t="n">
        <v>0</v>
      </c>
      <c r="X413" s="0" t="n">
        <v>0</v>
      </c>
      <c r="Y413" s="0" t="n">
        <v>0</v>
      </c>
      <c r="Z413" s="0" t="n">
        <v>0</v>
      </c>
    </row>
    <row r="414" customFormat="false" ht="14.4" hidden="false" customHeight="false" outlineLevel="0" collapsed="false">
      <c r="A414" s="0" t="s">
        <v>3</v>
      </c>
      <c r="B414" s="0" t="s">
        <v>15192</v>
      </c>
      <c r="C414" s="0" t="s">
        <v>14768</v>
      </c>
      <c r="D414" s="0" t="s">
        <v>14771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17</v>
      </c>
      <c r="V414" s="0" t="n">
        <v>318</v>
      </c>
      <c r="W414" s="0" t="n">
        <v>0</v>
      </c>
      <c r="X414" s="0" t="n">
        <v>0</v>
      </c>
      <c r="Y414" s="0" t="n">
        <v>0</v>
      </c>
      <c r="Z414" s="0" t="n">
        <v>0</v>
      </c>
    </row>
    <row r="415" customFormat="false" ht="14.4" hidden="false" customHeight="false" outlineLevel="0" collapsed="false">
      <c r="A415" s="0" t="s">
        <v>3</v>
      </c>
      <c r="B415" s="0" t="s">
        <v>15193</v>
      </c>
      <c r="C415" s="0" t="s">
        <v>14773</v>
      </c>
      <c r="D415" s="0" t="s">
        <v>14767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16</v>
      </c>
      <c r="V415" s="0" t="n">
        <v>288</v>
      </c>
      <c r="W415" s="0" t="n">
        <v>0</v>
      </c>
      <c r="X415" s="0" t="n">
        <v>0</v>
      </c>
      <c r="Y415" s="0" t="n">
        <v>0</v>
      </c>
      <c r="Z415" s="0" t="n">
        <v>0</v>
      </c>
    </row>
    <row r="416" customFormat="false" ht="14.4" hidden="false" customHeight="false" outlineLevel="0" collapsed="false">
      <c r="A416" s="0" t="s">
        <v>3</v>
      </c>
      <c r="B416" s="0" t="s">
        <v>15194</v>
      </c>
      <c r="C416" s="0" t="s">
        <v>14773</v>
      </c>
      <c r="D416" s="0" t="s">
        <v>14771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15</v>
      </c>
      <c r="V416" s="0" t="n">
        <v>263</v>
      </c>
      <c r="W416" s="0" t="n">
        <v>0</v>
      </c>
      <c r="X416" s="0" t="n">
        <v>0</v>
      </c>
      <c r="Y416" s="0" t="n">
        <v>0</v>
      </c>
      <c r="Z416" s="0" t="n">
        <v>0</v>
      </c>
    </row>
    <row r="417" customFormat="false" ht="14.4" hidden="false" customHeight="false" outlineLevel="0" collapsed="false">
      <c r="A417" s="0" t="s">
        <v>3</v>
      </c>
      <c r="B417" s="0" t="s">
        <v>15195</v>
      </c>
      <c r="C417" s="0" t="s">
        <v>14773</v>
      </c>
      <c r="D417" s="0" t="s">
        <v>14768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16</v>
      </c>
      <c r="V417" s="0" t="n">
        <v>258</v>
      </c>
      <c r="W417" s="0" t="n">
        <v>0</v>
      </c>
      <c r="X417" s="0" t="n">
        <v>0</v>
      </c>
      <c r="Y417" s="0" t="n">
        <v>0</v>
      </c>
      <c r="Z417" s="0" t="n">
        <v>0</v>
      </c>
    </row>
    <row r="418" customFormat="false" ht="14.4" hidden="false" customHeight="false" outlineLevel="0" collapsed="false">
      <c r="A418" s="0" t="s">
        <v>3</v>
      </c>
      <c r="B418" s="0" t="s">
        <v>15196</v>
      </c>
      <c r="C418" s="0" t="s">
        <v>14768</v>
      </c>
      <c r="D418" s="0" t="s">
        <v>14767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17</v>
      </c>
      <c r="V418" s="0" t="n">
        <v>281</v>
      </c>
      <c r="W418" s="0" t="n">
        <v>0</v>
      </c>
      <c r="X418" s="0" t="n">
        <v>0</v>
      </c>
      <c r="Y418" s="0" t="n">
        <v>0</v>
      </c>
      <c r="Z418" s="0" t="n">
        <v>0</v>
      </c>
    </row>
    <row r="419" customFormat="false" ht="14.4" hidden="false" customHeight="false" outlineLevel="0" collapsed="false">
      <c r="A419" s="0" t="s">
        <v>3</v>
      </c>
      <c r="B419" s="0" t="s">
        <v>15197</v>
      </c>
      <c r="C419" s="0" t="s">
        <v>14771</v>
      </c>
      <c r="D419" s="0" t="s">
        <v>14768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17</v>
      </c>
      <c r="V419" s="0" t="n">
        <v>287</v>
      </c>
      <c r="W419" s="0" t="n">
        <v>0</v>
      </c>
      <c r="X419" s="0" t="n">
        <v>0</v>
      </c>
      <c r="Y419" s="0" t="n">
        <v>0</v>
      </c>
      <c r="Z419" s="0" t="n">
        <v>0</v>
      </c>
    </row>
    <row r="420" customFormat="false" ht="14.4" hidden="false" customHeight="false" outlineLevel="0" collapsed="false">
      <c r="A420" s="0" t="s">
        <v>3</v>
      </c>
      <c r="B420" s="0" t="s">
        <v>15198</v>
      </c>
      <c r="C420" s="0" t="s">
        <v>14767</v>
      </c>
      <c r="D420" s="0" t="s">
        <v>14768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17</v>
      </c>
      <c r="V420" s="0" t="n">
        <v>267</v>
      </c>
      <c r="W420" s="0" t="n">
        <v>0</v>
      </c>
      <c r="X420" s="0" t="n">
        <v>0</v>
      </c>
      <c r="Y420" s="0" t="n">
        <v>0</v>
      </c>
      <c r="Z420" s="0" t="n">
        <v>0</v>
      </c>
    </row>
    <row r="421" customFormat="false" ht="14.4" hidden="false" customHeight="false" outlineLevel="0" collapsed="false">
      <c r="A421" s="0" t="s">
        <v>3</v>
      </c>
      <c r="B421" s="0" t="s">
        <v>15199</v>
      </c>
      <c r="C421" s="0" t="s">
        <v>14767</v>
      </c>
      <c r="D421" s="0" t="s">
        <v>14771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20</v>
      </c>
      <c r="V421" s="0" t="n">
        <v>294</v>
      </c>
      <c r="W421" s="0" t="n">
        <v>0</v>
      </c>
      <c r="X421" s="0" t="n">
        <v>0</v>
      </c>
      <c r="Y421" s="0" t="n">
        <v>0</v>
      </c>
      <c r="Z421" s="0" t="n">
        <v>0</v>
      </c>
    </row>
    <row r="422" customFormat="false" ht="14.4" hidden="false" customHeight="false" outlineLevel="0" collapsed="false">
      <c r="A422" s="0" t="s">
        <v>3</v>
      </c>
      <c r="B422" s="0" t="s">
        <v>15200</v>
      </c>
      <c r="C422" s="0" t="s">
        <v>14767</v>
      </c>
      <c r="D422" s="0" t="s">
        <v>14773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26</v>
      </c>
      <c r="V422" s="0" t="n">
        <v>382</v>
      </c>
      <c r="W422" s="0" t="n">
        <v>0</v>
      </c>
      <c r="X422" s="0" t="n">
        <v>0</v>
      </c>
      <c r="Y422" s="0" t="n">
        <v>0</v>
      </c>
      <c r="Z422" s="0" t="n">
        <v>0</v>
      </c>
    </row>
    <row r="423" customFormat="false" ht="14.4" hidden="false" customHeight="false" outlineLevel="0" collapsed="false">
      <c r="A423" s="0" t="s">
        <v>3</v>
      </c>
      <c r="B423" s="0" t="s">
        <v>15201</v>
      </c>
      <c r="C423" s="0" t="s">
        <v>14767</v>
      </c>
      <c r="D423" s="0" t="s">
        <v>14773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16</v>
      </c>
      <c r="V423" s="0" t="n">
        <v>308</v>
      </c>
      <c r="W423" s="0" t="n">
        <v>0</v>
      </c>
      <c r="X423" s="0" t="n">
        <v>0</v>
      </c>
      <c r="Y423" s="0" t="n">
        <v>0</v>
      </c>
      <c r="Z423" s="0" t="n">
        <v>0</v>
      </c>
    </row>
    <row r="424" customFormat="false" ht="14.4" hidden="false" customHeight="false" outlineLevel="0" collapsed="false">
      <c r="A424" s="0" t="s">
        <v>3</v>
      </c>
      <c r="B424" s="0" t="s">
        <v>15202</v>
      </c>
      <c r="C424" s="0" t="s">
        <v>14773</v>
      </c>
      <c r="D424" s="0" t="s">
        <v>14767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18</v>
      </c>
      <c r="V424" s="0" t="n">
        <v>354</v>
      </c>
      <c r="W424" s="0" t="n">
        <v>0</v>
      </c>
      <c r="X424" s="0" t="n">
        <v>0</v>
      </c>
      <c r="Y424" s="0" t="n">
        <v>0</v>
      </c>
      <c r="Z424" s="0" t="n">
        <v>0</v>
      </c>
    </row>
    <row r="425" customFormat="false" ht="14.4" hidden="false" customHeight="false" outlineLevel="0" collapsed="false">
      <c r="A425" s="0" t="s">
        <v>3</v>
      </c>
      <c r="B425" s="0" t="s">
        <v>15203</v>
      </c>
      <c r="C425" s="0" t="s">
        <v>14771</v>
      </c>
      <c r="D425" s="0" t="s">
        <v>14768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16</v>
      </c>
      <c r="V425" s="0" t="n">
        <v>286</v>
      </c>
      <c r="W425" s="0" t="n">
        <v>0</v>
      </c>
      <c r="X425" s="0" t="n">
        <v>0</v>
      </c>
      <c r="Y425" s="0" t="n">
        <v>0</v>
      </c>
      <c r="Z425" s="0" t="n">
        <v>0</v>
      </c>
    </row>
    <row r="426" customFormat="false" ht="14.4" hidden="false" customHeight="false" outlineLevel="0" collapsed="false">
      <c r="A426" s="0" t="s">
        <v>3</v>
      </c>
      <c r="B426" s="0" t="s">
        <v>15204</v>
      </c>
      <c r="C426" s="0" t="s">
        <v>14767</v>
      </c>
      <c r="D426" s="0" t="s">
        <v>14773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20</v>
      </c>
      <c r="V426" s="0" t="n">
        <v>383</v>
      </c>
      <c r="W426" s="0" t="n">
        <v>0</v>
      </c>
      <c r="X426" s="0" t="n">
        <v>0</v>
      </c>
      <c r="Y426" s="0" t="n">
        <v>0</v>
      </c>
      <c r="Z426" s="0" t="n">
        <v>0</v>
      </c>
    </row>
    <row r="427" customFormat="false" ht="14.4" hidden="false" customHeight="false" outlineLevel="0" collapsed="false">
      <c r="A427" s="0" t="s">
        <v>3</v>
      </c>
      <c r="B427" s="0" t="s">
        <v>15205</v>
      </c>
      <c r="C427" s="0" t="s">
        <v>14773</v>
      </c>
      <c r="D427" s="0" t="s">
        <v>14767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20</v>
      </c>
      <c r="V427" s="0" t="n">
        <v>350</v>
      </c>
      <c r="W427" s="0" t="n">
        <v>0</v>
      </c>
      <c r="X427" s="0" t="n">
        <v>0</v>
      </c>
      <c r="Y427" s="0" t="n">
        <v>0</v>
      </c>
      <c r="Z427" s="0" t="n">
        <v>0</v>
      </c>
    </row>
    <row r="428" customFormat="false" ht="14.4" hidden="false" customHeight="false" outlineLevel="0" collapsed="false">
      <c r="A428" s="0" t="s">
        <v>3</v>
      </c>
      <c r="B428" s="0" t="s">
        <v>15206</v>
      </c>
      <c r="C428" s="0" t="s">
        <v>14771</v>
      </c>
      <c r="D428" s="0" t="s">
        <v>14768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18</v>
      </c>
      <c r="V428" s="0" t="n">
        <v>293</v>
      </c>
      <c r="W428" s="0" t="n">
        <v>0</v>
      </c>
      <c r="X428" s="0" t="n">
        <v>0</v>
      </c>
      <c r="Y428" s="0" t="n">
        <v>0</v>
      </c>
      <c r="Z428" s="0" t="n">
        <v>0</v>
      </c>
    </row>
    <row r="429" customFormat="false" ht="14.4" hidden="false" customHeight="false" outlineLevel="0" collapsed="false">
      <c r="A429" s="0" t="s">
        <v>3</v>
      </c>
      <c r="B429" s="0" t="s">
        <v>15207</v>
      </c>
      <c r="C429" s="0" t="s">
        <v>14773</v>
      </c>
      <c r="D429" s="0" t="s">
        <v>14767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18</v>
      </c>
      <c r="V429" s="0" t="n">
        <v>298</v>
      </c>
      <c r="W429" s="0" t="n">
        <v>0</v>
      </c>
      <c r="X429" s="0" t="n">
        <v>0</v>
      </c>
      <c r="Y429" s="0" t="n">
        <v>0</v>
      </c>
      <c r="Z429" s="0" t="n">
        <v>0</v>
      </c>
    </row>
    <row r="430" customFormat="false" ht="14.4" hidden="false" customHeight="false" outlineLevel="0" collapsed="false">
      <c r="A430" s="0" t="s">
        <v>3</v>
      </c>
      <c r="B430" s="0" t="s">
        <v>15208</v>
      </c>
      <c r="C430" s="0" t="s">
        <v>14768</v>
      </c>
      <c r="D430" s="0" t="s">
        <v>14773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15</v>
      </c>
      <c r="V430" s="0" t="n">
        <v>221</v>
      </c>
      <c r="W430" s="0" t="n">
        <v>0</v>
      </c>
      <c r="X430" s="0" t="n">
        <v>0</v>
      </c>
      <c r="Y430" s="0" t="n">
        <v>0</v>
      </c>
      <c r="Z430" s="0" t="n">
        <v>0</v>
      </c>
    </row>
    <row r="431" customFormat="false" ht="14.4" hidden="false" customHeight="false" outlineLevel="0" collapsed="false">
      <c r="A431" s="0" t="s">
        <v>3</v>
      </c>
      <c r="B431" s="0" t="s">
        <v>15209</v>
      </c>
      <c r="C431" s="0" t="s">
        <v>14773</v>
      </c>
      <c r="D431" s="0" t="s">
        <v>14767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15</v>
      </c>
      <c r="V431" s="0" t="n">
        <v>216</v>
      </c>
      <c r="W431" s="0" t="n">
        <v>0</v>
      </c>
      <c r="X431" s="0" t="n">
        <v>0</v>
      </c>
      <c r="Y431" s="0" t="n">
        <v>0</v>
      </c>
      <c r="Z431" s="0" t="n">
        <v>0</v>
      </c>
    </row>
    <row r="432" customFormat="false" ht="14.4" hidden="false" customHeight="false" outlineLevel="0" collapsed="false">
      <c r="A432" s="0" t="s">
        <v>3</v>
      </c>
      <c r="B432" s="0" t="s">
        <v>15210</v>
      </c>
      <c r="C432" s="0" t="s">
        <v>14768</v>
      </c>
      <c r="D432" s="0" t="s">
        <v>14771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25</v>
      </c>
      <c r="V432" s="0" t="n">
        <v>456</v>
      </c>
      <c r="W432" s="0" t="n">
        <v>0</v>
      </c>
      <c r="X432" s="0" t="n">
        <v>0</v>
      </c>
      <c r="Y432" s="0" t="n">
        <v>0</v>
      </c>
      <c r="Z432" s="0" t="n">
        <v>0</v>
      </c>
    </row>
    <row r="433" customFormat="false" ht="14.4" hidden="false" customHeight="false" outlineLevel="0" collapsed="false">
      <c r="A433" s="0" t="s">
        <v>3</v>
      </c>
      <c r="B433" s="0" t="s">
        <v>15211</v>
      </c>
      <c r="C433" s="0" t="s">
        <v>14773</v>
      </c>
      <c r="D433" s="0" t="s">
        <v>14767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25</v>
      </c>
      <c r="V433" s="0" t="n">
        <v>479</v>
      </c>
      <c r="W433" s="0" t="n">
        <v>0</v>
      </c>
      <c r="X433" s="0" t="n">
        <v>0</v>
      </c>
      <c r="Y433" s="0" t="n">
        <v>0</v>
      </c>
      <c r="Z433" s="0" t="n">
        <v>0</v>
      </c>
    </row>
    <row r="434" customFormat="false" ht="14.4" hidden="false" customHeight="false" outlineLevel="0" collapsed="false">
      <c r="A434" s="0" t="s">
        <v>3</v>
      </c>
      <c r="B434" s="0" t="s">
        <v>15212</v>
      </c>
      <c r="C434" s="0" t="s">
        <v>14771</v>
      </c>
      <c r="D434" s="0" t="s">
        <v>14768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19</v>
      </c>
      <c r="V434" s="0" t="n">
        <v>319</v>
      </c>
      <c r="W434" s="0" t="n">
        <v>0</v>
      </c>
      <c r="X434" s="0" t="n">
        <v>0</v>
      </c>
      <c r="Y434" s="0" t="n">
        <v>0</v>
      </c>
      <c r="Z434" s="0" t="n">
        <v>0</v>
      </c>
    </row>
    <row r="435" customFormat="false" ht="14.4" hidden="false" customHeight="false" outlineLevel="0" collapsed="false">
      <c r="A435" s="0" t="s">
        <v>3</v>
      </c>
      <c r="B435" s="0" t="s">
        <v>15213</v>
      </c>
      <c r="C435" s="0" t="s">
        <v>14768</v>
      </c>
      <c r="D435" s="0" t="s">
        <v>14771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10</v>
      </c>
      <c r="V435" s="0" t="n">
        <v>199</v>
      </c>
      <c r="W435" s="0" t="n">
        <v>0</v>
      </c>
      <c r="X435" s="0" t="n">
        <v>0</v>
      </c>
      <c r="Y435" s="0" t="n">
        <v>0</v>
      </c>
      <c r="Z435" s="0" t="n">
        <v>0</v>
      </c>
    </row>
    <row r="436" customFormat="false" ht="14.4" hidden="false" customHeight="false" outlineLevel="0" collapsed="false">
      <c r="A436" s="0" t="s">
        <v>3</v>
      </c>
      <c r="B436" s="0" t="s">
        <v>15214</v>
      </c>
      <c r="C436" s="0" t="s">
        <v>14767</v>
      </c>
      <c r="D436" s="0" t="s">
        <v>14773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10</v>
      </c>
      <c r="V436" s="0" t="n">
        <v>197</v>
      </c>
      <c r="W436" s="0" t="n">
        <v>0</v>
      </c>
      <c r="X436" s="0" t="n">
        <v>0</v>
      </c>
      <c r="Y436" s="0" t="n">
        <v>0</v>
      </c>
      <c r="Z436" s="0" t="n">
        <v>0</v>
      </c>
    </row>
    <row r="437" customFormat="false" ht="14.4" hidden="false" customHeight="false" outlineLevel="0" collapsed="false">
      <c r="A437" s="0" t="s">
        <v>3</v>
      </c>
      <c r="B437" s="0" t="s">
        <v>15215</v>
      </c>
      <c r="C437" s="0" t="s">
        <v>14768</v>
      </c>
      <c r="D437" s="0" t="s">
        <v>14771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19</v>
      </c>
      <c r="V437" s="0" t="n">
        <v>364</v>
      </c>
      <c r="W437" s="0" t="n">
        <v>0</v>
      </c>
      <c r="X437" s="0" t="n">
        <v>0</v>
      </c>
      <c r="Y437" s="0" t="n">
        <v>0</v>
      </c>
      <c r="Z437" s="0" t="n">
        <v>0</v>
      </c>
    </row>
    <row r="438" customFormat="false" ht="14.4" hidden="false" customHeight="false" outlineLevel="0" collapsed="false">
      <c r="A438" s="0" t="s">
        <v>3</v>
      </c>
      <c r="B438" s="0" t="s">
        <v>15216</v>
      </c>
      <c r="C438" s="0" t="s">
        <v>14771</v>
      </c>
      <c r="D438" s="0" t="s">
        <v>14767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17</v>
      </c>
      <c r="V438" s="0" t="n">
        <v>323</v>
      </c>
      <c r="W438" s="0" t="n">
        <v>0</v>
      </c>
      <c r="X438" s="0" t="n">
        <v>0</v>
      </c>
      <c r="Y438" s="0" t="n">
        <v>0</v>
      </c>
      <c r="Z438" s="0" t="n">
        <v>0</v>
      </c>
    </row>
    <row r="439" customFormat="false" ht="14.4" hidden="false" customHeight="false" outlineLevel="0" collapsed="false">
      <c r="A439" s="0" t="s">
        <v>3</v>
      </c>
      <c r="B439" s="0" t="s">
        <v>15217</v>
      </c>
      <c r="C439" s="0" t="s">
        <v>14768</v>
      </c>
      <c r="D439" s="0" t="s">
        <v>14771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22</v>
      </c>
      <c r="V439" s="0" t="n">
        <v>397</v>
      </c>
      <c r="W439" s="0" t="n">
        <v>0</v>
      </c>
      <c r="X439" s="0" t="n">
        <v>0</v>
      </c>
      <c r="Y439" s="0" t="n">
        <v>0</v>
      </c>
      <c r="Z439" s="0" t="n">
        <v>0</v>
      </c>
    </row>
    <row r="440" customFormat="false" ht="14.4" hidden="false" customHeight="false" outlineLevel="0" collapsed="false">
      <c r="A440" s="0" t="s">
        <v>3</v>
      </c>
      <c r="B440" s="0" t="s">
        <v>15218</v>
      </c>
      <c r="C440" s="0" t="s">
        <v>14773</v>
      </c>
      <c r="D440" s="0" t="s">
        <v>14767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22</v>
      </c>
      <c r="V440" s="0" t="n">
        <v>375</v>
      </c>
      <c r="W440" s="0" t="n">
        <v>0</v>
      </c>
      <c r="X440" s="0" t="n">
        <v>0</v>
      </c>
      <c r="Y440" s="0" t="n">
        <v>0</v>
      </c>
      <c r="Z440" s="0" t="n">
        <v>0</v>
      </c>
    </row>
    <row r="441" customFormat="false" ht="14.4" hidden="false" customHeight="false" outlineLevel="0" collapsed="false">
      <c r="A441" s="0" t="s">
        <v>3</v>
      </c>
      <c r="B441" s="0" t="s">
        <v>15219</v>
      </c>
      <c r="C441" s="0" t="s">
        <v>14768</v>
      </c>
      <c r="D441" s="0" t="s">
        <v>14767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20</v>
      </c>
      <c r="V441" s="0" t="n">
        <v>320</v>
      </c>
      <c r="W441" s="0" t="n">
        <v>0</v>
      </c>
      <c r="X441" s="0" t="n">
        <v>0</v>
      </c>
      <c r="Y441" s="0" t="n">
        <v>0</v>
      </c>
      <c r="Z441" s="0" t="n">
        <v>0</v>
      </c>
    </row>
    <row r="442" customFormat="false" ht="14.4" hidden="false" customHeight="false" outlineLevel="0" collapsed="false">
      <c r="A442" s="0" t="s">
        <v>3</v>
      </c>
      <c r="B442" s="0" t="s">
        <v>15220</v>
      </c>
      <c r="C442" s="0" t="s">
        <v>14768</v>
      </c>
      <c r="D442" s="0" t="s">
        <v>14771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9</v>
      </c>
      <c r="V442" s="0" t="n">
        <v>160</v>
      </c>
      <c r="W442" s="0" t="n">
        <v>0</v>
      </c>
      <c r="X442" s="0" t="n">
        <v>0</v>
      </c>
      <c r="Y442" s="0" t="n">
        <v>0</v>
      </c>
      <c r="Z442" s="0" t="n">
        <v>0</v>
      </c>
    </row>
    <row r="443" customFormat="false" ht="14.4" hidden="false" customHeight="false" outlineLevel="0" collapsed="false">
      <c r="A443" s="0" t="s">
        <v>3</v>
      </c>
      <c r="B443" s="0" t="s">
        <v>15221</v>
      </c>
      <c r="C443" s="0" t="s">
        <v>14773</v>
      </c>
      <c r="D443" s="0" t="s">
        <v>14767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19</v>
      </c>
      <c r="V443" s="0" t="n">
        <v>369</v>
      </c>
      <c r="W443" s="0" t="n">
        <v>0</v>
      </c>
      <c r="X443" s="0" t="n">
        <v>0</v>
      </c>
      <c r="Y443" s="0" t="n">
        <v>0</v>
      </c>
      <c r="Z443" s="0" t="n">
        <v>0</v>
      </c>
    </row>
    <row r="444" customFormat="false" ht="14.4" hidden="false" customHeight="false" outlineLevel="0" collapsed="false">
      <c r="A444" s="0" t="s">
        <v>3</v>
      </c>
      <c r="B444" s="0" t="s">
        <v>15222</v>
      </c>
      <c r="C444" s="0" t="s">
        <v>14771</v>
      </c>
      <c r="D444" s="0" t="s">
        <v>14768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18</v>
      </c>
      <c r="V444" s="0" t="n">
        <v>328</v>
      </c>
      <c r="W444" s="0" t="n">
        <v>0</v>
      </c>
      <c r="X444" s="0" t="n">
        <v>0</v>
      </c>
      <c r="Y444" s="0" t="n">
        <v>0</v>
      </c>
      <c r="Z444" s="0" t="n">
        <v>0</v>
      </c>
    </row>
    <row r="445" customFormat="false" ht="14.4" hidden="false" customHeight="false" outlineLevel="0" collapsed="false">
      <c r="A445" s="0" t="s">
        <v>3</v>
      </c>
      <c r="B445" s="0" t="s">
        <v>15223</v>
      </c>
      <c r="C445" s="0" t="s">
        <v>14768</v>
      </c>
      <c r="D445" s="0" t="s">
        <v>14771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19</v>
      </c>
      <c r="V445" s="0" t="n">
        <v>349</v>
      </c>
      <c r="W445" s="0" t="n">
        <v>0</v>
      </c>
      <c r="X445" s="0" t="n">
        <v>0</v>
      </c>
      <c r="Y445" s="0" t="n">
        <v>0</v>
      </c>
      <c r="Z445" s="0" t="n">
        <v>0</v>
      </c>
    </row>
    <row r="446" customFormat="false" ht="14.4" hidden="false" customHeight="false" outlineLevel="0" collapsed="false">
      <c r="A446" s="0" t="s">
        <v>3</v>
      </c>
      <c r="B446" s="0" t="s">
        <v>15224</v>
      </c>
      <c r="C446" s="0" t="s">
        <v>14767</v>
      </c>
      <c r="D446" s="0" t="s">
        <v>14773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17</v>
      </c>
      <c r="V446" s="0" t="n">
        <v>318</v>
      </c>
      <c r="W446" s="0" t="n">
        <v>0</v>
      </c>
      <c r="X446" s="0" t="n">
        <v>0</v>
      </c>
      <c r="Y446" s="0" t="n">
        <v>0</v>
      </c>
      <c r="Z446" s="0" t="n">
        <v>0</v>
      </c>
    </row>
    <row r="447" customFormat="false" ht="14.4" hidden="false" customHeight="false" outlineLevel="0" collapsed="false">
      <c r="A447" s="0" t="s">
        <v>3</v>
      </c>
      <c r="B447" s="0" t="s">
        <v>15225</v>
      </c>
      <c r="C447" s="0" t="s">
        <v>14767</v>
      </c>
      <c r="D447" s="0" t="s">
        <v>14773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17</v>
      </c>
      <c r="V447" s="0" t="n">
        <v>337</v>
      </c>
      <c r="W447" s="0" t="n">
        <v>0</v>
      </c>
      <c r="X447" s="0" t="n">
        <v>0</v>
      </c>
      <c r="Y447" s="0" t="n">
        <v>0</v>
      </c>
      <c r="Z447" s="0" t="n">
        <v>0</v>
      </c>
    </row>
    <row r="448" customFormat="false" ht="14.4" hidden="false" customHeight="false" outlineLevel="0" collapsed="false">
      <c r="A448" s="0" t="s">
        <v>3</v>
      </c>
      <c r="B448" s="0" t="s">
        <v>15226</v>
      </c>
      <c r="C448" s="0" t="s">
        <v>14768</v>
      </c>
      <c r="D448" s="0" t="s">
        <v>14771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18</v>
      </c>
      <c r="V448" s="0" t="n">
        <v>318</v>
      </c>
      <c r="W448" s="0" t="n">
        <v>0</v>
      </c>
      <c r="X448" s="0" t="n">
        <v>0</v>
      </c>
      <c r="Y448" s="0" t="n">
        <v>0</v>
      </c>
      <c r="Z448" s="0" t="n">
        <v>0</v>
      </c>
    </row>
    <row r="449" customFormat="false" ht="14.4" hidden="false" customHeight="false" outlineLevel="0" collapsed="false">
      <c r="A449" s="0" t="s">
        <v>3</v>
      </c>
      <c r="B449" s="0" t="s">
        <v>15227</v>
      </c>
      <c r="C449" s="0" t="s">
        <v>14767</v>
      </c>
      <c r="D449" s="0" t="s">
        <v>14773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18</v>
      </c>
      <c r="V449" s="0" t="n">
        <v>353</v>
      </c>
      <c r="W449" s="0" t="n">
        <v>0</v>
      </c>
      <c r="X449" s="0" t="n">
        <v>0</v>
      </c>
      <c r="Y449" s="0" t="n">
        <v>0</v>
      </c>
      <c r="Z449" s="0" t="n">
        <v>0</v>
      </c>
    </row>
    <row r="450" customFormat="false" ht="14.4" hidden="false" customHeight="false" outlineLevel="0" collapsed="false">
      <c r="A450" s="0" t="s">
        <v>3</v>
      </c>
      <c r="B450" s="0" t="s">
        <v>15228</v>
      </c>
      <c r="C450" s="0" t="s">
        <v>14771</v>
      </c>
      <c r="D450" s="0" t="s">
        <v>14768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16</v>
      </c>
      <c r="V450" s="0" t="n">
        <v>293</v>
      </c>
      <c r="W450" s="0" t="n">
        <v>0</v>
      </c>
      <c r="X450" s="0" t="n">
        <v>0</v>
      </c>
      <c r="Y450" s="0" t="n">
        <v>0</v>
      </c>
      <c r="Z450" s="0" t="n">
        <v>0</v>
      </c>
    </row>
    <row r="451" customFormat="false" ht="14.4" hidden="false" customHeight="false" outlineLevel="0" collapsed="false">
      <c r="A451" s="0" t="s">
        <v>3</v>
      </c>
      <c r="B451" s="0" t="s">
        <v>15229</v>
      </c>
      <c r="C451" s="0" t="s">
        <v>14767</v>
      </c>
      <c r="D451" s="0" t="s">
        <v>14771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21</v>
      </c>
      <c r="V451" s="0" t="n">
        <v>279</v>
      </c>
      <c r="W451" s="0" t="n">
        <v>0</v>
      </c>
      <c r="X451" s="0" t="n">
        <v>0</v>
      </c>
      <c r="Y451" s="0" t="n">
        <v>0</v>
      </c>
      <c r="Z451" s="0" t="n">
        <v>0</v>
      </c>
    </row>
    <row r="452" customFormat="false" ht="14.4" hidden="false" customHeight="false" outlineLevel="0" collapsed="false">
      <c r="A452" s="0" t="s">
        <v>3</v>
      </c>
      <c r="B452" s="0" t="s">
        <v>15230</v>
      </c>
      <c r="C452" s="0" t="s">
        <v>14773</v>
      </c>
      <c r="D452" s="0" t="s">
        <v>14767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26</v>
      </c>
      <c r="V452" s="0" t="n">
        <v>343</v>
      </c>
      <c r="W452" s="0" t="n">
        <v>0</v>
      </c>
      <c r="X452" s="0" t="n">
        <v>0</v>
      </c>
      <c r="Y452" s="0" t="n">
        <v>0</v>
      </c>
      <c r="Z452" s="0" t="n">
        <v>0</v>
      </c>
    </row>
    <row r="453" customFormat="false" ht="14.4" hidden="false" customHeight="false" outlineLevel="0" collapsed="false">
      <c r="A453" s="0" t="s">
        <v>3</v>
      </c>
      <c r="B453" s="0" t="s">
        <v>15231</v>
      </c>
      <c r="C453" s="0" t="s">
        <v>14767</v>
      </c>
      <c r="D453" s="0" t="s">
        <v>14773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14</v>
      </c>
      <c r="V453" s="0" t="n">
        <v>280</v>
      </c>
      <c r="W453" s="0" t="n">
        <v>0</v>
      </c>
      <c r="X453" s="0" t="n">
        <v>0</v>
      </c>
      <c r="Y453" s="0" t="n">
        <v>0</v>
      </c>
      <c r="Z453" s="0" t="n">
        <v>0</v>
      </c>
    </row>
    <row r="454" customFormat="false" ht="14.4" hidden="false" customHeight="false" outlineLevel="0" collapsed="false">
      <c r="A454" s="0" t="s">
        <v>3</v>
      </c>
      <c r="B454" s="0" t="s">
        <v>15232</v>
      </c>
      <c r="C454" s="0" t="s">
        <v>14773</v>
      </c>
      <c r="D454" s="0" t="s">
        <v>15233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38</v>
      </c>
      <c r="V454" s="0" t="n">
        <v>247</v>
      </c>
      <c r="W454" s="0" t="n">
        <v>0</v>
      </c>
      <c r="X454" s="0" t="n">
        <v>0</v>
      </c>
      <c r="Y454" s="0" t="n">
        <v>0</v>
      </c>
      <c r="Z454" s="0" t="n">
        <v>0</v>
      </c>
    </row>
    <row r="455" customFormat="false" ht="14.4" hidden="false" customHeight="false" outlineLevel="0" collapsed="false">
      <c r="A455" s="0" t="s">
        <v>3</v>
      </c>
      <c r="B455" s="0" t="s">
        <v>15234</v>
      </c>
      <c r="C455" s="0" t="s">
        <v>14767</v>
      </c>
      <c r="D455" s="0" t="s">
        <v>14771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21</v>
      </c>
      <c r="V455" s="0" t="n">
        <v>308</v>
      </c>
      <c r="W455" s="0" t="n">
        <v>0</v>
      </c>
      <c r="X455" s="0" t="n">
        <v>0</v>
      </c>
      <c r="Y455" s="0" t="n">
        <v>0</v>
      </c>
      <c r="Z455" s="0" t="n">
        <v>0</v>
      </c>
    </row>
    <row r="456" customFormat="false" ht="14.4" hidden="false" customHeight="false" outlineLevel="0" collapsed="false">
      <c r="A456" s="0" t="s">
        <v>3</v>
      </c>
      <c r="B456" s="0" t="s">
        <v>15235</v>
      </c>
      <c r="C456" s="0" t="s">
        <v>14768</v>
      </c>
      <c r="D456" s="0" t="s">
        <v>14773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40</v>
      </c>
      <c r="V456" s="0" t="n">
        <v>371</v>
      </c>
      <c r="W456" s="0" t="n">
        <v>0</v>
      </c>
      <c r="X456" s="0" t="n">
        <v>0</v>
      </c>
      <c r="Y456" s="0" t="n">
        <v>53</v>
      </c>
      <c r="Z456" s="0" t="n">
        <v>485</v>
      </c>
    </row>
    <row r="457" customFormat="false" ht="14.4" hidden="false" customHeight="false" outlineLevel="0" collapsed="false">
      <c r="A457" s="0" t="s">
        <v>3</v>
      </c>
      <c r="B457" s="0" t="s">
        <v>15236</v>
      </c>
      <c r="C457" s="0" t="s">
        <v>14767</v>
      </c>
      <c r="D457" s="0" t="s">
        <v>14773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23</v>
      </c>
      <c r="V457" s="0" t="n">
        <v>403</v>
      </c>
      <c r="W457" s="0" t="n">
        <v>0</v>
      </c>
      <c r="X457" s="0" t="n">
        <v>0</v>
      </c>
      <c r="Y457" s="0" t="n">
        <v>0</v>
      </c>
      <c r="Z457" s="0" t="n">
        <v>0</v>
      </c>
    </row>
    <row r="458" customFormat="false" ht="14.4" hidden="false" customHeight="false" outlineLevel="0" collapsed="false">
      <c r="A458" s="0" t="s">
        <v>3</v>
      </c>
      <c r="B458" s="0" t="s">
        <v>15237</v>
      </c>
      <c r="C458" s="0" t="s">
        <v>14773</v>
      </c>
      <c r="D458" s="0" t="s">
        <v>14767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17</v>
      </c>
      <c r="V458" s="0" t="n">
        <v>318</v>
      </c>
      <c r="W458" s="0" t="n">
        <v>0</v>
      </c>
      <c r="X458" s="0" t="n">
        <v>0</v>
      </c>
      <c r="Y458" s="0" t="n">
        <v>0</v>
      </c>
      <c r="Z458" s="0" t="n">
        <v>0</v>
      </c>
    </row>
    <row r="459" customFormat="false" ht="14.4" hidden="false" customHeight="false" outlineLevel="0" collapsed="false">
      <c r="A459" s="0" t="s">
        <v>3</v>
      </c>
      <c r="B459" s="0" t="s">
        <v>15238</v>
      </c>
      <c r="C459" s="0" t="s">
        <v>14773</v>
      </c>
      <c r="D459" s="0" t="s">
        <v>14767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18</v>
      </c>
      <c r="V459" s="0" t="n">
        <v>317</v>
      </c>
      <c r="W459" s="0" t="n">
        <v>0</v>
      </c>
      <c r="X459" s="0" t="n">
        <v>0</v>
      </c>
      <c r="Y459" s="0" t="n">
        <v>0</v>
      </c>
      <c r="Z459" s="0" t="n">
        <v>0</v>
      </c>
    </row>
    <row r="460" customFormat="false" ht="14.4" hidden="false" customHeight="false" outlineLevel="0" collapsed="false">
      <c r="A460" s="0" t="s">
        <v>3</v>
      </c>
      <c r="B460" s="0" t="s">
        <v>15239</v>
      </c>
      <c r="C460" s="0" t="s">
        <v>14768</v>
      </c>
      <c r="D460" s="0" t="s">
        <v>14771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17</v>
      </c>
      <c r="V460" s="0" t="n">
        <v>329</v>
      </c>
      <c r="W460" s="0" t="n">
        <v>0</v>
      </c>
      <c r="X460" s="0" t="n">
        <v>0</v>
      </c>
      <c r="Y460" s="0" t="n">
        <v>0</v>
      </c>
      <c r="Z460" s="0" t="n">
        <v>0</v>
      </c>
    </row>
    <row r="461" customFormat="false" ht="14.4" hidden="false" customHeight="false" outlineLevel="0" collapsed="false">
      <c r="A461" s="0" t="s">
        <v>3</v>
      </c>
      <c r="B461" s="0" t="s">
        <v>15240</v>
      </c>
      <c r="C461" s="0" t="s">
        <v>14767</v>
      </c>
      <c r="D461" s="0" t="s">
        <v>14771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15</v>
      </c>
      <c r="V461" s="0" t="n">
        <v>261</v>
      </c>
      <c r="W461" s="0" t="n">
        <v>0</v>
      </c>
      <c r="X461" s="0" t="n">
        <v>0</v>
      </c>
      <c r="Y461" s="0" t="n">
        <v>0</v>
      </c>
      <c r="Z461" s="0" t="n">
        <v>0</v>
      </c>
    </row>
    <row r="462" customFormat="false" ht="14.4" hidden="false" customHeight="false" outlineLevel="0" collapsed="false">
      <c r="A462" s="0" t="s">
        <v>3</v>
      </c>
      <c r="B462" s="0" t="s">
        <v>15241</v>
      </c>
      <c r="C462" s="0" t="s">
        <v>14768</v>
      </c>
      <c r="D462" s="0" t="s">
        <v>14771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13</v>
      </c>
      <c r="V462" s="0" t="n">
        <v>229</v>
      </c>
      <c r="W462" s="0" t="n">
        <v>0</v>
      </c>
      <c r="X462" s="0" t="n">
        <v>0</v>
      </c>
      <c r="Y462" s="0" t="n">
        <v>0</v>
      </c>
      <c r="Z462" s="0" t="n">
        <v>0</v>
      </c>
    </row>
    <row r="463" customFormat="false" ht="14.4" hidden="false" customHeight="false" outlineLevel="0" collapsed="false">
      <c r="A463" s="0" t="s">
        <v>3</v>
      </c>
      <c r="B463" s="0" t="s">
        <v>15242</v>
      </c>
      <c r="C463" s="0" t="s">
        <v>14771</v>
      </c>
      <c r="D463" s="0" t="s">
        <v>14773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14</v>
      </c>
      <c r="V463" s="0" t="n">
        <v>279</v>
      </c>
      <c r="W463" s="0" t="n">
        <v>0</v>
      </c>
      <c r="X463" s="0" t="n">
        <v>0</v>
      </c>
      <c r="Y463" s="0" t="n">
        <v>0</v>
      </c>
      <c r="Z463" s="0" t="n">
        <v>0</v>
      </c>
    </row>
    <row r="464" customFormat="false" ht="14.4" hidden="false" customHeight="false" outlineLevel="0" collapsed="false">
      <c r="A464" s="0" t="s">
        <v>3</v>
      </c>
      <c r="B464" s="0" t="s">
        <v>15243</v>
      </c>
      <c r="C464" s="0" t="s">
        <v>14771</v>
      </c>
      <c r="D464" s="0" t="s">
        <v>14768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17</v>
      </c>
      <c r="V464" s="0" t="n">
        <v>303</v>
      </c>
      <c r="W464" s="0" t="n">
        <v>0</v>
      </c>
      <c r="X464" s="0" t="n">
        <v>0</v>
      </c>
      <c r="Y464" s="0" t="n">
        <v>0</v>
      </c>
      <c r="Z464" s="0" t="n">
        <v>0</v>
      </c>
    </row>
    <row r="465" customFormat="false" ht="14.4" hidden="false" customHeight="false" outlineLevel="0" collapsed="false">
      <c r="A465" s="0" t="s">
        <v>3</v>
      </c>
      <c r="B465" s="0" t="s">
        <v>15244</v>
      </c>
      <c r="C465" s="0" t="s">
        <v>14767</v>
      </c>
      <c r="D465" s="0" t="s">
        <v>15245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19</v>
      </c>
      <c r="V465" s="0" t="s">
        <v>15246</v>
      </c>
      <c r="W465" s="0" t="n">
        <v>0</v>
      </c>
      <c r="X465" s="0" t="n">
        <v>0</v>
      </c>
      <c r="Y465" s="0" t="n">
        <v>0</v>
      </c>
      <c r="Z465" s="0" t="n">
        <v>0</v>
      </c>
    </row>
    <row r="466" customFormat="false" ht="14.4" hidden="false" customHeight="false" outlineLevel="0" collapsed="false">
      <c r="A466" s="0" t="s">
        <v>3</v>
      </c>
      <c r="B466" s="0" t="s">
        <v>15247</v>
      </c>
      <c r="C466" s="0" t="s">
        <v>14768</v>
      </c>
      <c r="D466" s="0" t="s">
        <v>14771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21</v>
      </c>
      <c r="V466" s="0" t="n">
        <v>336</v>
      </c>
      <c r="W466" s="0" t="n">
        <v>0</v>
      </c>
      <c r="X466" s="0" t="n">
        <v>0</v>
      </c>
      <c r="Y466" s="0" t="n">
        <v>0</v>
      </c>
      <c r="Z466" s="0" t="n">
        <v>0</v>
      </c>
    </row>
    <row r="467" customFormat="false" ht="14.4" hidden="false" customHeight="false" outlineLevel="0" collapsed="false">
      <c r="A467" s="0" t="s">
        <v>3</v>
      </c>
      <c r="B467" s="0" t="s">
        <v>15248</v>
      </c>
      <c r="C467" s="0" t="s">
        <v>14771</v>
      </c>
      <c r="D467" s="0" t="s">
        <v>14768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11</v>
      </c>
      <c r="V467" s="0" t="n">
        <v>193</v>
      </c>
      <c r="W467" s="0" t="n">
        <v>0</v>
      </c>
      <c r="X467" s="0" t="n">
        <v>0</v>
      </c>
      <c r="Y467" s="0" t="n">
        <v>0</v>
      </c>
      <c r="Z467" s="0" t="n">
        <v>0</v>
      </c>
    </row>
    <row r="468" customFormat="false" ht="14.4" hidden="false" customHeight="false" outlineLevel="0" collapsed="false">
      <c r="A468" s="0" t="s">
        <v>3</v>
      </c>
      <c r="B468" s="0" t="s">
        <v>15249</v>
      </c>
      <c r="C468" s="0" t="s">
        <v>14768</v>
      </c>
      <c r="D468" s="0" t="s">
        <v>14771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13</v>
      </c>
      <c r="V468" s="0" t="n">
        <v>219</v>
      </c>
      <c r="W468" s="0" t="n">
        <v>0</v>
      </c>
      <c r="X468" s="0" t="n">
        <v>0</v>
      </c>
      <c r="Y468" s="0" t="n">
        <v>0</v>
      </c>
      <c r="Z468" s="0" t="n">
        <v>0</v>
      </c>
    </row>
    <row r="469" customFormat="false" ht="14.4" hidden="false" customHeight="false" outlineLevel="0" collapsed="false">
      <c r="A469" s="0" t="s">
        <v>3</v>
      </c>
      <c r="B469" s="0" t="s">
        <v>15250</v>
      </c>
      <c r="C469" s="0" t="s">
        <v>14768</v>
      </c>
      <c r="D469" s="0" t="s">
        <v>14771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18</v>
      </c>
      <c r="V469" s="0" t="n">
        <v>331</v>
      </c>
      <c r="W469" s="0" t="n">
        <v>0</v>
      </c>
      <c r="X469" s="0" t="n">
        <v>0</v>
      </c>
      <c r="Y469" s="0" t="n">
        <v>0</v>
      </c>
      <c r="Z469" s="0" t="n">
        <v>0</v>
      </c>
    </row>
    <row r="470" customFormat="false" ht="14.4" hidden="false" customHeight="false" outlineLevel="0" collapsed="false">
      <c r="A470" s="0" t="s">
        <v>3</v>
      </c>
      <c r="B470" s="0" t="s">
        <v>15251</v>
      </c>
      <c r="C470" s="0" t="s">
        <v>14768</v>
      </c>
      <c r="D470" s="0" t="s">
        <v>14771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18</v>
      </c>
      <c r="V470" s="0" t="n">
        <v>331</v>
      </c>
      <c r="W470" s="0" t="n">
        <v>0</v>
      </c>
      <c r="X470" s="0" t="n">
        <v>0</v>
      </c>
      <c r="Y470" s="0" t="n">
        <v>0</v>
      </c>
      <c r="Z470" s="0" t="n">
        <v>0</v>
      </c>
    </row>
    <row r="471" customFormat="false" ht="14.4" hidden="false" customHeight="false" outlineLevel="0" collapsed="false">
      <c r="A471" s="0" t="s">
        <v>3</v>
      </c>
      <c r="B471" s="0" t="s">
        <v>15252</v>
      </c>
      <c r="C471" s="0" t="s">
        <v>14768</v>
      </c>
      <c r="D471" s="0" t="s">
        <v>14771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17</v>
      </c>
      <c r="V471" s="0" t="n">
        <v>280</v>
      </c>
      <c r="W471" s="0" t="n">
        <v>0</v>
      </c>
      <c r="X471" s="0" t="n">
        <v>0</v>
      </c>
      <c r="Y471" s="0" t="n">
        <v>0</v>
      </c>
      <c r="Z471" s="0" t="n">
        <v>0</v>
      </c>
    </row>
    <row r="472" customFormat="false" ht="14.4" hidden="false" customHeight="false" outlineLevel="0" collapsed="false">
      <c r="A472" s="0" t="s">
        <v>3</v>
      </c>
      <c r="B472" s="0" t="s">
        <v>15253</v>
      </c>
      <c r="C472" s="0" t="s">
        <v>14771</v>
      </c>
      <c r="D472" s="0" t="s">
        <v>14768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13</v>
      </c>
      <c r="V472" s="0" t="n">
        <v>229</v>
      </c>
      <c r="W472" s="0" t="n">
        <v>0</v>
      </c>
      <c r="X472" s="0" t="n">
        <v>0</v>
      </c>
      <c r="Y472" s="0" t="n">
        <v>0</v>
      </c>
      <c r="Z472" s="0" t="n">
        <v>0</v>
      </c>
    </row>
    <row r="473" customFormat="false" ht="14.4" hidden="false" customHeight="false" outlineLevel="0" collapsed="false">
      <c r="A473" s="0" t="s">
        <v>3</v>
      </c>
      <c r="B473" s="0" t="s">
        <v>15254</v>
      </c>
      <c r="C473" s="0" t="s">
        <v>14767</v>
      </c>
      <c r="D473" s="0" t="s">
        <v>14773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14</v>
      </c>
      <c r="V473" s="0" t="n">
        <v>271</v>
      </c>
      <c r="W473" s="0" t="n">
        <v>0</v>
      </c>
      <c r="X473" s="0" t="n">
        <v>0</v>
      </c>
      <c r="Y473" s="0" t="n">
        <v>0</v>
      </c>
      <c r="Z473" s="0" t="n">
        <v>0</v>
      </c>
    </row>
    <row r="474" customFormat="false" ht="14.4" hidden="false" customHeight="false" outlineLevel="0" collapsed="false">
      <c r="A474" s="0" t="s">
        <v>3</v>
      </c>
      <c r="B474" s="0" t="s">
        <v>15255</v>
      </c>
      <c r="C474" s="0" t="s">
        <v>14768</v>
      </c>
      <c r="D474" s="0" t="s">
        <v>14773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12</v>
      </c>
      <c r="V474" s="0" t="n">
        <v>221</v>
      </c>
      <c r="W474" s="0" t="n">
        <v>0</v>
      </c>
      <c r="X474" s="0" t="n">
        <v>0</v>
      </c>
      <c r="Y474" s="0" t="n">
        <v>0</v>
      </c>
      <c r="Z474" s="0" t="n">
        <v>0</v>
      </c>
    </row>
    <row r="475" customFormat="false" ht="14.4" hidden="false" customHeight="false" outlineLevel="0" collapsed="false">
      <c r="A475" s="0" t="s">
        <v>3</v>
      </c>
      <c r="B475" s="0" t="s">
        <v>15256</v>
      </c>
      <c r="C475" s="0" t="s">
        <v>14773</v>
      </c>
      <c r="D475" s="0" t="s">
        <v>14768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20</v>
      </c>
      <c r="V475" s="0" t="n">
        <v>337</v>
      </c>
      <c r="W475" s="0" t="n">
        <v>0</v>
      </c>
      <c r="X475" s="0" t="n">
        <v>0</v>
      </c>
      <c r="Y475" s="0" t="n">
        <v>0</v>
      </c>
      <c r="Z475" s="0" t="n">
        <v>0</v>
      </c>
    </row>
    <row r="476" customFormat="false" ht="14.4" hidden="false" customHeight="false" outlineLevel="0" collapsed="false">
      <c r="A476" s="0" t="s">
        <v>3</v>
      </c>
      <c r="B476" s="0" t="s">
        <v>15257</v>
      </c>
      <c r="C476" s="0" t="s">
        <v>14767</v>
      </c>
      <c r="D476" s="0" t="s">
        <v>14773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32</v>
      </c>
      <c r="V476" s="0" t="n">
        <v>248</v>
      </c>
      <c r="W476" s="0" t="n">
        <v>0</v>
      </c>
      <c r="X476" s="0" t="n">
        <v>0</v>
      </c>
      <c r="Y476" s="0" t="n">
        <v>0</v>
      </c>
      <c r="Z476" s="0" t="n">
        <v>0</v>
      </c>
    </row>
    <row r="477" customFormat="false" ht="14.4" hidden="false" customHeight="false" outlineLevel="0" collapsed="false">
      <c r="A477" s="0" t="s">
        <v>3</v>
      </c>
      <c r="B477" s="0" t="s">
        <v>15258</v>
      </c>
      <c r="C477" s="0" t="s">
        <v>14771</v>
      </c>
      <c r="D477" s="0" t="s">
        <v>14767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32</v>
      </c>
      <c r="V477" s="0" t="n">
        <v>316</v>
      </c>
      <c r="W477" s="0" t="n">
        <v>0</v>
      </c>
      <c r="X477" s="0" t="n">
        <v>0</v>
      </c>
      <c r="Y477" s="0" t="n">
        <v>0</v>
      </c>
      <c r="Z477" s="0" t="n">
        <v>0</v>
      </c>
    </row>
    <row r="478" customFormat="false" ht="14.4" hidden="false" customHeight="false" outlineLevel="0" collapsed="false">
      <c r="A478" s="0" t="s">
        <v>3</v>
      </c>
      <c r="B478" s="0" t="s">
        <v>15259</v>
      </c>
      <c r="C478" s="0" t="s">
        <v>14768</v>
      </c>
      <c r="D478" s="0" t="s">
        <v>14771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18</v>
      </c>
      <c r="V478" s="0" t="n">
        <v>341</v>
      </c>
      <c r="W478" s="0" t="n">
        <v>0</v>
      </c>
      <c r="X478" s="0" t="n">
        <v>0</v>
      </c>
      <c r="Y478" s="0" t="n">
        <v>0</v>
      </c>
      <c r="Z478" s="0" t="n">
        <v>0</v>
      </c>
    </row>
    <row r="479" customFormat="false" ht="14.4" hidden="false" customHeight="false" outlineLevel="0" collapsed="false">
      <c r="A479" s="0" t="s">
        <v>3</v>
      </c>
      <c r="B479" s="0" t="s">
        <v>15260</v>
      </c>
      <c r="C479" s="0" t="s">
        <v>14767</v>
      </c>
      <c r="D479" s="0" t="s">
        <v>14773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19</v>
      </c>
      <c r="V479" s="0" t="n">
        <v>301</v>
      </c>
      <c r="W479" s="0" t="n">
        <v>0</v>
      </c>
      <c r="X479" s="0" t="n">
        <v>0</v>
      </c>
      <c r="Y479" s="0" t="n">
        <v>0</v>
      </c>
      <c r="Z479" s="0" t="n">
        <v>0</v>
      </c>
    </row>
    <row r="480" customFormat="false" ht="14.4" hidden="false" customHeight="false" outlineLevel="0" collapsed="false">
      <c r="A480" s="0" t="s">
        <v>3</v>
      </c>
      <c r="B480" s="0" t="s">
        <v>15261</v>
      </c>
      <c r="C480" s="0" t="s">
        <v>14768</v>
      </c>
      <c r="D480" s="0" t="s">
        <v>14771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19</v>
      </c>
      <c r="V480" s="0" t="n">
        <v>316</v>
      </c>
      <c r="W480" s="0" t="n">
        <v>0</v>
      </c>
      <c r="X480" s="0" t="n">
        <v>0</v>
      </c>
      <c r="Y480" s="0" t="n">
        <v>0</v>
      </c>
      <c r="Z480" s="0" t="n">
        <v>0</v>
      </c>
    </row>
    <row r="481" customFormat="false" ht="14.4" hidden="false" customHeight="false" outlineLevel="0" collapsed="false">
      <c r="A481" s="0" t="s">
        <v>3</v>
      </c>
      <c r="B481" s="0" t="s">
        <v>15262</v>
      </c>
      <c r="C481" s="0" t="s">
        <v>14771</v>
      </c>
      <c r="D481" s="0" t="s">
        <v>14768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17</v>
      </c>
      <c r="V481" s="0" t="n">
        <v>333</v>
      </c>
      <c r="W481" s="0" t="n">
        <v>0</v>
      </c>
      <c r="X481" s="0" t="n">
        <v>0</v>
      </c>
      <c r="Y481" s="0" t="n">
        <v>0</v>
      </c>
      <c r="Z481" s="0" t="n">
        <v>0</v>
      </c>
    </row>
    <row r="482" customFormat="false" ht="14.4" hidden="false" customHeight="false" outlineLevel="0" collapsed="false">
      <c r="A482" s="0" t="s">
        <v>3</v>
      </c>
      <c r="B482" s="0" t="s">
        <v>15263</v>
      </c>
      <c r="C482" s="0" t="s">
        <v>14768</v>
      </c>
      <c r="D482" s="0" t="s">
        <v>14771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18</v>
      </c>
      <c r="V482" s="0" t="n">
        <v>339</v>
      </c>
      <c r="W482" s="0" t="n">
        <v>0</v>
      </c>
      <c r="X482" s="0" t="n">
        <v>0</v>
      </c>
      <c r="Y482" s="0" t="n">
        <v>0</v>
      </c>
      <c r="Z482" s="0" t="n">
        <v>0</v>
      </c>
    </row>
    <row r="483" customFormat="false" ht="14.4" hidden="false" customHeight="false" outlineLevel="0" collapsed="false">
      <c r="A483" s="0" t="s">
        <v>3</v>
      </c>
      <c r="B483" s="0" t="s">
        <v>15264</v>
      </c>
      <c r="C483" s="0" t="s">
        <v>14768</v>
      </c>
      <c r="D483" s="0" t="s">
        <v>14771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18</v>
      </c>
      <c r="V483" s="0" t="n">
        <v>301</v>
      </c>
      <c r="W483" s="0" t="n">
        <v>0</v>
      </c>
      <c r="X483" s="0" t="n">
        <v>0</v>
      </c>
      <c r="Y483" s="0" t="n">
        <v>0</v>
      </c>
      <c r="Z483" s="0" t="n">
        <v>0</v>
      </c>
    </row>
    <row r="484" customFormat="false" ht="14.4" hidden="false" customHeight="false" outlineLevel="0" collapsed="false">
      <c r="A484" s="0" t="s">
        <v>3</v>
      </c>
      <c r="B484" s="0" t="s">
        <v>15265</v>
      </c>
      <c r="C484" s="0" t="s">
        <v>14771</v>
      </c>
      <c r="D484" s="0" t="s">
        <v>14768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19</v>
      </c>
      <c r="V484" s="0" t="n">
        <v>296</v>
      </c>
      <c r="W484" s="0" t="n">
        <v>0</v>
      </c>
      <c r="X484" s="0" t="n">
        <v>0</v>
      </c>
      <c r="Y484" s="0" t="n">
        <v>0</v>
      </c>
      <c r="Z484" s="0" t="n">
        <v>0</v>
      </c>
    </row>
    <row r="485" customFormat="false" ht="14.4" hidden="false" customHeight="false" outlineLevel="0" collapsed="false">
      <c r="A485" s="0" t="s">
        <v>3</v>
      </c>
      <c r="B485" s="0" t="s">
        <v>15266</v>
      </c>
      <c r="C485" s="0" t="s">
        <v>14768</v>
      </c>
      <c r="D485" s="0" t="s">
        <v>14773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20</v>
      </c>
      <c r="V485" s="0" t="n">
        <v>292</v>
      </c>
      <c r="W485" s="0" t="n">
        <v>0</v>
      </c>
      <c r="X485" s="0" t="n">
        <v>0</v>
      </c>
      <c r="Y485" s="0" t="n">
        <v>0</v>
      </c>
      <c r="Z485" s="0" t="n">
        <v>0</v>
      </c>
    </row>
    <row r="486" customFormat="false" ht="14.4" hidden="false" customHeight="false" outlineLevel="0" collapsed="false">
      <c r="A486" s="0" t="s">
        <v>3</v>
      </c>
      <c r="B486" s="0" t="s">
        <v>15267</v>
      </c>
      <c r="C486" s="0" t="s">
        <v>14768</v>
      </c>
      <c r="D486" s="0" t="s">
        <v>14773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19</v>
      </c>
      <c r="V486" s="0" t="n">
        <v>282</v>
      </c>
      <c r="W486" s="0" t="n">
        <v>0</v>
      </c>
      <c r="X486" s="0" t="n">
        <v>0</v>
      </c>
      <c r="Y486" s="0" t="n">
        <v>0</v>
      </c>
      <c r="Z486" s="0" t="n">
        <v>0</v>
      </c>
    </row>
    <row r="487" customFormat="false" ht="14.4" hidden="false" customHeight="false" outlineLevel="0" collapsed="false">
      <c r="A487" s="0" t="s">
        <v>3</v>
      </c>
      <c r="B487" s="0" t="s">
        <v>15268</v>
      </c>
      <c r="C487" s="0" t="s">
        <v>14773</v>
      </c>
      <c r="D487" s="0" t="s">
        <v>14767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19</v>
      </c>
      <c r="V487" s="0" t="n">
        <v>280</v>
      </c>
      <c r="W487" s="0" t="n">
        <v>0</v>
      </c>
      <c r="X487" s="0" t="n">
        <v>0</v>
      </c>
      <c r="Y487" s="0" t="n">
        <v>0</v>
      </c>
      <c r="Z487" s="0" t="n">
        <v>0</v>
      </c>
    </row>
    <row r="488" customFormat="false" ht="14.4" hidden="false" customHeight="false" outlineLevel="0" collapsed="false">
      <c r="A488" s="0" t="s">
        <v>3</v>
      </c>
      <c r="B488" s="0" t="s">
        <v>15269</v>
      </c>
      <c r="C488" s="0" t="s">
        <v>14768</v>
      </c>
      <c r="D488" s="0" t="s">
        <v>14767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31</v>
      </c>
      <c r="V488" s="0" t="n">
        <v>332</v>
      </c>
      <c r="W488" s="0" t="n">
        <v>0</v>
      </c>
      <c r="X488" s="0" t="n">
        <v>0</v>
      </c>
      <c r="Y488" s="0" t="n">
        <v>0</v>
      </c>
      <c r="Z488" s="0" t="n">
        <v>0</v>
      </c>
    </row>
    <row r="489" customFormat="false" ht="14.4" hidden="false" customHeight="false" outlineLevel="0" collapsed="false">
      <c r="A489" s="0" t="s">
        <v>3</v>
      </c>
      <c r="B489" s="0" t="s">
        <v>15270</v>
      </c>
      <c r="C489" s="0" t="s">
        <v>14768</v>
      </c>
      <c r="D489" s="0" t="s">
        <v>14771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21</v>
      </c>
      <c r="V489" s="0" t="n">
        <v>367</v>
      </c>
      <c r="W489" s="0" t="n">
        <v>0</v>
      </c>
      <c r="X489" s="0" t="n">
        <v>0</v>
      </c>
      <c r="Y489" s="0" t="n">
        <v>0</v>
      </c>
      <c r="Z489" s="0" t="n">
        <v>0</v>
      </c>
    </row>
    <row r="490" customFormat="false" ht="14.4" hidden="false" customHeight="false" outlineLevel="0" collapsed="false">
      <c r="A490" s="0" t="s">
        <v>3</v>
      </c>
      <c r="B490" s="0" t="s">
        <v>15271</v>
      </c>
      <c r="C490" s="0" t="s">
        <v>14771</v>
      </c>
      <c r="D490" s="0" t="s">
        <v>14773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20</v>
      </c>
      <c r="V490" s="0" t="n">
        <v>342</v>
      </c>
      <c r="W490" s="0" t="n">
        <v>0</v>
      </c>
      <c r="X490" s="0" t="n">
        <v>0</v>
      </c>
      <c r="Y490" s="0" t="n">
        <v>0</v>
      </c>
      <c r="Z490" s="0" t="n">
        <v>0</v>
      </c>
    </row>
    <row r="491" customFormat="false" ht="14.4" hidden="false" customHeight="false" outlineLevel="0" collapsed="false">
      <c r="A491" s="0" t="s">
        <v>3</v>
      </c>
      <c r="B491" s="0" t="s">
        <v>15272</v>
      </c>
      <c r="C491" s="0" t="s">
        <v>14773</v>
      </c>
      <c r="D491" s="0" t="s">
        <v>14767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22</v>
      </c>
      <c r="V491" s="0" t="n">
        <v>342</v>
      </c>
      <c r="W491" s="0" t="n">
        <v>0</v>
      </c>
      <c r="X491" s="0" t="n">
        <v>0</v>
      </c>
      <c r="Y491" s="0" t="n">
        <v>0</v>
      </c>
      <c r="Z491" s="0" t="n">
        <v>0</v>
      </c>
    </row>
    <row r="492" customFormat="false" ht="14.4" hidden="false" customHeight="false" outlineLevel="0" collapsed="false">
      <c r="A492" s="0" t="s">
        <v>3</v>
      </c>
      <c r="B492" s="0" t="s">
        <v>15273</v>
      </c>
      <c r="C492" s="0" t="s">
        <v>14768</v>
      </c>
      <c r="D492" s="0" t="s">
        <v>14771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12</v>
      </c>
      <c r="V492" s="0" t="n">
        <v>218</v>
      </c>
      <c r="W492" s="0" t="n">
        <v>0</v>
      </c>
      <c r="X492" s="0" t="n">
        <v>0</v>
      </c>
      <c r="Y492" s="0" t="n">
        <v>0</v>
      </c>
      <c r="Z492" s="0" t="n">
        <v>0</v>
      </c>
    </row>
    <row r="493" customFormat="false" ht="14.4" hidden="false" customHeight="false" outlineLevel="0" collapsed="false">
      <c r="A493" s="0" t="s">
        <v>3</v>
      </c>
      <c r="B493" s="0" t="s">
        <v>15274</v>
      </c>
      <c r="C493" s="0" t="s">
        <v>14768</v>
      </c>
      <c r="D493" s="0" t="s">
        <v>14767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15</v>
      </c>
      <c r="V493" s="0" t="n">
        <v>240</v>
      </c>
      <c r="W493" s="0" t="n">
        <v>0</v>
      </c>
      <c r="X493" s="0" t="n">
        <v>0</v>
      </c>
      <c r="Y493" s="0" t="n">
        <v>0</v>
      </c>
      <c r="Z493" s="0" t="n">
        <v>0</v>
      </c>
    </row>
    <row r="494" customFormat="false" ht="14.4" hidden="false" customHeight="false" outlineLevel="0" collapsed="false">
      <c r="A494" s="0" t="s">
        <v>3</v>
      </c>
      <c r="B494" s="0" t="s">
        <v>15275</v>
      </c>
      <c r="C494" s="0" t="s">
        <v>14773</v>
      </c>
      <c r="D494" s="0" t="s">
        <v>14767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11</v>
      </c>
      <c r="V494" s="0" t="n">
        <v>162</v>
      </c>
      <c r="W494" s="0" t="n">
        <v>0</v>
      </c>
      <c r="X494" s="0" t="n">
        <v>0</v>
      </c>
      <c r="Y494" s="0" t="n">
        <v>0</v>
      </c>
      <c r="Z494" s="0" t="n">
        <v>0</v>
      </c>
    </row>
    <row r="495" customFormat="false" ht="14.4" hidden="false" customHeight="false" outlineLevel="0" collapsed="false">
      <c r="A495" s="0" t="s">
        <v>3</v>
      </c>
      <c r="B495" s="0" t="s">
        <v>15276</v>
      </c>
      <c r="C495" s="0" t="s">
        <v>14768</v>
      </c>
      <c r="D495" s="0" t="s">
        <v>14771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12</v>
      </c>
      <c r="V495" s="0" t="n">
        <v>209</v>
      </c>
      <c r="W495" s="0" t="n">
        <v>0</v>
      </c>
      <c r="X495" s="0" t="n">
        <v>0</v>
      </c>
      <c r="Y495" s="0" t="n">
        <v>0</v>
      </c>
      <c r="Z495" s="0" t="n">
        <v>0</v>
      </c>
    </row>
    <row r="496" customFormat="false" ht="14.4" hidden="false" customHeight="false" outlineLevel="0" collapsed="false">
      <c r="A496" s="0" t="s">
        <v>3</v>
      </c>
      <c r="B496" s="0" t="s">
        <v>15277</v>
      </c>
      <c r="C496" s="0" t="s">
        <v>14773</v>
      </c>
      <c r="D496" s="0" t="s">
        <v>14767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12</v>
      </c>
      <c r="V496" s="0" t="n">
        <v>225</v>
      </c>
      <c r="W496" s="0" t="n">
        <v>0</v>
      </c>
      <c r="X496" s="0" t="n">
        <v>0</v>
      </c>
      <c r="Y496" s="0" t="n">
        <v>0</v>
      </c>
      <c r="Z496" s="0" t="n">
        <v>0</v>
      </c>
    </row>
    <row r="497" customFormat="false" ht="14.4" hidden="false" customHeight="false" outlineLevel="0" collapsed="false">
      <c r="A497" s="0" t="s">
        <v>3</v>
      </c>
      <c r="B497" s="0" t="s">
        <v>15278</v>
      </c>
      <c r="C497" s="0" t="s">
        <v>14773</v>
      </c>
      <c r="D497" s="0" t="s">
        <v>14767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15</v>
      </c>
      <c r="V497" s="0" t="n">
        <v>264</v>
      </c>
      <c r="W497" s="0" t="n">
        <v>0</v>
      </c>
      <c r="X497" s="0" t="n">
        <v>0</v>
      </c>
      <c r="Y497" s="0" t="n">
        <v>0</v>
      </c>
      <c r="Z497" s="0" t="n">
        <v>0</v>
      </c>
    </row>
    <row r="498" customFormat="false" ht="14.4" hidden="false" customHeight="false" outlineLevel="0" collapsed="false">
      <c r="A498" s="0" t="s">
        <v>3</v>
      </c>
      <c r="B498" s="0" t="s">
        <v>15279</v>
      </c>
      <c r="C498" s="0" t="s">
        <v>14767</v>
      </c>
      <c r="D498" s="0" t="s">
        <v>14768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23</v>
      </c>
      <c r="V498" s="0" t="n">
        <v>345</v>
      </c>
      <c r="W498" s="0" t="n">
        <v>0</v>
      </c>
      <c r="X498" s="0" t="n">
        <v>0</v>
      </c>
      <c r="Y498" s="0" t="n">
        <v>0</v>
      </c>
      <c r="Z498" s="0" t="n">
        <v>0</v>
      </c>
    </row>
    <row r="499" customFormat="false" ht="14.4" hidden="false" customHeight="false" outlineLevel="0" collapsed="false">
      <c r="A499" s="0" t="s">
        <v>3</v>
      </c>
      <c r="B499" s="0" t="s">
        <v>15280</v>
      </c>
      <c r="C499" s="0" t="s">
        <v>14771</v>
      </c>
      <c r="D499" s="0" t="s">
        <v>14768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13</v>
      </c>
      <c r="V499" s="0" t="n">
        <v>240</v>
      </c>
      <c r="W499" s="0" t="n">
        <v>0</v>
      </c>
      <c r="X499" s="0" t="n">
        <v>0</v>
      </c>
      <c r="Y499" s="0" t="n">
        <v>0</v>
      </c>
      <c r="Z499" s="0" t="n">
        <v>0</v>
      </c>
    </row>
    <row r="500" customFormat="false" ht="14.4" hidden="false" customHeight="false" outlineLevel="0" collapsed="false">
      <c r="A500" s="0" t="s">
        <v>3</v>
      </c>
      <c r="B500" s="0" t="s">
        <v>15281</v>
      </c>
      <c r="C500" s="0" t="s">
        <v>14771</v>
      </c>
      <c r="D500" s="0" t="s">
        <v>14768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20</v>
      </c>
      <c r="V500" s="0" t="n">
        <v>317</v>
      </c>
      <c r="W500" s="0" t="n">
        <v>0</v>
      </c>
      <c r="X500" s="0" t="n">
        <v>0</v>
      </c>
      <c r="Y500" s="0" t="n">
        <v>0</v>
      </c>
      <c r="Z500" s="0" t="n">
        <v>0</v>
      </c>
    </row>
    <row r="501" customFormat="false" ht="14.4" hidden="false" customHeight="false" outlineLevel="0" collapsed="false">
      <c r="A501" s="0" t="s">
        <v>3</v>
      </c>
      <c r="B501" s="0" t="s">
        <v>15282</v>
      </c>
      <c r="C501" s="0" t="s">
        <v>14771</v>
      </c>
      <c r="D501" s="0" t="s">
        <v>14768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19</v>
      </c>
      <c r="V501" s="0" t="n">
        <v>333</v>
      </c>
      <c r="W501" s="0" t="n">
        <v>0</v>
      </c>
      <c r="X501" s="0" t="n">
        <v>0</v>
      </c>
      <c r="Y501" s="0" t="n">
        <v>0</v>
      </c>
      <c r="Z501" s="0" t="n">
        <v>0</v>
      </c>
    </row>
    <row r="502" customFormat="false" ht="14.4" hidden="false" customHeight="false" outlineLevel="0" collapsed="false">
      <c r="A502" s="0" t="s">
        <v>3</v>
      </c>
      <c r="B502" s="0" t="s">
        <v>15283</v>
      </c>
      <c r="C502" s="0" t="s">
        <v>14773</v>
      </c>
      <c r="D502" s="0" t="s">
        <v>14767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20</v>
      </c>
      <c r="V502" s="0" t="n">
        <v>326</v>
      </c>
      <c r="W502" s="0" t="n">
        <v>0</v>
      </c>
      <c r="X502" s="0" t="n">
        <v>0</v>
      </c>
      <c r="Y502" s="0" t="n">
        <v>0</v>
      </c>
      <c r="Z502" s="0" t="n">
        <v>0</v>
      </c>
    </row>
    <row r="503" customFormat="false" ht="14.4" hidden="false" customHeight="false" outlineLevel="0" collapsed="false">
      <c r="A503" s="0" t="s">
        <v>3</v>
      </c>
      <c r="B503" s="0" t="s">
        <v>15284</v>
      </c>
      <c r="C503" s="0" t="s">
        <v>14771</v>
      </c>
      <c r="D503" s="0" t="s">
        <v>14768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17</v>
      </c>
      <c r="V503" s="0" t="n">
        <v>333</v>
      </c>
      <c r="W503" s="0" t="n">
        <v>0</v>
      </c>
      <c r="X503" s="0" t="n">
        <v>0</v>
      </c>
      <c r="Y503" s="0" t="n">
        <v>0</v>
      </c>
      <c r="Z503" s="0" t="n">
        <v>0</v>
      </c>
    </row>
    <row r="504" customFormat="false" ht="14.4" hidden="false" customHeight="false" outlineLevel="0" collapsed="false">
      <c r="A504" s="0" t="s">
        <v>3</v>
      </c>
      <c r="B504" s="0" t="s">
        <v>15285</v>
      </c>
      <c r="C504" s="0" t="s">
        <v>14771</v>
      </c>
      <c r="D504" s="0" t="s">
        <v>14768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14</v>
      </c>
      <c r="V504" s="0" t="n">
        <v>263</v>
      </c>
      <c r="W504" s="0" t="n">
        <v>0</v>
      </c>
      <c r="X504" s="0" t="n">
        <v>0</v>
      </c>
      <c r="Y504" s="0" t="n">
        <v>0</v>
      </c>
      <c r="Z504" s="0" t="n">
        <v>0</v>
      </c>
    </row>
    <row r="505" customFormat="false" ht="14.4" hidden="false" customHeight="false" outlineLevel="0" collapsed="false">
      <c r="A505" s="0" t="s">
        <v>3</v>
      </c>
      <c r="B505" s="0" t="s">
        <v>15286</v>
      </c>
      <c r="C505" s="0" t="s">
        <v>14768</v>
      </c>
      <c r="D505" s="0" t="s">
        <v>14771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13</v>
      </c>
      <c r="V505" s="0" t="n">
        <v>245</v>
      </c>
      <c r="W505" s="0" t="n">
        <v>0</v>
      </c>
      <c r="X505" s="0" t="n">
        <v>0</v>
      </c>
      <c r="Y505" s="0" t="n">
        <v>0</v>
      </c>
      <c r="Z505" s="0" t="n">
        <v>0</v>
      </c>
    </row>
    <row r="506" customFormat="false" ht="14.4" hidden="false" customHeight="false" outlineLevel="0" collapsed="false">
      <c r="A506" s="0" t="s">
        <v>3</v>
      </c>
      <c r="B506" s="0" t="s">
        <v>15287</v>
      </c>
      <c r="C506" s="0" t="s">
        <v>14773</v>
      </c>
      <c r="D506" s="0" t="s">
        <v>14768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15</v>
      </c>
      <c r="V506" s="0" t="n">
        <v>236</v>
      </c>
      <c r="W506" s="0" t="n">
        <v>0</v>
      </c>
      <c r="X506" s="0" t="n">
        <v>0</v>
      </c>
      <c r="Y506" s="0" t="n">
        <v>0</v>
      </c>
      <c r="Z506" s="0" t="n">
        <v>0</v>
      </c>
    </row>
    <row r="507" customFormat="false" ht="14.4" hidden="false" customHeight="false" outlineLevel="0" collapsed="false">
      <c r="A507" s="0" t="s">
        <v>3</v>
      </c>
      <c r="B507" s="0" t="s">
        <v>15288</v>
      </c>
      <c r="C507" s="0" t="s">
        <v>14771</v>
      </c>
      <c r="D507" s="0" t="s">
        <v>14768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15</v>
      </c>
      <c r="V507" s="0" t="n">
        <v>294</v>
      </c>
      <c r="W507" s="0" t="n">
        <v>0</v>
      </c>
      <c r="X507" s="0" t="n">
        <v>0</v>
      </c>
      <c r="Y507" s="0" t="n">
        <v>0</v>
      </c>
      <c r="Z507" s="0" t="n">
        <v>0</v>
      </c>
    </row>
    <row r="508" customFormat="false" ht="14.4" hidden="false" customHeight="false" outlineLevel="0" collapsed="false">
      <c r="A508" s="0" t="s">
        <v>3</v>
      </c>
      <c r="B508" s="0" t="s">
        <v>15289</v>
      </c>
      <c r="C508" s="0" t="s">
        <v>14773</v>
      </c>
      <c r="D508" s="0" t="s">
        <v>14767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15</v>
      </c>
      <c r="V508" s="0" t="n">
        <v>273</v>
      </c>
      <c r="W508" s="0" t="n">
        <v>0</v>
      </c>
      <c r="X508" s="0" t="n">
        <v>0</v>
      </c>
      <c r="Y508" s="0" t="n">
        <v>0</v>
      </c>
      <c r="Z508" s="0" t="n">
        <v>0</v>
      </c>
    </row>
    <row r="509" customFormat="false" ht="14.4" hidden="false" customHeight="false" outlineLevel="0" collapsed="false">
      <c r="A509" s="0" t="s">
        <v>3</v>
      </c>
      <c r="B509" s="0" t="s">
        <v>15290</v>
      </c>
      <c r="C509" s="0" t="s">
        <v>14771</v>
      </c>
      <c r="D509" s="0" t="s">
        <v>14773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15</v>
      </c>
      <c r="V509" s="0" t="n">
        <v>272</v>
      </c>
      <c r="W509" s="0" t="n">
        <v>0</v>
      </c>
      <c r="X509" s="0" t="n">
        <v>0</v>
      </c>
      <c r="Y509" s="0" t="n">
        <v>0</v>
      </c>
      <c r="Z509" s="0" t="n">
        <v>0</v>
      </c>
    </row>
    <row r="510" customFormat="false" ht="14.4" hidden="false" customHeight="false" outlineLevel="0" collapsed="false">
      <c r="A510" s="0" t="s">
        <v>3</v>
      </c>
      <c r="B510" s="0" t="s">
        <v>15291</v>
      </c>
      <c r="C510" s="0" t="s">
        <v>14773</v>
      </c>
      <c r="D510" s="0" t="s">
        <v>14767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15</v>
      </c>
      <c r="V510" s="0" t="n">
        <v>251</v>
      </c>
      <c r="W510" s="0" t="n">
        <v>0</v>
      </c>
      <c r="X510" s="0" t="n">
        <v>0</v>
      </c>
      <c r="Y510" s="0" t="n">
        <v>0</v>
      </c>
      <c r="Z510" s="0" t="n">
        <v>0</v>
      </c>
    </row>
    <row r="511" customFormat="false" ht="14.4" hidden="false" customHeight="false" outlineLevel="0" collapsed="false">
      <c r="A511" s="0" t="s">
        <v>3</v>
      </c>
      <c r="B511" s="0" t="s">
        <v>15292</v>
      </c>
      <c r="C511" s="0" t="s">
        <v>14771</v>
      </c>
      <c r="D511" s="0" t="s">
        <v>14767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15</v>
      </c>
      <c r="V511" s="0" t="n">
        <v>255</v>
      </c>
      <c r="W511" s="0" t="n">
        <v>0</v>
      </c>
      <c r="X511" s="0" t="n">
        <v>0</v>
      </c>
      <c r="Y511" s="0" t="n">
        <v>0</v>
      </c>
      <c r="Z511" s="0" t="n">
        <v>0</v>
      </c>
    </row>
    <row r="512" customFormat="false" ht="14.4" hidden="false" customHeight="false" outlineLevel="0" collapsed="false">
      <c r="A512" s="0" t="s">
        <v>3</v>
      </c>
      <c r="B512" s="0" t="s">
        <v>15293</v>
      </c>
      <c r="C512" s="0" t="s">
        <v>14768</v>
      </c>
      <c r="D512" s="0" t="s">
        <v>14771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18</v>
      </c>
      <c r="V512" s="0" t="n">
        <v>301</v>
      </c>
      <c r="W512" s="0" t="n">
        <v>0</v>
      </c>
      <c r="X512" s="0" t="n">
        <v>0</v>
      </c>
      <c r="Y512" s="0" t="n">
        <v>0</v>
      </c>
      <c r="Z512" s="0" t="n">
        <v>0</v>
      </c>
    </row>
    <row r="513" customFormat="false" ht="14.4" hidden="false" customHeight="false" outlineLevel="0" collapsed="false">
      <c r="A513" s="0" t="s">
        <v>3</v>
      </c>
      <c r="B513" s="0" t="s">
        <v>15294</v>
      </c>
      <c r="C513" s="0" t="s">
        <v>14773</v>
      </c>
      <c r="D513" s="0" t="s">
        <v>14767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38</v>
      </c>
      <c r="V513" s="0" t="n">
        <v>429</v>
      </c>
      <c r="W513" s="0" t="n">
        <v>0</v>
      </c>
      <c r="X513" s="0" t="n">
        <v>0</v>
      </c>
      <c r="Y513" s="0" t="n">
        <v>0</v>
      </c>
      <c r="Z513" s="0" t="n">
        <v>0</v>
      </c>
    </row>
    <row r="514" customFormat="false" ht="14.4" hidden="false" customHeight="false" outlineLevel="0" collapsed="false">
      <c r="A514" s="0" t="s">
        <v>3</v>
      </c>
      <c r="B514" s="0" t="s">
        <v>15295</v>
      </c>
      <c r="C514" s="0" t="s">
        <v>14771</v>
      </c>
      <c r="D514" s="0" t="s">
        <v>14768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38</v>
      </c>
      <c r="V514" s="0" t="n">
        <v>437</v>
      </c>
      <c r="W514" s="0" t="n">
        <v>0</v>
      </c>
      <c r="X514" s="0" t="n">
        <v>0</v>
      </c>
      <c r="Y514" s="0" t="n">
        <v>0</v>
      </c>
      <c r="Z514" s="0" t="n">
        <v>0</v>
      </c>
    </row>
    <row r="515" customFormat="false" ht="14.4" hidden="false" customHeight="false" outlineLevel="0" collapsed="false">
      <c r="A515" s="0" t="s">
        <v>3</v>
      </c>
      <c r="B515" s="0" t="s">
        <v>15296</v>
      </c>
      <c r="C515" s="0" t="s">
        <v>14773</v>
      </c>
      <c r="D515" s="0" t="s">
        <v>14767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25</v>
      </c>
      <c r="V515" s="0" t="n">
        <v>338</v>
      </c>
      <c r="W515" s="0" t="n">
        <v>0</v>
      </c>
      <c r="X515" s="0" t="n">
        <v>0</v>
      </c>
      <c r="Y515" s="0" t="n">
        <v>0</v>
      </c>
      <c r="Z515" s="0" t="n">
        <v>0</v>
      </c>
    </row>
    <row r="516" customFormat="false" ht="14.4" hidden="false" customHeight="false" outlineLevel="0" collapsed="false">
      <c r="A516" s="0" t="s">
        <v>3</v>
      </c>
      <c r="B516" s="0" t="s">
        <v>15297</v>
      </c>
      <c r="C516" s="0" t="s">
        <v>14773</v>
      </c>
      <c r="D516" s="0" t="s">
        <v>14767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19</v>
      </c>
      <c r="V516" s="0" t="n">
        <v>360</v>
      </c>
      <c r="W516" s="0" t="n">
        <v>0</v>
      </c>
      <c r="X516" s="0" t="n">
        <v>0</v>
      </c>
      <c r="Y516" s="0" t="n">
        <v>0</v>
      </c>
      <c r="Z516" s="0" t="n">
        <v>0</v>
      </c>
    </row>
    <row r="517" customFormat="false" ht="14.4" hidden="false" customHeight="false" outlineLevel="0" collapsed="false">
      <c r="A517" s="0" t="s">
        <v>3</v>
      </c>
      <c r="B517" s="0" t="s">
        <v>15298</v>
      </c>
      <c r="C517" s="0" t="s">
        <v>14773</v>
      </c>
      <c r="D517" s="0" t="s">
        <v>14768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25</v>
      </c>
      <c r="V517" s="0" t="n">
        <v>362</v>
      </c>
      <c r="W517" s="0" t="n">
        <v>0</v>
      </c>
      <c r="X517" s="0" t="n">
        <v>0</v>
      </c>
      <c r="Y517" s="0" t="n">
        <v>0</v>
      </c>
      <c r="Z517" s="0" t="n">
        <v>0</v>
      </c>
    </row>
    <row r="518" customFormat="false" ht="14.4" hidden="false" customHeight="false" outlineLevel="0" collapsed="false">
      <c r="A518" s="0" t="s">
        <v>3</v>
      </c>
      <c r="B518" s="0" t="s">
        <v>15299</v>
      </c>
      <c r="C518" s="0" t="s">
        <v>14767</v>
      </c>
      <c r="D518" s="0" t="s">
        <v>14768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16</v>
      </c>
      <c r="V518" s="0" t="n">
        <v>304</v>
      </c>
      <c r="W518" s="0" t="n">
        <v>0</v>
      </c>
      <c r="X518" s="0" t="n">
        <v>0</v>
      </c>
      <c r="Y518" s="0" t="n">
        <v>0</v>
      </c>
      <c r="Z518" s="0" t="n">
        <v>0</v>
      </c>
    </row>
    <row r="519" customFormat="false" ht="14.4" hidden="false" customHeight="false" outlineLevel="0" collapsed="false">
      <c r="A519" s="0" t="s">
        <v>3</v>
      </c>
      <c r="B519" s="0" t="s">
        <v>15300</v>
      </c>
      <c r="C519" s="0" t="s">
        <v>14767</v>
      </c>
      <c r="D519" s="0" t="s">
        <v>14773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22</v>
      </c>
      <c r="V519" s="0" t="n">
        <v>331</v>
      </c>
      <c r="W519" s="0" t="n">
        <v>0</v>
      </c>
      <c r="X519" s="0" t="n">
        <v>0</v>
      </c>
      <c r="Y519" s="0" t="n">
        <v>0</v>
      </c>
      <c r="Z519" s="0" t="n">
        <v>0</v>
      </c>
    </row>
    <row r="520" customFormat="false" ht="14.4" hidden="false" customHeight="false" outlineLevel="0" collapsed="false">
      <c r="A520" s="0" t="s">
        <v>3</v>
      </c>
      <c r="B520" s="0" t="s">
        <v>15301</v>
      </c>
      <c r="C520" s="0" t="s">
        <v>14771</v>
      </c>
      <c r="D520" s="0" t="s">
        <v>14768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22</v>
      </c>
      <c r="V520" s="0" t="n">
        <v>409</v>
      </c>
      <c r="W520" s="0" t="n">
        <v>0</v>
      </c>
      <c r="X520" s="0" t="n">
        <v>0</v>
      </c>
      <c r="Y520" s="0" t="n">
        <v>0</v>
      </c>
      <c r="Z520" s="0" t="n">
        <v>0</v>
      </c>
    </row>
    <row r="521" customFormat="false" ht="14.4" hidden="false" customHeight="false" outlineLevel="0" collapsed="false">
      <c r="A521" s="0" t="s">
        <v>3</v>
      </c>
      <c r="B521" s="0" t="s">
        <v>15302</v>
      </c>
      <c r="C521" s="0" t="s">
        <v>14768</v>
      </c>
      <c r="D521" s="0" t="s">
        <v>14771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22</v>
      </c>
      <c r="V521" s="0" t="n">
        <v>310</v>
      </c>
      <c r="W521" s="0" t="n">
        <v>0</v>
      </c>
      <c r="X521" s="0" t="n">
        <v>0</v>
      </c>
      <c r="Y521" s="0" t="n">
        <v>0</v>
      </c>
      <c r="Z521" s="0" t="n">
        <v>0</v>
      </c>
    </row>
    <row r="522" customFormat="false" ht="14.4" hidden="false" customHeight="false" outlineLevel="0" collapsed="false">
      <c r="A522" s="0" t="s">
        <v>3</v>
      </c>
      <c r="B522" s="0" t="s">
        <v>15303</v>
      </c>
      <c r="C522" s="0" t="s">
        <v>14767</v>
      </c>
      <c r="D522" s="0" t="s">
        <v>14768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18</v>
      </c>
      <c r="V522" s="0" t="n">
        <v>315</v>
      </c>
      <c r="W522" s="0" t="n">
        <v>0</v>
      </c>
      <c r="X522" s="0" t="n">
        <v>0</v>
      </c>
      <c r="Y522" s="0" t="n">
        <v>0</v>
      </c>
      <c r="Z522" s="0" t="n">
        <v>0</v>
      </c>
    </row>
    <row r="523" customFormat="false" ht="14.4" hidden="false" customHeight="false" outlineLevel="0" collapsed="false">
      <c r="A523" s="0" t="s">
        <v>3</v>
      </c>
      <c r="B523" s="0" t="s">
        <v>15304</v>
      </c>
      <c r="C523" s="0" t="s">
        <v>14768</v>
      </c>
      <c r="D523" s="0" t="s">
        <v>14773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15</v>
      </c>
      <c r="V523" s="0" t="n">
        <v>262</v>
      </c>
      <c r="W523" s="0" t="n">
        <v>0</v>
      </c>
      <c r="X523" s="0" t="n">
        <v>0</v>
      </c>
      <c r="Y523" s="0" t="n">
        <v>0</v>
      </c>
      <c r="Z523" s="0" t="n">
        <v>0</v>
      </c>
    </row>
    <row r="524" customFormat="false" ht="14.4" hidden="false" customHeight="false" outlineLevel="0" collapsed="false">
      <c r="A524" s="0" t="s">
        <v>3</v>
      </c>
      <c r="B524" s="0" t="s">
        <v>15305</v>
      </c>
      <c r="C524" s="0" t="s">
        <v>14773</v>
      </c>
      <c r="D524" s="0" t="s">
        <v>14767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14</v>
      </c>
      <c r="V524" s="0" t="n">
        <v>242</v>
      </c>
      <c r="W524" s="0" t="n">
        <v>0</v>
      </c>
      <c r="X524" s="0" t="n">
        <v>0</v>
      </c>
      <c r="Y524" s="0" t="n">
        <v>0</v>
      </c>
      <c r="Z524" s="0" t="n">
        <v>0</v>
      </c>
    </row>
    <row r="525" customFormat="false" ht="14.4" hidden="false" customHeight="false" outlineLevel="0" collapsed="false">
      <c r="A525" s="0" t="s">
        <v>3</v>
      </c>
      <c r="B525" s="0" t="s">
        <v>15306</v>
      </c>
      <c r="C525" s="0" t="s">
        <v>14767</v>
      </c>
      <c r="D525" s="0" t="s">
        <v>14771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15</v>
      </c>
      <c r="V525" s="0" t="n">
        <v>264</v>
      </c>
      <c r="W525" s="0" t="n">
        <v>0</v>
      </c>
      <c r="X525" s="0" t="n">
        <v>0</v>
      </c>
      <c r="Y525" s="0" t="n">
        <v>0</v>
      </c>
      <c r="Z525" s="0" t="n">
        <v>0</v>
      </c>
    </row>
    <row r="526" customFormat="false" ht="14.4" hidden="false" customHeight="false" outlineLevel="0" collapsed="false">
      <c r="A526" s="0" t="s">
        <v>3</v>
      </c>
      <c r="B526" s="0" t="s">
        <v>15307</v>
      </c>
      <c r="C526" s="0" t="s">
        <v>14771</v>
      </c>
      <c r="D526" s="0" t="s">
        <v>14768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17</v>
      </c>
      <c r="V526" s="0" t="n">
        <v>335</v>
      </c>
      <c r="W526" s="0" t="n">
        <v>0</v>
      </c>
      <c r="X526" s="0" t="n">
        <v>0</v>
      </c>
      <c r="Y526" s="0" t="n">
        <v>0</v>
      </c>
      <c r="Z526" s="0" t="n">
        <v>0</v>
      </c>
    </row>
    <row r="527" customFormat="false" ht="14.4" hidden="false" customHeight="false" outlineLevel="0" collapsed="false">
      <c r="A527" s="0" t="s">
        <v>3</v>
      </c>
      <c r="B527" s="0" t="s">
        <v>15308</v>
      </c>
      <c r="C527" s="0" t="s">
        <v>14771</v>
      </c>
      <c r="D527" s="0" t="s">
        <v>14768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17</v>
      </c>
      <c r="V527" s="0" t="n">
        <v>324</v>
      </c>
      <c r="W527" s="0" t="n">
        <v>0</v>
      </c>
      <c r="X527" s="0" t="n">
        <v>0</v>
      </c>
      <c r="Y527" s="0" t="n">
        <v>0</v>
      </c>
      <c r="Z527" s="0" t="n">
        <v>0</v>
      </c>
    </row>
    <row r="528" customFormat="false" ht="14.4" hidden="false" customHeight="false" outlineLevel="0" collapsed="false">
      <c r="A528" s="0" t="s">
        <v>3</v>
      </c>
      <c r="B528" s="0" t="s">
        <v>15309</v>
      </c>
      <c r="C528" s="0" t="s">
        <v>14773</v>
      </c>
      <c r="D528" s="0" t="s">
        <v>14767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17</v>
      </c>
      <c r="V528" s="0" t="n">
        <v>336</v>
      </c>
      <c r="W528" s="0" t="n">
        <v>0</v>
      </c>
      <c r="X528" s="0" t="n">
        <v>0</v>
      </c>
      <c r="Y528" s="0" t="n">
        <v>0</v>
      </c>
      <c r="Z528" s="0" t="n">
        <v>0</v>
      </c>
    </row>
    <row r="529" customFormat="false" ht="14.4" hidden="false" customHeight="false" outlineLevel="0" collapsed="false">
      <c r="A529" s="0" t="s">
        <v>3</v>
      </c>
      <c r="B529" s="0" t="s">
        <v>15310</v>
      </c>
      <c r="C529" s="0" t="s">
        <v>14773</v>
      </c>
      <c r="D529" s="0" t="s">
        <v>14771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28</v>
      </c>
      <c r="V529" s="0" t="n">
        <v>295</v>
      </c>
      <c r="W529" s="0" t="n">
        <v>0</v>
      </c>
      <c r="X529" s="0" t="n">
        <v>0</v>
      </c>
      <c r="Y529" s="0" t="n">
        <v>0</v>
      </c>
      <c r="Z529" s="0" t="n">
        <v>0</v>
      </c>
    </row>
    <row r="530" customFormat="false" ht="14.4" hidden="false" customHeight="false" outlineLevel="0" collapsed="false">
      <c r="A530" s="0" t="s">
        <v>3</v>
      </c>
      <c r="B530" s="0" t="s">
        <v>15311</v>
      </c>
      <c r="C530" s="0" t="s">
        <v>14771</v>
      </c>
      <c r="D530" s="0" t="s">
        <v>14768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21</v>
      </c>
      <c r="V530" s="0" t="n">
        <v>376</v>
      </c>
      <c r="W530" s="0" t="n">
        <v>0</v>
      </c>
      <c r="X530" s="0" t="n">
        <v>0</v>
      </c>
      <c r="Y530" s="0" t="n">
        <v>0</v>
      </c>
      <c r="Z530" s="0" t="n">
        <v>0</v>
      </c>
    </row>
    <row r="531" customFormat="false" ht="14.4" hidden="false" customHeight="false" outlineLevel="0" collapsed="false">
      <c r="A531" s="0" t="s">
        <v>3</v>
      </c>
      <c r="B531" s="0" t="s">
        <v>15312</v>
      </c>
      <c r="C531" s="0" t="s">
        <v>14767</v>
      </c>
      <c r="D531" s="0" t="s">
        <v>14773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18</v>
      </c>
      <c r="V531" s="0" t="n">
        <v>292</v>
      </c>
      <c r="W531" s="0" t="n">
        <v>0</v>
      </c>
      <c r="X531" s="0" t="n">
        <v>0</v>
      </c>
      <c r="Y531" s="0" t="n">
        <v>0</v>
      </c>
      <c r="Z531" s="0" t="n">
        <v>0</v>
      </c>
    </row>
    <row r="532" customFormat="false" ht="14.4" hidden="false" customHeight="false" outlineLevel="0" collapsed="false">
      <c r="A532" s="0" t="s">
        <v>3</v>
      </c>
      <c r="B532" s="0" t="s">
        <v>15313</v>
      </c>
      <c r="C532" s="0" t="s">
        <v>14767</v>
      </c>
      <c r="D532" s="0" t="s">
        <v>14773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23</v>
      </c>
      <c r="V532" s="0" t="n">
        <v>423</v>
      </c>
      <c r="W532" s="0" t="n">
        <v>0</v>
      </c>
      <c r="X532" s="0" t="n">
        <v>0</v>
      </c>
      <c r="Y532" s="0" t="n">
        <v>0</v>
      </c>
      <c r="Z532" s="0" t="n">
        <v>0</v>
      </c>
    </row>
    <row r="533" customFormat="false" ht="14.4" hidden="false" customHeight="false" outlineLevel="0" collapsed="false">
      <c r="A533" s="0" t="s">
        <v>3</v>
      </c>
      <c r="B533" s="0" t="s">
        <v>15314</v>
      </c>
      <c r="C533" s="0" t="s">
        <v>14767</v>
      </c>
      <c r="D533" s="0" t="s">
        <v>14773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19</v>
      </c>
      <c r="V533" s="0" t="n">
        <v>326</v>
      </c>
      <c r="W533" s="0" t="n">
        <v>0</v>
      </c>
      <c r="X533" s="0" t="n">
        <v>0</v>
      </c>
      <c r="Y533" s="0" t="n">
        <v>0</v>
      </c>
      <c r="Z533" s="0" t="n">
        <v>0</v>
      </c>
    </row>
    <row r="534" customFormat="false" ht="14.4" hidden="false" customHeight="false" outlineLevel="0" collapsed="false">
      <c r="A534" s="0" t="s">
        <v>3</v>
      </c>
      <c r="B534" s="0" t="s">
        <v>15315</v>
      </c>
      <c r="C534" s="0" t="s">
        <v>14768</v>
      </c>
      <c r="D534" s="0" t="s">
        <v>14771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17</v>
      </c>
      <c r="V534" s="0" t="n">
        <v>291</v>
      </c>
      <c r="W534" s="0" t="n">
        <v>0</v>
      </c>
      <c r="X534" s="0" t="n">
        <v>0</v>
      </c>
      <c r="Y534" s="0" t="n">
        <v>0</v>
      </c>
      <c r="Z534" s="0" t="n">
        <v>0</v>
      </c>
    </row>
    <row r="535" customFormat="false" ht="14.4" hidden="false" customHeight="false" outlineLevel="0" collapsed="false">
      <c r="A535" s="0" t="s">
        <v>3</v>
      </c>
      <c r="B535" s="0" t="s">
        <v>15316</v>
      </c>
      <c r="C535" s="0" t="s">
        <v>14767</v>
      </c>
      <c r="D535" s="0" t="s">
        <v>14773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16</v>
      </c>
      <c r="V535" s="0" t="n">
        <v>245</v>
      </c>
      <c r="W535" s="0" t="n">
        <v>0</v>
      </c>
      <c r="X535" s="0" t="n">
        <v>0</v>
      </c>
      <c r="Y535" s="0" t="n">
        <v>0</v>
      </c>
      <c r="Z535" s="0" t="n">
        <v>0</v>
      </c>
    </row>
    <row r="536" customFormat="false" ht="14.4" hidden="false" customHeight="false" outlineLevel="0" collapsed="false">
      <c r="A536" s="0" t="s">
        <v>3</v>
      </c>
      <c r="B536" s="0" t="s">
        <v>15317</v>
      </c>
      <c r="C536" s="0" t="s">
        <v>14767</v>
      </c>
      <c r="D536" s="0" t="s">
        <v>14768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16</v>
      </c>
      <c r="V536" s="0" t="n">
        <v>247</v>
      </c>
      <c r="W536" s="0" t="n">
        <v>0</v>
      </c>
      <c r="X536" s="0" t="n">
        <v>0</v>
      </c>
      <c r="Y536" s="0" t="n">
        <v>0</v>
      </c>
      <c r="Z536" s="0" t="n">
        <v>0</v>
      </c>
    </row>
    <row r="537" customFormat="false" ht="14.4" hidden="false" customHeight="false" outlineLevel="0" collapsed="false">
      <c r="A537" s="0" t="s">
        <v>3</v>
      </c>
      <c r="B537" s="0" t="s">
        <v>15318</v>
      </c>
      <c r="C537" s="0" t="s">
        <v>14773</v>
      </c>
      <c r="D537" s="0" t="s">
        <v>14767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21</v>
      </c>
      <c r="V537" s="0" t="n">
        <v>349</v>
      </c>
      <c r="W537" s="0" t="n">
        <v>0</v>
      </c>
      <c r="X537" s="0" t="n">
        <v>0</v>
      </c>
      <c r="Y537" s="0" t="n">
        <v>0</v>
      </c>
      <c r="Z537" s="0" t="n">
        <v>0</v>
      </c>
    </row>
    <row r="538" customFormat="false" ht="14.4" hidden="false" customHeight="false" outlineLevel="0" collapsed="false">
      <c r="A538" s="0" t="s">
        <v>3</v>
      </c>
      <c r="B538" s="0" t="s">
        <v>15319</v>
      </c>
      <c r="C538" s="0" t="s">
        <v>14773</v>
      </c>
      <c r="D538" s="0" t="s">
        <v>14768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21</v>
      </c>
      <c r="V538" s="0" t="n">
        <v>355</v>
      </c>
      <c r="W538" s="0" t="n">
        <v>0</v>
      </c>
      <c r="X538" s="0" t="n">
        <v>0</v>
      </c>
      <c r="Y538" s="0" t="n">
        <v>0</v>
      </c>
      <c r="Z538" s="0" t="n">
        <v>0</v>
      </c>
    </row>
    <row r="539" customFormat="false" ht="14.4" hidden="false" customHeight="false" outlineLevel="0" collapsed="false">
      <c r="A539" s="0" t="s">
        <v>3</v>
      </c>
      <c r="B539" s="0" t="s">
        <v>15320</v>
      </c>
      <c r="C539" s="0" t="s">
        <v>14768</v>
      </c>
      <c r="D539" s="0" t="s">
        <v>14771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22</v>
      </c>
      <c r="V539" s="0" t="n">
        <v>365</v>
      </c>
      <c r="W539" s="0" t="n">
        <v>0</v>
      </c>
      <c r="X539" s="0" t="n">
        <v>0</v>
      </c>
      <c r="Y539" s="0" t="n">
        <v>0</v>
      </c>
      <c r="Z539" s="0" t="n">
        <v>0</v>
      </c>
    </row>
    <row r="540" customFormat="false" ht="14.4" hidden="false" customHeight="false" outlineLevel="0" collapsed="false">
      <c r="A540" s="0" t="s">
        <v>3</v>
      </c>
      <c r="B540" s="0" t="s">
        <v>15321</v>
      </c>
      <c r="C540" s="0" t="s">
        <v>14767</v>
      </c>
      <c r="D540" s="0" t="s">
        <v>14773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14</v>
      </c>
      <c r="V540" s="0" t="n">
        <v>260</v>
      </c>
      <c r="W540" s="0" t="n">
        <v>0</v>
      </c>
      <c r="X540" s="0" t="n">
        <v>0</v>
      </c>
      <c r="Y540" s="0" t="n">
        <v>0</v>
      </c>
      <c r="Z540" s="0" t="n">
        <v>0</v>
      </c>
    </row>
    <row r="541" customFormat="false" ht="14.4" hidden="false" customHeight="false" outlineLevel="0" collapsed="false">
      <c r="A541" s="0" t="s">
        <v>3</v>
      </c>
      <c r="B541" s="0" t="s">
        <v>15322</v>
      </c>
      <c r="C541" s="0" t="s">
        <v>14767</v>
      </c>
      <c r="D541" s="0" t="s">
        <v>14773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16</v>
      </c>
      <c r="V541" s="0" t="n">
        <v>291</v>
      </c>
      <c r="W541" s="0" t="n">
        <v>0</v>
      </c>
      <c r="X541" s="0" t="n">
        <v>0</v>
      </c>
      <c r="Y541" s="0" t="n">
        <v>0</v>
      </c>
      <c r="Z541" s="0" t="n">
        <v>0</v>
      </c>
    </row>
    <row r="542" customFormat="false" ht="14.4" hidden="false" customHeight="false" outlineLevel="0" collapsed="false">
      <c r="A542" s="0" t="s">
        <v>3</v>
      </c>
      <c r="B542" s="0" t="s">
        <v>15323</v>
      </c>
      <c r="C542" s="0" t="s">
        <v>14767</v>
      </c>
      <c r="D542" s="0" t="s">
        <v>14773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22</v>
      </c>
      <c r="V542" s="0" t="n">
        <v>367</v>
      </c>
      <c r="W542" s="0" t="n">
        <v>0</v>
      </c>
      <c r="X542" s="0" t="n">
        <v>0</v>
      </c>
      <c r="Y542" s="0" t="n">
        <v>0</v>
      </c>
      <c r="Z542" s="0" t="n">
        <v>0</v>
      </c>
    </row>
    <row r="543" customFormat="false" ht="14.4" hidden="false" customHeight="false" outlineLevel="0" collapsed="false">
      <c r="A543" s="0" t="s">
        <v>3</v>
      </c>
      <c r="B543" s="0" t="s">
        <v>15324</v>
      </c>
      <c r="C543" s="0" t="s">
        <v>14771</v>
      </c>
      <c r="D543" s="0" t="s">
        <v>14768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17</v>
      </c>
      <c r="V543" s="0" t="n">
        <v>273</v>
      </c>
      <c r="W543" s="0" t="n">
        <v>0</v>
      </c>
      <c r="X543" s="0" t="n">
        <v>0</v>
      </c>
      <c r="Y543" s="0" t="n">
        <v>0</v>
      </c>
      <c r="Z543" s="0" t="n">
        <v>0</v>
      </c>
    </row>
    <row r="544" customFormat="false" ht="14.4" hidden="false" customHeight="false" outlineLevel="0" collapsed="false">
      <c r="A544" s="0" t="s">
        <v>3</v>
      </c>
      <c r="B544" s="0" t="s">
        <v>15325</v>
      </c>
      <c r="C544" s="0" t="s">
        <v>14768</v>
      </c>
      <c r="D544" s="0" t="s">
        <v>14771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15</v>
      </c>
      <c r="V544" s="0" t="n">
        <v>249</v>
      </c>
      <c r="W544" s="0" t="n">
        <v>0</v>
      </c>
      <c r="X544" s="0" t="n">
        <v>0</v>
      </c>
      <c r="Y544" s="0" t="n">
        <v>0</v>
      </c>
      <c r="Z544" s="0" t="n">
        <v>0</v>
      </c>
    </row>
    <row r="545" customFormat="false" ht="14.4" hidden="false" customHeight="false" outlineLevel="0" collapsed="false">
      <c r="A545" s="0" t="s">
        <v>3</v>
      </c>
      <c r="B545" s="0" t="s">
        <v>15326</v>
      </c>
      <c r="C545" s="0" t="s">
        <v>14768</v>
      </c>
      <c r="D545" s="0" t="s">
        <v>14773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11</v>
      </c>
      <c r="V545" s="0" t="n">
        <v>209</v>
      </c>
      <c r="W545" s="0" t="n">
        <v>0</v>
      </c>
      <c r="X545" s="0" t="n">
        <v>0</v>
      </c>
      <c r="Y545" s="0" t="n">
        <v>0</v>
      </c>
      <c r="Z545" s="0" t="n">
        <v>0</v>
      </c>
    </row>
    <row r="546" customFormat="false" ht="14.4" hidden="false" customHeight="false" outlineLevel="0" collapsed="false">
      <c r="A546" s="0" t="s">
        <v>3</v>
      </c>
      <c r="B546" s="0" t="s">
        <v>15327</v>
      </c>
      <c r="C546" s="0" t="s">
        <v>14771</v>
      </c>
      <c r="D546" s="0" t="s">
        <v>14768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12</v>
      </c>
      <c r="V546" s="0" t="n">
        <v>182</v>
      </c>
      <c r="W546" s="0" t="n">
        <v>0</v>
      </c>
      <c r="X546" s="0" t="n">
        <v>0</v>
      </c>
      <c r="Y546" s="0" t="n">
        <v>0</v>
      </c>
      <c r="Z546" s="0" t="n">
        <v>0</v>
      </c>
    </row>
    <row r="547" customFormat="false" ht="14.4" hidden="false" customHeight="false" outlineLevel="0" collapsed="false">
      <c r="A547" s="0" t="s">
        <v>3</v>
      </c>
      <c r="B547" s="0" t="s">
        <v>15328</v>
      </c>
      <c r="C547" s="0" t="s">
        <v>14768</v>
      </c>
      <c r="D547" s="0" t="s">
        <v>14767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12</v>
      </c>
      <c r="V547" s="0" t="n">
        <v>182</v>
      </c>
      <c r="W547" s="0" t="n">
        <v>0</v>
      </c>
      <c r="X547" s="0" t="n">
        <v>0</v>
      </c>
      <c r="Y547" s="0" t="n">
        <v>0</v>
      </c>
      <c r="Z547" s="0" t="n">
        <v>0</v>
      </c>
    </row>
    <row r="548" customFormat="false" ht="14.4" hidden="false" customHeight="false" outlineLevel="0" collapsed="false">
      <c r="A548" s="0" t="s">
        <v>3</v>
      </c>
      <c r="B548" s="0" t="s">
        <v>15329</v>
      </c>
      <c r="C548" s="0" t="s">
        <v>14771</v>
      </c>
      <c r="D548" s="0" t="s">
        <v>14768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13</v>
      </c>
      <c r="V548" s="0" t="n">
        <v>239</v>
      </c>
      <c r="W548" s="0" t="n">
        <v>0</v>
      </c>
      <c r="X548" s="0" t="n">
        <v>0</v>
      </c>
      <c r="Y548" s="0" t="n">
        <v>0</v>
      </c>
      <c r="Z548" s="0" t="n">
        <v>0</v>
      </c>
    </row>
    <row r="549" customFormat="false" ht="14.4" hidden="false" customHeight="false" outlineLevel="0" collapsed="false">
      <c r="A549" s="0" t="s">
        <v>3</v>
      </c>
      <c r="B549" s="0" t="s">
        <v>15330</v>
      </c>
      <c r="C549" s="0" t="s">
        <v>14771</v>
      </c>
      <c r="D549" s="0" t="s">
        <v>14768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13</v>
      </c>
      <c r="V549" s="0" t="n">
        <v>237</v>
      </c>
      <c r="W549" s="0" t="n">
        <v>0</v>
      </c>
      <c r="X549" s="0" t="n">
        <v>0</v>
      </c>
      <c r="Y549" s="0" t="n">
        <v>0</v>
      </c>
      <c r="Z549" s="0" t="n">
        <v>0</v>
      </c>
    </row>
    <row r="550" customFormat="false" ht="14.4" hidden="false" customHeight="false" outlineLevel="0" collapsed="false">
      <c r="A550" s="0" t="s">
        <v>3</v>
      </c>
      <c r="B550" s="0" t="s">
        <v>15331</v>
      </c>
      <c r="C550" s="0" t="s">
        <v>14773</v>
      </c>
      <c r="D550" s="0" t="s">
        <v>14771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15</v>
      </c>
      <c r="V550" s="0" t="n">
        <v>273</v>
      </c>
      <c r="W550" s="0" t="n">
        <v>0</v>
      </c>
      <c r="X550" s="0" t="n">
        <v>0</v>
      </c>
      <c r="Y550" s="0" t="n">
        <v>0</v>
      </c>
      <c r="Z550" s="0" t="n">
        <v>0</v>
      </c>
    </row>
    <row r="551" customFormat="false" ht="14.4" hidden="false" customHeight="false" outlineLevel="0" collapsed="false">
      <c r="A551" s="0" t="s">
        <v>3</v>
      </c>
      <c r="B551" s="0" t="s">
        <v>15332</v>
      </c>
      <c r="C551" s="0" t="s">
        <v>14771</v>
      </c>
      <c r="D551" s="0" t="s">
        <v>14768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15</v>
      </c>
      <c r="V551" s="0" t="n">
        <v>238</v>
      </c>
      <c r="W551" s="0" t="n">
        <v>0</v>
      </c>
      <c r="X551" s="0" t="n">
        <v>0</v>
      </c>
      <c r="Y551" s="0" t="n">
        <v>0</v>
      </c>
      <c r="Z551" s="0" t="n">
        <v>0</v>
      </c>
    </row>
    <row r="552" customFormat="false" ht="14.4" hidden="false" customHeight="false" outlineLevel="0" collapsed="false">
      <c r="A552" s="0" t="s">
        <v>3</v>
      </c>
      <c r="B552" s="0" t="s">
        <v>15333</v>
      </c>
      <c r="C552" s="0" t="s">
        <v>14767</v>
      </c>
      <c r="D552" s="0" t="s">
        <v>14773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13</v>
      </c>
      <c r="V552" s="0" t="n">
        <v>231</v>
      </c>
      <c r="W552" s="0" t="n">
        <v>0</v>
      </c>
      <c r="X552" s="0" t="n">
        <v>0</v>
      </c>
      <c r="Y552" s="0" t="n">
        <v>0</v>
      </c>
      <c r="Z552" s="0" t="n">
        <v>0</v>
      </c>
    </row>
    <row r="553" customFormat="false" ht="14.4" hidden="false" customHeight="false" outlineLevel="0" collapsed="false">
      <c r="A553" s="0" t="s">
        <v>3</v>
      </c>
      <c r="B553" s="0" t="s">
        <v>15334</v>
      </c>
      <c r="C553" s="0" t="s">
        <v>14767</v>
      </c>
      <c r="D553" s="0" t="s">
        <v>14773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13</v>
      </c>
      <c r="V553" s="0" t="n">
        <v>213</v>
      </c>
      <c r="W553" s="0" t="n">
        <v>0</v>
      </c>
      <c r="X553" s="0" t="n">
        <v>0</v>
      </c>
      <c r="Y553" s="0" t="n">
        <v>0</v>
      </c>
      <c r="Z553" s="0" t="n">
        <v>0</v>
      </c>
    </row>
    <row r="554" customFormat="false" ht="14.4" hidden="false" customHeight="false" outlineLevel="0" collapsed="false">
      <c r="A554" s="0" t="s">
        <v>3</v>
      </c>
      <c r="B554" s="0" t="s">
        <v>15335</v>
      </c>
      <c r="C554" s="0" t="s">
        <v>14771</v>
      </c>
      <c r="D554" s="0" t="s">
        <v>14768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17</v>
      </c>
      <c r="V554" s="0" t="n">
        <v>323</v>
      </c>
      <c r="W554" s="0" t="n">
        <v>0</v>
      </c>
      <c r="X554" s="0" t="n">
        <v>0</v>
      </c>
      <c r="Y554" s="0" t="n">
        <v>0</v>
      </c>
      <c r="Z554" s="0" t="n">
        <v>0</v>
      </c>
    </row>
    <row r="555" customFormat="false" ht="14.4" hidden="false" customHeight="false" outlineLevel="0" collapsed="false">
      <c r="A555" s="0" t="s">
        <v>3</v>
      </c>
      <c r="B555" s="0" t="s">
        <v>15336</v>
      </c>
      <c r="C555" s="0" t="s">
        <v>14773</v>
      </c>
      <c r="D555" s="0" t="s">
        <v>14767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17</v>
      </c>
      <c r="V555" s="0" t="n">
        <v>327</v>
      </c>
      <c r="W555" s="0" t="n">
        <v>0</v>
      </c>
      <c r="X555" s="0" t="n">
        <v>0</v>
      </c>
      <c r="Y555" s="0" t="n">
        <v>0</v>
      </c>
      <c r="Z555" s="0" t="n">
        <v>0</v>
      </c>
    </row>
    <row r="556" customFormat="false" ht="14.4" hidden="false" customHeight="false" outlineLevel="0" collapsed="false">
      <c r="A556" s="0" t="s">
        <v>3</v>
      </c>
      <c r="B556" s="0" t="s">
        <v>15337</v>
      </c>
      <c r="C556" s="0" t="s">
        <v>14767</v>
      </c>
      <c r="D556" s="0" t="s">
        <v>14773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17</v>
      </c>
      <c r="V556" s="0" t="n">
        <v>214</v>
      </c>
      <c r="W556" s="0" t="n">
        <v>0</v>
      </c>
      <c r="X556" s="0" t="n">
        <v>0</v>
      </c>
      <c r="Y556" s="0" t="n">
        <v>0</v>
      </c>
      <c r="Z556" s="0" t="n">
        <v>0</v>
      </c>
    </row>
    <row r="557" customFormat="false" ht="14.4" hidden="false" customHeight="false" outlineLevel="0" collapsed="false">
      <c r="A557" s="0" t="s">
        <v>3</v>
      </c>
      <c r="B557" s="0" t="s">
        <v>15338</v>
      </c>
      <c r="C557" s="0" t="s">
        <v>14767</v>
      </c>
      <c r="D557" s="0" t="s">
        <v>14773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14</v>
      </c>
      <c r="V557" s="0" t="n">
        <v>266</v>
      </c>
      <c r="W557" s="0" t="n">
        <v>0</v>
      </c>
      <c r="X557" s="0" t="n">
        <v>0</v>
      </c>
      <c r="Y557" s="0" t="n">
        <v>0</v>
      </c>
      <c r="Z557" s="0" t="n">
        <v>0</v>
      </c>
    </row>
    <row r="558" customFormat="false" ht="14.4" hidden="false" customHeight="false" outlineLevel="0" collapsed="false">
      <c r="A558" s="0" t="s">
        <v>3</v>
      </c>
      <c r="B558" s="0" t="s">
        <v>15339</v>
      </c>
      <c r="C558" s="0" t="s">
        <v>14768</v>
      </c>
      <c r="D558" s="0" t="s">
        <v>14771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14</v>
      </c>
      <c r="V558" s="0" t="n">
        <v>268</v>
      </c>
      <c r="W558" s="0" t="n">
        <v>0</v>
      </c>
      <c r="X558" s="0" t="n">
        <v>0</v>
      </c>
      <c r="Y558" s="0" t="n">
        <v>0</v>
      </c>
      <c r="Z558" s="0" t="n">
        <v>0</v>
      </c>
    </row>
    <row r="559" customFormat="false" ht="14.4" hidden="false" customHeight="false" outlineLevel="0" collapsed="false">
      <c r="A559" s="0" t="s">
        <v>3</v>
      </c>
      <c r="B559" s="0" t="s">
        <v>15340</v>
      </c>
      <c r="C559" s="0" t="s">
        <v>14767</v>
      </c>
      <c r="D559" s="0" t="s">
        <v>14773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16</v>
      </c>
      <c r="V559" s="0" t="n">
        <v>284</v>
      </c>
      <c r="W559" s="0" t="n">
        <v>0</v>
      </c>
      <c r="X559" s="0" t="n">
        <v>0</v>
      </c>
      <c r="Y559" s="0" t="n">
        <v>0</v>
      </c>
      <c r="Z559" s="0" t="n">
        <v>0</v>
      </c>
    </row>
    <row r="560" customFormat="false" ht="14.4" hidden="false" customHeight="false" outlineLevel="0" collapsed="false">
      <c r="A560" s="0" t="s">
        <v>3</v>
      </c>
      <c r="B560" s="0" t="s">
        <v>15341</v>
      </c>
      <c r="C560" s="0" t="s">
        <v>14768</v>
      </c>
      <c r="D560" s="0" t="s">
        <v>14771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16</v>
      </c>
      <c r="V560" s="0" t="n">
        <v>281</v>
      </c>
      <c r="W560" s="0" t="n">
        <v>0</v>
      </c>
      <c r="X560" s="0" t="n">
        <v>0</v>
      </c>
      <c r="Y560" s="0" t="n">
        <v>0</v>
      </c>
      <c r="Z560" s="0" t="n">
        <v>0</v>
      </c>
    </row>
    <row r="561" customFormat="false" ht="14.4" hidden="false" customHeight="false" outlineLevel="0" collapsed="false">
      <c r="A561" s="0" t="s">
        <v>3</v>
      </c>
      <c r="B561" s="0" t="s">
        <v>15342</v>
      </c>
      <c r="C561" s="0" t="s">
        <v>14768</v>
      </c>
      <c r="D561" s="0" t="s">
        <v>14773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23</v>
      </c>
      <c r="V561" s="0" t="n">
        <v>302</v>
      </c>
      <c r="W561" s="0" t="n">
        <v>0</v>
      </c>
      <c r="X561" s="0" t="n">
        <v>0</v>
      </c>
      <c r="Y561" s="0" t="n">
        <v>0</v>
      </c>
      <c r="Z561" s="0" t="n">
        <v>0</v>
      </c>
    </row>
    <row r="562" customFormat="false" ht="14.4" hidden="false" customHeight="false" outlineLevel="0" collapsed="false">
      <c r="A562" s="0" t="s">
        <v>3</v>
      </c>
      <c r="B562" s="0" t="s">
        <v>15343</v>
      </c>
      <c r="C562" s="0" t="s">
        <v>14768</v>
      </c>
      <c r="D562" s="0" t="s">
        <v>14771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18</v>
      </c>
      <c r="V562" s="0" t="n">
        <v>282</v>
      </c>
      <c r="W562" s="0" t="n">
        <v>0</v>
      </c>
      <c r="X562" s="0" t="n">
        <v>0</v>
      </c>
      <c r="Y562" s="0" t="n">
        <v>0</v>
      </c>
      <c r="Z562" s="0" t="n">
        <v>0</v>
      </c>
    </row>
    <row r="563" customFormat="false" ht="14.4" hidden="false" customHeight="false" outlineLevel="0" collapsed="false">
      <c r="A563" s="0" t="s">
        <v>3</v>
      </c>
      <c r="B563" s="0" t="s">
        <v>15344</v>
      </c>
      <c r="C563" s="0" t="s">
        <v>14771</v>
      </c>
      <c r="D563" s="0" t="s">
        <v>14767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16</v>
      </c>
      <c r="V563" s="0" t="n">
        <v>309</v>
      </c>
      <c r="W563" s="0" t="n">
        <v>0</v>
      </c>
      <c r="X563" s="0" t="n">
        <v>0</v>
      </c>
      <c r="Y563" s="0" t="n">
        <v>0</v>
      </c>
      <c r="Z563" s="0" t="n">
        <v>0</v>
      </c>
    </row>
    <row r="564" customFormat="false" ht="14.4" hidden="false" customHeight="false" outlineLevel="0" collapsed="false">
      <c r="A564" s="0" t="s">
        <v>3</v>
      </c>
      <c r="B564" s="0" t="s">
        <v>15345</v>
      </c>
      <c r="C564" s="0" t="s">
        <v>14768</v>
      </c>
      <c r="D564" s="0" t="s">
        <v>14773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16</v>
      </c>
      <c r="V564" s="0" t="n">
        <v>286</v>
      </c>
      <c r="W564" s="0" t="n">
        <v>0</v>
      </c>
      <c r="X564" s="0" t="n">
        <v>0</v>
      </c>
      <c r="Y564" s="0" t="n">
        <v>0</v>
      </c>
      <c r="Z564" s="0" t="n">
        <v>0</v>
      </c>
    </row>
    <row r="565" customFormat="false" ht="14.4" hidden="false" customHeight="false" outlineLevel="0" collapsed="false">
      <c r="A565" s="0" t="s">
        <v>3</v>
      </c>
      <c r="B565" s="0" t="s">
        <v>15346</v>
      </c>
      <c r="C565" s="0" t="s">
        <v>14773</v>
      </c>
      <c r="D565" s="0" t="s">
        <v>14767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16</v>
      </c>
      <c r="V565" s="0" t="n">
        <v>266</v>
      </c>
      <c r="W565" s="0" t="n">
        <v>0</v>
      </c>
      <c r="X565" s="0" t="n">
        <v>0</v>
      </c>
      <c r="Y565" s="0" t="n">
        <v>0</v>
      </c>
      <c r="Z565" s="0" t="n">
        <v>0</v>
      </c>
    </row>
    <row r="566" customFormat="false" ht="14.4" hidden="false" customHeight="false" outlineLevel="0" collapsed="false">
      <c r="A566" s="0" t="s">
        <v>3</v>
      </c>
      <c r="B566" s="0" t="s">
        <v>15347</v>
      </c>
      <c r="C566" s="0" t="s">
        <v>14767</v>
      </c>
      <c r="D566" s="0" t="s">
        <v>14768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12</v>
      </c>
      <c r="V566" s="0" t="n">
        <v>233</v>
      </c>
      <c r="W566" s="0" t="n">
        <v>0</v>
      </c>
      <c r="X566" s="0" t="n">
        <v>0</v>
      </c>
      <c r="Y566" s="0" t="n">
        <v>0</v>
      </c>
      <c r="Z566" s="0" t="n">
        <v>0</v>
      </c>
    </row>
    <row r="567" customFormat="false" ht="14.4" hidden="false" customHeight="false" outlineLevel="0" collapsed="false">
      <c r="A567" s="0" t="s">
        <v>3</v>
      </c>
      <c r="B567" s="0" t="s">
        <v>15348</v>
      </c>
      <c r="C567" s="0" t="s">
        <v>14768</v>
      </c>
      <c r="D567" s="0" t="s">
        <v>14771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21</v>
      </c>
      <c r="V567" s="0" t="n">
        <v>247</v>
      </c>
      <c r="W567" s="0" t="n">
        <v>0</v>
      </c>
      <c r="X567" s="0" t="n">
        <v>0</v>
      </c>
      <c r="Y567" s="0" t="n">
        <v>0</v>
      </c>
      <c r="Z567" s="0" t="n">
        <v>0</v>
      </c>
    </row>
    <row r="568" customFormat="false" ht="14.4" hidden="false" customHeight="false" outlineLevel="0" collapsed="false">
      <c r="A568" s="0" t="s">
        <v>3</v>
      </c>
      <c r="B568" s="0" t="s">
        <v>15349</v>
      </c>
      <c r="C568" s="0" t="s">
        <v>14768</v>
      </c>
      <c r="D568" s="0" t="s">
        <v>14771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16</v>
      </c>
      <c r="V568" s="0" t="n">
        <v>310</v>
      </c>
      <c r="W568" s="0" t="n">
        <v>0</v>
      </c>
      <c r="X568" s="0" t="n">
        <v>0</v>
      </c>
      <c r="Y568" s="0" t="n">
        <v>0</v>
      </c>
      <c r="Z568" s="0" t="n">
        <v>0</v>
      </c>
    </row>
    <row r="569" customFormat="false" ht="14.4" hidden="false" customHeight="false" outlineLevel="0" collapsed="false">
      <c r="A569" s="0" t="s">
        <v>3</v>
      </c>
      <c r="B569" s="0" t="s">
        <v>15350</v>
      </c>
      <c r="C569" s="0" t="s">
        <v>14768</v>
      </c>
      <c r="D569" s="0" t="s">
        <v>14771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15</v>
      </c>
      <c r="V569" s="0" t="n">
        <v>279</v>
      </c>
      <c r="W569" s="0" t="n">
        <v>0</v>
      </c>
      <c r="X569" s="0" t="n">
        <v>0</v>
      </c>
      <c r="Y569" s="0" t="n">
        <v>0</v>
      </c>
      <c r="Z569" s="0" t="n">
        <v>0</v>
      </c>
    </row>
    <row r="570" customFormat="false" ht="14.4" hidden="false" customHeight="false" outlineLevel="0" collapsed="false">
      <c r="A570" s="0" t="s">
        <v>3</v>
      </c>
      <c r="B570" s="0" t="s">
        <v>15351</v>
      </c>
      <c r="C570" s="0" t="s">
        <v>14768</v>
      </c>
      <c r="D570" s="0" t="s">
        <v>14771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15</v>
      </c>
      <c r="V570" s="0" t="n">
        <v>230</v>
      </c>
      <c r="W570" s="0" t="n">
        <v>0</v>
      </c>
      <c r="X570" s="0" t="n">
        <v>0</v>
      </c>
      <c r="Y570" s="0" t="n">
        <v>0</v>
      </c>
      <c r="Z570" s="0" t="n">
        <v>0</v>
      </c>
    </row>
    <row r="571" customFormat="false" ht="14.4" hidden="false" customHeight="false" outlineLevel="0" collapsed="false">
      <c r="A571" s="0" t="s">
        <v>3</v>
      </c>
      <c r="B571" s="0" t="s">
        <v>15352</v>
      </c>
      <c r="C571" s="0" t="s">
        <v>14768</v>
      </c>
      <c r="D571" s="0" t="s">
        <v>14771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15</v>
      </c>
      <c r="V571" s="0" t="n">
        <v>224</v>
      </c>
      <c r="W571" s="0" t="n">
        <v>0</v>
      </c>
      <c r="X571" s="0" t="n">
        <v>0</v>
      </c>
      <c r="Y571" s="0" t="n">
        <v>0</v>
      </c>
      <c r="Z571" s="0" t="n">
        <v>0</v>
      </c>
    </row>
    <row r="572" customFormat="false" ht="14.4" hidden="false" customHeight="false" outlineLevel="0" collapsed="false">
      <c r="A572" s="0" t="s">
        <v>3</v>
      </c>
      <c r="B572" s="0" t="s">
        <v>15353</v>
      </c>
      <c r="C572" s="0" t="s">
        <v>14773</v>
      </c>
      <c r="D572" s="0" t="s">
        <v>14767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15</v>
      </c>
      <c r="V572" s="0" t="n">
        <v>224</v>
      </c>
      <c r="W572" s="0" t="n">
        <v>0</v>
      </c>
      <c r="X572" s="0" t="n">
        <v>0</v>
      </c>
      <c r="Y572" s="0" t="n">
        <v>0</v>
      </c>
      <c r="Z572" s="0" t="n">
        <v>0</v>
      </c>
    </row>
    <row r="573" customFormat="false" ht="14.4" hidden="false" customHeight="false" outlineLevel="0" collapsed="false">
      <c r="A573" s="0" t="s">
        <v>3</v>
      </c>
      <c r="B573" s="0" t="s">
        <v>15354</v>
      </c>
      <c r="C573" s="0" t="s">
        <v>14768</v>
      </c>
      <c r="D573" s="0" t="s">
        <v>14773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26</v>
      </c>
      <c r="V573" s="0" t="n">
        <v>271</v>
      </c>
      <c r="W573" s="0" t="n">
        <v>0</v>
      </c>
      <c r="X573" s="0" t="n">
        <v>0</v>
      </c>
      <c r="Y573" s="0" t="n">
        <v>0</v>
      </c>
      <c r="Z573" s="0" t="n">
        <v>0</v>
      </c>
    </row>
    <row r="574" customFormat="false" ht="14.4" hidden="false" customHeight="false" outlineLevel="0" collapsed="false">
      <c r="A574" s="0" t="s">
        <v>3</v>
      </c>
      <c r="B574" s="0" t="s">
        <v>15355</v>
      </c>
      <c r="C574" s="0" t="s">
        <v>14773</v>
      </c>
      <c r="D574" s="0" t="s">
        <v>14768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13</v>
      </c>
      <c r="V574" s="0" t="n">
        <v>201</v>
      </c>
      <c r="W574" s="0" t="n">
        <v>0</v>
      </c>
      <c r="X574" s="0" t="n">
        <v>0</v>
      </c>
      <c r="Y574" s="0" t="n">
        <v>0</v>
      </c>
      <c r="Z574" s="0" t="n">
        <v>0</v>
      </c>
    </row>
    <row r="575" customFormat="false" ht="14.4" hidden="false" customHeight="false" outlineLevel="0" collapsed="false">
      <c r="A575" s="0" t="s">
        <v>3</v>
      </c>
      <c r="B575" s="0" t="s">
        <v>15356</v>
      </c>
      <c r="C575" s="0" t="s">
        <v>14767</v>
      </c>
      <c r="D575" s="0" t="s">
        <v>14771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12</v>
      </c>
      <c r="V575" s="0" t="n">
        <v>230</v>
      </c>
      <c r="W575" s="0" t="n">
        <v>0</v>
      </c>
      <c r="X575" s="0" t="n">
        <v>0</v>
      </c>
      <c r="Y575" s="0" t="n">
        <v>0</v>
      </c>
      <c r="Z575" s="0" t="n">
        <v>0</v>
      </c>
    </row>
    <row r="576" customFormat="false" ht="14.4" hidden="false" customHeight="false" outlineLevel="0" collapsed="false">
      <c r="A576" s="0" t="s">
        <v>3</v>
      </c>
      <c r="B576" s="0" t="s">
        <v>15357</v>
      </c>
      <c r="C576" s="0" t="s">
        <v>14768</v>
      </c>
      <c r="D576" s="0" t="s">
        <v>14771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14</v>
      </c>
      <c r="V576" s="0" t="n">
        <v>247</v>
      </c>
      <c r="W576" s="0" t="n">
        <v>0</v>
      </c>
      <c r="X576" s="0" t="n">
        <v>0</v>
      </c>
      <c r="Y576" s="0" t="n">
        <v>0</v>
      </c>
      <c r="Z576" s="0" t="n">
        <v>0</v>
      </c>
    </row>
    <row r="577" customFormat="false" ht="14.4" hidden="false" customHeight="false" outlineLevel="0" collapsed="false">
      <c r="A577" s="0" t="s">
        <v>3</v>
      </c>
      <c r="B577" s="0" t="s">
        <v>15358</v>
      </c>
      <c r="C577" s="0" t="s">
        <v>14771</v>
      </c>
      <c r="D577" s="0" t="s">
        <v>14768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14</v>
      </c>
      <c r="V577" s="0" t="n">
        <v>259</v>
      </c>
      <c r="W577" s="0" t="n">
        <v>0</v>
      </c>
      <c r="X577" s="0" t="n">
        <v>0</v>
      </c>
      <c r="Y577" s="0" t="n">
        <v>0</v>
      </c>
      <c r="Z577" s="0" t="n">
        <v>0</v>
      </c>
    </row>
    <row r="578" customFormat="false" ht="14.4" hidden="false" customHeight="false" outlineLevel="0" collapsed="false">
      <c r="A578" s="0" t="s">
        <v>3</v>
      </c>
      <c r="B578" s="0" t="s">
        <v>15359</v>
      </c>
      <c r="C578" s="0" t="s">
        <v>14767</v>
      </c>
      <c r="D578" s="0" t="s">
        <v>14773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16</v>
      </c>
      <c r="V578" s="0" t="n">
        <v>297</v>
      </c>
      <c r="W578" s="0" t="n">
        <v>0</v>
      </c>
      <c r="X578" s="0" t="n">
        <v>0</v>
      </c>
      <c r="Y578" s="0" t="n">
        <v>0</v>
      </c>
      <c r="Z578" s="0" t="n">
        <v>0</v>
      </c>
    </row>
    <row r="579" customFormat="false" ht="14.4" hidden="false" customHeight="false" outlineLevel="0" collapsed="false">
      <c r="A579" s="0" t="s">
        <v>3</v>
      </c>
      <c r="B579" s="0" t="s">
        <v>15360</v>
      </c>
      <c r="C579" s="0" t="s">
        <v>14771</v>
      </c>
      <c r="D579" s="0" t="s">
        <v>14773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25</v>
      </c>
      <c r="V579" s="0" t="n">
        <v>221</v>
      </c>
      <c r="W579" s="0" t="n">
        <v>0</v>
      </c>
      <c r="X579" s="0" t="n">
        <v>0</v>
      </c>
      <c r="Y579" s="0" t="n">
        <v>0</v>
      </c>
      <c r="Z579" s="0" t="n">
        <v>0</v>
      </c>
    </row>
    <row r="580" customFormat="false" ht="14.4" hidden="false" customHeight="false" outlineLevel="0" collapsed="false">
      <c r="A580" s="0" t="s">
        <v>3</v>
      </c>
      <c r="B580" s="0" t="s">
        <v>15361</v>
      </c>
      <c r="C580" s="0" t="s">
        <v>14771</v>
      </c>
      <c r="D580" s="0" t="s">
        <v>14773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14</v>
      </c>
      <c r="V580" s="0" t="n">
        <v>277</v>
      </c>
      <c r="W580" s="0" t="n">
        <v>0</v>
      </c>
      <c r="X580" s="0" t="n">
        <v>0</v>
      </c>
      <c r="Y580" s="0" t="n">
        <v>0</v>
      </c>
      <c r="Z580" s="0" t="n">
        <v>0</v>
      </c>
    </row>
    <row r="581" customFormat="false" ht="14.4" hidden="false" customHeight="false" outlineLevel="0" collapsed="false">
      <c r="A581" s="0" t="s">
        <v>3</v>
      </c>
      <c r="B581" s="0" t="s">
        <v>15362</v>
      </c>
      <c r="C581" s="0" t="s">
        <v>14773</v>
      </c>
      <c r="D581" s="0" t="s">
        <v>14768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22</v>
      </c>
      <c r="V581" s="0" t="n">
        <v>359</v>
      </c>
      <c r="W581" s="0" t="n">
        <v>0</v>
      </c>
      <c r="X581" s="0" t="n">
        <v>0</v>
      </c>
      <c r="Y581" s="0" t="n">
        <v>0</v>
      </c>
      <c r="Z581" s="0" t="n">
        <v>0</v>
      </c>
    </row>
    <row r="582" customFormat="false" ht="14.4" hidden="false" customHeight="false" outlineLevel="0" collapsed="false">
      <c r="A582" s="0" t="s">
        <v>3</v>
      </c>
      <c r="B582" s="0" t="s">
        <v>15363</v>
      </c>
      <c r="C582" s="0" t="s">
        <v>14767</v>
      </c>
      <c r="D582" s="0" t="s">
        <v>14773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22</v>
      </c>
      <c r="V582" s="0" t="n">
        <v>357</v>
      </c>
      <c r="W582" s="0" t="n">
        <v>0</v>
      </c>
      <c r="X582" s="0" t="n">
        <v>0</v>
      </c>
      <c r="Y582" s="0" t="n">
        <v>0</v>
      </c>
      <c r="Z582" s="0" t="n">
        <v>0</v>
      </c>
    </row>
    <row r="583" customFormat="false" ht="14.4" hidden="false" customHeight="false" outlineLevel="0" collapsed="false">
      <c r="A583" s="0" t="s">
        <v>3</v>
      </c>
      <c r="B583" s="0" t="s">
        <v>15364</v>
      </c>
      <c r="C583" s="0" t="s">
        <v>14773</v>
      </c>
      <c r="D583" s="0" t="s">
        <v>14767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22</v>
      </c>
      <c r="V583" s="0" t="n">
        <v>354</v>
      </c>
      <c r="W583" s="0" t="n">
        <v>0</v>
      </c>
      <c r="X583" s="0" t="n">
        <v>0</v>
      </c>
      <c r="Y583" s="0" t="n">
        <v>0</v>
      </c>
      <c r="Z583" s="0" t="n">
        <v>0</v>
      </c>
    </row>
    <row r="584" customFormat="false" ht="14.4" hidden="false" customHeight="false" outlineLevel="0" collapsed="false">
      <c r="A584" s="0" t="s">
        <v>3</v>
      </c>
      <c r="B584" s="0" t="s">
        <v>15365</v>
      </c>
      <c r="C584" s="0" t="s">
        <v>14767</v>
      </c>
      <c r="D584" s="0" t="s">
        <v>14773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22</v>
      </c>
      <c r="V584" s="0" t="n">
        <v>382</v>
      </c>
      <c r="W584" s="0" t="n">
        <v>0</v>
      </c>
      <c r="X584" s="0" t="n">
        <v>0</v>
      </c>
      <c r="Y584" s="0" t="n">
        <v>0</v>
      </c>
      <c r="Z584" s="0" t="n">
        <v>0</v>
      </c>
    </row>
    <row r="585" customFormat="false" ht="14.4" hidden="false" customHeight="false" outlineLevel="0" collapsed="false">
      <c r="A585" s="0" t="s">
        <v>3</v>
      </c>
      <c r="B585" s="0" t="s">
        <v>15366</v>
      </c>
      <c r="C585" s="0" t="s">
        <v>14771</v>
      </c>
      <c r="D585" s="0" t="s">
        <v>14768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16</v>
      </c>
      <c r="V585" s="0" t="n">
        <v>272</v>
      </c>
      <c r="W585" s="0" t="n">
        <v>0</v>
      </c>
      <c r="X585" s="0" t="n">
        <v>0</v>
      </c>
      <c r="Y585" s="0" t="n">
        <v>0</v>
      </c>
      <c r="Z585" s="0" t="n">
        <v>0</v>
      </c>
    </row>
    <row r="586" customFormat="false" ht="14.4" hidden="false" customHeight="false" outlineLevel="0" collapsed="false">
      <c r="A586" s="0" t="s">
        <v>3</v>
      </c>
      <c r="B586" s="0" t="s">
        <v>15367</v>
      </c>
      <c r="C586" s="0" t="s">
        <v>14773</v>
      </c>
      <c r="D586" s="0" t="s">
        <v>14767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23</v>
      </c>
      <c r="V586" s="0" t="n">
        <v>379</v>
      </c>
      <c r="W586" s="0" t="n">
        <v>0</v>
      </c>
      <c r="X586" s="0" t="n">
        <v>0</v>
      </c>
      <c r="Y586" s="0" t="n">
        <v>0</v>
      </c>
      <c r="Z586" s="0" t="n">
        <v>0</v>
      </c>
    </row>
    <row r="587" customFormat="false" ht="14.4" hidden="false" customHeight="false" outlineLevel="0" collapsed="false">
      <c r="A587" s="0" t="s">
        <v>3</v>
      </c>
      <c r="B587" s="0" t="s">
        <v>15368</v>
      </c>
      <c r="C587" s="0" t="s">
        <v>14768</v>
      </c>
      <c r="D587" s="0" t="s">
        <v>14771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20</v>
      </c>
      <c r="V587" s="0" t="n">
        <v>377</v>
      </c>
      <c r="W587" s="0" t="n">
        <v>0</v>
      </c>
      <c r="X587" s="0" t="n">
        <v>0</v>
      </c>
      <c r="Y587" s="0" t="n">
        <v>0</v>
      </c>
      <c r="Z587" s="0" t="n">
        <v>0</v>
      </c>
    </row>
    <row r="588" customFormat="false" ht="14.4" hidden="false" customHeight="false" outlineLevel="0" collapsed="false">
      <c r="A588" s="0" t="s">
        <v>3</v>
      </c>
      <c r="B588" s="0" t="s">
        <v>15369</v>
      </c>
      <c r="C588" s="0" t="s">
        <v>14771</v>
      </c>
      <c r="D588" s="0" t="s">
        <v>14768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20</v>
      </c>
      <c r="V588" s="0" t="n">
        <v>375</v>
      </c>
      <c r="W588" s="0" t="n">
        <v>0</v>
      </c>
      <c r="X588" s="0" t="n">
        <v>0</v>
      </c>
      <c r="Y588" s="0" t="n">
        <v>0</v>
      </c>
      <c r="Z588" s="0" t="n">
        <v>0</v>
      </c>
    </row>
    <row r="589" customFormat="false" ht="14.4" hidden="false" customHeight="false" outlineLevel="0" collapsed="false">
      <c r="A589" s="0" t="s">
        <v>3</v>
      </c>
      <c r="B589" s="0" t="s">
        <v>15370</v>
      </c>
      <c r="C589" s="0" t="s">
        <v>14768</v>
      </c>
      <c r="D589" s="0" t="s">
        <v>14767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20</v>
      </c>
      <c r="V589" s="0" t="n">
        <v>376</v>
      </c>
      <c r="W589" s="0" t="n">
        <v>0</v>
      </c>
      <c r="X589" s="0" t="n">
        <v>0</v>
      </c>
      <c r="Y589" s="0" t="n">
        <v>0</v>
      </c>
      <c r="Z589" s="0" t="n">
        <v>0</v>
      </c>
    </row>
    <row r="590" customFormat="false" ht="14.4" hidden="false" customHeight="false" outlineLevel="0" collapsed="false">
      <c r="A590" s="0" t="s">
        <v>3</v>
      </c>
      <c r="B590" s="0" t="s">
        <v>15371</v>
      </c>
      <c r="C590" s="0" t="s">
        <v>14767</v>
      </c>
      <c r="D590" s="0" t="s">
        <v>14773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21</v>
      </c>
      <c r="V590" s="0" t="n">
        <v>376</v>
      </c>
      <c r="W590" s="0" t="n">
        <v>0</v>
      </c>
      <c r="X590" s="0" t="n">
        <v>0</v>
      </c>
      <c r="Y590" s="0" t="n">
        <v>0</v>
      </c>
      <c r="Z590" s="0" t="n">
        <v>0</v>
      </c>
    </row>
    <row r="591" customFormat="false" ht="14.4" hidden="false" customHeight="false" outlineLevel="0" collapsed="false">
      <c r="A591" s="0" t="s">
        <v>3</v>
      </c>
      <c r="B591" s="0" t="s">
        <v>15372</v>
      </c>
      <c r="C591" s="0" t="s">
        <v>14771</v>
      </c>
      <c r="D591" s="0" t="s">
        <v>14768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25</v>
      </c>
      <c r="V591" s="0" t="n">
        <v>325</v>
      </c>
      <c r="W591" s="0" t="n">
        <v>0</v>
      </c>
      <c r="X591" s="0" t="n">
        <v>0</v>
      </c>
      <c r="Y591" s="0" t="n">
        <v>0</v>
      </c>
      <c r="Z591" s="0" t="n">
        <v>0</v>
      </c>
    </row>
    <row r="592" customFormat="false" ht="14.4" hidden="false" customHeight="false" outlineLevel="0" collapsed="false">
      <c r="A592" s="0" t="s">
        <v>3</v>
      </c>
      <c r="B592" s="0" t="s">
        <v>15373</v>
      </c>
      <c r="C592" s="0" t="s">
        <v>14771</v>
      </c>
      <c r="D592" s="0" t="s">
        <v>14768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13</v>
      </c>
      <c r="V592" s="0" t="n">
        <v>240</v>
      </c>
      <c r="W592" s="0" t="n">
        <v>0</v>
      </c>
      <c r="X592" s="0" t="n">
        <v>0</v>
      </c>
      <c r="Y592" s="0" t="n">
        <v>0</v>
      </c>
      <c r="Z592" s="0" t="n">
        <v>0</v>
      </c>
    </row>
    <row r="593" customFormat="false" ht="14.4" hidden="false" customHeight="false" outlineLevel="0" collapsed="false">
      <c r="A593" s="0" t="s">
        <v>3</v>
      </c>
      <c r="B593" s="0" t="s">
        <v>15374</v>
      </c>
      <c r="C593" s="0" t="s">
        <v>14767</v>
      </c>
      <c r="D593" s="0" t="s">
        <v>14773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19</v>
      </c>
      <c r="V593" s="0" t="n">
        <v>306</v>
      </c>
      <c r="W593" s="0" t="n">
        <v>0</v>
      </c>
      <c r="X593" s="0" t="n">
        <v>0</v>
      </c>
      <c r="Y593" s="0" t="n">
        <v>0</v>
      </c>
      <c r="Z593" s="0" t="n">
        <v>0</v>
      </c>
    </row>
    <row r="594" customFormat="false" ht="14.4" hidden="false" customHeight="false" outlineLevel="0" collapsed="false">
      <c r="A594" s="0" t="s">
        <v>3</v>
      </c>
      <c r="B594" s="0" t="s">
        <v>15375</v>
      </c>
      <c r="C594" s="0" t="s">
        <v>14771</v>
      </c>
      <c r="D594" s="0" t="s">
        <v>14768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19</v>
      </c>
      <c r="V594" s="0" t="n">
        <v>296</v>
      </c>
      <c r="W594" s="0" t="n">
        <v>0</v>
      </c>
      <c r="X594" s="0" t="n">
        <v>0</v>
      </c>
      <c r="Y594" s="0" t="n">
        <v>0</v>
      </c>
      <c r="Z594" s="0" t="n">
        <v>0</v>
      </c>
    </row>
    <row r="595" customFormat="false" ht="14.4" hidden="false" customHeight="false" outlineLevel="0" collapsed="false">
      <c r="A595" s="0" t="s">
        <v>3</v>
      </c>
      <c r="B595" s="0" t="s">
        <v>15376</v>
      </c>
      <c r="C595" s="0" t="s">
        <v>14773</v>
      </c>
      <c r="D595" s="0" t="s">
        <v>14767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18</v>
      </c>
      <c r="V595" s="0" t="n">
        <v>295</v>
      </c>
      <c r="W595" s="0" t="n">
        <v>0</v>
      </c>
      <c r="X595" s="0" t="n">
        <v>0</v>
      </c>
      <c r="Y595" s="0" t="n">
        <v>0</v>
      </c>
      <c r="Z595" s="0" t="n">
        <v>0</v>
      </c>
    </row>
    <row r="596" customFormat="false" ht="14.4" hidden="false" customHeight="false" outlineLevel="0" collapsed="false">
      <c r="A596" s="0" t="s">
        <v>3</v>
      </c>
      <c r="B596" s="0" t="s">
        <v>15377</v>
      </c>
      <c r="C596" s="0" t="s">
        <v>14768</v>
      </c>
      <c r="D596" s="0" t="s">
        <v>14773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19</v>
      </c>
      <c r="V596" s="0" t="n">
        <v>313</v>
      </c>
      <c r="W596" s="0" t="n">
        <v>0</v>
      </c>
      <c r="X596" s="0" t="n">
        <v>0</v>
      </c>
      <c r="Y596" s="0" t="n">
        <v>0</v>
      </c>
      <c r="Z596" s="0" t="n">
        <v>0</v>
      </c>
    </row>
    <row r="597" customFormat="false" ht="14.4" hidden="false" customHeight="false" outlineLevel="0" collapsed="false">
      <c r="A597" s="0" t="s">
        <v>3</v>
      </c>
      <c r="B597" s="0" t="s">
        <v>15378</v>
      </c>
      <c r="C597" s="0" t="s">
        <v>14767</v>
      </c>
      <c r="D597" s="0" t="s">
        <v>14768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21</v>
      </c>
      <c r="V597" s="0" t="n">
        <v>297</v>
      </c>
      <c r="W597" s="0" t="n">
        <v>0</v>
      </c>
      <c r="X597" s="0" t="n">
        <v>0</v>
      </c>
      <c r="Y597" s="0" t="n">
        <v>0</v>
      </c>
      <c r="Z597" s="0" t="n">
        <v>0</v>
      </c>
    </row>
    <row r="598" customFormat="false" ht="14.4" hidden="false" customHeight="false" outlineLevel="0" collapsed="false">
      <c r="A598" s="0" t="s">
        <v>3</v>
      </c>
      <c r="B598" s="0" t="s">
        <v>15379</v>
      </c>
      <c r="C598" s="0" t="s">
        <v>14773</v>
      </c>
      <c r="D598" s="0" t="s">
        <v>14767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21</v>
      </c>
      <c r="V598" s="0" t="n">
        <v>288</v>
      </c>
      <c r="W598" s="0" t="n">
        <v>0</v>
      </c>
      <c r="X598" s="0" t="n">
        <v>0</v>
      </c>
      <c r="Y598" s="0" t="n">
        <v>0</v>
      </c>
      <c r="Z598" s="0" t="n">
        <v>0</v>
      </c>
    </row>
    <row r="599" customFormat="false" ht="14.4" hidden="false" customHeight="false" outlineLevel="0" collapsed="false">
      <c r="A599" s="0" t="s">
        <v>3</v>
      </c>
      <c r="B599" s="0" t="s">
        <v>15380</v>
      </c>
      <c r="C599" s="0" t="s">
        <v>14773</v>
      </c>
      <c r="D599" s="0" t="s">
        <v>14767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18</v>
      </c>
      <c r="V599" s="0" t="n">
        <v>271</v>
      </c>
      <c r="W599" s="0" t="n">
        <v>0</v>
      </c>
      <c r="X599" s="0" t="n">
        <v>0</v>
      </c>
      <c r="Y599" s="0" t="n">
        <v>0</v>
      </c>
      <c r="Z599" s="0" t="n">
        <v>0</v>
      </c>
    </row>
    <row r="600" customFormat="false" ht="14.4" hidden="false" customHeight="false" outlineLevel="0" collapsed="false">
      <c r="A600" s="0" t="s">
        <v>3</v>
      </c>
      <c r="B600" s="0" t="s">
        <v>15381</v>
      </c>
      <c r="C600" s="0" t="s">
        <v>14768</v>
      </c>
      <c r="D600" s="0" t="s">
        <v>14771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17</v>
      </c>
      <c r="V600" s="0" t="n">
        <v>310</v>
      </c>
      <c r="W600" s="0" t="n">
        <v>0</v>
      </c>
      <c r="X600" s="0" t="n">
        <v>0</v>
      </c>
      <c r="Y600" s="0" t="n">
        <v>0</v>
      </c>
      <c r="Z600" s="0" t="n">
        <v>0</v>
      </c>
    </row>
    <row r="601" customFormat="false" ht="14.4" hidden="false" customHeight="false" outlineLevel="0" collapsed="false">
      <c r="A601" s="0" t="s">
        <v>3</v>
      </c>
      <c r="B601" s="0" t="s">
        <v>15382</v>
      </c>
      <c r="C601" s="0" t="s">
        <v>14771</v>
      </c>
      <c r="D601" s="0" t="s">
        <v>14768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15</v>
      </c>
      <c r="V601" s="0" t="n">
        <v>253</v>
      </c>
      <c r="W601" s="0" t="n">
        <v>0</v>
      </c>
      <c r="X601" s="0" t="n">
        <v>0</v>
      </c>
      <c r="Y601" s="0" t="n">
        <v>0</v>
      </c>
      <c r="Z601" s="0" t="n">
        <v>0</v>
      </c>
    </row>
    <row r="602" customFormat="false" ht="14.4" hidden="false" customHeight="false" outlineLevel="0" collapsed="false">
      <c r="A602" s="0" t="s">
        <v>3</v>
      </c>
      <c r="B602" s="0" t="s">
        <v>15383</v>
      </c>
      <c r="C602" s="0" t="s">
        <v>14767</v>
      </c>
      <c r="D602" s="0" t="s">
        <v>14773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18</v>
      </c>
      <c r="V602" s="0" t="n">
        <v>340</v>
      </c>
      <c r="W602" s="0" t="n">
        <v>0</v>
      </c>
      <c r="X602" s="0" t="n">
        <v>0</v>
      </c>
      <c r="Y602" s="0" t="n">
        <v>0</v>
      </c>
      <c r="Z602" s="0" t="n">
        <v>0</v>
      </c>
    </row>
    <row r="603" customFormat="false" ht="14.4" hidden="false" customHeight="false" outlineLevel="0" collapsed="false">
      <c r="A603" s="0" t="s">
        <v>3</v>
      </c>
      <c r="B603" s="0" t="s">
        <v>15384</v>
      </c>
      <c r="C603" s="0" t="s">
        <v>14767</v>
      </c>
      <c r="D603" s="0" t="s">
        <v>14771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17</v>
      </c>
      <c r="V603" s="0" t="n">
        <v>293</v>
      </c>
      <c r="W603" s="0" t="n">
        <v>0</v>
      </c>
      <c r="X603" s="0" t="n">
        <v>0</v>
      </c>
      <c r="Y603" s="0" t="n">
        <v>0</v>
      </c>
      <c r="Z603" s="0" t="n">
        <v>0</v>
      </c>
    </row>
    <row r="604" customFormat="false" ht="14.4" hidden="false" customHeight="false" outlineLevel="0" collapsed="false">
      <c r="A604" s="0" t="s">
        <v>3</v>
      </c>
      <c r="B604" s="0" t="s">
        <v>15385</v>
      </c>
      <c r="C604" s="0" t="s">
        <v>14771</v>
      </c>
      <c r="D604" s="0" t="s">
        <v>14768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22</v>
      </c>
      <c r="V604" s="0" t="n">
        <v>293</v>
      </c>
      <c r="W604" s="0" t="n">
        <v>0</v>
      </c>
      <c r="X604" s="0" t="n">
        <v>0</v>
      </c>
      <c r="Y604" s="0" t="n">
        <v>0</v>
      </c>
      <c r="Z604" s="0" t="n">
        <v>0</v>
      </c>
    </row>
    <row r="605" customFormat="false" ht="14.4" hidden="false" customHeight="false" outlineLevel="0" collapsed="false">
      <c r="A605" s="0" t="s">
        <v>3</v>
      </c>
      <c r="B605" s="0" t="s">
        <v>15386</v>
      </c>
      <c r="C605" s="0" t="s">
        <v>14773</v>
      </c>
      <c r="D605" s="0" t="s">
        <v>14768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16</v>
      </c>
      <c r="V605" s="0" t="n">
        <v>296</v>
      </c>
      <c r="W605" s="0" t="n">
        <v>0</v>
      </c>
      <c r="X605" s="0" t="n">
        <v>0</v>
      </c>
      <c r="Y605" s="0" t="n">
        <v>0</v>
      </c>
      <c r="Z605" s="0" t="n">
        <v>0</v>
      </c>
    </row>
    <row r="606" customFormat="false" ht="14.4" hidden="false" customHeight="false" outlineLevel="0" collapsed="false">
      <c r="A606" s="0" t="s">
        <v>3</v>
      </c>
      <c r="B606" s="0" t="s">
        <v>15387</v>
      </c>
      <c r="C606" s="0" t="s">
        <v>14773</v>
      </c>
      <c r="D606" s="0" t="s">
        <v>14767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14</v>
      </c>
      <c r="V606" s="0" t="n">
        <v>272</v>
      </c>
      <c r="W606" s="0" t="n">
        <v>0</v>
      </c>
      <c r="X606" s="0" t="n">
        <v>0</v>
      </c>
      <c r="Y606" s="0" t="n">
        <v>0</v>
      </c>
      <c r="Z606" s="0" t="n">
        <v>0</v>
      </c>
    </row>
    <row r="607" customFormat="false" ht="14.4" hidden="false" customHeight="false" outlineLevel="0" collapsed="false">
      <c r="A607" s="0" t="s">
        <v>3</v>
      </c>
      <c r="B607" s="0" t="s">
        <v>15388</v>
      </c>
      <c r="C607" s="0" t="s">
        <v>14773</v>
      </c>
      <c r="D607" s="0" t="s">
        <v>14767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26</v>
      </c>
      <c r="V607" s="0" t="n">
        <v>408</v>
      </c>
      <c r="W607" s="0" t="n">
        <v>0</v>
      </c>
      <c r="X607" s="0" t="n">
        <v>0</v>
      </c>
      <c r="Y607" s="0" t="n">
        <v>0</v>
      </c>
      <c r="Z607" s="0" t="n">
        <v>0</v>
      </c>
    </row>
    <row r="608" customFormat="false" ht="14.4" hidden="false" customHeight="false" outlineLevel="0" collapsed="false">
      <c r="A608" s="0" t="s">
        <v>3</v>
      </c>
      <c r="B608" s="0" t="s">
        <v>15389</v>
      </c>
      <c r="C608" s="0" t="s">
        <v>14767</v>
      </c>
      <c r="D608" s="0" t="s">
        <v>14773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20</v>
      </c>
      <c r="V608" s="0" t="n">
        <v>283</v>
      </c>
      <c r="W608" s="0" t="n">
        <v>0</v>
      </c>
      <c r="X608" s="0" t="n">
        <v>0</v>
      </c>
      <c r="Y608" s="0" t="n">
        <v>0</v>
      </c>
      <c r="Z608" s="0" t="n">
        <v>0</v>
      </c>
    </row>
    <row r="609" customFormat="false" ht="14.4" hidden="false" customHeight="false" outlineLevel="0" collapsed="false">
      <c r="A609" s="0" t="s">
        <v>3</v>
      </c>
      <c r="B609" s="0" t="s">
        <v>15390</v>
      </c>
      <c r="C609" s="0" t="s">
        <v>14767</v>
      </c>
      <c r="D609" s="0" t="s">
        <v>14773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15</v>
      </c>
      <c r="V609" s="0" t="n">
        <v>262</v>
      </c>
      <c r="W609" s="0" t="n">
        <v>0</v>
      </c>
      <c r="X609" s="0" t="n">
        <v>0</v>
      </c>
      <c r="Y609" s="0" t="n">
        <v>0</v>
      </c>
      <c r="Z609" s="0" t="n">
        <v>0</v>
      </c>
    </row>
    <row r="610" customFormat="false" ht="14.4" hidden="false" customHeight="false" outlineLevel="0" collapsed="false">
      <c r="A610" s="0" t="s">
        <v>3</v>
      </c>
      <c r="B610" s="0" t="s">
        <v>15391</v>
      </c>
      <c r="C610" s="0" t="s">
        <v>14768</v>
      </c>
      <c r="D610" s="0" t="s">
        <v>14771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19</v>
      </c>
      <c r="V610" s="0" t="n">
        <v>344</v>
      </c>
      <c r="W610" s="0" t="n">
        <v>0</v>
      </c>
      <c r="X610" s="0" t="n">
        <v>0</v>
      </c>
      <c r="Y610" s="0" t="n">
        <v>0</v>
      </c>
      <c r="Z610" s="0" t="n">
        <v>0</v>
      </c>
    </row>
    <row r="611" customFormat="false" ht="14.4" hidden="false" customHeight="false" outlineLevel="0" collapsed="false">
      <c r="A611" s="0" t="s">
        <v>3</v>
      </c>
      <c r="B611" s="0" t="s">
        <v>15392</v>
      </c>
      <c r="C611" s="0" t="s">
        <v>14771</v>
      </c>
      <c r="D611" s="0" t="s">
        <v>14768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21</v>
      </c>
      <c r="V611" s="0" t="n">
        <v>341</v>
      </c>
      <c r="W611" s="0" t="n">
        <v>0</v>
      </c>
      <c r="X611" s="0" t="n">
        <v>0</v>
      </c>
      <c r="Y611" s="0" t="n">
        <v>0</v>
      </c>
      <c r="Z611" s="0" t="n">
        <v>0</v>
      </c>
    </row>
    <row r="612" customFormat="false" ht="14.4" hidden="false" customHeight="false" outlineLevel="0" collapsed="false">
      <c r="A612" s="0" t="s">
        <v>3</v>
      </c>
      <c r="B612" s="0" t="s">
        <v>15393</v>
      </c>
      <c r="C612" s="0" t="s">
        <v>14767</v>
      </c>
      <c r="D612" s="0" t="s">
        <v>14773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26</v>
      </c>
      <c r="V612" s="0" t="n">
        <v>412</v>
      </c>
      <c r="W612" s="0" t="n">
        <v>0</v>
      </c>
      <c r="X612" s="0" t="n">
        <v>0</v>
      </c>
      <c r="Y612" s="0" t="n">
        <v>0</v>
      </c>
      <c r="Z612" s="0" t="n">
        <v>0</v>
      </c>
    </row>
    <row r="613" customFormat="false" ht="14.4" hidden="false" customHeight="false" outlineLevel="0" collapsed="false">
      <c r="A613" s="0" t="s">
        <v>3</v>
      </c>
      <c r="B613" s="0" t="s">
        <v>15394</v>
      </c>
      <c r="C613" s="0" t="s">
        <v>14767</v>
      </c>
      <c r="D613" s="0" t="s">
        <v>14773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26</v>
      </c>
      <c r="V613" s="0" t="n">
        <v>395</v>
      </c>
      <c r="W613" s="0" t="n">
        <v>0</v>
      </c>
      <c r="X613" s="0" t="n">
        <v>0</v>
      </c>
      <c r="Y613" s="0" t="n">
        <v>0</v>
      </c>
      <c r="Z613" s="0" t="n">
        <v>0</v>
      </c>
    </row>
    <row r="614" customFormat="false" ht="14.4" hidden="false" customHeight="false" outlineLevel="0" collapsed="false">
      <c r="A614" s="0" t="s">
        <v>3</v>
      </c>
      <c r="B614" s="0" t="s">
        <v>15395</v>
      </c>
      <c r="C614" s="0" t="s">
        <v>14767</v>
      </c>
      <c r="D614" s="0" t="s">
        <v>14773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22</v>
      </c>
      <c r="V614" s="0" t="n">
        <v>359</v>
      </c>
      <c r="W614" s="0" t="n">
        <v>0</v>
      </c>
      <c r="X614" s="0" t="n">
        <v>0</v>
      </c>
      <c r="Y614" s="0" t="n">
        <v>0</v>
      </c>
      <c r="Z614" s="0" t="n">
        <v>0</v>
      </c>
    </row>
    <row r="615" customFormat="false" ht="14.4" hidden="false" customHeight="false" outlineLevel="0" collapsed="false">
      <c r="A615" s="0" t="s">
        <v>3</v>
      </c>
      <c r="B615" s="0" t="s">
        <v>15396</v>
      </c>
      <c r="C615" s="0" t="s">
        <v>14767</v>
      </c>
      <c r="D615" s="0" t="s">
        <v>14773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25</v>
      </c>
      <c r="V615" s="0" t="n">
        <v>391</v>
      </c>
      <c r="W615" s="0" t="n">
        <v>0</v>
      </c>
      <c r="X615" s="0" t="n">
        <v>0</v>
      </c>
      <c r="Y615" s="0" t="n">
        <v>0</v>
      </c>
      <c r="Z615" s="0" t="n">
        <v>0</v>
      </c>
    </row>
    <row r="616" customFormat="false" ht="14.4" hidden="false" customHeight="false" outlineLevel="0" collapsed="false">
      <c r="A616" s="0" t="s">
        <v>3</v>
      </c>
      <c r="B616" s="0" t="s">
        <v>15397</v>
      </c>
      <c r="C616" s="0" t="s">
        <v>14773</v>
      </c>
      <c r="D616" s="0" t="s">
        <v>14768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17</v>
      </c>
      <c r="V616" s="0" t="n">
        <v>326</v>
      </c>
      <c r="W616" s="0" t="n">
        <v>0</v>
      </c>
      <c r="X616" s="0" t="n">
        <v>0</v>
      </c>
      <c r="Y616" s="0" t="n">
        <v>0</v>
      </c>
      <c r="Z616" s="0" t="n">
        <v>0</v>
      </c>
    </row>
    <row r="617" customFormat="false" ht="14.4" hidden="false" customHeight="false" outlineLevel="0" collapsed="false">
      <c r="A617" s="0" t="s">
        <v>3</v>
      </c>
      <c r="B617" s="0" t="s">
        <v>15398</v>
      </c>
      <c r="C617" s="0" t="s">
        <v>14773</v>
      </c>
      <c r="D617" s="0" t="s">
        <v>14767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19</v>
      </c>
      <c r="V617" s="0" t="n">
        <v>311</v>
      </c>
      <c r="W617" s="0" t="n">
        <v>0</v>
      </c>
      <c r="X617" s="0" t="n">
        <v>0</v>
      </c>
      <c r="Y617" s="0" t="n">
        <v>0</v>
      </c>
      <c r="Z617" s="0" t="n">
        <v>0</v>
      </c>
    </row>
    <row r="618" customFormat="false" ht="14.4" hidden="false" customHeight="false" outlineLevel="0" collapsed="false">
      <c r="A618" s="0" t="s">
        <v>3</v>
      </c>
      <c r="B618" s="0" t="s">
        <v>15399</v>
      </c>
      <c r="C618" s="0" t="s">
        <v>14773</v>
      </c>
      <c r="D618" s="0" t="s">
        <v>14767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21</v>
      </c>
      <c r="V618" s="0" t="n">
        <v>337</v>
      </c>
      <c r="W618" s="0" t="n">
        <v>0</v>
      </c>
      <c r="X618" s="0" t="n">
        <v>0</v>
      </c>
      <c r="Y618" s="0" t="n">
        <v>0</v>
      </c>
      <c r="Z618" s="0" t="n">
        <v>0</v>
      </c>
    </row>
    <row r="619" customFormat="false" ht="14.4" hidden="false" customHeight="false" outlineLevel="0" collapsed="false">
      <c r="A619" s="0" t="s">
        <v>3</v>
      </c>
      <c r="B619" s="0" t="s">
        <v>15400</v>
      </c>
      <c r="C619" s="0" t="s">
        <v>14773</v>
      </c>
      <c r="D619" s="0" t="s">
        <v>14767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21</v>
      </c>
      <c r="V619" s="0" t="n">
        <v>332</v>
      </c>
      <c r="W619" s="0" t="n">
        <v>0</v>
      </c>
      <c r="X619" s="0" t="n">
        <v>0</v>
      </c>
      <c r="Y619" s="0" t="n">
        <v>0</v>
      </c>
      <c r="Z619" s="0" t="n">
        <v>0</v>
      </c>
    </row>
    <row r="620" customFormat="false" ht="14.4" hidden="false" customHeight="false" outlineLevel="0" collapsed="false">
      <c r="A620" s="0" t="s">
        <v>3</v>
      </c>
      <c r="B620" s="0" t="s">
        <v>15401</v>
      </c>
      <c r="C620" s="0" t="s">
        <v>14773</v>
      </c>
      <c r="D620" s="0" t="s">
        <v>14768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14</v>
      </c>
      <c r="V620" s="0" t="n">
        <v>275</v>
      </c>
      <c r="W620" s="0" t="n">
        <v>0</v>
      </c>
      <c r="X620" s="0" t="n">
        <v>0</v>
      </c>
      <c r="Y620" s="0" t="n">
        <v>0</v>
      </c>
      <c r="Z620" s="0" t="n">
        <v>0</v>
      </c>
    </row>
    <row r="621" customFormat="false" ht="14.4" hidden="false" customHeight="false" outlineLevel="0" collapsed="false">
      <c r="A621" s="0" t="s">
        <v>3</v>
      </c>
      <c r="B621" s="0" t="s">
        <v>15402</v>
      </c>
      <c r="C621" s="0" t="s">
        <v>14771</v>
      </c>
      <c r="D621" s="0" t="s">
        <v>14768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15</v>
      </c>
      <c r="V621" s="0" t="n">
        <v>290</v>
      </c>
      <c r="W621" s="0" t="n">
        <v>0</v>
      </c>
      <c r="X621" s="0" t="n">
        <v>0</v>
      </c>
      <c r="Y621" s="0" t="n">
        <v>0</v>
      </c>
      <c r="Z621" s="0" t="n">
        <v>0</v>
      </c>
    </row>
    <row r="622" customFormat="false" ht="14.4" hidden="false" customHeight="false" outlineLevel="0" collapsed="false">
      <c r="A622" s="0" t="s">
        <v>3</v>
      </c>
      <c r="B622" s="0" t="s">
        <v>15403</v>
      </c>
      <c r="C622" s="0" t="s">
        <v>14773</v>
      </c>
      <c r="D622" s="0" t="s">
        <v>14767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16</v>
      </c>
      <c r="V622" s="0" t="n">
        <v>281</v>
      </c>
      <c r="W622" s="0" t="n">
        <v>0</v>
      </c>
      <c r="X622" s="0" t="n">
        <v>0</v>
      </c>
      <c r="Y622" s="0" t="n">
        <v>0</v>
      </c>
      <c r="Z622" s="0" t="n">
        <v>0</v>
      </c>
    </row>
    <row r="623" customFormat="false" ht="14.4" hidden="false" customHeight="false" outlineLevel="0" collapsed="false">
      <c r="A623" s="0" t="s">
        <v>3</v>
      </c>
      <c r="B623" s="0" t="s">
        <v>15404</v>
      </c>
      <c r="C623" s="0" t="s">
        <v>14773</v>
      </c>
      <c r="D623" s="0" t="s">
        <v>14767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16</v>
      </c>
      <c r="V623" s="0" t="n">
        <v>276</v>
      </c>
      <c r="W623" s="0" t="n">
        <v>0</v>
      </c>
      <c r="X623" s="0" t="n">
        <v>0</v>
      </c>
      <c r="Y623" s="0" t="n">
        <v>0</v>
      </c>
      <c r="Z623" s="0" t="n">
        <v>0</v>
      </c>
    </row>
    <row r="624" customFormat="false" ht="14.4" hidden="false" customHeight="false" outlineLevel="0" collapsed="false">
      <c r="A624" s="0" t="s">
        <v>3</v>
      </c>
      <c r="B624" s="0" t="s">
        <v>15405</v>
      </c>
      <c r="C624" s="0" t="s">
        <v>14771</v>
      </c>
      <c r="D624" s="0" t="s">
        <v>14773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12</v>
      </c>
      <c r="V624" s="0" t="n">
        <v>179</v>
      </c>
      <c r="W624" s="0" t="n">
        <v>0</v>
      </c>
      <c r="X624" s="0" t="n">
        <v>0</v>
      </c>
      <c r="Y624" s="0" t="n">
        <v>0</v>
      </c>
      <c r="Z624" s="0" t="n">
        <v>0</v>
      </c>
    </row>
    <row r="625" customFormat="false" ht="14.4" hidden="false" customHeight="false" outlineLevel="0" collapsed="false">
      <c r="A625" s="0" t="s">
        <v>3</v>
      </c>
      <c r="B625" s="0" t="s">
        <v>15406</v>
      </c>
      <c r="C625" s="0" t="s">
        <v>14773</v>
      </c>
      <c r="D625" s="0" t="s">
        <v>14767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23</v>
      </c>
      <c r="V625" s="0" t="n">
        <v>317</v>
      </c>
      <c r="W625" s="0" t="n">
        <v>0</v>
      </c>
      <c r="X625" s="0" t="n">
        <v>0</v>
      </c>
      <c r="Y625" s="0" t="n">
        <v>0</v>
      </c>
      <c r="Z625" s="0" t="n">
        <v>0</v>
      </c>
    </row>
    <row r="626" customFormat="false" ht="14.4" hidden="false" customHeight="false" outlineLevel="0" collapsed="false">
      <c r="A626" s="0" t="s">
        <v>3</v>
      </c>
      <c r="B626" s="0" t="s">
        <v>15407</v>
      </c>
      <c r="C626" s="0" t="s">
        <v>14771</v>
      </c>
      <c r="D626" s="0" t="s">
        <v>14768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27</v>
      </c>
      <c r="V626" s="0" t="n">
        <v>415</v>
      </c>
      <c r="W626" s="0" t="n">
        <v>0</v>
      </c>
      <c r="X626" s="0" t="n">
        <v>0</v>
      </c>
      <c r="Y626" s="0" t="n">
        <v>0</v>
      </c>
      <c r="Z626" s="0" t="n">
        <v>0</v>
      </c>
    </row>
    <row r="627" customFormat="false" ht="14.4" hidden="false" customHeight="false" outlineLevel="0" collapsed="false">
      <c r="A627" s="0" t="s">
        <v>3</v>
      </c>
      <c r="B627" s="0" t="s">
        <v>15408</v>
      </c>
      <c r="C627" s="0" t="s">
        <v>14771</v>
      </c>
      <c r="D627" s="0" t="s">
        <v>14768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16</v>
      </c>
      <c r="V627" s="0" t="n">
        <v>261</v>
      </c>
      <c r="W627" s="0" t="n">
        <v>0</v>
      </c>
      <c r="X627" s="0" t="n">
        <v>0</v>
      </c>
      <c r="Y627" s="0" t="n">
        <v>0</v>
      </c>
      <c r="Z627" s="0" t="n">
        <v>0</v>
      </c>
    </row>
    <row r="628" customFormat="false" ht="14.4" hidden="false" customHeight="false" outlineLevel="0" collapsed="false">
      <c r="A628" s="0" t="s">
        <v>3</v>
      </c>
      <c r="B628" s="0" t="s">
        <v>15409</v>
      </c>
      <c r="C628" s="0" t="s">
        <v>14768</v>
      </c>
      <c r="D628" s="0" t="s">
        <v>14771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15</v>
      </c>
      <c r="V628" s="0" t="n">
        <v>248</v>
      </c>
      <c r="W628" s="0" t="n">
        <v>0</v>
      </c>
      <c r="X628" s="0" t="n">
        <v>0</v>
      </c>
      <c r="Y628" s="0" t="n">
        <v>0</v>
      </c>
      <c r="Z628" s="0" t="n">
        <v>0</v>
      </c>
    </row>
    <row r="629" customFormat="false" ht="14.4" hidden="false" customHeight="false" outlineLevel="0" collapsed="false">
      <c r="A629" s="0" t="s">
        <v>3</v>
      </c>
      <c r="B629" s="0" t="s">
        <v>15410</v>
      </c>
      <c r="C629" s="0" t="s">
        <v>14771</v>
      </c>
      <c r="D629" s="0" t="s">
        <v>14768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23</v>
      </c>
      <c r="V629" s="0" t="n">
        <v>349</v>
      </c>
      <c r="W629" s="0" t="n">
        <v>0</v>
      </c>
      <c r="X629" s="0" t="n">
        <v>0</v>
      </c>
      <c r="Y629" s="0" t="n">
        <v>0</v>
      </c>
      <c r="Z629" s="0" t="n">
        <v>0</v>
      </c>
    </row>
    <row r="630" customFormat="false" ht="14.4" hidden="false" customHeight="false" outlineLevel="0" collapsed="false">
      <c r="A630" s="0" t="s">
        <v>3</v>
      </c>
      <c r="B630" s="0" t="s">
        <v>15411</v>
      </c>
      <c r="C630" s="0" t="s">
        <v>14768</v>
      </c>
      <c r="D630" s="0" t="s">
        <v>14771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24</v>
      </c>
      <c r="V630" s="0" t="n">
        <v>362</v>
      </c>
      <c r="W630" s="0" t="n">
        <v>0</v>
      </c>
      <c r="X630" s="0" t="n">
        <v>0</v>
      </c>
      <c r="Y630" s="0" t="n">
        <v>0</v>
      </c>
      <c r="Z630" s="0" t="n">
        <v>0</v>
      </c>
    </row>
    <row r="631" customFormat="false" ht="14.4" hidden="false" customHeight="false" outlineLevel="0" collapsed="false">
      <c r="A631" s="0" t="s">
        <v>3</v>
      </c>
      <c r="B631" s="0" t="s">
        <v>15412</v>
      </c>
      <c r="C631" s="0" t="s">
        <v>14767</v>
      </c>
      <c r="D631" s="0" t="s">
        <v>14773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20</v>
      </c>
      <c r="V631" s="0" t="n">
        <v>245</v>
      </c>
      <c r="W631" s="0" t="n">
        <v>0</v>
      </c>
      <c r="X631" s="0" t="n">
        <v>0</v>
      </c>
      <c r="Y631" s="0" t="n">
        <v>0</v>
      </c>
      <c r="Z631" s="0" t="n">
        <v>0</v>
      </c>
    </row>
    <row r="632" customFormat="false" ht="14.4" hidden="false" customHeight="false" outlineLevel="0" collapsed="false">
      <c r="A632" s="0" t="s">
        <v>3</v>
      </c>
      <c r="B632" s="0" t="s">
        <v>15413</v>
      </c>
      <c r="C632" s="0" t="s">
        <v>14773</v>
      </c>
      <c r="D632" s="0" t="s">
        <v>14767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13</v>
      </c>
      <c r="V632" s="0" t="n">
        <v>243</v>
      </c>
      <c r="W632" s="0" t="n">
        <v>0</v>
      </c>
      <c r="X632" s="0" t="n">
        <v>0</v>
      </c>
      <c r="Y632" s="0" t="n">
        <v>0</v>
      </c>
      <c r="Z632" s="0" t="n">
        <v>0</v>
      </c>
    </row>
    <row r="633" customFormat="false" ht="14.4" hidden="false" customHeight="false" outlineLevel="0" collapsed="false">
      <c r="A633" s="0" t="s">
        <v>3</v>
      </c>
      <c r="B633" s="0" t="s">
        <v>15414</v>
      </c>
      <c r="C633" s="0" t="s">
        <v>14768</v>
      </c>
      <c r="D633" s="0" t="s">
        <v>14771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14</v>
      </c>
      <c r="V633" s="0" t="n">
        <v>259</v>
      </c>
      <c r="W633" s="0" t="n">
        <v>0</v>
      </c>
      <c r="X633" s="0" t="n">
        <v>0</v>
      </c>
      <c r="Y633" s="0" t="n">
        <v>0</v>
      </c>
      <c r="Z633" s="0" t="n">
        <v>0</v>
      </c>
    </row>
    <row r="634" customFormat="false" ht="14.4" hidden="false" customHeight="false" outlineLevel="0" collapsed="false">
      <c r="A634" s="0" t="s">
        <v>3</v>
      </c>
      <c r="B634" s="0" t="s">
        <v>15415</v>
      </c>
      <c r="C634" s="0" t="s">
        <v>14773</v>
      </c>
      <c r="D634" s="0" t="s">
        <v>14767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17</v>
      </c>
      <c r="V634" s="0" t="n">
        <v>284</v>
      </c>
      <c r="W634" s="0" t="n">
        <v>0</v>
      </c>
      <c r="X634" s="0" t="n">
        <v>0</v>
      </c>
      <c r="Y634" s="0" t="n">
        <v>0</v>
      </c>
      <c r="Z634" s="0" t="n">
        <v>0</v>
      </c>
    </row>
    <row r="635" customFormat="false" ht="14.4" hidden="false" customHeight="false" outlineLevel="0" collapsed="false">
      <c r="A635" s="0" t="s">
        <v>3</v>
      </c>
      <c r="B635" s="0" t="s">
        <v>15416</v>
      </c>
      <c r="C635" s="0" t="s">
        <v>14768</v>
      </c>
      <c r="D635" s="0" t="s">
        <v>14773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15</v>
      </c>
      <c r="V635" s="0" t="n">
        <v>277</v>
      </c>
      <c r="W635" s="0" t="n">
        <v>0</v>
      </c>
      <c r="X635" s="0" t="n">
        <v>0</v>
      </c>
      <c r="Y635" s="0" t="n">
        <v>0</v>
      </c>
      <c r="Z635" s="0" t="n">
        <v>0</v>
      </c>
    </row>
    <row r="636" customFormat="false" ht="14.4" hidden="false" customHeight="false" outlineLevel="0" collapsed="false">
      <c r="A636" s="0" t="s">
        <v>3</v>
      </c>
      <c r="B636" s="0" t="s">
        <v>15417</v>
      </c>
      <c r="C636" s="0" t="s">
        <v>14773</v>
      </c>
      <c r="D636" s="0" t="s">
        <v>14767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17</v>
      </c>
      <c r="V636" s="0" t="n">
        <v>263</v>
      </c>
      <c r="W636" s="0" t="n">
        <v>0</v>
      </c>
      <c r="X636" s="0" t="n">
        <v>0</v>
      </c>
      <c r="Y636" s="0" t="n">
        <v>0</v>
      </c>
      <c r="Z636" s="0" t="n">
        <v>0</v>
      </c>
    </row>
    <row r="637" customFormat="false" ht="14.4" hidden="false" customHeight="false" outlineLevel="0" collapsed="false">
      <c r="A637" s="0" t="s">
        <v>3</v>
      </c>
      <c r="B637" s="0" t="s">
        <v>15418</v>
      </c>
      <c r="C637" s="0" t="s">
        <v>14773</v>
      </c>
      <c r="D637" s="0" t="s">
        <v>14767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20</v>
      </c>
      <c r="V637" s="0" t="n">
        <v>348</v>
      </c>
      <c r="W637" s="0" t="n">
        <v>0</v>
      </c>
      <c r="X637" s="0" t="n">
        <v>0</v>
      </c>
      <c r="Y637" s="0" t="n">
        <v>0</v>
      </c>
      <c r="Z637" s="0" t="n">
        <v>0</v>
      </c>
    </row>
    <row r="638" customFormat="false" ht="14.4" hidden="false" customHeight="false" outlineLevel="0" collapsed="false">
      <c r="A638" s="0" t="s">
        <v>3</v>
      </c>
      <c r="B638" s="0" t="s">
        <v>15419</v>
      </c>
      <c r="C638" s="0" t="s">
        <v>14773</v>
      </c>
      <c r="D638" s="0" t="s">
        <v>14767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17</v>
      </c>
      <c r="V638" s="0" t="n">
        <v>273</v>
      </c>
      <c r="W638" s="0" t="n">
        <v>0</v>
      </c>
      <c r="X638" s="0" t="n">
        <v>0</v>
      </c>
      <c r="Y638" s="0" t="n">
        <v>0</v>
      </c>
      <c r="Z638" s="0" t="n">
        <v>0</v>
      </c>
    </row>
    <row r="639" customFormat="false" ht="14.4" hidden="false" customHeight="false" outlineLevel="0" collapsed="false">
      <c r="A639" s="0" t="s">
        <v>3</v>
      </c>
      <c r="B639" s="0" t="s">
        <v>15420</v>
      </c>
      <c r="C639" s="0" t="s">
        <v>14773</v>
      </c>
      <c r="D639" s="0" t="s">
        <v>14767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17</v>
      </c>
      <c r="V639" s="0" t="n">
        <v>288</v>
      </c>
      <c r="W639" s="0" t="n">
        <v>0</v>
      </c>
      <c r="X639" s="0" t="n">
        <v>0</v>
      </c>
      <c r="Y639" s="0" t="n">
        <v>0</v>
      </c>
      <c r="Z639" s="0" t="n">
        <v>0</v>
      </c>
    </row>
    <row r="640" customFormat="false" ht="14.4" hidden="false" customHeight="false" outlineLevel="0" collapsed="false">
      <c r="A640" s="0" t="s">
        <v>3</v>
      </c>
      <c r="B640" s="0" t="s">
        <v>15421</v>
      </c>
      <c r="C640" s="0" t="s">
        <v>14767</v>
      </c>
      <c r="D640" s="0" t="s">
        <v>14773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15</v>
      </c>
      <c r="V640" s="0" t="n">
        <v>296</v>
      </c>
      <c r="W640" s="0" t="n">
        <v>0</v>
      </c>
      <c r="X640" s="0" t="n">
        <v>0</v>
      </c>
      <c r="Y640" s="0" t="n">
        <v>0</v>
      </c>
      <c r="Z640" s="0" t="n">
        <v>0</v>
      </c>
    </row>
    <row r="641" customFormat="false" ht="14.4" hidden="false" customHeight="false" outlineLevel="0" collapsed="false">
      <c r="A641" s="0" t="s">
        <v>3</v>
      </c>
      <c r="B641" s="0" t="s">
        <v>15422</v>
      </c>
      <c r="C641" s="0" t="s">
        <v>14767</v>
      </c>
      <c r="D641" s="0" t="s">
        <v>14773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15</v>
      </c>
      <c r="V641" s="0" t="n">
        <v>253</v>
      </c>
      <c r="W641" s="0" t="n">
        <v>0</v>
      </c>
      <c r="X641" s="0" t="n">
        <v>0</v>
      </c>
      <c r="Y641" s="0" t="n">
        <v>0</v>
      </c>
      <c r="Z641" s="0" t="n">
        <v>0</v>
      </c>
    </row>
    <row r="642" customFormat="false" ht="14.4" hidden="false" customHeight="false" outlineLevel="0" collapsed="false">
      <c r="A642" s="0" t="s">
        <v>3</v>
      </c>
      <c r="B642" s="0" t="s">
        <v>15423</v>
      </c>
      <c r="C642" s="0" t="s">
        <v>14767</v>
      </c>
      <c r="D642" s="0" t="s">
        <v>14768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14</v>
      </c>
      <c r="V642" s="0" t="n">
        <v>250</v>
      </c>
      <c r="W642" s="0" t="n">
        <v>0</v>
      </c>
      <c r="X642" s="0" t="n">
        <v>0</v>
      </c>
      <c r="Y642" s="0" t="n">
        <v>0</v>
      </c>
      <c r="Z642" s="0" t="n">
        <v>0</v>
      </c>
    </row>
    <row r="643" customFormat="false" ht="14.4" hidden="false" customHeight="false" outlineLevel="0" collapsed="false">
      <c r="A643" s="0" t="s">
        <v>3</v>
      </c>
      <c r="B643" s="0" t="s">
        <v>15424</v>
      </c>
      <c r="C643" s="0" t="s">
        <v>14771</v>
      </c>
      <c r="D643" s="0" t="s">
        <v>14768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13</v>
      </c>
      <c r="V643" s="0" t="n">
        <v>241</v>
      </c>
      <c r="W643" s="0" t="n">
        <v>0</v>
      </c>
      <c r="X643" s="0" t="n">
        <v>0</v>
      </c>
      <c r="Y643" s="0" t="n">
        <v>0</v>
      </c>
      <c r="Z643" s="0" t="n">
        <v>0</v>
      </c>
    </row>
    <row r="644" customFormat="false" ht="14.4" hidden="false" customHeight="false" outlineLevel="0" collapsed="false">
      <c r="A644" s="0" t="s">
        <v>3</v>
      </c>
      <c r="B644" s="0" t="s">
        <v>15425</v>
      </c>
      <c r="C644" s="0" t="s">
        <v>14768</v>
      </c>
      <c r="D644" s="0" t="s">
        <v>14771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17</v>
      </c>
      <c r="V644" s="0" t="n">
        <v>240</v>
      </c>
      <c r="W644" s="0" t="n">
        <v>0</v>
      </c>
      <c r="X644" s="0" t="n">
        <v>0</v>
      </c>
      <c r="Y644" s="0" t="n">
        <v>0</v>
      </c>
      <c r="Z644" s="0" t="n">
        <v>0</v>
      </c>
    </row>
    <row r="645" customFormat="false" ht="14.4" hidden="false" customHeight="false" outlineLevel="0" collapsed="false">
      <c r="A645" s="0" t="s">
        <v>3</v>
      </c>
      <c r="B645" s="0" t="s">
        <v>15426</v>
      </c>
      <c r="C645" s="0" t="s">
        <v>14768</v>
      </c>
      <c r="D645" s="0" t="s">
        <v>14767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12</v>
      </c>
      <c r="V645" s="0" t="n">
        <v>224</v>
      </c>
      <c r="W645" s="0" t="n">
        <v>0</v>
      </c>
      <c r="X645" s="0" t="n">
        <v>0</v>
      </c>
      <c r="Y645" s="0" t="n">
        <v>0</v>
      </c>
      <c r="Z645" s="0" t="n">
        <v>0</v>
      </c>
    </row>
    <row r="646" customFormat="false" ht="14.4" hidden="false" customHeight="false" outlineLevel="0" collapsed="false">
      <c r="A646" s="0" t="s">
        <v>3</v>
      </c>
      <c r="B646" s="0" t="s">
        <v>15427</v>
      </c>
      <c r="C646" s="0" t="s">
        <v>14771</v>
      </c>
      <c r="D646" s="0" t="s">
        <v>14768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18</v>
      </c>
      <c r="V646" s="0" t="n">
        <v>249</v>
      </c>
      <c r="W646" s="0" t="n">
        <v>0</v>
      </c>
      <c r="X646" s="0" t="n">
        <v>0</v>
      </c>
      <c r="Y646" s="0" t="n">
        <v>0</v>
      </c>
      <c r="Z646" s="0" t="n">
        <v>0</v>
      </c>
    </row>
    <row r="647" customFormat="false" ht="14.4" hidden="false" customHeight="false" outlineLevel="0" collapsed="false">
      <c r="A647" s="0" t="s">
        <v>3</v>
      </c>
      <c r="B647" s="0" t="s">
        <v>15428</v>
      </c>
      <c r="C647" s="0" t="s">
        <v>14771</v>
      </c>
      <c r="D647" s="0" t="s">
        <v>14768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25</v>
      </c>
      <c r="V647" s="0" t="n">
        <v>374</v>
      </c>
      <c r="W647" s="0" t="n">
        <v>0</v>
      </c>
      <c r="X647" s="0" t="n">
        <v>0</v>
      </c>
      <c r="Y647" s="0" t="n">
        <v>0</v>
      </c>
      <c r="Z647" s="0" t="n">
        <v>0</v>
      </c>
    </row>
    <row r="648" customFormat="false" ht="14.4" hidden="false" customHeight="false" outlineLevel="0" collapsed="false">
      <c r="A648" s="0" t="s">
        <v>3</v>
      </c>
      <c r="B648" s="0" t="s">
        <v>15429</v>
      </c>
      <c r="C648" s="0" t="s">
        <v>14771</v>
      </c>
      <c r="D648" s="0" t="s">
        <v>14773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16</v>
      </c>
      <c r="V648" s="0" t="n">
        <v>317</v>
      </c>
      <c r="W648" s="0" t="n">
        <v>0</v>
      </c>
      <c r="X648" s="0" t="n">
        <v>0</v>
      </c>
      <c r="Y648" s="0" t="n">
        <v>0</v>
      </c>
      <c r="Z648" s="0" t="n">
        <v>0</v>
      </c>
    </row>
    <row r="649" customFormat="false" ht="14.4" hidden="false" customHeight="false" outlineLevel="0" collapsed="false">
      <c r="A649" s="0" t="s">
        <v>3</v>
      </c>
      <c r="B649" s="0" t="s">
        <v>15430</v>
      </c>
      <c r="C649" s="0" t="s">
        <v>14767</v>
      </c>
      <c r="D649" s="0" t="s">
        <v>14773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17</v>
      </c>
      <c r="V649" s="0" t="n">
        <v>323</v>
      </c>
      <c r="W649" s="0" t="n">
        <v>0</v>
      </c>
      <c r="X649" s="0" t="n">
        <v>0</v>
      </c>
      <c r="Y649" s="0" t="n">
        <v>0</v>
      </c>
      <c r="Z649" s="0" t="n">
        <v>0</v>
      </c>
    </row>
    <row r="650" customFormat="false" ht="14.4" hidden="false" customHeight="false" outlineLevel="0" collapsed="false">
      <c r="A650" s="0" t="s">
        <v>3</v>
      </c>
      <c r="B650" s="0" t="s">
        <v>15431</v>
      </c>
      <c r="C650" s="0" t="s">
        <v>14773</v>
      </c>
      <c r="D650" s="0" t="s">
        <v>14767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17</v>
      </c>
      <c r="V650" s="0" t="n">
        <v>323</v>
      </c>
      <c r="W650" s="0" t="n">
        <v>0</v>
      </c>
      <c r="X650" s="0" t="n">
        <v>0</v>
      </c>
      <c r="Y650" s="0" t="n">
        <v>0</v>
      </c>
      <c r="Z650" s="0" t="n">
        <v>0</v>
      </c>
    </row>
    <row r="651" customFormat="false" ht="14.4" hidden="false" customHeight="false" outlineLevel="0" collapsed="false">
      <c r="A651" s="0" t="s">
        <v>3</v>
      </c>
      <c r="B651" s="0" t="s">
        <v>15432</v>
      </c>
      <c r="C651" s="0" t="s">
        <v>14768</v>
      </c>
      <c r="D651" s="0" t="s">
        <v>14771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17</v>
      </c>
      <c r="V651" s="0" t="n">
        <v>322</v>
      </c>
      <c r="W651" s="0" t="n">
        <v>0</v>
      </c>
      <c r="X651" s="0" t="n">
        <v>0</v>
      </c>
      <c r="Y651" s="0" t="n">
        <v>0</v>
      </c>
      <c r="Z651" s="0" t="n">
        <v>0</v>
      </c>
    </row>
    <row r="652" customFormat="false" ht="14.4" hidden="false" customHeight="false" outlineLevel="0" collapsed="false">
      <c r="A652" s="0" t="s">
        <v>3</v>
      </c>
      <c r="B652" s="0" t="s">
        <v>15433</v>
      </c>
      <c r="C652" s="0" t="s">
        <v>14773</v>
      </c>
      <c r="D652" s="0" t="s">
        <v>14767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14</v>
      </c>
      <c r="V652" s="0" t="n">
        <v>249</v>
      </c>
      <c r="W652" s="0" t="n">
        <v>0</v>
      </c>
      <c r="X652" s="0" t="n">
        <v>0</v>
      </c>
      <c r="Y652" s="0" t="n">
        <v>0</v>
      </c>
      <c r="Z652" s="0" t="n">
        <v>0</v>
      </c>
    </row>
    <row r="653" customFormat="false" ht="14.4" hidden="false" customHeight="false" outlineLevel="0" collapsed="false">
      <c r="A653" s="0" t="s">
        <v>3</v>
      </c>
      <c r="B653" s="0" t="s">
        <v>15434</v>
      </c>
      <c r="C653" s="0" t="s">
        <v>14773</v>
      </c>
      <c r="D653" s="0" t="s">
        <v>14768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16</v>
      </c>
      <c r="V653" s="0" t="n">
        <v>257</v>
      </c>
      <c r="W653" s="0" t="n">
        <v>0</v>
      </c>
      <c r="X653" s="0" t="n">
        <v>0</v>
      </c>
      <c r="Y653" s="0" t="n">
        <v>0</v>
      </c>
      <c r="Z653" s="0" t="n">
        <v>0</v>
      </c>
    </row>
    <row r="654" customFormat="false" ht="14.4" hidden="false" customHeight="false" outlineLevel="0" collapsed="false">
      <c r="A654" s="0" t="s">
        <v>3</v>
      </c>
      <c r="B654" s="0" t="s">
        <v>15435</v>
      </c>
      <c r="C654" s="0" t="s">
        <v>14773</v>
      </c>
      <c r="D654" s="0" t="s">
        <v>14771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19</v>
      </c>
      <c r="V654" s="0" t="n">
        <v>359</v>
      </c>
      <c r="W654" s="0" t="n">
        <v>0</v>
      </c>
      <c r="X654" s="0" t="n">
        <v>0</v>
      </c>
      <c r="Y654" s="0" t="n">
        <v>0</v>
      </c>
      <c r="Z654" s="0" t="n">
        <v>0</v>
      </c>
    </row>
    <row r="655" customFormat="false" ht="14.4" hidden="false" customHeight="false" outlineLevel="0" collapsed="false">
      <c r="A655" s="0" t="s">
        <v>3</v>
      </c>
      <c r="B655" s="0" t="s">
        <v>15436</v>
      </c>
      <c r="C655" s="0" t="s">
        <v>14767</v>
      </c>
      <c r="D655" s="0" t="s">
        <v>14768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19</v>
      </c>
      <c r="V655" s="0" t="n">
        <v>379</v>
      </c>
      <c r="W655" s="0" t="n">
        <v>0</v>
      </c>
      <c r="X655" s="0" t="n">
        <v>0</v>
      </c>
      <c r="Y655" s="0" t="n">
        <v>0</v>
      </c>
      <c r="Z655" s="0" t="n">
        <v>0</v>
      </c>
    </row>
    <row r="656" customFormat="false" ht="14.4" hidden="false" customHeight="false" outlineLevel="0" collapsed="false">
      <c r="A656" s="0" t="s">
        <v>3</v>
      </c>
      <c r="B656" s="0" t="s">
        <v>15437</v>
      </c>
      <c r="C656" s="0" t="s">
        <v>14767</v>
      </c>
      <c r="D656" s="0" t="s">
        <v>14771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10</v>
      </c>
      <c r="V656" s="0" t="n">
        <v>195</v>
      </c>
      <c r="W656" s="0" t="n">
        <v>0</v>
      </c>
      <c r="X656" s="0" t="n">
        <v>0</v>
      </c>
      <c r="Y656" s="0" t="n">
        <v>0</v>
      </c>
      <c r="Z656" s="0" t="n">
        <v>0</v>
      </c>
    </row>
    <row r="657" customFormat="false" ht="14.4" hidden="false" customHeight="false" outlineLevel="0" collapsed="false">
      <c r="A657" s="0" t="s">
        <v>3</v>
      </c>
      <c r="B657" s="0" t="s">
        <v>15438</v>
      </c>
      <c r="C657" s="0" t="s">
        <v>14771</v>
      </c>
      <c r="D657" s="0" t="s">
        <v>14767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13</v>
      </c>
      <c r="V657" s="0" t="n">
        <v>228</v>
      </c>
      <c r="W657" s="0" t="n">
        <v>0</v>
      </c>
      <c r="X657" s="0" t="n">
        <v>0</v>
      </c>
      <c r="Y657" s="0" t="n">
        <v>0</v>
      </c>
      <c r="Z657" s="0" t="n">
        <v>0</v>
      </c>
    </row>
    <row r="658" customFormat="false" ht="14.4" hidden="false" customHeight="false" outlineLevel="0" collapsed="false">
      <c r="A658" s="0" t="s">
        <v>3</v>
      </c>
      <c r="B658" s="0" t="s">
        <v>15439</v>
      </c>
      <c r="C658" s="0" t="s">
        <v>14768</v>
      </c>
      <c r="D658" s="0" t="s">
        <v>14771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13</v>
      </c>
      <c r="V658" s="0" t="n">
        <v>246</v>
      </c>
      <c r="W658" s="0" t="n">
        <v>0</v>
      </c>
      <c r="X658" s="0" t="n">
        <v>0</v>
      </c>
      <c r="Y658" s="0" t="n">
        <v>0</v>
      </c>
      <c r="Z658" s="0" t="n">
        <v>0</v>
      </c>
    </row>
    <row r="659" customFormat="false" ht="14.4" hidden="false" customHeight="false" outlineLevel="0" collapsed="false">
      <c r="A659" s="0" t="s">
        <v>3</v>
      </c>
      <c r="B659" s="0" t="s">
        <v>15440</v>
      </c>
      <c r="C659" s="0" t="s">
        <v>14767</v>
      </c>
      <c r="D659" s="0" t="s">
        <v>14773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16</v>
      </c>
      <c r="V659" s="0" t="n">
        <v>230</v>
      </c>
      <c r="W659" s="0" t="n">
        <v>0</v>
      </c>
      <c r="X659" s="0" t="n">
        <v>0</v>
      </c>
      <c r="Y659" s="0" t="n">
        <v>0</v>
      </c>
      <c r="Z659" s="0" t="n">
        <v>0</v>
      </c>
    </row>
    <row r="660" customFormat="false" ht="14.4" hidden="false" customHeight="false" outlineLevel="0" collapsed="false">
      <c r="A660" s="0" t="s">
        <v>3</v>
      </c>
      <c r="B660" s="0" t="s">
        <v>15441</v>
      </c>
      <c r="C660" s="0" t="s">
        <v>14773</v>
      </c>
      <c r="D660" s="0" t="s">
        <v>14771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21</v>
      </c>
      <c r="V660" s="0" t="n">
        <v>219</v>
      </c>
      <c r="W660" s="0" t="n">
        <v>0</v>
      </c>
      <c r="X660" s="0" t="n">
        <v>0</v>
      </c>
      <c r="Y660" s="0" t="n">
        <v>0</v>
      </c>
      <c r="Z660" s="0" t="n">
        <v>0</v>
      </c>
    </row>
    <row r="661" customFormat="false" ht="14.4" hidden="false" customHeight="false" outlineLevel="0" collapsed="false">
      <c r="A661" s="0" t="s">
        <v>3</v>
      </c>
      <c r="B661" s="0" t="s">
        <v>15442</v>
      </c>
      <c r="C661" s="0" t="s">
        <v>14771</v>
      </c>
      <c r="D661" s="0" t="s">
        <v>14768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20</v>
      </c>
      <c r="V661" s="0" t="n">
        <v>278</v>
      </c>
      <c r="W661" s="0" t="n">
        <v>0</v>
      </c>
      <c r="X661" s="0" t="n">
        <v>0</v>
      </c>
      <c r="Y661" s="0" t="n">
        <v>0</v>
      </c>
      <c r="Z661" s="0" t="n">
        <v>0</v>
      </c>
    </row>
    <row r="662" customFormat="false" ht="14.4" hidden="false" customHeight="false" outlineLevel="0" collapsed="false">
      <c r="A662" s="0" t="s">
        <v>3</v>
      </c>
      <c r="B662" s="0" t="s">
        <v>15443</v>
      </c>
      <c r="C662" s="0" t="s">
        <v>14768</v>
      </c>
      <c r="D662" s="0" t="s">
        <v>14771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21</v>
      </c>
      <c r="V662" s="0" t="n">
        <v>294</v>
      </c>
      <c r="W662" s="0" t="n">
        <v>0</v>
      </c>
      <c r="X662" s="0" t="n">
        <v>0</v>
      </c>
      <c r="Y662" s="0" t="n">
        <v>0</v>
      </c>
      <c r="Z662" s="0" t="n">
        <v>0</v>
      </c>
    </row>
    <row r="663" customFormat="false" ht="14.4" hidden="false" customHeight="false" outlineLevel="0" collapsed="false">
      <c r="A663" s="0" t="s">
        <v>3</v>
      </c>
      <c r="B663" s="0" t="s">
        <v>15444</v>
      </c>
      <c r="C663" s="0" t="s">
        <v>14768</v>
      </c>
      <c r="D663" s="0" t="s">
        <v>14773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17</v>
      </c>
      <c r="V663" s="0" t="n">
        <v>293</v>
      </c>
      <c r="W663" s="0" t="n">
        <v>0</v>
      </c>
      <c r="X663" s="0" t="n">
        <v>0</v>
      </c>
      <c r="Y663" s="0" t="n">
        <v>0</v>
      </c>
      <c r="Z663" s="0" t="n">
        <v>0</v>
      </c>
    </row>
    <row r="664" customFormat="false" ht="14.4" hidden="false" customHeight="false" outlineLevel="0" collapsed="false">
      <c r="A664" s="0" t="s">
        <v>3</v>
      </c>
      <c r="B664" s="0" t="s">
        <v>15445</v>
      </c>
      <c r="C664" s="0" t="s">
        <v>14768</v>
      </c>
      <c r="D664" s="0" t="s">
        <v>14771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15</v>
      </c>
      <c r="V664" s="0" t="n">
        <v>288</v>
      </c>
      <c r="W664" s="0" t="n">
        <v>0</v>
      </c>
      <c r="X664" s="0" t="n">
        <v>0</v>
      </c>
      <c r="Y664" s="0" t="n">
        <v>0</v>
      </c>
      <c r="Z664" s="0" t="n">
        <v>0</v>
      </c>
    </row>
    <row r="665" customFormat="false" ht="14.4" hidden="false" customHeight="false" outlineLevel="0" collapsed="false">
      <c r="A665" s="0" t="s">
        <v>3</v>
      </c>
      <c r="B665" s="0" t="s">
        <v>15446</v>
      </c>
      <c r="C665" s="0" t="s">
        <v>14771</v>
      </c>
      <c r="D665" s="0" t="s">
        <v>14768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15</v>
      </c>
      <c r="V665" s="0" t="n">
        <v>256</v>
      </c>
      <c r="W665" s="0" t="n">
        <v>0</v>
      </c>
      <c r="X665" s="0" t="n">
        <v>0</v>
      </c>
      <c r="Y665" s="0" t="n">
        <v>0</v>
      </c>
      <c r="Z665" s="0" t="n">
        <v>0</v>
      </c>
    </row>
    <row r="666" customFormat="false" ht="14.4" hidden="false" customHeight="false" outlineLevel="0" collapsed="false">
      <c r="A666" s="0" t="s">
        <v>3</v>
      </c>
      <c r="B666" s="0" t="s">
        <v>15447</v>
      </c>
      <c r="C666" s="0" t="s">
        <v>14768</v>
      </c>
      <c r="D666" s="0" t="s">
        <v>14771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16</v>
      </c>
      <c r="V666" s="0" t="n">
        <v>276</v>
      </c>
      <c r="W666" s="0" t="n">
        <v>0</v>
      </c>
      <c r="X666" s="0" t="n">
        <v>0</v>
      </c>
      <c r="Y666" s="0" t="n">
        <v>0</v>
      </c>
      <c r="Z666" s="0" t="n">
        <v>0</v>
      </c>
    </row>
    <row r="667" customFormat="false" ht="14.4" hidden="false" customHeight="false" outlineLevel="0" collapsed="false">
      <c r="A667" s="0" t="s">
        <v>3</v>
      </c>
      <c r="B667" s="0" t="s">
        <v>15448</v>
      </c>
      <c r="C667" s="0" t="s">
        <v>14771</v>
      </c>
      <c r="D667" s="0" t="s">
        <v>14768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23</v>
      </c>
      <c r="V667" s="0" t="n">
        <v>280</v>
      </c>
      <c r="W667" s="0" t="n">
        <v>0</v>
      </c>
      <c r="X667" s="0" t="n">
        <v>0</v>
      </c>
      <c r="Y667" s="0" t="n">
        <v>0</v>
      </c>
      <c r="Z667" s="0" t="n">
        <v>0</v>
      </c>
    </row>
    <row r="668" customFormat="false" ht="14.4" hidden="false" customHeight="false" outlineLevel="0" collapsed="false">
      <c r="A668" s="0" t="s">
        <v>3</v>
      </c>
      <c r="B668" s="0" t="s">
        <v>15449</v>
      </c>
      <c r="C668" s="0" t="s">
        <v>14767</v>
      </c>
      <c r="D668" s="0" t="s">
        <v>14773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21</v>
      </c>
      <c r="V668" s="0" t="n">
        <v>284</v>
      </c>
      <c r="W668" s="0" t="n">
        <v>0</v>
      </c>
      <c r="X668" s="0" t="n">
        <v>0</v>
      </c>
      <c r="Y668" s="0" t="n">
        <v>0</v>
      </c>
      <c r="Z668" s="0" t="n">
        <v>0</v>
      </c>
    </row>
    <row r="669" customFormat="false" ht="14.4" hidden="false" customHeight="false" outlineLevel="0" collapsed="false">
      <c r="A669" s="0" t="s">
        <v>3</v>
      </c>
      <c r="B669" s="0" t="s">
        <v>15450</v>
      </c>
      <c r="C669" s="0" t="s">
        <v>14767</v>
      </c>
      <c r="D669" s="0" t="s">
        <v>14773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20</v>
      </c>
      <c r="V669" s="0" t="n">
        <v>341</v>
      </c>
      <c r="W669" s="0" t="n">
        <v>0</v>
      </c>
      <c r="X669" s="0" t="n">
        <v>0</v>
      </c>
      <c r="Y669" s="0" t="n">
        <v>0</v>
      </c>
      <c r="Z669" s="0" t="n">
        <v>0</v>
      </c>
    </row>
    <row r="670" customFormat="false" ht="14.4" hidden="false" customHeight="false" outlineLevel="0" collapsed="false">
      <c r="A670" s="0" t="s">
        <v>3</v>
      </c>
      <c r="B670" s="0" t="s">
        <v>15451</v>
      </c>
      <c r="C670" s="0" t="s">
        <v>14768</v>
      </c>
      <c r="D670" s="0" t="s">
        <v>14773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19</v>
      </c>
      <c r="V670" s="0" t="n">
        <v>248</v>
      </c>
      <c r="W670" s="0" t="n">
        <v>0</v>
      </c>
      <c r="X670" s="0" t="n">
        <v>0</v>
      </c>
      <c r="Y670" s="0" t="n">
        <v>0</v>
      </c>
      <c r="Z670" s="0" t="n">
        <v>0</v>
      </c>
    </row>
    <row r="671" customFormat="false" ht="14.4" hidden="false" customHeight="false" outlineLevel="0" collapsed="false">
      <c r="A671" s="0" t="s">
        <v>3</v>
      </c>
      <c r="B671" s="0" t="s">
        <v>15452</v>
      </c>
      <c r="C671" s="0" t="s">
        <v>14771</v>
      </c>
      <c r="D671" s="0" t="s">
        <v>14768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17</v>
      </c>
      <c r="V671" s="0" t="n">
        <v>313</v>
      </c>
      <c r="W671" s="0" t="n">
        <v>0</v>
      </c>
      <c r="X671" s="0" t="n">
        <v>0</v>
      </c>
      <c r="Y671" s="0" t="n">
        <v>0</v>
      </c>
      <c r="Z671" s="0" t="n">
        <v>0</v>
      </c>
    </row>
    <row r="672" customFormat="false" ht="14.4" hidden="false" customHeight="false" outlineLevel="0" collapsed="false">
      <c r="A672" s="0" t="s">
        <v>3</v>
      </c>
      <c r="B672" s="0" t="s">
        <v>15453</v>
      </c>
      <c r="C672" s="0" t="s">
        <v>14768</v>
      </c>
      <c r="D672" s="0" t="s">
        <v>14771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16</v>
      </c>
      <c r="V672" s="0" t="n">
        <v>290</v>
      </c>
      <c r="W672" s="0" t="n">
        <v>0</v>
      </c>
      <c r="X672" s="0" t="n">
        <v>0</v>
      </c>
      <c r="Y672" s="0" t="n">
        <v>0</v>
      </c>
      <c r="Z672" s="0" t="n">
        <v>0</v>
      </c>
    </row>
    <row r="673" customFormat="false" ht="14.4" hidden="false" customHeight="false" outlineLevel="0" collapsed="false">
      <c r="A673" s="0" t="s">
        <v>3</v>
      </c>
      <c r="B673" s="0" t="s">
        <v>15454</v>
      </c>
      <c r="C673" s="0" t="s">
        <v>14768</v>
      </c>
      <c r="D673" s="0" t="s">
        <v>14771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16</v>
      </c>
      <c r="V673" s="0" t="n">
        <v>290</v>
      </c>
      <c r="W673" s="0" t="n">
        <v>0</v>
      </c>
      <c r="X673" s="0" t="n">
        <v>0</v>
      </c>
      <c r="Y673" s="0" t="n">
        <v>0</v>
      </c>
      <c r="Z673" s="0" t="n">
        <v>0</v>
      </c>
    </row>
    <row r="674" customFormat="false" ht="14.4" hidden="false" customHeight="false" outlineLevel="0" collapsed="false">
      <c r="A674" s="0" t="s">
        <v>3</v>
      </c>
      <c r="B674" s="0" t="s">
        <v>15455</v>
      </c>
      <c r="C674" s="0" t="s">
        <v>14768</v>
      </c>
      <c r="D674" s="0" t="s">
        <v>14771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16</v>
      </c>
      <c r="V674" s="0" t="n">
        <v>304</v>
      </c>
      <c r="W674" s="0" t="n">
        <v>0</v>
      </c>
      <c r="X674" s="0" t="n">
        <v>0</v>
      </c>
      <c r="Y674" s="0" t="n">
        <v>0</v>
      </c>
      <c r="Z674" s="0" t="n">
        <v>0</v>
      </c>
    </row>
    <row r="675" customFormat="false" ht="14.4" hidden="false" customHeight="false" outlineLevel="0" collapsed="false">
      <c r="A675" s="0" t="s">
        <v>3</v>
      </c>
      <c r="B675" s="0" t="s">
        <v>15456</v>
      </c>
      <c r="C675" s="0" t="s">
        <v>14771</v>
      </c>
      <c r="D675" s="0" t="s">
        <v>14768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16</v>
      </c>
      <c r="V675" s="0" t="n">
        <v>278</v>
      </c>
      <c r="W675" s="0" t="n">
        <v>0</v>
      </c>
      <c r="X675" s="0" t="n">
        <v>0</v>
      </c>
      <c r="Y675" s="0" t="n">
        <v>0</v>
      </c>
      <c r="Z675" s="0" t="n">
        <v>0</v>
      </c>
    </row>
    <row r="676" customFormat="false" ht="14.4" hidden="false" customHeight="false" outlineLevel="0" collapsed="false">
      <c r="A676" s="0" t="s">
        <v>3</v>
      </c>
      <c r="B676" s="0" t="s">
        <v>15457</v>
      </c>
      <c r="C676" s="0" t="s">
        <v>14767</v>
      </c>
      <c r="D676" s="0" t="s">
        <v>14771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13</v>
      </c>
      <c r="V676" s="0" t="n">
        <v>247</v>
      </c>
      <c r="W676" s="0" t="n">
        <v>0</v>
      </c>
      <c r="X676" s="0" t="n">
        <v>0</v>
      </c>
      <c r="Y676" s="0" t="n">
        <v>0</v>
      </c>
      <c r="Z676" s="0" t="n">
        <v>0</v>
      </c>
    </row>
    <row r="677" customFormat="false" ht="14.4" hidden="false" customHeight="false" outlineLevel="0" collapsed="false">
      <c r="A677" s="0" t="s">
        <v>3</v>
      </c>
      <c r="B677" s="0" t="s">
        <v>15458</v>
      </c>
      <c r="C677" s="0" t="s">
        <v>14767</v>
      </c>
      <c r="D677" s="0" t="s">
        <v>14773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12</v>
      </c>
      <c r="V677" s="0" t="n">
        <v>237</v>
      </c>
      <c r="W677" s="0" t="n">
        <v>0</v>
      </c>
      <c r="X677" s="0" t="n">
        <v>0</v>
      </c>
      <c r="Y677" s="0" t="n">
        <v>0</v>
      </c>
      <c r="Z677" s="0" t="n">
        <v>0</v>
      </c>
    </row>
    <row r="678" customFormat="false" ht="14.4" hidden="false" customHeight="false" outlineLevel="0" collapsed="false">
      <c r="A678" s="0" t="s">
        <v>3</v>
      </c>
      <c r="B678" s="0" t="s">
        <v>15459</v>
      </c>
      <c r="C678" s="0" t="s">
        <v>14771</v>
      </c>
      <c r="D678" s="0" t="s">
        <v>14768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12</v>
      </c>
      <c r="V678" s="0" t="n">
        <v>232</v>
      </c>
      <c r="W678" s="0" t="n">
        <v>0</v>
      </c>
      <c r="X678" s="0" t="n">
        <v>0</v>
      </c>
      <c r="Y678" s="0" t="n">
        <v>0</v>
      </c>
      <c r="Z678" s="0" t="n">
        <v>0</v>
      </c>
    </row>
    <row r="679" customFormat="false" ht="14.4" hidden="false" customHeight="false" outlineLevel="0" collapsed="false">
      <c r="A679" s="0" t="s">
        <v>3</v>
      </c>
      <c r="B679" s="0" t="s">
        <v>15460</v>
      </c>
      <c r="C679" s="0" t="s">
        <v>14768</v>
      </c>
      <c r="D679" s="0" t="s">
        <v>14771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12</v>
      </c>
      <c r="V679" s="0" t="n">
        <v>232</v>
      </c>
      <c r="W679" s="0" t="n">
        <v>0</v>
      </c>
      <c r="X679" s="0" t="n">
        <v>0</v>
      </c>
      <c r="Y679" s="0" t="n">
        <v>0</v>
      </c>
      <c r="Z679" s="0" t="n">
        <v>0</v>
      </c>
    </row>
    <row r="680" customFormat="false" ht="14.4" hidden="false" customHeight="false" outlineLevel="0" collapsed="false">
      <c r="A680" s="0" t="s">
        <v>3</v>
      </c>
      <c r="B680" s="0" t="s">
        <v>15461</v>
      </c>
      <c r="C680" s="0" t="s">
        <v>14773</v>
      </c>
      <c r="D680" s="0" t="s">
        <v>14768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24</v>
      </c>
      <c r="V680" s="0" t="n">
        <v>314</v>
      </c>
      <c r="W680" s="0" t="n">
        <v>0</v>
      </c>
      <c r="X680" s="0" t="n">
        <v>0</v>
      </c>
      <c r="Y680" s="0" t="n">
        <v>0</v>
      </c>
      <c r="Z680" s="0" t="n">
        <v>0</v>
      </c>
    </row>
    <row r="681" customFormat="false" ht="14.4" hidden="false" customHeight="false" outlineLevel="0" collapsed="false">
      <c r="A681" s="0" t="s">
        <v>3</v>
      </c>
      <c r="B681" s="0" t="s">
        <v>15462</v>
      </c>
      <c r="C681" s="0" t="s">
        <v>14773</v>
      </c>
      <c r="D681" s="0" t="s">
        <v>14767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12</v>
      </c>
      <c r="V681" s="0" t="n">
        <v>206</v>
      </c>
      <c r="W681" s="0" t="n">
        <v>0</v>
      </c>
      <c r="X681" s="0" t="n">
        <v>0</v>
      </c>
      <c r="Y681" s="0" t="n">
        <v>0</v>
      </c>
      <c r="Z681" s="0" t="n">
        <v>0</v>
      </c>
    </row>
    <row r="682" customFormat="false" ht="14.4" hidden="false" customHeight="false" outlineLevel="0" collapsed="false">
      <c r="A682" s="0" t="s">
        <v>3</v>
      </c>
      <c r="B682" s="0" t="s">
        <v>15463</v>
      </c>
      <c r="C682" s="0" t="s">
        <v>14771</v>
      </c>
      <c r="D682" s="0" t="s">
        <v>14773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17</v>
      </c>
      <c r="V682" s="0" t="n">
        <v>320</v>
      </c>
      <c r="W682" s="0" t="n">
        <v>0</v>
      </c>
      <c r="X682" s="0" t="n">
        <v>0</v>
      </c>
      <c r="Y682" s="0" t="n">
        <v>0</v>
      </c>
      <c r="Z682" s="0" t="n">
        <v>0</v>
      </c>
    </row>
    <row r="683" customFormat="false" ht="14.4" hidden="false" customHeight="false" outlineLevel="0" collapsed="false">
      <c r="A683" s="0" t="s">
        <v>3</v>
      </c>
      <c r="B683" s="0" t="s">
        <v>15464</v>
      </c>
      <c r="C683" s="0" t="s">
        <v>14773</v>
      </c>
      <c r="D683" s="0" t="s">
        <v>14767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19</v>
      </c>
      <c r="V683" s="0" t="n">
        <v>325</v>
      </c>
      <c r="W683" s="0" t="n">
        <v>0</v>
      </c>
      <c r="X683" s="0" t="n">
        <v>0</v>
      </c>
      <c r="Y683" s="0" t="n">
        <v>0</v>
      </c>
      <c r="Z683" s="0" t="n">
        <v>0</v>
      </c>
    </row>
    <row r="684" customFormat="false" ht="14.4" hidden="false" customHeight="false" outlineLevel="0" collapsed="false">
      <c r="A684" s="0" t="s">
        <v>3</v>
      </c>
      <c r="B684" s="0" t="s">
        <v>15465</v>
      </c>
      <c r="C684" s="0" t="s">
        <v>14767</v>
      </c>
      <c r="D684" s="0" t="s">
        <v>14773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14</v>
      </c>
      <c r="V684" s="0" t="n">
        <v>213</v>
      </c>
      <c r="W684" s="0" t="n">
        <v>0</v>
      </c>
      <c r="X684" s="0" t="n">
        <v>0</v>
      </c>
      <c r="Y684" s="0" t="n">
        <v>0</v>
      </c>
      <c r="Z684" s="0" t="n">
        <v>0</v>
      </c>
    </row>
    <row r="685" customFormat="false" ht="14.4" hidden="false" customHeight="false" outlineLevel="0" collapsed="false">
      <c r="A685" s="0" t="s">
        <v>3</v>
      </c>
      <c r="B685" s="0" t="s">
        <v>15466</v>
      </c>
      <c r="C685" s="0" t="s">
        <v>14767</v>
      </c>
      <c r="D685" s="0" t="s">
        <v>14773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13</v>
      </c>
      <c r="V685" s="0" t="n">
        <v>242</v>
      </c>
      <c r="W685" s="0" t="n">
        <v>0</v>
      </c>
      <c r="X685" s="0" t="n">
        <v>0</v>
      </c>
      <c r="Y685" s="0" t="n">
        <v>0</v>
      </c>
      <c r="Z685" s="0" t="n">
        <v>0</v>
      </c>
    </row>
    <row r="686" customFormat="false" ht="14.4" hidden="false" customHeight="false" outlineLevel="0" collapsed="false">
      <c r="A686" s="0" t="s">
        <v>3</v>
      </c>
      <c r="B686" s="0" t="s">
        <v>15467</v>
      </c>
      <c r="C686" s="0" t="s">
        <v>14767</v>
      </c>
      <c r="D686" s="0" t="s">
        <v>14773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17</v>
      </c>
      <c r="V686" s="0" t="n">
        <v>275</v>
      </c>
      <c r="W686" s="0" t="n">
        <v>0</v>
      </c>
      <c r="X686" s="0" t="n">
        <v>0</v>
      </c>
      <c r="Y686" s="0" t="n">
        <v>0</v>
      </c>
      <c r="Z686" s="0" t="n">
        <v>0</v>
      </c>
    </row>
    <row r="687" customFormat="false" ht="14.4" hidden="false" customHeight="false" outlineLevel="0" collapsed="false">
      <c r="A687" s="0" t="s">
        <v>3</v>
      </c>
      <c r="B687" s="0" t="s">
        <v>15468</v>
      </c>
      <c r="C687" s="0" t="s">
        <v>14773</v>
      </c>
      <c r="D687" s="0" t="s">
        <v>14771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18</v>
      </c>
      <c r="V687" s="0" t="n">
        <v>299</v>
      </c>
      <c r="W687" s="0" t="n">
        <v>0</v>
      </c>
      <c r="X687" s="0" t="n">
        <v>0</v>
      </c>
      <c r="Y687" s="0" t="n">
        <v>0</v>
      </c>
      <c r="Z687" s="0" t="n">
        <v>0</v>
      </c>
    </row>
    <row r="688" customFormat="false" ht="14.4" hidden="false" customHeight="false" outlineLevel="0" collapsed="false">
      <c r="A688" s="0" t="s">
        <v>3</v>
      </c>
      <c r="B688" s="0" t="s">
        <v>15469</v>
      </c>
      <c r="C688" s="0" t="s">
        <v>14768</v>
      </c>
      <c r="D688" s="0" t="s">
        <v>14767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18</v>
      </c>
      <c r="V688" s="0" t="n">
        <v>311</v>
      </c>
      <c r="W688" s="0" t="n">
        <v>0</v>
      </c>
      <c r="X688" s="0" t="n">
        <v>0</v>
      </c>
      <c r="Y688" s="0" t="n">
        <v>0</v>
      </c>
      <c r="Z688" s="0" t="n">
        <v>0</v>
      </c>
    </row>
    <row r="689" customFormat="false" ht="14.4" hidden="false" customHeight="false" outlineLevel="0" collapsed="false">
      <c r="A689" s="0" t="s">
        <v>3</v>
      </c>
      <c r="B689" s="0" t="s">
        <v>15470</v>
      </c>
      <c r="C689" s="0" t="s">
        <v>14767</v>
      </c>
      <c r="D689" s="0" t="s">
        <v>14773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20</v>
      </c>
      <c r="V689" s="0" t="n">
        <v>300</v>
      </c>
      <c r="W689" s="0" t="n">
        <v>0</v>
      </c>
      <c r="X689" s="0" t="n">
        <v>0</v>
      </c>
      <c r="Y689" s="0" t="n">
        <v>0</v>
      </c>
      <c r="Z689" s="0" t="n">
        <v>0</v>
      </c>
    </row>
    <row r="690" customFormat="false" ht="14.4" hidden="false" customHeight="false" outlineLevel="0" collapsed="false">
      <c r="A690" s="0" t="s">
        <v>3</v>
      </c>
      <c r="B690" s="0" t="s">
        <v>15471</v>
      </c>
      <c r="C690" s="0" t="s">
        <v>14767</v>
      </c>
      <c r="D690" s="0" t="s">
        <v>14773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17</v>
      </c>
      <c r="V690" s="0" t="n">
        <v>321</v>
      </c>
      <c r="W690" s="0" t="n">
        <v>0</v>
      </c>
      <c r="X690" s="0" t="n">
        <v>0</v>
      </c>
      <c r="Y690" s="0" t="n">
        <v>0</v>
      </c>
      <c r="Z690" s="0" t="n">
        <v>0</v>
      </c>
    </row>
    <row r="691" customFormat="false" ht="14.4" hidden="false" customHeight="false" outlineLevel="0" collapsed="false">
      <c r="A691" s="0" t="s">
        <v>3</v>
      </c>
      <c r="B691" s="0" t="s">
        <v>15472</v>
      </c>
      <c r="C691" s="0" t="s">
        <v>14773</v>
      </c>
      <c r="D691" s="0" t="s">
        <v>14768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12</v>
      </c>
      <c r="V691" s="0" t="n">
        <v>220</v>
      </c>
      <c r="W691" s="0" t="n">
        <v>0</v>
      </c>
      <c r="X691" s="0" t="n">
        <v>0</v>
      </c>
      <c r="Y691" s="0" t="n">
        <v>0</v>
      </c>
      <c r="Z691" s="0" t="n">
        <v>0</v>
      </c>
    </row>
    <row r="692" customFormat="false" ht="14.4" hidden="false" customHeight="false" outlineLevel="0" collapsed="false">
      <c r="A692" s="0" t="s">
        <v>3</v>
      </c>
      <c r="B692" s="0" t="s">
        <v>15473</v>
      </c>
      <c r="C692" s="0" t="s">
        <v>14773</v>
      </c>
      <c r="D692" s="0" t="s">
        <v>14767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20</v>
      </c>
      <c r="V692" s="0" t="n">
        <v>281</v>
      </c>
      <c r="W692" s="0" t="n">
        <v>0</v>
      </c>
      <c r="X692" s="0" t="n">
        <v>0</v>
      </c>
      <c r="Y692" s="0" t="n">
        <v>0</v>
      </c>
      <c r="Z692" s="0" t="n">
        <v>0</v>
      </c>
    </row>
    <row r="693" customFormat="false" ht="14.4" hidden="false" customHeight="false" outlineLevel="0" collapsed="false">
      <c r="A693" s="0" t="s">
        <v>3</v>
      </c>
      <c r="B693" s="0" t="s">
        <v>15474</v>
      </c>
      <c r="C693" s="0" t="s">
        <v>14768</v>
      </c>
      <c r="D693" s="0" t="s">
        <v>14773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18</v>
      </c>
      <c r="V693" s="0" t="n">
        <v>285</v>
      </c>
      <c r="W693" s="0" t="n">
        <v>0</v>
      </c>
      <c r="X693" s="0" t="n">
        <v>0</v>
      </c>
      <c r="Y693" s="0" t="n">
        <v>0</v>
      </c>
      <c r="Z693" s="0" t="n">
        <v>0</v>
      </c>
    </row>
    <row r="694" customFormat="false" ht="14.4" hidden="false" customHeight="false" outlineLevel="0" collapsed="false">
      <c r="A694" s="0" t="s">
        <v>3</v>
      </c>
      <c r="B694" s="0" t="s">
        <v>15475</v>
      </c>
      <c r="C694" s="0" t="s">
        <v>14773</v>
      </c>
      <c r="D694" s="0" t="s">
        <v>14768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18</v>
      </c>
      <c r="V694" s="0" t="n">
        <v>276</v>
      </c>
      <c r="W694" s="0" t="n">
        <v>0</v>
      </c>
      <c r="X694" s="0" t="n">
        <v>0</v>
      </c>
      <c r="Y694" s="0" t="n">
        <v>0</v>
      </c>
      <c r="Z694" s="0" t="n">
        <v>0</v>
      </c>
    </row>
    <row r="695" customFormat="false" ht="14.4" hidden="false" customHeight="false" outlineLevel="0" collapsed="false">
      <c r="A695" s="0" t="s">
        <v>3</v>
      </c>
      <c r="B695" s="0" t="s">
        <v>15476</v>
      </c>
      <c r="C695" s="0" t="s">
        <v>14768</v>
      </c>
      <c r="D695" s="0" t="s">
        <v>14771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16</v>
      </c>
      <c r="V695" s="0" t="n">
        <v>300</v>
      </c>
      <c r="W695" s="0" t="n">
        <v>0</v>
      </c>
      <c r="X695" s="0" t="n">
        <v>0</v>
      </c>
      <c r="Y695" s="0" t="n">
        <v>0</v>
      </c>
      <c r="Z695" s="0" t="n">
        <v>0</v>
      </c>
    </row>
    <row r="696" customFormat="false" ht="14.4" hidden="false" customHeight="false" outlineLevel="0" collapsed="false">
      <c r="A696" s="0" t="s">
        <v>3</v>
      </c>
      <c r="B696" s="0" t="s">
        <v>15477</v>
      </c>
      <c r="C696" s="0" t="s">
        <v>14773</v>
      </c>
      <c r="D696" s="0" t="s">
        <v>14767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10</v>
      </c>
      <c r="V696" s="0" t="n">
        <v>193</v>
      </c>
      <c r="W696" s="0" t="n">
        <v>0</v>
      </c>
      <c r="X696" s="0" t="n">
        <v>0</v>
      </c>
      <c r="Y696" s="0" t="n">
        <v>0</v>
      </c>
      <c r="Z696" s="0" t="n">
        <v>0</v>
      </c>
    </row>
    <row r="697" customFormat="false" ht="14.4" hidden="false" customHeight="false" outlineLevel="0" collapsed="false">
      <c r="A697" s="0" t="s">
        <v>3</v>
      </c>
      <c r="B697" s="0" t="s">
        <v>15478</v>
      </c>
      <c r="C697" s="0" t="s">
        <v>14773</v>
      </c>
      <c r="D697" s="0" t="s">
        <v>14771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11</v>
      </c>
      <c r="V697" s="0" t="n">
        <v>212</v>
      </c>
      <c r="W697" s="0" t="n">
        <v>0</v>
      </c>
      <c r="X697" s="0" t="n">
        <v>0</v>
      </c>
      <c r="Y697" s="0" t="n">
        <v>0</v>
      </c>
      <c r="Z697" s="0" t="n">
        <v>0</v>
      </c>
    </row>
    <row r="698" customFormat="false" ht="14.4" hidden="false" customHeight="false" outlineLevel="0" collapsed="false">
      <c r="A698" s="0" t="s">
        <v>3</v>
      </c>
      <c r="B698" s="0" t="s">
        <v>15479</v>
      </c>
      <c r="C698" s="0" t="s">
        <v>14771</v>
      </c>
      <c r="D698" s="0" t="s">
        <v>14767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11</v>
      </c>
      <c r="V698" s="0" t="n">
        <v>210</v>
      </c>
      <c r="W698" s="0" t="n">
        <v>0</v>
      </c>
      <c r="X698" s="0" t="n">
        <v>0</v>
      </c>
      <c r="Y698" s="0" t="n">
        <v>0</v>
      </c>
      <c r="Z698" s="0" t="n">
        <v>0</v>
      </c>
    </row>
    <row r="699" customFormat="false" ht="14.4" hidden="false" customHeight="false" outlineLevel="0" collapsed="false">
      <c r="A699" s="0" t="s">
        <v>3</v>
      </c>
      <c r="B699" s="0" t="s">
        <v>15480</v>
      </c>
      <c r="C699" s="0" t="s">
        <v>14773</v>
      </c>
      <c r="D699" s="0" t="s">
        <v>14767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11</v>
      </c>
      <c r="V699" s="0" t="n">
        <v>210</v>
      </c>
      <c r="W699" s="0" t="n">
        <v>0</v>
      </c>
      <c r="X699" s="0" t="n">
        <v>0</v>
      </c>
      <c r="Y699" s="0" t="n">
        <v>0</v>
      </c>
      <c r="Z699" s="0" t="n">
        <v>0</v>
      </c>
    </row>
    <row r="700" customFormat="false" ht="14.4" hidden="false" customHeight="false" outlineLevel="0" collapsed="false">
      <c r="A700" s="0" t="s">
        <v>3</v>
      </c>
      <c r="B700" s="0" t="s">
        <v>15481</v>
      </c>
      <c r="C700" s="0" t="s">
        <v>14773</v>
      </c>
      <c r="D700" s="0" t="s">
        <v>14767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14</v>
      </c>
      <c r="V700" s="0" t="n">
        <v>237</v>
      </c>
      <c r="W700" s="0" t="n">
        <v>0</v>
      </c>
      <c r="X700" s="0" t="n">
        <v>0</v>
      </c>
      <c r="Y700" s="0" t="n">
        <v>0</v>
      </c>
      <c r="Z700" s="0" t="n">
        <v>0</v>
      </c>
    </row>
    <row r="701" customFormat="false" ht="14.4" hidden="false" customHeight="false" outlineLevel="0" collapsed="false">
      <c r="A701" s="0" t="s">
        <v>3</v>
      </c>
      <c r="B701" s="0" t="s">
        <v>15482</v>
      </c>
      <c r="C701" s="0" t="s">
        <v>14773</v>
      </c>
      <c r="D701" s="0" t="s">
        <v>14768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15</v>
      </c>
      <c r="V701" s="0" t="n">
        <v>220</v>
      </c>
      <c r="W701" s="0" t="n">
        <v>0</v>
      </c>
      <c r="X701" s="0" t="n">
        <v>0</v>
      </c>
      <c r="Y701" s="0" t="n">
        <v>0</v>
      </c>
      <c r="Z701" s="0" t="n">
        <v>0</v>
      </c>
    </row>
    <row r="702" customFormat="false" ht="14.4" hidden="false" customHeight="false" outlineLevel="0" collapsed="false">
      <c r="A702" s="0" t="s">
        <v>3</v>
      </c>
      <c r="B702" s="0" t="s">
        <v>15483</v>
      </c>
      <c r="C702" s="0" t="s">
        <v>14768</v>
      </c>
      <c r="D702" s="0" t="s">
        <v>14771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16</v>
      </c>
      <c r="V702" s="0" t="n">
        <v>286</v>
      </c>
      <c r="W702" s="0" t="n">
        <v>0</v>
      </c>
      <c r="X702" s="0" t="n">
        <v>0</v>
      </c>
      <c r="Y702" s="0" t="n">
        <v>0</v>
      </c>
      <c r="Z702" s="0" t="n">
        <v>0</v>
      </c>
    </row>
    <row r="703" customFormat="false" ht="14.4" hidden="false" customHeight="false" outlineLevel="0" collapsed="false">
      <c r="A703" s="0" t="s">
        <v>3</v>
      </c>
      <c r="B703" s="0" t="s">
        <v>15484</v>
      </c>
      <c r="C703" s="0" t="s">
        <v>14773</v>
      </c>
      <c r="D703" s="0" t="s">
        <v>14767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21</v>
      </c>
      <c r="V703" s="0" t="n">
        <v>405</v>
      </c>
      <c r="W703" s="0" t="n">
        <v>0</v>
      </c>
      <c r="X703" s="0" t="n">
        <v>0</v>
      </c>
      <c r="Y703" s="0" t="n">
        <v>0</v>
      </c>
      <c r="Z703" s="0" t="n">
        <v>0</v>
      </c>
    </row>
    <row r="704" customFormat="false" ht="14.4" hidden="false" customHeight="false" outlineLevel="0" collapsed="false">
      <c r="A704" s="0" t="s">
        <v>3</v>
      </c>
      <c r="B704" s="0" t="s">
        <v>15485</v>
      </c>
      <c r="C704" s="0" t="s">
        <v>14768</v>
      </c>
      <c r="D704" s="0" t="s">
        <v>14771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24</v>
      </c>
      <c r="V704" s="0" t="n">
        <v>315</v>
      </c>
      <c r="W704" s="0" t="n">
        <v>0</v>
      </c>
      <c r="X704" s="0" t="n">
        <v>0</v>
      </c>
      <c r="Y704" s="0" t="n">
        <v>0</v>
      </c>
      <c r="Z704" s="0" t="n">
        <v>0</v>
      </c>
    </row>
    <row r="705" customFormat="false" ht="14.4" hidden="false" customHeight="false" outlineLevel="0" collapsed="false">
      <c r="A705" s="0" t="s">
        <v>3</v>
      </c>
      <c r="B705" s="0" t="s">
        <v>15486</v>
      </c>
      <c r="C705" s="0" t="s">
        <v>14768</v>
      </c>
      <c r="D705" s="0" t="s">
        <v>14771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24</v>
      </c>
      <c r="V705" s="0" t="n">
        <v>315</v>
      </c>
      <c r="W705" s="0" t="n">
        <v>0</v>
      </c>
      <c r="X705" s="0" t="n">
        <v>0</v>
      </c>
      <c r="Y705" s="0" t="n">
        <v>0</v>
      </c>
      <c r="Z705" s="0" t="n">
        <v>0</v>
      </c>
    </row>
    <row r="706" customFormat="false" ht="14.4" hidden="false" customHeight="false" outlineLevel="0" collapsed="false">
      <c r="A706" s="0" t="s">
        <v>3</v>
      </c>
      <c r="B706" s="0" t="s">
        <v>15487</v>
      </c>
      <c r="C706" s="0" t="s">
        <v>14773</v>
      </c>
      <c r="D706" s="0" t="s">
        <v>14767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24</v>
      </c>
      <c r="V706" s="0" t="n">
        <v>318</v>
      </c>
      <c r="W706" s="0" t="n">
        <v>0</v>
      </c>
      <c r="X706" s="0" t="n">
        <v>0</v>
      </c>
      <c r="Y706" s="0" t="n">
        <v>0</v>
      </c>
      <c r="Z706" s="0" t="n">
        <v>0</v>
      </c>
    </row>
    <row r="707" customFormat="false" ht="14.4" hidden="false" customHeight="false" outlineLevel="0" collapsed="false">
      <c r="A707" s="0" t="s">
        <v>3</v>
      </c>
      <c r="B707" s="0" t="s">
        <v>15488</v>
      </c>
      <c r="C707" s="0" t="s">
        <v>14768</v>
      </c>
      <c r="D707" s="0" t="s">
        <v>14771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23</v>
      </c>
      <c r="V707" s="0" t="n">
        <v>312</v>
      </c>
      <c r="W707" s="0" t="n">
        <v>0</v>
      </c>
      <c r="X707" s="0" t="n">
        <v>0</v>
      </c>
      <c r="Y707" s="0" t="n">
        <v>0</v>
      </c>
      <c r="Z707" s="0" t="n">
        <v>0</v>
      </c>
    </row>
    <row r="708" customFormat="false" ht="14.4" hidden="false" customHeight="false" outlineLevel="0" collapsed="false">
      <c r="A708" s="0" t="s">
        <v>3</v>
      </c>
      <c r="B708" s="0" t="s">
        <v>15489</v>
      </c>
      <c r="C708" s="0" t="s">
        <v>14767</v>
      </c>
      <c r="D708" s="0" t="s">
        <v>14773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14</v>
      </c>
      <c r="V708" s="0" t="n">
        <v>262</v>
      </c>
      <c r="W708" s="0" t="n">
        <v>0</v>
      </c>
      <c r="X708" s="0" t="n">
        <v>0</v>
      </c>
      <c r="Y708" s="0" t="n">
        <v>0</v>
      </c>
      <c r="Z708" s="0" t="n">
        <v>0</v>
      </c>
    </row>
    <row r="709" customFormat="false" ht="14.4" hidden="false" customHeight="false" outlineLevel="0" collapsed="false">
      <c r="A709" s="0" t="s">
        <v>3</v>
      </c>
      <c r="B709" s="0" t="s">
        <v>15490</v>
      </c>
      <c r="C709" s="0" t="s">
        <v>14768</v>
      </c>
      <c r="D709" s="0" t="s">
        <v>14771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14</v>
      </c>
      <c r="V709" s="0" t="n">
        <v>262</v>
      </c>
      <c r="W709" s="0" t="n">
        <v>0</v>
      </c>
      <c r="X709" s="0" t="n">
        <v>0</v>
      </c>
      <c r="Y709" s="0" t="n">
        <v>0</v>
      </c>
      <c r="Z709" s="0" t="n">
        <v>0</v>
      </c>
    </row>
    <row r="710" customFormat="false" ht="14.4" hidden="false" customHeight="false" outlineLevel="0" collapsed="false">
      <c r="A710" s="0" t="s">
        <v>3</v>
      </c>
      <c r="B710" s="0" t="s">
        <v>15491</v>
      </c>
      <c r="C710" s="0" t="s">
        <v>14771</v>
      </c>
      <c r="D710" s="0" t="s">
        <v>14768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20</v>
      </c>
      <c r="V710" s="0" t="n">
        <v>342</v>
      </c>
      <c r="W710" s="0" t="n">
        <v>0</v>
      </c>
      <c r="X710" s="0" t="n">
        <v>0</v>
      </c>
      <c r="Y710" s="0" t="n">
        <v>0</v>
      </c>
      <c r="Z710" s="0" t="n">
        <v>0</v>
      </c>
    </row>
    <row r="711" customFormat="false" ht="14.4" hidden="false" customHeight="false" outlineLevel="0" collapsed="false">
      <c r="A711" s="0" t="s">
        <v>3</v>
      </c>
      <c r="B711" s="0" t="s">
        <v>15492</v>
      </c>
      <c r="C711" s="0" t="s">
        <v>14773</v>
      </c>
      <c r="D711" s="0" t="s">
        <v>14767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10</v>
      </c>
      <c r="V711" s="0" t="n">
        <v>186</v>
      </c>
      <c r="W711" s="0" t="n">
        <v>0</v>
      </c>
      <c r="X711" s="0" t="n">
        <v>0</v>
      </c>
      <c r="Y711" s="0" t="n">
        <v>0</v>
      </c>
      <c r="Z711" s="0" t="n">
        <v>0</v>
      </c>
    </row>
    <row r="712" customFormat="false" ht="14.4" hidden="false" customHeight="false" outlineLevel="0" collapsed="false">
      <c r="A712" s="0" t="s">
        <v>3</v>
      </c>
      <c r="B712" s="0" t="s">
        <v>15493</v>
      </c>
      <c r="C712" s="0" t="s">
        <v>14768</v>
      </c>
      <c r="D712" s="0" t="s">
        <v>14771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10</v>
      </c>
      <c r="V712" s="0" t="n">
        <v>162</v>
      </c>
      <c r="W712" s="0" t="n">
        <v>0</v>
      </c>
      <c r="X712" s="0" t="n">
        <v>0</v>
      </c>
      <c r="Y712" s="0" t="n">
        <v>0</v>
      </c>
      <c r="Z712" s="0" t="n">
        <v>0</v>
      </c>
    </row>
    <row r="713" customFormat="false" ht="14.4" hidden="false" customHeight="false" outlineLevel="0" collapsed="false">
      <c r="A713" s="0" t="s">
        <v>3</v>
      </c>
      <c r="B713" s="0" t="s">
        <v>15494</v>
      </c>
      <c r="C713" s="0" t="s">
        <v>14768</v>
      </c>
      <c r="D713" s="0" t="s">
        <v>14771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10</v>
      </c>
      <c r="V713" s="0" t="n">
        <v>162</v>
      </c>
      <c r="W713" s="0" t="n">
        <v>0</v>
      </c>
      <c r="X713" s="0" t="n">
        <v>0</v>
      </c>
      <c r="Y713" s="0" t="n">
        <v>0</v>
      </c>
      <c r="Z713" s="0" t="n">
        <v>0</v>
      </c>
    </row>
    <row r="714" customFormat="false" ht="14.4" hidden="false" customHeight="false" outlineLevel="0" collapsed="false">
      <c r="A714" s="0" t="s">
        <v>3</v>
      </c>
      <c r="B714" s="0" t="s">
        <v>15495</v>
      </c>
      <c r="C714" s="0" t="s">
        <v>14768</v>
      </c>
      <c r="D714" s="0" t="s">
        <v>14771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10</v>
      </c>
      <c r="V714" s="0" t="n">
        <v>166</v>
      </c>
      <c r="W714" s="0" t="n">
        <v>0</v>
      </c>
      <c r="X714" s="0" t="n">
        <v>0</v>
      </c>
      <c r="Y714" s="0" t="n">
        <v>0</v>
      </c>
      <c r="Z714" s="0" t="n">
        <v>0</v>
      </c>
    </row>
    <row r="715" customFormat="false" ht="14.4" hidden="false" customHeight="false" outlineLevel="0" collapsed="false">
      <c r="A715" s="0" t="s">
        <v>3</v>
      </c>
      <c r="B715" s="0" t="s">
        <v>15496</v>
      </c>
      <c r="C715" s="0" t="s">
        <v>14767</v>
      </c>
      <c r="D715" s="0" t="s">
        <v>14773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9</v>
      </c>
      <c r="V715" s="0" t="n">
        <v>176</v>
      </c>
      <c r="W715" s="0" t="n">
        <v>0</v>
      </c>
      <c r="X715" s="0" t="n">
        <v>0</v>
      </c>
      <c r="Y715" s="0" t="n">
        <v>0</v>
      </c>
      <c r="Z715" s="0" t="n">
        <v>0</v>
      </c>
    </row>
    <row r="716" customFormat="false" ht="14.4" hidden="false" customHeight="false" outlineLevel="0" collapsed="false">
      <c r="A716" s="0" t="s">
        <v>3</v>
      </c>
      <c r="B716" s="0" t="s">
        <v>15497</v>
      </c>
      <c r="C716" s="0" t="s">
        <v>14773</v>
      </c>
      <c r="D716" s="0" t="s">
        <v>14767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14</v>
      </c>
      <c r="V716" s="0" t="n">
        <v>265</v>
      </c>
      <c r="W716" s="0" t="n">
        <v>0</v>
      </c>
      <c r="X716" s="0" t="n">
        <v>0</v>
      </c>
      <c r="Y716" s="0" t="n">
        <v>0</v>
      </c>
      <c r="Z716" s="0" t="n">
        <v>0</v>
      </c>
    </row>
    <row r="717" customFormat="false" ht="14.4" hidden="false" customHeight="false" outlineLevel="0" collapsed="false">
      <c r="A717" s="0" t="s">
        <v>3</v>
      </c>
      <c r="B717" s="0" t="s">
        <v>15498</v>
      </c>
      <c r="C717" s="0" t="s">
        <v>14767</v>
      </c>
      <c r="D717" s="0" t="s">
        <v>14773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17</v>
      </c>
      <c r="V717" s="0" t="n">
        <v>333</v>
      </c>
      <c r="W717" s="0" t="n">
        <v>0</v>
      </c>
      <c r="X717" s="0" t="n">
        <v>0</v>
      </c>
      <c r="Y717" s="0" t="n">
        <v>0</v>
      </c>
      <c r="Z717" s="0" t="n">
        <v>0</v>
      </c>
    </row>
    <row r="718" customFormat="false" ht="14.4" hidden="false" customHeight="false" outlineLevel="0" collapsed="false">
      <c r="A718" s="0" t="s">
        <v>3</v>
      </c>
      <c r="B718" s="0" t="s">
        <v>15499</v>
      </c>
      <c r="C718" s="0" t="s">
        <v>14773</v>
      </c>
      <c r="D718" s="0" t="s">
        <v>14767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18</v>
      </c>
      <c r="V718" s="0" t="n">
        <v>271</v>
      </c>
      <c r="W718" s="0" t="n">
        <v>0</v>
      </c>
      <c r="X718" s="0" t="n">
        <v>0</v>
      </c>
      <c r="Y718" s="0" t="n">
        <v>0</v>
      </c>
      <c r="Z718" s="0" t="n">
        <v>0</v>
      </c>
    </row>
    <row r="719" customFormat="false" ht="14.4" hidden="false" customHeight="false" outlineLevel="0" collapsed="false">
      <c r="A719" s="0" t="s">
        <v>3</v>
      </c>
      <c r="B719" s="0" t="s">
        <v>15500</v>
      </c>
      <c r="C719" s="0" t="s">
        <v>14773</v>
      </c>
      <c r="D719" s="0" t="s">
        <v>14767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15</v>
      </c>
      <c r="V719" s="0" t="n">
        <v>290</v>
      </c>
      <c r="W719" s="0" t="n">
        <v>0</v>
      </c>
      <c r="X719" s="0" t="n">
        <v>0</v>
      </c>
      <c r="Y719" s="0" t="n">
        <v>0</v>
      </c>
      <c r="Z719" s="0" t="n">
        <v>0</v>
      </c>
    </row>
    <row r="720" customFormat="false" ht="14.4" hidden="false" customHeight="false" outlineLevel="0" collapsed="false">
      <c r="A720" s="0" t="s">
        <v>3</v>
      </c>
      <c r="B720" s="0" t="s">
        <v>15501</v>
      </c>
      <c r="C720" s="0" t="s">
        <v>14771</v>
      </c>
      <c r="D720" s="0" t="s">
        <v>14768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15</v>
      </c>
      <c r="V720" s="0" t="n">
        <v>257</v>
      </c>
      <c r="W720" s="0" t="n">
        <v>0</v>
      </c>
      <c r="X720" s="0" t="n">
        <v>0</v>
      </c>
      <c r="Y720" s="0" t="n">
        <v>0</v>
      </c>
      <c r="Z720" s="0" t="n">
        <v>0</v>
      </c>
    </row>
    <row r="721" customFormat="false" ht="14.4" hidden="false" customHeight="false" outlineLevel="0" collapsed="false">
      <c r="A721" s="0" t="s">
        <v>3</v>
      </c>
      <c r="B721" s="0" t="s">
        <v>15502</v>
      </c>
      <c r="C721" s="0" t="s">
        <v>14773</v>
      </c>
      <c r="D721" s="0" t="s">
        <v>14767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13</v>
      </c>
      <c r="V721" s="0" t="n">
        <v>255</v>
      </c>
      <c r="W721" s="0" t="n">
        <v>0</v>
      </c>
      <c r="X721" s="0" t="n">
        <v>0</v>
      </c>
      <c r="Y721" s="0" t="n">
        <v>0</v>
      </c>
      <c r="Z721" s="0" t="n">
        <v>0</v>
      </c>
    </row>
    <row r="722" customFormat="false" ht="14.4" hidden="false" customHeight="false" outlineLevel="0" collapsed="false">
      <c r="A722" s="0" t="s">
        <v>3</v>
      </c>
      <c r="B722" s="0" t="s">
        <v>15503</v>
      </c>
      <c r="C722" s="0" t="s">
        <v>14767</v>
      </c>
      <c r="D722" s="0" t="s">
        <v>14771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17</v>
      </c>
      <c r="V722" s="0" t="n">
        <v>311</v>
      </c>
      <c r="W722" s="0" t="n">
        <v>0</v>
      </c>
      <c r="X722" s="0" t="n">
        <v>0</v>
      </c>
      <c r="Y722" s="0" t="n">
        <v>0</v>
      </c>
      <c r="Z722" s="0" t="n">
        <v>0</v>
      </c>
    </row>
    <row r="723" customFormat="false" ht="14.4" hidden="false" customHeight="false" outlineLevel="0" collapsed="false">
      <c r="A723" s="0" t="s">
        <v>3</v>
      </c>
      <c r="B723" s="0" t="s">
        <v>15504</v>
      </c>
      <c r="C723" s="0" t="s">
        <v>14767</v>
      </c>
      <c r="D723" s="0" t="s">
        <v>14773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17</v>
      </c>
      <c r="V723" s="0" t="n">
        <v>263</v>
      </c>
      <c r="W723" s="0" t="n">
        <v>0</v>
      </c>
      <c r="X723" s="0" t="n">
        <v>0</v>
      </c>
      <c r="Y723" s="0" t="n">
        <v>0</v>
      </c>
      <c r="Z723" s="0" t="n">
        <v>0</v>
      </c>
    </row>
    <row r="724" customFormat="false" ht="14.4" hidden="false" customHeight="false" outlineLevel="0" collapsed="false">
      <c r="A724" s="0" t="s">
        <v>3</v>
      </c>
      <c r="B724" s="0" t="s">
        <v>15505</v>
      </c>
      <c r="C724" s="0" t="s">
        <v>14768</v>
      </c>
      <c r="D724" s="0" t="s">
        <v>14771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17</v>
      </c>
      <c r="V724" s="0" t="n">
        <v>241</v>
      </c>
      <c r="W724" s="0" t="n">
        <v>0</v>
      </c>
      <c r="X724" s="0" t="n">
        <v>0</v>
      </c>
      <c r="Y724" s="0" t="n">
        <v>0</v>
      </c>
      <c r="Z724" s="0" t="n">
        <v>0</v>
      </c>
    </row>
    <row r="725" customFormat="false" ht="14.4" hidden="false" customHeight="false" outlineLevel="0" collapsed="false">
      <c r="A725" s="0" t="s">
        <v>3</v>
      </c>
      <c r="B725" s="0" t="s">
        <v>15506</v>
      </c>
      <c r="C725" s="0" t="s">
        <v>14771</v>
      </c>
      <c r="D725" s="0" t="s">
        <v>14768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20</v>
      </c>
      <c r="V725" s="0" t="n">
        <v>230</v>
      </c>
      <c r="W725" s="0" t="n">
        <v>0</v>
      </c>
      <c r="X725" s="0" t="n">
        <v>0</v>
      </c>
      <c r="Y725" s="0" t="n">
        <v>0</v>
      </c>
      <c r="Z725" s="0" t="n">
        <v>0</v>
      </c>
    </row>
    <row r="726" customFormat="false" ht="14.4" hidden="false" customHeight="false" outlineLevel="0" collapsed="false">
      <c r="A726" s="0" t="s">
        <v>3</v>
      </c>
      <c r="B726" s="0" t="s">
        <v>15507</v>
      </c>
      <c r="C726" s="0" t="s">
        <v>14767</v>
      </c>
      <c r="D726" s="0" t="s">
        <v>14773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18</v>
      </c>
      <c r="V726" s="0" t="n">
        <v>330</v>
      </c>
      <c r="W726" s="0" t="n">
        <v>0</v>
      </c>
      <c r="X726" s="0" t="n">
        <v>0</v>
      </c>
      <c r="Y726" s="0" t="n">
        <v>0</v>
      </c>
      <c r="Z726" s="0" t="n">
        <v>0</v>
      </c>
    </row>
    <row r="727" customFormat="false" ht="14.4" hidden="false" customHeight="false" outlineLevel="0" collapsed="false">
      <c r="A727" s="0" t="s">
        <v>3</v>
      </c>
      <c r="B727" s="0" t="s">
        <v>15508</v>
      </c>
      <c r="C727" s="0" t="s">
        <v>14768</v>
      </c>
      <c r="D727" s="0" t="s">
        <v>14771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15</v>
      </c>
      <c r="V727" s="0" t="n">
        <v>253</v>
      </c>
      <c r="W727" s="0" t="n">
        <v>0</v>
      </c>
      <c r="X727" s="0" t="n">
        <v>0</v>
      </c>
      <c r="Y727" s="0" t="n">
        <v>0</v>
      </c>
      <c r="Z727" s="0" t="n">
        <v>0</v>
      </c>
    </row>
    <row r="728" customFormat="false" ht="14.4" hidden="false" customHeight="false" outlineLevel="0" collapsed="false">
      <c r="A728" s="0" t="s">
        <v>3</v>
      </c>
      <c r="B728" s="0" t="s">
        <v>15509</v>
      </c>
      <c r="C728" s="0" t="s">
        <v>14773</v>
      </c>
      <c r="D728" s="0" t="s">
        <v>14767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18</v>
      </c>
      <c r="V728" s="0" t="n">
        <v>246</v>
      </c>
      <c r="W728" s="0" t="n">
        <v>0</v>
      </c>
      <c r="X728" s="0" t="n">
        <v>0</v>
      </c>
      <c r="Y728" s="0" t="n">
        <v>0</v>
      </c>
      <c r="Z728" s="0" t="n">
        <v>0</v>
      </c>
    </row>
    <row r="729" customFormat="false" ht="14.4" hidden="false" customHeight="false" outlineLevel="0" collapsed="false">
      <c r="A729" s="0" t="s">
        <v>3</v>
      </c>
      <c r="B729" s="0" t="s">
        <v>15510</v>
      </c>
      <c r="C729" s="0" t="s">
        <v>14771</v>
      </c>
      <c r="D729" s="0" t="s">
        <v>14773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20</v>
      </c>
      <c r="V729" s="0" t="n">
        <v>329</v>
      </c>
      <c r="W729" s="0" t="n">
        <v>0</v>
      </c>
      <c r="X729" s="0" t="n">
        <v>0</v>
      </c>
      <c r="Y729" s="0" t="n">
        <v>0</v>
      </c>
      <c r="Z729" s="0" t="n">
        <v>0</v>
      </c>
    </row>
    <row r="730" customFormat="false" ht="14.4" hidden="false" customHeight="false" outlineLevel="0" collapsed="false">
      <c r="A730" s="0" t="s">
        <v>3</v>
      </c>
      <c r="B730" s="0" t="s">
        <v>15511</v>
      </c>
      <c r="C730" s="0" t="s">
        <v>14773</v>
      </c>
      <c r="D730" s="0" t="s">
        <v>14767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14</v>
      </c>
      <c r="V730" s="0" t="n">
        <v>266</v>
      </c>
      <c r="W730" s="0" t="n">
        <v>0</v>
      </c>
      <c r="X730" s="0" t="n">
        <v>0</v>
      </c>
      <c r="Y730" s="0" t="n">
        <v>0</v>
      </c>
      <c r="Z730" s="0" t="n">
        <v>0</v>
      </c>
    </row>
    <row r="731" customFormat="false" ht="14.4" hidden="false" customHeight="false" outlineLevel="0" collapsed="false">
      <c r="A731" s="0" t="s">
        <v>3</v>
      </c>
      <c r="B731" s="0" t="s">
        <v>15512</v>
      </c>
      <c r="C731" s="0" t="s">
        <v>14773</v>
      </c>
      <c r="D731" s="0" t="s">
        <v>14767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11</v>
      </c>
      <c r="V731" s="0" t="n">
        <v>193</v>
      </c>
      <c r="W731" s="0" t="n">
        <v>0</v>
      </c>
      <c r="X731" s="0" t="n">
        <v>0</v>
      </c>
      <c r="Y731" s="0" t="n">
        <v>0</v>
      </c>
      <c r="Z731" s="0" t="n">
        <v>0</v>
      </c>
    </row>
    <row r="732" customFormat="false" ht="14.4" hidden="false" customHeight="false" outlineLevel="0" collapsed="false">
      <c r="A732" s="0" t="s">
        <v>3</v>
      </c>
      <c r="B732" s="0" t="s">
        <v>15513</v>
      </c>
      <c r="C732" s="0" t="s">
        <v>14767</v>
      </c>
      <c r="D732" s="0" t="s">
        <v>14773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15</v>
      </c>
      <c r="V732" s="0" t="n">
        <v>291</v>
      </c>
      <c r="W732" s="0" t="n">
        <v>0</v>
      </c>
      <c r="X732" s="0" t="n">
        <v>0</v>
      </c>
      <c r="Y732" s="0" t="n">
        <v>0</v>
      </c>
      <c r="Z732" s="0" t="n">
        <v>0</v>
      </c>
    </row>
    <row r="733" customFormat="false" ht="14.4" hidden="false" customHeight="false" outlineLevel="0" collapsed="false">
      <c r="A733" s="0" t="s">
        <v>3</v>
      </c>
      <c r="B733" s="0" t="s">
        <v>15514</v>
      </c>
      <c r="C733" s="0" t="s">
        <v>14768</v>
      </c>
      <c r="D733" s="0" t="s">
        <v>14771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15</v>
      </c>
      <c r="V733" s="0" t="n">
        <v>273</v>
      </c>
      <c r="W733" s="0" t="n">
        <v>0</v>
      </c>
      <c r="X733" s="0" t="n">
        <v>0</v>
      </c>
      <c r="Y733" s="0" t="n">
        <v>0</v>
      </c>
      <c r="Z733" s="0" t="n">
        <v>0</v>
      </c>
    </row>
    <row r="734" customFormat="false" ht="14.4" hidden="false" customHeight="false" outlineLevel="0" collapsed="false">
      <c r="A734" s="0" t="s">
        <v>3</v>
      </c>
      <c r="B734" s="0" t="s">
        <v>15515</v>
      </c>
      <c r="C734" s="0" t="s">
        <v>14771</v>
      </c>
      <c r="D734" s="0" t="s">
        <v>14768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20</v>
      </c>
      <c r="V734" s="0" t="n">
        <v>211</v>
      </c>
      <c r="W734" s="0" t="n">
        <v>0</v>
      </c>
      <c r="X734" s="0" t="n">
        <v>0</v>
      </c>
      <c r="Y734" s="0" t="n">
        <v>0</v>
      </c>
      <c r="Z734" s="0" t="n">
        <v>0</v>
      </c>
    </row>
    <row r="735" customFormat="false" ht="14.4" hidden="false" customHeight="false" outlineLevel="0" collapsed="false">
      <c r="A735" s="0" t="s">
        <v>3</v>
      </c>
      <c r="B735" s="0" t="s">
        <v>15516</v>
      </c>
      <c r="C735" s="0" t="s">
        <v>14768</v>
      </c>
      <c r="D735" s="0" t="s">
        <v>14767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17</v>
      </c>
      <c r="V735" s="0" t="n">
        <v>304</v>
      </c>
      <c r="W735" s="0" t="n">
        <v>0</v>
      </c>
      <c r="X735" s="0" t="n">
        <v>0</v>
      </c>
      <c r="Y735" s="0" t="n">
        <v>0</v>
      </c>
      <c r="Z735" s="0" t="n">
        <v>0</v>
      </c>
    </row>
    <row r="736" customFormat="false" ht="14.4" hidden="false" customHeight="false" outlineLevel="0" collapsed="false">
      <c r="A736" s="0" t="s">
        <v>3</v>
      </c>
      <c r="B736" s="0" t="s">
        <v>15517</v>
      </c>
      <c r="C736" s="0" t="s">
        <v>14771</v>
      </c>
      <c r="D736" s="0" t="s">
        <v>14773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21</v>
      </c>
      <c r="V736" s="0" t="n">
        <v>281</v>
      </c>
      <c r="W736" s="0" t="n">
        <v>0</v>
      </c>
      <c r="X736" s="0" t="n">
        <v>0</v>
      </c>
      <c r="Y736" s="0" t="n">
        <v>0</v>
      </c>
      <c r="Z736" s="0" t="n">
        <v>0</v>
      </c>
    </row>
    <row r="737" customFormat="false" ht="14.4" hidden="false" customHeight="false" outlineLevel="0" collapsed="false">
      <c r="A737" s="0" t="s">
        <v>3</v>
      </c>
      <c r="B737" s="0" t="s">
        <v>15518</v>
      </c>
      <c r="C737" s="0" t="s">
        <v>14768</v>
      </c>
      <c r="D737" s="0" t="s">
        <v>14773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17</v>
      </c>
      <c r="V737" s="0" t="n">
        <v>255</v>
      </c>
      <c r="W737" s="0" t="n">
        <v>0</v>
      </c>
      <c r="X737" s="0" t="n">
        <v>0</v>
      </c>
      <c r="Y737" s="0" t="n">
        <v>0</v>
      </c>
      <c r="Z737" s="0" t="n">
        <v>0</v>
      </c>
    </row>
    <row r="738" customFormat="false" ht="14.4" hidden="false" customHeight="false" outlineLevel="0" collapsed="false">
      <c r="A738" s="0" t="s">
        <v>3</v>
      </c>
      <c r="B738" s="0" t="s">
        <v>15519</v>
      </c>
      <c r="C738" s="0" t="s">
        <v>14767</v>
      </c>
      <c r="D738" s="0" t="s">
        <v>14773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19</v>
      </c>
      <c r="V738" s="0" t="n">
        <v>302</v>
      </c>
      <c r="W738" s="0" t="n">
        <v>0</v>
      </c>
      <c r="X738" s="0" t="n">
        <v>0</v>
      </c>
      <c r="Y738" s="0" t="n">
        <v>0</v>
      </c>
      <c r="Z738" s="0" t="n">
        <v>0</v>
      </c>
    </row>
    <row r="739" customFormat="false" ht="14.4" hidden="false" customHeight="false" outlineLevel="0" collapsed="false">
      <c r="A739" s="0" t="s">
        <v>3</v>
      </c>
      <c r="B739" s="0" t="s">
        <v>15520</v>
      </c>
      <c r="C739" s="0" t="s">
        <v>14773</v>
      </c>
      <c r="D739" s="0" t="s">
        <v>14767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21</v>
      </c>
      <c r="V739" s="0" t="n">
        <v>358</v>
      </c>
      <c r="W739" s="0" t="n">
        <v>0</v>
      </c>
      <c r="X739" s="0" t="n">
        <v>0</v>
      </c>
      <c r="Y739" s="0" t="n">
        <v>0</v>
      </c>
      <c r="Z739" s="0" t="n">
        <v>0</v>
      </c>
    </row>
    <row r="740" customFormat="false" ht="14.4" hidden="false" customHeight="false" outlineLevel="0" collapsed="false">
      <c r="A740" s="0" t="s">
        <v>3</v>
      </c>
      <c r="B740" s="0" t="s">
        <v>15521</v>
      </c>
      <c r="C740" s="0" t="s">
        <v>14773</v>
      </c>
      <c r="D740" s="0" t="s">
        <v>14767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18</v>
      </c>
      <c r="V740" s="0" t="n">
        <v>353</v>
      </c>
      <c r="W740" s="0" t="n">
        <v>0</v>
      </c>
      <c r="X740" s="0" t="n">
        <v>0</v>
      </c>
      <c r="Y740" s="0" t="n">
        <v>0</v>
      </c>
      <c r="Z740" s="0" t="n">
        <v>0</v>
      </c>
    </row>
    <row r="741" customFormat="false" ht="14.4" hidden="false" customHeight="false" outlineLevel="0" collapsed="false">
      <c r="A741" s="0" t="s">
        <v>3</v>
      </c>
      <c r="B741" s="0" t="s">
        <v>15522</v>
      </c>
      <c r="C741" s="0" t="s">
        <v>14771</v>
      </c>
      <c r="D741" s="0" t="s">
        <v>14767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14</v>
      </c>
      <c r="V741" s="0" t="n">
        <v>229</v>
      </c>
      <c r="W741" s="0" t="n">
        <v>0</v>
      </c>
      <c r="X741" s="0" t="n">
        <v>0</v>
      </c>
      <c r="Y741" s="0" t="n">
        <v>0</v>
      </c>
      <c r="Z741" s="0" t="n">
        <v>0</v>
      </c>
    </row>
    <row r="742" customFormat="false" ht="14.4" hidden="false" customHeight="false" outlineLevel="0" collapsed="false">
      <c r="A742" s="0" t="s">
        <v>3</v>
      </c>
      <c r="B742" s="0" t="s">
        <v>15523</v>
      </c>
      <c r="C742" s="0" t="s">
        <v>14768</v>
      </c>
      <c r="D742" s="0" t="s">
        <v>14767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13</v>
      </c>
      <c r="V742" s="0" t="n">
        <v>243</v>
      </c>
      <c r="W742" s="0" t="n">
        <v>0</v>
      </c>
      <c r="X742" s="0" t="n">
        <v>0</v>
      </c>
      <c r="Y742" s="0" t="n">
        <v>0</v>
      </c>
      <c r="Z742" s="0" t="n">
        <v>0</v>
      </c>
    </row>
    <row r="743" customFormat="false" ht="14.4" hidden="false" customHeight="false" outlineLevel="0" collapsed="false">
      <c r="A743" s="0" t="s">
        <v>3</v>
      </c>
      <c r="B743" s="0" t="s">
        <v>15524</v>
      </c>
      <c r="C743" s="0" t="s">
        <v>14773</v>
      </c>
      <c r="D743" s="0" t="s">
        <v>14768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13</v>
      </c>
      <c r="V743" s="0" t="n">
        <v>237</v>
      </c>
      <c r="W743" s="0" t="n">
        <v>0</v>
      </c>
      <c r="X743" s="0" t="n">
        <v>0</v>
      </c>
      <c r="Y743" s="0" t="n">
        <v>0</v>
      </c>
      <c r="Z743" s="0" t="n">
        <v>0</v>
      </c>
    </row>
    <row r="744" customFormat="false" ht="14.4" hidden="false" customHeight="false" outlineLevel="0" collapsed="false">
      <c r="A744" s="0" t="s">
        <v>3</v>
      </c>
      <c r="B744" s="0" t="s">
        <v>15525</v>
      </c>
      <c r="C744" s="0" t="s">
        <v>14768</v>
      </c>
      <c r="D744" s="0" t="s">
        <v>14771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21</v>
      </c>
      <c r="V744" s="0" t="n">
        <v>331</v>
      </c>
      <c r="W744" s="0" t="n">
        <v>0</v>
      </c>
      <c r="X744" s="0" t="n">
        <v>0</v>
      </c>
      <c r="Y744" s="0" t="n">
        <v>0</v>
      </c>
      <c r="Z744" s="0" t="n">
        <v>0</v>
      </c>
    </row>
    <row r="745" customFormat="false" ht="14.4" hidden="false" customHeight="false" outlineLevel="0" collapsed="false">
      <c r="A745" s="0" t="s">
        <v>3</v>
      </c>
      <c r="B745" s="0" t="s">
        <v>15526</v>
      </c>
      <c r="C745" s="0" t="s">
        <v>14768</v>
      </c>
      <c r="D745" s="0" t="s">
        <v>14771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21</v>
      </c>
      <c r="V745" s="0" t="n">
        <v>340</v>
      </c>
      <c r="W745" s="0" t="n">
        <v>0</v>
      </c>
      <c r="X745" s="0" t="n">
        <v>0</v>
      </c>
      <c r="Y745" s="0" t="n">
        <v>0</v>
      </c>
      <c r="Z745" s="0" t="n">
        <v>0</v>
      </c>
    </row>
    <row r="746" customFormat="false" ht="14.4" hidden="false" customHeight="false" outlineLevel="0" collapsed="false">
      <c r="A746" s="0" t="s">
        <v>3</v>
      </c>
      <c r="B746" s="0" t="s">
        <v>15527</v>
      </c>
      <c r="C746" s="0" t="s">
        <v>14768</v>
      </c>
      <c r="D746" s="0" t="s">
        <v>14771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18</v>
      </c>
      <c r="V746" s="0" t="n">
        <v>290</v>
      </c>
      <c r="W746" s="0" t="n">
        <v>0</v>
      </c>
      <c r="X746" s="0" t="n">
        <v>0</v>
      </c>
      <c r="Y746" s="0" t="n">
        <v>0</v>
      </c>
      <c r="Z746" s="0" t="n">
        <v>0</v>
      </c>
    </row>
    <row r="747" customFormat="false" ht="14.4" hidden="false" customHeight="false" outlineLevel="0" collapsed="false">
      <c r="A747" s="0" t="s">
        <v>3</v>
      </c>
      <c r="B747" s="0" t="s">
        <v>15528</v>
      </c>
      <c r="C747" s="0" t="s">
        <v>14773</v>
      </c>
      <c r="D747" s="0" t="s">
        <v>14767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21</v>
      </c>
      <c r="V747" s="0" t="n">
        <v>327</v>
      </c>
      <c r="W747" s="0" t="n">
        <v>0</v>
      </c>
      <c r="X747" s="0" t="n">
        <v>0</v>
      </c>
      <c r="Y747" s="0" t="n">
        <v>0</v>
      </c>
      <c r="Z747" s="0" t="n">
        <v>0</v>
      </c>
    </row>
    <row r="748" customFormat="false" ht="14.4" hidden="false" customHeight="false" outlineLevel="0" collapsed="false">
      <c r="A748" s="0" t="s">
        <v>3</v>
      </c>
      <c r="B748" s="0" t="s">
        <v>15529</v>
      </c>
      <c r="C748" s="0" t="s">
        <v>14768</v>
      </c>
      <c r="D748" s="0" t="s">
        <v>14771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23</v>
      </c>
      <c r="V748" s="0" t="n">
        <v>335</v>
      </c>
      <c r="W748" s="0" t="n">
        <v>0</v>
      </c>
      <c r="X748" s="0" t="n">
        <v>0</v>
      </c>
      <c r="Y748" s="0" t="n">
        <v>0</v>
      </c>
      <c r="Z748" s="0" t="n">
        <v>0</v>
      </c>
    </row>
    <row r="749" customFormat="false" ht="14.4" hidden="false" customHeight="false" outlineLevel="0" collapsed="false">
      <c r="A749" s="0" t="s">
        <v>3</v>
      </c>
      <c r="B749" s="0" t="s">
        <v>15530</v>
      </c>
      <c r="C749" s="0" t="s">
        <v>14768</v>
      </c>
      <c r="D749" s="0" t="s">
        <v>14771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24</v>
      </c>
      <c r="V749" s="0" t="n">
        <v>330</v>
      </c>
      <c r="W749" s="0" t="n">
        <v>0</v>
      </c>
      <c r="X749" s="0" t="n">
        <v>0</v>
      </c>
      <c r="Y749" s="0" t="n">
        <v>0</v>
      </c>
      <c r="Z749" s="0" t="n">
        <v>0</v>
      </c>
    </row>
    <row r="750" customFormat="false" ht="14.4" hidden="false" customHeight="false" outlineLevel="0" collapsed="false">
      <c r="A750" s="0" t="s">
        <v>3</v>
      </c>
      <c r="B750" s="0" t="s">
        <v>15531</v>
      </c>
      <c r="C750" s="0" t="s">
        <v>14767</v>
      </c>
      <c r="D750" s="0" t="s">
        <v>14773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23</v>
      </c>
      <c r="V750" s="0" t="n">
        <v>420</v>
      </c>
      <c r="W750" s="0" t="n">
        <v>0</v>
      </c>
      <c r="X750" s="0" t="n">
        <v>0</v>
      </c>
      <c r="Y750" s="0" t="n">
        <v>0</v>
      </c>
      <c r="Z750" s="0" t="n">
        <v>0</v>
      </c>
    </row>
    <row r="751" customFormat="false" ht="14.4" hidden="false" customHeight="false" outlineLevel="0" collapsed="false">
      <c r="A751" s="0" t="s">
        <v>3</v>
      </c>
      <c r="B751" s="0" t="s">
        <v>15532</v>
      </c>
      <c r="C751" s="0" t="s">
        <v>14771</v>
      </c>
      <c r="D751" s="0" t="s">
        <v>14767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19</v>
      </c>
      <c r="V751" s="0" t="n">
        <v>373</v>
      </c>
      <c r="W751" s="0" t="n">
        <v>0</v>
      </c>
      <c r="X751" s="0" t="n">
        <v>0</v>
      </c>
      <c r="Y751" s="0" t="n">
        <v>0</v>
      </c>
      <c r="Z751" s="0" t="n">
        <v>0</v>
      </c>
    </row>
    <row r="752" customFormat="false" ht="14.4" hidden="false" customHeight="false" outlineLevel="0" collapsed="false">
      <c r="A752" s="0" t="s">
        <v>3</v>
      </c>
      <c r="B752" s="0" t="s">
        <v>15533</v>
      </c>
      <c r="C752" s="0" t="s">
        <v>14773</v>
      </c>
      <c r="D752" s="0" t="s">
        <v>14768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14</v>
      </c>
      <c r="V752" s="0" t="n">
        <v>246</v>
      </c>
      <c r="W752" s="0" t="n">
        <v>0</v>
      </c>
      <c r="X752" s="0" t="n">
        <v>0</v>
      </c>
      <c r="Y752" s="0" t="n">
        <v>0</v>
      </c>
      <c r="Z752" s="0" t="n">
        <v>0</v>
      </c>
    </row>
    <row r="753" customFormat="false" ht="14.4" hidden="false" customHeight="false" outlineLevel="0" collapsed="false">
      <c r="A753" s="0" t="s">
        <v>3</v>
      </c>
      <c r="B753" s="0" t="s">
        <v>15534</v>
      </c>
      <c r="C753" s="0" t="s">
        <v>14767</v>
      </c>
      <c r="D753" s="0" t="s">
        <v>14773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14</v>
      </c>
      <c r="V753" s="0" t="n">
        <v>247</v>
      </c>
      <c r="W753" s="0" t="n">
        <v>0</v>
      </c>
      <c r="X753" s="0" t="n">
        <v>0</v>
      </c>
      <c r="Y753" s="0" t="n">
        <v>0</v>
      </c>
      <c r="Z753" s="0" t="n">
        <v>0</v>
      </c>
    </row>
    <row r="754" customFormat="false" ht="14.4" hidden="false" customHeight="false" outlineLevel="0" collapsed="false">
      <c r="A754" s="0" t="s">
        <v>3</v>
      </c>
      <c r="B754" s="0" t="s">
        <v>15535</v>
      </c>
      <c r="C754" s="0" t="s">
        <v>14771</v>
      </c>
      <c r="D754" s="0" t="s">
        <v>14773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10</v>
      </c>
      <c r="V754" s="0" t="n">
        <v>194</v>
      </c>
      <c r="W754" s="0" t="n">
        <v>0</v>
      </c>
      <c r="X754" s="0" t="n">
        <v>0</v>
      </c>
      <c r="Y754" s="0" t="n">
        <v>0</v>
      </c>
      <c r="Z754" s="0" t="n">
        <v>0</v>
      </c>
    </row>
    <row r="755" customFormat="false" ht="14.4" hidden="false" customHeight="false" outlineLevel="0" collapsed="false">
      <c r="A755" s="0" t="s">
        <v>3</v>
      </c>
      <c r="B755" s="0" t="s">
        <v>15536</v>
      </c>
      <c r="C755" s="0" t="s">
        <v>14773</v>
      </c>
      <c r="D755" s="0" t="s">
        <v>14768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20</v>
      </c>
      <c r="V755" s="0" t="n">
        <v>156</v>
      </c>
      <c r="W755" s="0" t="n">
        <v>0</v>
      </c>
      <c r="X755" s="0" t="n">
        <v>0</v>
      </c>
      <c r="Y755" s="0" t="n">
        <v>0</v>
      </c>
      <c r="Z755" s="0" t="n">
        <v>0</v>
      </c>
    </row>
    <row r="756" customFormat="false" ht="14.4" hidden="false" customHeight="false" outlineLevel="0" collapsed="false">
      <c r="A756" s="0" t="s">
        <v>3</v>
      </c>
      <c r="B756" s="0" t="s">
        <v>15537</v>
      </c>
      <c r="C756" s="0" t="s">
        <v>14768</v>
      </c>
      <c r="D756" s="0" t="s">
        <v>14773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13</v>
      </c>
      <c r="V756" s="0" t="n">
        <v>256</v>
      </c>
      <c r="W756" s="0" t="n">
        <v>0</v>
      </c>
      <c r="X756" s="0" t="n">
        <v>0</v>
      </c>
      <c r="Y756" s="0" t="n">
        <v>0</v>
      </c>
      <c r="Z756" s="0" t="n">
        <v>0</v>
      </c>
    </row>
    <row r="757" customFormat="false" ht="14.4" hidden="false" customHeight="false" outlineLevel="0" collapsed="false">
      <c r="A757" s="0" t="s">
        <v>3</v>
      </c>
      <c r="B757" s="0" t="s">
        <v>15538</v>
      </c>
      <c r="C757" s="0" t="s">
        <v>14768</v>
      </c>
      <c r="D757" s="0" t="s">
        <v>14771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12</v>
      </c>
      <c r="V757" s="0" t="n">
        <v>234</v>
      </c>
      <c r="W757" s="0" t="n">
        <v>0</v>
      </c>
      <c r="X757" s="0" t="n">
        <v>0</v>
      </c>
      <c r="Y757" s="0" t="n">
        <v>0</v>
      </c>
      <c r="Z757" s="0" t="n">
        <v>0</v>
      </c>
    </row>
    <row r="758" customFormat="false" ht="14.4" hidden="false" customHeight="false" outlineLevel="0" collapsed="false">
      <c r="A758" s="0" t="s">
        <v>3</v>
      </c>
      <c r="B758" s="0" t="s">
        <v>15539</v>
      </c>
      <c r="C758" s="0" t="s">
        <v>14768</v>
      </c>
      <c r="D758" s="0" t="s">
        <v>14767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24</v>
      </c>
      <c r="V758" s="0" t="n">
        <v>334</v>
      </c>
      <c r="W758" s="0" t="n">
        <v>0</v>
      </c>
      <c r="X758" s="0" t="n">
        <v>0</v>
      </c>
      <c r="Y758" s="0" t="n">
        <v>0</v>
      </c>
      <c r="Z758" s="0" t="n">
        <v>0</v>
      </c>
    </row>
    <row r="759" customFormat="false" ht="14.4" hidden="false" customHeight="false" outlineLevel="0" collapsed="false">
      <c r="A759" s="0" t="s">
        <v>3</v>
      </c>
      <c r="B759" s="0" t="s">
        <v>15540</v>
      </c>
      <c r="C759" s="0" t="s">
        <v>14768</v>
      </c>
      <c r="D759" s="0" t="s">
        <v>14767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13</v>
      </c>
      <c r="V759" s="0" t="n">
        <v>247</v>
      </c>
      <c r="W759" s="0" t="n">
        <v>0</v>
      </c>
      <c r="X759" s="0" t="n">
        <v>0</v>
      </c>
      <c r="Y759" s="0" t="n">
        <v>0</v>
      </c>
      <c r="Z759" s="0" t="n">
        <v>0</v>
      </c>
    </row>
    <row r="760" customFormat="false" ht="14.4" hidden="false" customHeight="false" outlineLevel="0" collapsed="false">
      <c r="A760" s="0" t="s">
        <v>3</v>
      </c>
      <c r="B760" s="0" t="s">
        <v>15541</v>
      </c>
      <c r="C760" s="0" t="s">
        <v>14768</v>
      </c>
      <c r="D760" s="0" t="s">
        <v>14771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15</v>
      </c>
      <c r="V760" s="0" t="n">
        <v>258</v>
      </c>
      <c r="W760" s="0" t="n">
        <v>0</v>
      </c>
      <c r="X760" s="0" t="n">
        <v>0</v>
      </c>
      <c r="Y760" s="0" t="n">
        <v>0</v>
      </c>
      <c r="Z760" s="0" t="n">
        <v>0</v>
      </c>
    </row>
    <row r="761" customFormat="false" ht="14.4" hidden="false" customHeight="false" outlineLevel="0" collapsed="false">
      <c r="A761" s="0" t="s">
        <v>3</v>
      </c>
      <c r="B761" s="0" t="s">
        <v>15542</v>
      </c>
      <c r="C761" s="0" t="s">
        <v>14771</v>
      </c>
      <c r="D761" s="0" t="s">
        <v>14768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15</v>
      </c>
      <c r="V761" s="0" t="n">
        <v>214</v>
      </c>
      <c r="W761" s="0" t="n">
        <v>0</v>
      </c>
      <c r="X761" s="0" t="n">
        <v>0</v>
      </c>
      <c r="Y761" s="0" t="n">
        <v>0</v>
      </c>
      <c r="Z761" s="0" t="n">
        <v>0</v>
      </c>
    </row>
    <row r="762" customFormat="false" ht="14.4" hidden="false" customHeight="false" outlineLevel="0" collapsed="false">
      <c r="A762" s="0" t="s">
        <v>3</v>
      </c>
      <c r="B762" s="0" t="s">
        <v>15543</v>
      </c>
      <c r="C762" s="0" t="s">
        <v>14768</v>
      </c>
      <c r="D762" s="0" t="s">
        <v>14771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13</v>
      </c>
      <c r="V762" s="0" t="n">
        <v>212</v>
      </c>
      <c r="W762" s="0" t="n">
        <v>0</v>
      </c>
      <c r="X762" s="0" t="n">
        <v>0</v>
      </c>
      <c r="Y762" s="0" t="n">
        <v>0</v>
      </c>
      <c r="Z762" s="0" t="n">
        <v>0</v>
      </c>
    </row>
    <row r="763" customFormat="false" ht="14.4" hidden="false" customHeight="false" outlineLevel="0" collapsed="false">
      <c r="A763" s="0" t="s">
        <v>3</v>
      </c>
      <c r="B763" s="0" t="s">
        <v>15544</v>
      </c>
      <c r="C763" s="0" t="s">
        <v>14773</v>
      </c>
      <c r="D763" s="0" t="s">
        <v>14767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11</v>
      </c>
      <c r="V763" s="0" t="n">
        <v>217</v>
      </c>
      <c r="W763" s="0" t="n">
        <v>0</v>
      </c>
      <c r="X763" s="0" t="n">
        <v>0</v>
      </c>
      <c r="Y763" s="0" t="n">
        <v>0</v>
      </c>
      <c r="Z763" s="0" t="n">
        <v>0</v>
      </c>
    </row>
    <row r="764" customFormat="false" ht="14.4" hidden="false" customHeight="false" outlineLevel="0" collapsed="false">
      <c r="A764" s="0" t="s">
        <v>3</v>
      </c>
      <c r="B764" s="0" t="s">
        <v>15545</v>
      </c>
      <c r="C764" s="0" t="s">
        <v>14773</v>
      </c>
      <c r="D764" s="0" t="s">
        <v>14933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13</v>
      </c>
      <c r="V764" s="0" t="n">
        <v>184</v>
      </c>
      <c r="W764" s="0" t="n">
        <v>0</v>
      </c>
      <c r="X764" s="0" t="n">
        <v>0</v>
      </c>
      <c r="Y764" s="0" t="n">
        <v>0</v>
      </c>
      <c r="Z764" s="0" t="n">
        <v>0</v>
      </c>
    </row>
    <row r="765" customFormat="false" ht="14.4" hidden="false" customHeight="false" outlineLevel="0" collapsed="false">
      <c r="A765" s="0" t="s">
        <v>3</v>
      </c>
      <c r="B765" s="0" t="s">
        <v>15546</v>
      </c>
      <c r="C765" s="0" t="s">
        <v>14771</v>
      </c>
      <c r="D765" s="0" t="s">
        <v>14768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13</v>
      </c>
      <c r="V765" s="0" t="n">
        <v>184</v>
      </c>
      <c r="W765" s="0" t="n">
        <v>0</v>
      </c>
      <c r="X765" s="0" t="n">
        <v>0</v>
      </c>
      <c r="Y765" s="0" t="n">
        <v>0</v>
      </c>
      <c r="Z765" s="0" t="n">
        <v>0</v>
      </c>
    </row>
    <row r="766" customFormat="false" ht="14.4" hidden="false" customHeight="false" outlineLevel="0" collapsed="false">
      <c r="A766" s="0" t="s">
        <v>3</v>
      </c>
      <c r="B766" s="0" t="s">
        <v>15547</v>
      </c>
      <c r="C766" s="0" t="s">
        <v>14771</v>
      </c>
      <c r="D766" s="0" t="s">
        <v>14768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17</v>
      </c>
      <c r="V766" s="0" t="n">
        <v>253</v>
      </c>
      <c r="W766" s="0" t="n">
        <v>0</v>
      </c>
      <c r="X766" s="0" t="n">
        <v>0</v>
      </c>
      <c r="Y766" s="0" t="n">
        <v>0</v>
      </c>
      <c r="Z766" s="0" t="n">
        <v>0</v>
      </c>
    </row>
    <row r="767" customFormat="false" ht="14.4" hidden="false" customHeight="false" outlineLevel="0" collapsed="false">
      <c r="A767" s="0" t="s">
        <v>3</v>
      </c>
      <c r="B767" s="0" t="s">
        <v>15548</v>
      </c>
      <c r="C767" s="0" t="s">
        <v>14767</v>
      </c>
      <c r="D767" s="0" t="s">
        <v>14773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15</v>
      </c>
      <c r="V767" s="0" t="n">
        <v>254</v>
      </c>
      <c r="W767" s="0" t="n">
        <v>0</v>
      </c>
      <c r="X767" s="0" t="n">
        <v>0</v>
      </c>
      <c r="Y767" s="0" t="n">
        <v>0</v>
      </c>
      <c r="Z767" s="0" t="n">
        <v>0</v>
      </c>
    </row>
    <row r="768" customFormat="false" ht="14.4" hidden="false" customHeight="false" outlineLevel="0" collapsed="false">
      <c r="A768" s="0" t="s">
        <v>3</v>
      </c>
      <c r="B768" s="0" t="s">
        <v>15549</v>
      </c>
      <c r="C768" s="0" t="s">
        <v>14773</v>
      </c>
      <c r="D768" s="0" t="s">
        <v>14768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44</v>
      </c>
      <c r="V768" s="0" t="n">
        <v>399</v>
      </c>
      <c r="W768" s="0" t="n">
        <v>0</v>
      </c>
      <c r="X768" s="0" t="n">
        <v>0</v>
      </c>
      <c r="Y768" s="0" t="n">
        <v>0</v>
      </c>
      <c r="Z768" s="0" t="n">
        <v>0</v>
      </c>
    </row>
    <row r="769" customFormat="false" ht="14.4" hidden="false" customHeight="false" outlineLevel="0" collapsed="false">
      <c r="A769" s="0" t="s">
        <v>3</v>
      </c>
      <c r="B769" s="0" t="s">
        <v>15550</v>
      </c>
      <c r="C769" s="0" t="s">
        <v>14768</v>
      </c>
      <c r="D769" s="0" t="s">
        <v>14767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17</v>
      </c>
      <c r="V769" s="0" t="n">
        <v>278</v>
      </c>
      <c r="W769" s="0" t="n">
        <v>0</v>
      </c>
      <c r="X769" s="0" t="n">
        <v>0</v>
      </c>
      <c r="Y769" s="0" t="n">
        <v>0</v>
      </c>
      <c r="Z769" s="0" t="n">
        <v>0</v>
      </c>
    </row>
    <row r="770" customFormat="false" ht="14.4" hidden="false" customHeight="false" outlineLevel="0" collapsed="false">
      <c r="A770" s="0" t="s">
        <v>3</v>
      </c>
      <c r="B770" s="0" t="s">
        <v>15551</v>
      </c>
      <c r="C770" s="0" t="s">
        <v>14767</v>
      </c>
      <c r="D770" s="0" t="s">
        <v>14773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18</v>
      </c>
      <c r="V770" s="0" t="n">
        <v>293</v>
      </c>
      <c r="W770" s="0" t="n">
        <v>0</v>
      </c>
      <c r="X770" s="0" t="n">
        <v>0</v>
      </c>
      <c r="Y770" s="0" t="n">
        <v>0</v>
      </c>
      <c r="Z770" s="0" t="n">
        <v>0</v>
      </c>
    </row>
    <row r="771" customFormat="false" ht="14.4" hidden="false" customHeight="false" outlineLevel="0" collapsed="false">
      <c r="A771" s="0" t="s">
        <v>3</v>
      </c>
      <c r="B771" s="0" t="s">
        <v>15552</v>
      </c>
      <c r="C771" s="0" t="s">
        <v>14768</v>
      </c>
      <c r="D771" s="0" t="s">
        <v>14771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19</v>
      </c>
      <c r="V771" s="0" t="n">
        <v>371</v>
      </c>
      <c r="W771" s="0" t="n">
        <v>0</v>
      </c>
      <c r="X771" s="0" t="n">
        <v>0</v>
      </c>
      <c r="Y771" s="0" t="n">
        <v>0</v>
      </c>
      <c r="Z771" s="0" t="n">
        <v>0</v>
      </c>
    </row>
    <row r="772" customFormat="false" ht="14.4" hidden="false" customHeight="false" outlineLevel="0" collapsed="false">
      <c r="A772" s="0" t="s">
        <v>3</v>
      </c>
      <c r="B772" s="0" t="s">
        <v>15553</v>
      </c>
      <c r="C772" s="0" t="s">
        <v>14768</v>
      </c>
      <c r="D772" s="0" t="s">
        <v>14771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16</v>
      </c>
      <c r="V772" s="0" t="n">
        <v>306</v>
      </c>
      <c r="W772" s="0" t="n">
        <v>0</v>
      </c>
      <c r="X772" s="0" t="n">
        <v>0</v>
      </c>
      <c r="Y772" s="0" t="n">
        <v>0</v>
      </c>
      <c r="Z772" s="0" t="n">
        <v>0</v>
      </c>
    </row>
    <row r="773" customFormat="false" ht="14.4" hidden="false" customHeight="false" outlineLevel="0" collapsed="false">
      <c r="A773" s="0" t="s">
        <v>3</v>
      </c>
      <c r="B773" s="0" t="s">
        <v>15554</v>
      </c>
      <c r="C773" s="0" t="s">
        <v>14773</v>
      </c>
      <c r="D773" s="0" t="s">
        <v>14767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19</v>
      </c>
      <c r="V773" s="0" t="n">
        <v>377</v>
      </c>
      <c r="W773" s="0" t="n">
        <v>0</v>
      </c>
      <c r="X773" s="0" t="n">
        <v>0</v>
      </c>
      <c r="Y773" s="0" t="n">
        <v>0</v>
      </c>
      <c r="Z773" s="0" t="n">
        <v>0</v>
      </c>
    </row>
    <row r="774" customFormat="false" ht="14.4" hidden="false" customHeight="false" outlineLevel="0" collapsed="false">
      <c r="A774" s="0" t="s">
        <v>3</v>
      </c>
      <c r="B774" s="0" t="s">
        <v>15555</v>
      </c>
      <c r="C774" s="0" t="s">
        <v>14773</v>
      </c>
      <c r="D774" s="0" t="s">
        <v>14767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16</v>
      </c>
      <c r="V774" s="0" t="n">
        <v>284</v>
      </c>
      <c r="W774" s="0" t="n">
        <v>0</v>
      </c>
      <c r="X774" s="0" t="n">
        <v>0</v>
      </c>
      <c r="Y774" s="0" t="n">
        <v>0</v>
      </c>
      <c r="Z774" s="0" t="n">
        <v>0</v>
      </c>
    </row>
    <row r="775" customFormat="false" ht="14.4" hidden="false" customHeight="false" outlineLevel="0" collapsed="false">
      <c r="A775" s="0" t="s">
        <v>3</v>
      </c>
      <c r="B775" s="0" t="s">
        <v>15556</v>
      </c>
      <c r="C775" s="0" t="s">
        <v>14768</v>
      </c>
      <c r="D775" s="0" t="s">
        <v>14771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28</v>
      </c>
      <c r="V775" s="0" t="n">
        <v>366</v>
      </c>
      <c r="W775" s="0" t="n">
        <v>0</v>
      </c>
      <c r="X775" s="0" t="n">
        <v>0</v>
      </c>
      <c r="Y775" s="0" t="n">
        <v>0</v>
      </c>
      <c r="Z775" s="0" t="n">
        <v>0</v>
      </c>
    </row>
    <row r="776" customFormat="false" ht="14.4" hidden="false" customHeight="false" outlineLevel="0" collapsed="false">
      <c r="A776" s="0" t="s">
        <v>3</v>
      </c>
      <c r="B776" s="0" t="s">
        <v>15557</v>
      </c>
      <c r="C776" s="0" t="s">
        <v>14767</v>
      </c>
      <c r="D776" s="0" t="s">
        <v>14773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16</v>
      </c>
      <c r="V776" s="0" t="n">
        <v>255</v>
      </c>
      <c r="W776" s="0" t="n">
        <v>0</v>
      </c>
      <c r="X776" s="0" t="n">
        <v>0</v>
      </c>
      <c r="Y776" s="0" t="n">
        <v>0</v>
      </c>
      <c r="Z776" s="0" t="n">
        <v>0</v>
      </c>
    </row>
    <row r="777" customFormat="false" ht="14.4" hidden="false" customHeight="false" outlineLevel="0" collapsed="false">
      <c r="A777" s="0" t="s">
        <v>3</v>
      </c>
      <c r="B777" s="0" t="s">
        <v>15558</v>
      </c>
      <c r="C777" s="0" t="s">
        <v>14773</v>
      </c>
      <c r="D777" s="0" t="s">
        <v>14768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15</v>
      </c>
      <c r="V777" s="0" t="n">
        <v>292</v>
      </c>
      <c r="W777" s="0" t="n">
        <v>0</v>
      </c>
      <c r="X777" s="0" t="n">
        <v>0</v>
      </c>
      <c r="Y777" s="0" t="n">
        <v>0</v>
      </c>
      <c r="Z777" s="0" t="n">
        <v>0</v>
      </c>
    </row>
    <row r="778" customFormat="false" ht="14.4" hidden="false" customHeight="false" outlineLevel="0" collapsed="false">
      <c r="A778" s="0" t="s">
        <v>3</v>
      </c>
      <c r="B778" s="0" t="s">
        <v>15559</v>
      </c>
      <c r="C778" s="0" t="s">
        <v>14773</v>
      </c>
      <c r="D778" s="0" t="s">
        <v>14768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15</v>
      </c>
      <c r="V778" s="0" t="n">
        <v>291</v>
      </c>
      <c r="W778" s="0" t="n">
        <v>0</v>
      </c>
      <c r="X778" s="0" t="n">
        <v>0</v>
      </c>
      <c r="Y778" s="0" t="n">
        <v>0</v>
      </c>
      <c r="Z778" s="0" t="n">
        <v>0</v>
      </c>
    </row>
    <row r="779" customFormat="false" ht="14.4" hidden="false" customHeight="false" outlineLevel="0" collapsed="false">
      <c r="A779" s="0" t="s">
        <v>3</v>
      </c>
      <c r="B779" s="0" t="s">
        <v>15560</v>
      </c>
      <c r="C779" s="0" t="s">
        <v>14773</v>
      </c>
      <c r="D779" s="0" t="s">
        <v>14767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23</v>
      </c>
      <c r="V779" s="0" t="n">
        <v>268</v>
      </c>
      <c r="W779" s="0" t="n">
        <v>0</v>
      </c>
      <c r="X779" s="0" t="n">
        <v>0</v>
      </c>
      <c r="Y779" s="0" t="n">
        <v>0</v>
      </c>
      <c r="Z779" s="0" t="n">
        <v>0</v>
      </c>
    </row>
    <row r="780" customFormat="false" ht="14.4" hidden="false" customHeight="false" outlineLevel="0" collapsed="false">
      <c r="A780" s="0" t="s">
        <v>3</v>
      </c>
      <c r="B780" s="0" t="s">
        <v>15561</v>
      </c>
      <c r="C780" s="0" t="s">
        <v>14771</v>
      </c>
      <c r="D780" s="0" t="s">
        <v>14768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19</v>
      </c>
      <c r="V780" s="0" t="n">
        <v>312</v>
      </c>
      <c r="W780" s="0" t="n">
        <v>0</v>
      </c>
      <c r="X780" s="0" t="n">
        <v>0</v>
      </c>
      <c r="Y780" s="0" t="n">
        <v>0</v>
      </c>
      <c r="Z780" s="0" t="n">
        <v>0</v>
      </c>
    </row>
    <row r="781" customFormat="false" ht="14.4" hidden="false" customHeight="false" outlineLevel="0" collapsed="false">
      <c r="A781" s="0" t="s">
        <v>3</v>
      </c>
      <c r="B781" s="0" t="s">
        <v>15562</v>
      </c>
      <c r="C781" s="0" t="s">
        <v>14773</v>
      </c>
      <c r="D781" s="0" t="s">
        <v>14767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15</v>
      </c>
      <c r="V781" s="0" t="n">
        <v>272</v>
      </c>
      <c r="W781" s="0" t="n">
        <v>0</v>
      </c>
      <c r="X781" s="0" t="n">
        <v>0</v>
      </c>
      <c r="Y781" s="0" t="n">
        <v>0</v>
      </c>
      <c r="Z781" s="0" t="n">
        <v>0</v>
      </c>
    </row>
    <row r="782" customFormat="false" ht="14.4" hidden="false" customHeight="false" outlineLevel="0" collapsed="false">
      <c r="A782" s="0" t="s">
        <v>3</v>
      </c>
      <c r="B782" s="0" t="s">
        <v>15563</v>
      </c>
      <c r="C782" s="0" t="s">
        <v>14768</v>
      </c>
      <c r="D782" s="0" t="s">
        <v>14771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20</v>
      </c>
      <c r="V782" s="0" t="n">
        <v>261</v>
      </c>
      <c r="W782" s="0" t="n">
        <v>0</v>
      </c>
      <c r="X782" s="0" t="n">
        <v>0</v>
      </c>
      <c r="Y782" s="0" t="n">
        <v>0</v>
      </c>
      <c r="Z782" s="0" t="n">
        <v>0</v>
      </c>
    </row>
    <row r="783" customFormat="false" ht="14.4" hidden="false" customHeight="false" outlineLevel="0" collapsed="false">
      <c r="A783" s="0" t="s">
        <v>3</v>
      </c>
      <c r="B783" s="0" t="s">
        <v>15564</v>
      </c>
      <c r="C783" s="0" t="s">
        <v>14771</v>
      </c>
      <c r="D783" s="0" t="s">
        <v>14768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22</v>
      </c>
      <c r="V783" s="0" t="n">
        <v>265</v>
      </c>
      <c r="W783" s="0" t="n">
        <v>0</v>
      </c>
      <c r="X783" s="0" t="n">
        <v>0</v>
      </c>
      <c r="Y783" s="0" t="n">
        <v>0</v>
      </c>
      <c r="Z783" s="0" t="n">
        <v>0</v>
      </c>
    </row>
    <row r="784" customFormat="false" ht="14.4" hidden="false" customHeight="false" outlineLevel="0" collapsed="false">
      <c r="A784" s="0" t="s">
        <v>3</v>
      </c>
      <c r="B784" s="0" t="s">
        <v>15565</v>
      </c>
      <c r="C784" s="0" t="s">
        <v>14767</v>
      </c>
      <c r="D784" s="0" t="s">
        <v>14773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16</v>
      </c>
      <c r="V784" s="0" t="n">
        <v>262</v>
      </c>
      <c r="W784" s="0" t="n">
        <v>0</v>
      </c>
      <c r="X784" s="0" t="n">
        <v>0</v>
      </c>
      <c r="Y784" s="0" t="n">
        <v>0</v>
      </c>
      <c r="Z784" s="0" t="n">
        <v>0</v>
      </c>
    </row>
    <row r="785" customFormat="false" ht="14.4" hidden="false" customHeight="false" outlineLevel="0" collapsed="false">
      <c r="A785" s="0" t="s">
        <v>3</v>
      </c>
      <c r="B785" s="0" t="s">
        <v>15566</v>
      </c>
      <c r="C785" s="0" t="s">
        <v>14773</v>
      </c>
      <c r="D785" s="0" t="s">
        <v>14767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10</v>
      </c>
      <c r="V785" s="0" t="n">
        <v>173</v>
      </c>
      <c r="W785" s="0" t="n">
        <v>0</v>
      </c>
      <c r="X785" s="0" t="n">
        <v>0</v>
      </c>
      <c r="Y785" s="0" t="n">
        <v>0</v>
      </c>
      <c r="Z785" s="0" t="n">
        <v>0</v>
      </c>
    </row>
    <row r="786" customFormat="false" ht="14.4" hidden="false" customHeight="false" outlineLevel="0" collapsed="false">
      <c r="A786" s="0" t="s">
        <v>3</v>
      </c>
      <c r="B786" s="0" t="s">
        <v>15567</v>
      </c>
      <c r="C786" s="0" t="s">
        <v>14773</v>
      </c>
      <c r="D786" s="0" t="s">
        <v>14768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11</v>
      </c>
      <c r="V786" s="0" t="n">
        <v>186</v>
      </c>
      <c r="W786" s="0" t="n">
        <v>0</v>
      </c>
      <c r="X786" s="0" t="n">
        <v>0</v>
      </c>
      <c r="Y786" s="0" t="n">
        <v>0</v>
      </c>
      <c r="Z786" s="0" t="n">
        <v>0</v>
      </c>
    </row>
    <row r="787" customFormat="false" ht="14.4" hidden="false" customHeight="false" outlineLevel="0" collapsed="false">
      <c r="A787" s="0" t="s">
        <v>3</v>
      </c>
      <c r="B787" s="0" t="s">
        <v>15568</v>
      </c>
      <c r="C787" s="0" t="s">
        <v>14771</v>
      </c>
      <c r="D787" s="0" t="s">
        <v>14768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17</v>
      </c>
      <c r="V787" s="0" t="n">
        <v>287</v>
      </c>
      <c r="W787" s="0" t="n">
        <v>0</v>
      </c>
      <c r="X787" s="0" t="n">
        <v>0</v>
      </c>
      <c r="Y787" s="0" t="n">
        <v>0</v>
      </c>
      <c r="Z787" s="0" t="n">
        <v>0</v>
      </c>
    </row>
    <row r="788" customFormat="false" ht="14.4" hidden="false" customHeight="false" outlineLevel="0" collapsed="false">
      <c r="A788" s="0" t="s">
        <v>3</v>
      </c>
      <c r="B788" s="0" t="s">
        <v>15569</v>
      </c>
      <c r="C788" s="0" t="s">
        <v>14771</v>
      </c>
      <c r="D788" s="0" t="s">
        <v>14768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19</v>
      </c>
      <c r="V788" s="0" t="n">
        <v>292</v>
      </c>
      <c r="W788" s="0" t="n">
        <v>0</v>
      </c>
      <c r="X788" s="0" t="n">
        <v>0</v>
      </c>
      <c r="Y788" s="0" t="n">
        <v>0</v>
      </c>
      <c r="Z788" s="0" t="n">
        <v>0</v>
      </c>
    </row>
    <row r="789" customFormat="false" ht="14.4" hidden="false" customHeight="false" outlineLevel="0" collapsed="false">
      <c r="A789" s="0" t="s">
        <v>3</v>
      </c>
      <c r="B789" s="0" t="s">
        <v>15570</v>
      </c>
      <c r="C789" s="0" t="s">
        <v>14767</v>
      </c>
      <c r="D789" s="0" t="s">
        <v>14768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13</v>
      </c>
      <c r="V789" s="0" t="n">
        <v>243</v>
      </c>
      <c r="W789" s="0" t="n">
        <v>0</v>
      </c>
      <c r="X789" s="0" t="n">
        <v>0</v>
      </c>
      <c r="Y789" s="0" t="n">
        <v>0</v>
      </c>
      <c r="Z789" s="0" t="n">
        <v>0</v>
      </c>
    </row>
    <row r="790" customFormat="false" ht="14.4" hidden="false" customHeight="false" outlineLevel="0" collapsed="false">
      <c r="A790" s="0" t="s">
        <v>3</v>
      </c>
      <c r="B790" s="0" t="s">
        <v>15571</v>
      </c>
      <c r="C790" s="0" t="s">
        <v>14767</v>
      </c>
      <c r="D790" s="0" t="s">
        <v>14771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14</v>
      </c>
      <c r="V790" s="0" t="n">
        <v>242</v>
      </c>
      <c r="W790" s="0" t="n">
        <v>0</v>
      </c>
      <c r="X790" s="0" t="n">
        <v>0</v>
      </c>
      <c r="Y790" s="0" t="n">
        <v>0</v>
      </c>
      <c r="Z790" s="0" t="n">
        <v>0</v>
      </c>
    </row>
    <row r="791" customFormat="false" ht="14.4" hidden="false" customHeight="false" outlineLevel="0" collapsed="false">
      <c r="A791" s="0" t="s">
        <v>3</v>
      </c>
      <c r="B791" s="0" t="s">
        <v>15572</v>
      </c>
      <c r="C791" s="0" t="s">
        <v>14773</v>
      </c>
      <c r="D791" s="0" t="s">
        <v>14767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21</v>
      </c>
      <c r="V791" s="0" t="n">
        <v>390</v>
      </c>
      <c r="W791" s="0" t="n">
        <v>0</v>
      </c>
      <c r="X791" s="0" t="n">
        <v>0</v>
      </c>
      <c r="Y791" s="0" t="n">
        <v>0</v>
      </c>
      <c r="Z791" s="0" t="n">
        <v>0</v>
      </c>
    </row>
    <row r="792" customFormat="false" ht="14.4" hidden="false" customHeight="false" outlineLevel="0" collapsed="false">
      <c r="A792" s="0" t="s">
        <v>3</v>
      </c>
      <c r="B792" s="0" t="s">
        <v>15573</v>
      </c>
      <c r="C792" s="0" t="s">
        <v>14768</v>
      </c>
      <c r="D792" s="0" t="s">
        <v>14771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23</v>
      </c>
      <c r="V792" s="0" t="n">
        <v>390</v>
      </c>
      <c r="W792" s="0" t="n">
        <v>0</v>
      </c>
      <c r="X792" s="0" t="n">
        <v>0</v>
      </c>
      <c r="Y792" s="0" t="n">
        <v>0</v>
      </c>
      <c r="Z792" s="0" t="n">
        <v>0</v>
      </c>
    </row>
    <row r="793" customFormat="false" ht="14.4" hidden="false" customHeight="false" outlineLevel="0" collapsed="false">
      <c r="A793" s="0" t="s">
        <v>3</v>
      </c>
      <c r="B793" s="0" t="s">
        <v>15574</v>
      </c>
      <c r="C793" s="0" t="s">
        <v>14767</v>
      </c>
      <c r="D793" s="0" t="s">
        <v>14773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20</v>
      </c>
      <c r="V793" s="0" t="n">
        <v>331</v>
      </c>
      <c r="W793" s="0" t="n">
        <v>0</v>
      </c>
      <c r="X793" s="0" t="n">
        <v>0</v>
      </c>
      <c r="Y793" s="0" t="n">
        <v>0</v>
      </c>
      <c r="Z793" s="0" t="n">
        <v>0</v>
      </c>
    </row>
    <row r="794" customFormat="false" ht="14.4" hidden="false" customHeight="false" outlineLevel="0" collapsed="false">
      <c r="A794" s="0" t="s">
        <v>3</v>
      </c>
      <c r="B794" s="0" t="s">
        <v>15575</v>
      </c>
      <c r="C794" s="0" t="s">
        <v>14767</v>
      </c>
      <c r="D794" s="0" t="s">
        <v>14768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14</v>
      </c>
      <c r="V794" s="0" t="n">
        <v>275</v>
      </c>
      <c r="W794" s="0" t="n">
        <v>0</v>
      </c>
      <c r="X794" s="0" t="n">
        <v>0</v>
      </c>
      <c r="Y794" s="0" t="n">
        <v>0</v>
      </c>
      <c r="Z794" s="0" t="n">
        <v>0</v>
      </c>
    </row>
    <row r="795" customFormat="false" ht="14.4" hidden="false" customHeight="false" outlineLevel="0" collapsed="false">
      <c r="A795" s="0" t="s">
        <v>3</v>
      </c>
      <c r="B795" s="0" t="s">
        <v>15576</v>
      </c>
      <c r="C795" s="0" t="s">
        <v>14773</v>
      </c>
      <c r="D795" s="0" t="s">
        <v>14767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23</v>
      </c>
      <c r="V795" s="0" t="n">
        <v>283</v>
      </c>
      <c r="W795" s="0" t="n">
        <v>0</v>
      </c>
      <c r="X795" s="0" t="n">
        <v>0</v>
      </c>
      <c r="Y795" s="0" t="n">
        <v>0</v>
      </c>
      <c r="Z795" s="0" t="n">
        <v>0</v>
      </c>
    </row>
    <row r="796" customFormat="false" ht="14.4" hidden="false" customHeight="false" outlineLevel="0" collapsed="false">
      <c r="A796" s="0" t="s">
        <v>3</v>
      </c>
      <c r="B796" s="0" t="s">
        <v>15577</v>
      </c>
      <c r="C796" s="0" t="s">
        <v>14767</v>
      </c>
      <c r="D796" s="0" t="s">
        <v>14773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14</v>
      </c>
      <c r="V796" s="0" t="n">
        <v>243</v>
      </c>
      <c r="W796" s="0" t="n">
        <v>0</v>
      </c>
      <c r="X796" s="0" t="n">
        <v>0</v>
      </c>
      <c r="Y796" s="0" t="n">
        <v>0</v>
      </c>
      <c r="Z796" s="0" t="n">
        <v>0</v>
      </c>
    </row>
    <row r="797" customFormat="false" ht="14.4" hidden="false" customHeight="false" outlineLevel="0" collapsed="false">
      <c r="A797" s="0" t="s">
        <v>3</v>
      </c>
      <c r="B797" s="0" t="s">
        <v>15578</v>
      </c>
      <c r="C797" s="0" t="s">
        <v>14767</v>
      </c>
      <c r="D797" s="0" t="s">
        <v>14773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17</v>
      </c>
      <c r="V797" s="0" t="n">
        <v>221</v>
      </c>
      <c r="W797" s="0" t="n">
        <v>0</v>
      </c>
      <c r="X797" s="0" t="n">
        <v>0</v>
      </c>
      <c r="Y797" s="0" t="n">
        <v>0</v>
      </c>
      <c r="Z797" s="0" t="n">
        <v>0</v>
      </c>
    </row>
    <row r="798" customFormat="false" ht="14.4" hidden="false" customHeight="false" outlineLevel="0" collapsed="false">
      <c r="A798" s="0" t="s">
        <v>3</v>
      </c>
      <c r="B798" s="0" t="s">
        <v>15579</v>
      </c>
      <c r="C798" s="0" t="s">
        <v>14771</v>
      </c>
      <c r="D798" s="0" t="s">
        <v>14768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18</v>
      </c>
      <c r="V798" s="0" t="n">
        <v>315</v>
      </c>
      <c r="W798" s="0" t="n">
        <v>0</v>
      </c>
      <c r="X798" s="0" t="n">
        <v>0</v>
      </c>
      <c r="Y798" s="0" t="n">
        <v>0</v>
      </c>
      <c r="Z798" s="0" t="n">
        <v>0</v>
      </c>
    </row>
    <row r="799" customFormat="false" ht="14.4" hidden="false" customHeight="false" outlineLevel="0" collapsed="false">
      <c r="A799" s="0" t="s">
        <v>3</v>
      </c>
      <c r="B799" s="0" t="s">
        <v>15580</v>
      </c>
      <c r="C799" s="0" t="s">
        <v>14771</v>
      </c>
      <c r="D799" s="0" t="s">
        <v>14768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17</v>
      </c>
      <c r="V799" s="0" t="n">
        <v>307</v>
      </c>
      <c r="W799" s="0" t="n">
        <v>0</v>
      </c>
      <c r="X799" s="0" t="n">
        <v>0</v>
      </c>
      <c r="Y799" s="0" t="n">
        <v>0</v>
      </c>
      <c r="Z799" s="0" t="n">
        <v>0</v>
      </c>
    </row>
    <row r="800" customFormat="false" ht="14.4" hidden="false" customHeight="false" outlineLevel="0" collapsed="false">
      <c r="A800" s="0" t="s">
        <v>3</v>
      </c>
      <c r="B800" s="0" t="s">
        <v>15581</v>
      </c>
      <c r="C800" s="0" t="s">
        <v>14768</v>
      </c>
      <c r="D800" s="0" t="s">
        <v>14771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17</v>
      </c>
      <c r="V800" s="0" t="n">
        <v>230</v>
      </c>
      <c r="W800" s="0" t="n">
        <v>0</v>
      </c>
      <c r="X800" s="0" t="n">
        <v>0</v>
      </c>
      <c r="Y800" s="0" t="n">
        <v>0</v>
      </c>
      <c r="Z800" s="0" t="n">
        <v>0</v>
      </c>
    </row>
    <row r="801" customFormat="false" ht="14.4" hidden="false" customHeight="false" outlineLevel="0" collapsed="false">
      <c r="A801" s="0" t="s">
        <v>3</v>
      </c>
      <c r="B801" s="0" t="s">
        <v>15582</v>
      </c>
      <c r="C801" s="0" t="s">
        <v>14771</v>
      </c>
      <c r="D801" s="0" t="s">
        <v>14767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13</v>
      </c>
      <c r="V801" s="0" t="n">
        <v>236</v>
      </c>
      <c r="W801" s="0" t="n">
        <v>0</v>
      </c>
      <c r="X801" s="0" t="n">
        <v>0</v>
      </c>
      <c r="Y801" s="0" t="n">
        <v>0</v>
      </c>
      <c r="Z801" s="0" t="n">
        <v>0</v>
      </c>
    </row>
    <row r="802" customFormat="false" ht="14.4" hidden="false" customHeight="false" outlineLevel="0" collapsed="false">
      <c r="A802" s="0" t="s">
        <v>3</v>
      </c>
      <c r="B802" s="0" t="s">
        <v>15583</v>
      </c>
      <c r="C802" s="0" t="s">
        <v>14773</v>
      </c>
      <c r="D802" s="0" t="s">
        <v>14767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20</v>
      </c>
      <c r="V802" s="0" t="n">
        <v>377</v>
      </c>
      <c r="W802" s="0" t="n">
        <v>0</v>
      </c>
      <c r="X802" s="0" t="n">
        <v>0</v>
      </c>
      <c r="Y802" s="0" t="n">
        <v>0</v>
      </c>
      <c r="Z802" s="0" t="n">
        <v>0</v>
      </c>
    </row>
    <row r="803" customFormat="false" ht="14.4" hidden="false" customHeight="false" outlineLevel="0" collapsed="false">
      <c r="A803" s="0" t="s">
        <v>3</v>
      </c>
      <c r="B803" s="0" t="s">
        <v>15584</v>
      </c>
      <c r="C803" s="0" t="s">
        <v>14767</v>
      </c>
      <c r="D803" s="0" t="s">
        <v>14771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14</v>
      </c>
      <c r="V803" s="0" t="n">
        <v>281</v>
      </c>
      <c r="W803" s="0" t="n">
        <v>0</v>
      </c>
      <c r="X803" s="0" t="n">
        <v>0</v>
      </c>
      <c r="Y803" s="0" t="n">
        <v>0</v>
      </c>
      <c r="Z803" s="0" t="n">
        <v>0</v>
      </c>
    </row>
    <row r="804" customFormat="false" ht="14.4" hidden="false" customHeight="false" outlineLevel="0" collapsed="false">
      <c r="A804" s="0" t="s">
        <v>3</v>
      </c>
      <c r="B804" s="0" t="s">
        <v>15585</v>
      </c>
      <c r="C804" s="0" t="s">
        <v>14773</v>
      </c>
      <c r="D804" s="0" t="s">
        <v>14767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13</v>
      </c>
      <c r="V804" s="0" t="n">
        <v>256</v>
      </c>
      <c r="W804" s="0" t="n">
        <v>0</v>
      </c>
      <c r="X804" s="0" t="n">
        <v>0</v>
      </c>
      <c r="Y804" s="0" t="n">
        <v>0</v>
      </c>
      <c r="Z804" s="0" t="n">
        <v>0</v>
      </c>
    </row>
    <row r="805" customFormat="false" ht="14.4" hidden="false" customHeight="false" outlineLevel="0" collapsed="false">
      <c r="A805" s="0" t="s">
        <v>3</v>
      </c>
      <c r="B805" s="0" t="s">
        <v>15586</v>
      </c>
      <c r="C805" s="0" t="s">
        <v>14771</v>
      </c>
      <c r="D805" s="0" t="s">
        <v>14768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12</v>
      </c>
      <c r="V805" s="0" t="n">
        <v>217</v>
      </c>
      <c r="W805" s="0" t="n">
        <v>0</v>
      </c>
      <c r="X805" s="0" t="n">
        <v>0</v>
      </c>
      <c r="Y805" s="0" t="n">
        <v>0</v>
      </c>
      <c r="Z805" s="0" t="n">
        <v>0</v>
      </c>
    </row>
    <row r="806" customFormat="false" ht="14.4" hidden="false" customHeight="false" outlineLevel="0" collapsed="false">
      <c r="A806" s="0" t="s">
        <v>3</v>
      </c>
      <c r="B806" s="0" t="s">
        <v>15587</v>
      </c>
      <c r="C806" s="0" t="s">
        <v>14768</v>
      </c>
      <c r="D806" s="0" t="s">
        <v>14771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13</v>
      </c>
      <c r="V806" s="0" t="n">
        <v>250</v>
      </c>
      <c r="W806" s="0" t="n">
        <v>0</v>
      </c>
      <c r="X806" s="0" t="n">
        <v>0</v>
      </c>
      <c r="Y806" s="0" t="n">
        <v>0</v>
      </c>
      <c r="Z806" s="0" t="n">
        <v>0</v>
      </c>
    </row>
    <row r="807" customFormat="false" ht="14.4" hidden="false" customHeight="false" outlineLevel="0" collapsed="false">
      <c r="A807" s="0" t="s">
        <v>3</v>
      </c>
      <c r="B807" s="0" t="s">
        <v>15588</v>
      </c>
      <c r="C807" s="0" t="s">
        <v>14771</v>
      </c>
      <c r="D807" s="0" t="s">
        <v>14773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23</v>
      </c>
      <c r="V807" s="0" t="n">
        <v>363</v>
      </c>
      <c r="W807" s="0" t="n">
        <v>0</v>
      </c>
      <c r="X807" s="0" t="n">
        <v>0</v>
      </c>
      <c r="Y807" s="0" t="n">
        <v>0</v>
      </c>
      <c r="Z807" s="0" t="n">
        <v>0</v>
      </c>
    </row>
    <row r="808" customFormat="false" ht="14.4" hidden="false" customHeight="false" outlineLevel="0" collapsed="false">
      <c r="A808" s="0" t="s">
        <v>3</v>
      </c>
      <c r="B808" s="0" t="s">
        <v>15589</v>
      </c>
      <c r="C808" s="0" t="s">
        <v>14773</v>
      </c>
      <c r="D808" s="0" t="s">
        <v>14767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16</v>
      </c>
      <c r="V808" s="0" t="n">
        <v>311</v>
      </c>
      <c r="W808" s="0" t="n">
        <v>0</v>
      </c>
      <c r="X808" s="0" t="n">
        <v>0</v>
      </c>
      <c r="Y808" s="0" t="n">
        <v>0</v>
      </c>
      <c r="Z808" s="0" t="n">
        <v>0</v>
      </c>
    </row>
    <row r="809" customFormat="false" ht="14.4" hidden="false" customHeight="false" outlineLevel="0" collapsed="false">
      <c r="A809" s="0" t="s">
        <v>3</v>
      </c>
      <c r="B809" s="0" t="s">
        <v>15590</v>
      </c>
      <c r="C809" s="0" t="s">
        <v>14768</v>
      </c>
      <c r="D809" s="0" t="s">
        <v>14767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15</v>
      </c>
      <c r="V809" s="0" t="n">
        <v>259</v>
      </c>
      <c r="W809" s="0" t="n">
        <v>0</v>
      </c>
      <c r="X809" s="0" t="n">
        <v>0</v>
      </c>
      <c r="Y809" s="0" t="n">
        <v>0</v>
      </c>
      <c r="Z809" s="0" t="n">
        <v>0</v>
      </c>
    </row>
    <row r="810" customFormat="false" ht="14.4" hidden="false" customHeight="false" outlineLevel="0" collapsed="false">
      <c r="A810" s="0" t="s">
        <v>3</v>
      </c>
      <c r="B810" s="0" t="s">
        <v>15591</v>
      </c>
      <c r="C810" s="0" t="s">
        <v>14773</v>
      </c>
      <c r="D810" s="0" t="s">
        <v>14768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12</v>
      </c>
      <c r="V810" s="0" t="n">
        <v>238</v>
      </c>
      <c r="W810" s="0" t="n">
        <v>0</v>
      </c>
      <c r="X810" s="0" t="n">
        <v>0</v>
      </c>
      <c r="Y810" s="0" t="n">
        <v>0</v>
      </c>
      <c r="Z810" s="0" t="n">
        <v>0</v>
      </c>
    </row>
    <row r="811" customFormat="false" ht="14.4" hidden="false" customHeight="false" outlineLevel="0" collapsed="false">
      <c r="A811" s="0" t="s">
        <v>3</v>
      </c>
      <c r="B811" s="0" t="s">
        <v>15592</v>
      </c>
      <c r="C811" s="0" t="s">
        <v>14773</v>
      </c>
      <c r="D811" s="0" t="s">
        <v>14767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21</v>
      </c>
      <c r="V811" s="0" t="n">
        <v>352</v>
      </c>
      <c r="W811" s="0" t="n">
        <v>0</v>
      </c>
      <c r="X811" s="0" t="n">
        <v>0</v>
      </c>
      <c r="Y811" s="0" t="n">
        <v>0</v>
      </c>
      <c r="Z811" s="0" t="n">
        <v>0</v>
      </c>
    </row>
    <row r="812" customFormat="false" ht="14.4" hidden="false" customHeight="false" outlineLevel="0" collapsed="false">
      <c r="A812" s="0" t="s">
        <v>3</v>
      </c>
      <c r="B812" s="0" t="s">
        <v>15593</v>
      </c>
      <c r="C812" s="0" t="s">
        <v>14773</v>
      </c>
      <c r="D812" s="0" t="s">
        <v>14771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10</v>
      </c>
      <c r="V812" s="0" t="n">
        <v>199</v>
      </c>
      <c r="W812" s="0" t="n">
        <v>0</v>
      </c>
      <c r="X812" s="0" t="n">
        <v>0</v>
      </c>
      <c r="Y812" s="0" t="n">
        <v>0</v>
      </c>
      <c r="Z812" s="0" t="n">
        <v>0</v>
      </c>
    </row>
    <row r="813" customFormat="false" ht="14.4" hidden="false" customHeight="false" outlineLevel="0" collapsed="false">
      <c r="A813" s="0" t="s">
        <v>3</v>
      </c>
      <c r="B813" s="0" t="s">
        <v>15594</v>
      </c>
      <c r="C813" s="0" t="s">
        <v>14773</v>
      </c>
      <c r="D813" s="0" t="s">
        <v>14767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16</v>
      </c>
      <c r="V813" s="0" t="n">
        <v>305</v>
      </c>
      <c r="W813" s="0" t="n">
        <v>0</v>
      </c>
      <c r="X813" s="0" t="n">
        <v>0</v>
      </c>
      <c r="Y813" s="0" t="n">
        <v>0</v>
      </c>
      <c r="Z813" s="0" t="n">
        <v>0</v>
      </c>
    </row>
    <row r="814" customFormat="false" ht="14.4" hidden="false" customHeight="false" outlineLevel="0" collapsed="false">
      <c r="A814" s="0" t="s">
        <v>3</v>
      </c>
      <c r="B814" s="0" t="s">
        <v>15595</v>
      </c>
      <c r="C814" s="0" t="s">
        <v>14773</v>
      </c>
      <c r="D814" s="0" t="s">
        <v>14771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19</v>
      </c>
      <c r="V814" s="0" t="n">
        <v>333</v>
      </c>
      <c r="W814" s="0" t="n">
        <v>0</v>
      </c>
      <c r="X814" s="0" t="n">
        <v>0</v>
      </c>
      <c r="Y814" s="0" t="n">
        <v>0</v>
      </c>
      <c r="Z814" s="0" t="n">
        <v>0</v>
      </c>
    </row>
    <row r="815" customFormat="false" ht="14.4" hidden="false" customHeight="false" outlineLevel="0" collapsed="false">
      <c r="A815" s="0" t="s">
        <v>3</v>
      </c>
      <c r="B815" s="0" t="s">
        <v>15596</v>
      </c>
      <c r="C815" s="0" t="s">
        <v>14767</v>
      </c>
      <c r="D815" s="0" t="s">
        <v>14771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19</v>
      </c>
      <c r="V815" s="0" t="n">
        <v>347</v>
      </c>
      <c r="W815" s="0" t="n">
        <v>0</v>
      </c>
      <c r="X815" s="0" t="n">
        <v>0</v>
      </c>
      <c r="Y815" s="0" t="n">
        <v>0</v>
      </c>
      <c r="Z815" s="0" t="n">
        <v>0</v>
      </c>
    </row>
    <row r="816" customFormat="false" ht="14.4" hidden="false" customHeight="false" outlineLevel="0" collapsed="false">
      <c r="A816" s="0" t="s">
        <v>3</v>
      </c>
      <c r="B816" s="0" t="s">
        <v>15597</v>
      </c>
      <c r="C816" s="0" t="s">
        <v>14773</v>
      </c>
      <c r="D816" s="0" t="s">
        <v>14767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16</v>
      </c>
      <c r="V816" s="0" t="n">
        <v>135</v>
      </c>
      <c r="W816" s="0" t="n">
        <v>0</v>
      </c>
      <c r="X816" s="0" t="n">
        <v>0</v>
      </c>
      <c r="Y816" s="0" t="n">
        <v>0</v>
      </c>
      <c r="Z816" s="0" t="n">
        <v>0</v>
      </c>
    </row>
    <row r="817" customFormat="false" ht="14.4" hidden="false" customHeight="false" outlineLevel="0" collapsed="false">
      <c r="A817" s="0" t="s">
        <v>3</v>
      </c>
      <c r="B817" s="0" t="s">
        <v>15598</v>
      </c>
      <c r="C817" s="0" t="s">
        <v>14771</v>
      </c>
      <c r="D817" s="0" t="s">
        <v>14768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16</v>
      </c>
      <c r="V817" s="0" t="n">
        <v>189</v>
      </c>
      <c r="W817" s="0" t="n">
        <v>0</v>
      </c>
      <c r="X817" s="0" t="n">
        <v>0</v>
      </c>
      <c r="Y817" s="0" t="n">
        <v>0</v>
      </c>
      <c r="Z817" s="0" t="n">
        <v>0</v>
      </c>
    </row>
    <row r="818" customFormat="false" ht="14.4" hidden="false" customHeight="false" outlineLevel="0" collapsed="false">
      <c r="A818" s="0" t="s">
        <v>3</v>
      </c>
      <c r="B818" s="0" t="s">
        <v>15599</v>
      </c>
      <c r="C818" s="0" t="s">
        <v>14771</v>
      </c>
      <c r="D818" s="0" t="s">
        <v>14768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12</v>
      </c>
      <c r="V818" s="0" t="n">
        <v>221</v>
      </c>
      <c r="W818" s="0" t="n">
        <v>0</v>
      </c>
      <c r="X818" s="0" t="n">
        <v>0</v>
      </c>
      <c r="Y818" s="0" t="n">
        <v>0</v>
      </c>
      <c r="Z818" s="0" t="n">
        <v>0</v>
      </c>
    </row>
    <row r="819" customFormat="false" ht="14.4" hidden="false" customHeight="false" outlineLevel="0" collapsed="false">
      <c r="A819" s="0" t="s">
        <v>3</v>
      </c>
      <c r="B819" s="0" t="s">
        <v>15600</v>
      </c>
      <c r="C819" s="0" t="s">
        <v>14767</v>
      </c>
      <c r="D819" s="0" t="s">
        <v>14773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13</v>
      </c>
      <c r="V819" s="0" t="n">
        <v>237</v>
      </c>
      <c r="W819" s="0" t="n">
        <v>0</v>
      </c>
      <c r="X819" s="0" t="n">
        <v>0</v>
      </c>
      <c r="Y819" s="0" t="n">
        <v>0</v>
      </c>
      <c r="Z819" s="0" t="n">
        <v>0</v>
      </c>
    </row>
    <row r="820" customFormat="false" ht="14.4" hidden="false" customHeight="false" outlineLevel="0" collapsed="false">
      <c r="A820" s="0" t="s">
        <v>3</v>
      </c>
      <c r="B820" s="0" t="s">
        <v>15601</v>
      </c>
      <c r="C820" s="0" t="s">
        <v>14768</v>
      </c>
      <c r="D820" s="0" t="s">
        <v>14771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17</v>
      </c>
      <c r="V820" s="0" t="n">
        <v>282</v>
      </c>
      <c r="W820" s="0" t="n">
        <v>0</v>
      </c>
      <c r="X820" s="0" t="n">
        <v>0</v>
      </c>
      <c r="Y820" s="0" t="n">
        <v>0</v>
      </c>
      <c r="Z820" s="0" t="n">
        <v>0</v>
      </c>
    </row>
    <row r="821" customFormat="false" ht="14.4" hidden="false" customHeight="false" outlineLevel="0" collapsed="false">
      <c r="A821" s="0" t="s">
        <v>3</v>
      </c>
      <c r="B821" s="0" t="s">
        <v>15602</v>
      </c>
      <c r="C821" s="0" t="s">
        <v>14768</v>
      </c>
      <c r="D821" s="0" t="s">
        <v>14771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15</v>
      </c>
      <c r="V821" s="0" t="n">
        <v>293</v>
      </c>
      <c r="W821" s="0" t="n">
        <v>0</v>
      </c>
      <c r="X821" s="0" t="n">
        <v>0</v>
      </c>
      <c r="Y821" s="0" t="n">
        <v>0</v>
      </c>
      <c r="Z821" s="0" t="n">
        <v>0</v>
      </c>
    </row>
    <row r="822" customFormat="false" ht="14.4" hidden="false" customHeight="false" outlineLevel="0" collapsed="false">
      <c r="A822" s="0" t="s">
        <v>3</v>
      </c>
      <c r="B822" s="0" t="s">
        <v>15603</v>
      </c>
      <c r="C822" s="0" t="s">
        <v>14767</v>
      </c>
      <c r="D822" s="0" t="s">
        <v>14773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17</v>
      </c>
      <c r="V822" s="0" t="n">
        <v>303</v>
      </c>
      <c r="W822" s="0" t="n">
        <v>0</v>
      </c>
      <c r="X822" s="0" t="n">
        <v>0</v>
      </c>
      <c r="Y822" s="0" t="n">
        <v>0</v>
      </c>
      <c r="Z822" s="0" t="n">
        <v>0</v>
      </c>
    </row>
    <row r="823" customFormat="false" ht="14.4" hidden="false" customHeight="false" outlineLevel="0" collapsed="false">
      <c r="A823" s="0" t="s">
        <v>3</v>
      </c>
      <c r="B823" s="0" t="s">
        <v>15604</v>
      </c>
      <c r="C823" s="0" t="s">
        <v>14768</v>
      </c>
      <c r="D823" s="0" t="s">
        <v>14771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14</v>
      </c>
      <c r="V823" s="0" t="n">
        <v>265</v>
      </c>
      <c r="W823" s="0" t="n">
        <v>0</v>
      </c>
      <c r="X823" s="0" t="n">
        <v>0</v>
      </c>
      <c r="Y823" s="0" t="n">
        <v>0</v>
      </c>
      <c r="Z823" s="0" t="n">
        <v>0</v>
      </c>
    </row>
    <row r="824" customFormat="false" ht="14.4" hidden="false" customHeight="false" outlineLevel="0" collapsed="false">
      <c r="A824" s="0" t="s">
        <v>3</v>
      </c>
      <c r="B824" s="0" t="s">
        <v>15605</v>
      </c>
      <c r="C824" s="0" t="s">
        <v>14767</v>
      </c>
      <c r="D824" s="0" t="s">
        <v>14771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17</v>
      </c>
      <c r="V824" s="0" t="n">
        <v>311</v>
      </c>
      <c r="W824" s="0" t="n">
        <v>0</v>
      </c>
      <c r="X824" s="0" t="n">
        <v>0</v>
      </c>
      <c r="Y824" s="0" t="n">
        <v>0</v>
      </c>
      <c r="Z824" s="0" t="n">
        <v>0</v>
      </c>
    </row>
    <row r="825" customFormat="false" ht="14.4" hidden="false" customHeight="false" outlineLevel="0" collapsed="false">
      <c r="A825" s="0" t="s">
        <v>3</v>
      </c>
      <c r="B825" s="0" t="s">
        <v>15606</v>
      </c>
      <c r="C825" s="0" t="s">
        <v>14768</v>
      </c>
      <c r="D825" s="0" t="s">
        <v>14771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21</v>
      </c>
      <c r="V825" s="0" t="n">
        <v>326</v>
      </c>
      <c r="W825" s="0" t="n">
        <v>0</v>
      </c>
      <c r="X825" s="0" t="n">
        <v>0</v>
      </c>
      <c r="Y825" s="0" t="n">
        <v>0</v>
      </c>
      <c r="Z825" s="0" t="n">
        <v>0</v>
      </c>
    </row>
    <row r="826" customFormat="false" ht="14.4" hidden="false" customHeight="false" outlineLevel="0" collapsed="false">
      <c r="A826" s="0" t="s">
        <v>3</v>
      </c>
      <c r="B826" s="0" t="s">
        <v>15607</v>
      </c>
      <c r="C826" s="0" t="s">
        <v>14768</v>
      </c>
      <c r="D826" s="0" t="s">
        <v>14771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16</v>
      </c>
      <c r="V826" s="0" t="n">
        <v>303</v>
      </c>
      <c r="W826" s="0" t="n">
        <v>0</v>
      </c>
      <c r="X826" s="0" t="n">
        <v>0</v>
      </c>
      <c r="Y826" s="0" t="n">
        <v>0</v>
      </c>
      <c r="Z826" s="0" t="n">
        <v>0</v>
      </c>
    </row>
    <row r="827" customFormat="false" ht="14.4" hidden="false" customHeight="false" outlineLevel="0" collapsed="false">
      <c r="A827" s="0" t="s">
        <v>3</v>
      </c>
      <c r="B827" s="0" t="s">
        <v>15608</v>
      </c>
      <c r="C827" s="0" t="s">
        <v>14771</v>
      </c>
      <c r="D827" s="0" t="s">
        <v>14773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12</v>
      </c>
      <c r="V827" s="0" t="n">
        <v>199</v>
      </c>
      <c r="W827" s="0" t="n">
        <v>0</v>
      </c>
      <c r="X827" s="0" t="n">
        <v>0</v>
      </c>
      <c r="Y827" s="0" t="n">
        <v>0</v>
      </c>
      <c r="Z827" s="0" t="n">
        <v>0</v>
      </c>
    </row>
    <row r="828" customFormat="false" ht="14.4" hidden="false" customHeight="false" outlineLevel="0" collapsed="false">
      <c r="A828" s="0" t="s">
        <v>3</v>
      </c>
      <c r="B828" s="0" t="s">
        <v>15609</v>
      </c>
      <c r="C828" s="0" t="s">
        <v>14768</v>
      </c>
      <c r="D828" s="0" t="s">
        <v>14771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16</v>
      </c>
      <c r="V828" s="0" t="n">
        <v>219</v>
      </c>
      <c r="W828" s="0" t="n">
        <v>0</v>
      </c>
      <c r="X828" s="0" t="n">
        <v>0</v>
      </c>
      <c r="Y828" s="0" t="n">
        <v>0</v>
      </c>
      <c r="Z828" s="0" t="n">
        <v>0</v>
      </c>
    </row>
    <row r="829" customFormat="false" ht="14.4" hidden="false" customHeight="false" outlineLevel="0" collapsed="false">
      <c r="A829" s="0" t="s">
        <v>3</v>
      </c>
      <c r="B829" s="0" t="s">
        <v>15610</v>
      </c>
      <c r="C829" s="0" t="s">
        <v>14771</v>
      </c>
      <c r="D829" s="0" t="s">
        <v>14773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17</v>
      </c>
      <c r="V829" s="0" t="n">
        <v>255</v>
      </c>
      <c r="W829" s="0" t="n">
        <v>0</v>
      </c>
      <c r="X829" s="0" t="n">
        <v>0</v>
      </c>
      <c r="Y829" s="0" t="n">
        <v>0</v>
      </c>
      <c r="Z829" s="0" t="n">
        <v>0</v>
      </c>
    </row>
    <row r="830" customFormat="false" ht="14.4" hidden="false" customHeight="false" outlineLevel="0" collapsed="false">
      <c r="A830" s="0" t="s">
        <v>3</v>
      </c>
      <c r="B830" s="0" t="s">
        <v>15611</v>
      </c>
      <c r="C830" s="0" t="s">
        <v>14773</v>
      </c>
      <c r="D830" s="0" t="s">
        <v>14771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13</v>
      </c>
      <c r="V830" s="0" t="n">
        <v>219</v>
      </c>
      <c r="W830" s="0" t="n">
        <v>0</v>
      </c>
      <c r="X830" s="0" t="n">
        <v>0</v>
      </c>
      <c r="Y830" s="0" t="n">
        <v>0</v>
      </c>
      <c r="Z830" s="0" t="n">
        <v>0</v>
      </c>
    </row>
    <row r="831" customFormat="false" ht="14.4" hidden="false" customHeight="false" outlineLevel="0" collapsed="false">
      <c r="A831" s="0" t="s">
        <v>3</v>
      </c>
      <c r="B831" s="0" t="s">
        <v>15612</v>
      </c>
      <c r="C831" s="0" t="s">
        <v>14768</v>
      </c>
      <c r="D831" s="0" t="s">
        <v>14773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17</v>
      </c>
      <c r="V831" s="0" t="n">
        <v>266</v>
      </c>
      <c r="W831" s="0" t="n">
        <v>0</v>
      </c>
      <c r="X831" s="0" t="n">
        <v>0</v>
      </c>
      <c r="Y831" s="0" t="n">
        <v>0</v>
      </c>
      <c r="Z831" s="0" t="n">
        <v>0</v>
      </c>
    </row>
    <row r="832" customFormat="false" ht="14.4" hidden="false" customHeight="false" outlineLevel="0" collapsed="false">
      <c r="A832" s="0" t="s">
        <v>3</v>
      </c>
      <c r="B832" s="0" t="s">
        <v>15613</v>
      </c>
      <c r="C832" s="0" t="s">
        <v>14771</v>
      </c>
      <c r="D832" s="0" t="s">
        <v>14768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18</v>
      </c>
      <c r="V832" s="0" t="n">
        <v>277</v>
      </c>
      <c r="W832" s="0" t="n">
        <v>0</v>
      </c>
      <c r="X832" s="0" t="n">
        <v>0</v>
      </c>
      <c r="Y832" s="0" t="n">
        <v>0</v>
      </c>
      <c r="Z832" s="0" t="n">
        <v>0</v>
      </c>
    </row>
    <row r="833" customFormat="false" ht="14.4" hidden="false" customHeight="false" outlineLevel="0" collapsed="false">
      <c r="A833" s="0" t="s">
        <v>3</v>
      </c>
      <c r="B833" s="0" t="s">
        <v>15614</v>
      </c>
      <c r="C833" s="0" t="s">
        <v>14771</v>
      </c>
      <c r="D833" s="0" t="s">
        <v>14768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14</v>
      </c>
      <c r="V833" s="0" t="n">
        <v>266</v>
      </c>
      <c r="W833" s="0" t="n">
        <v>0</v>
      </c>
      <c r="X833" s="0" t="n">
        <v>0</v>
      </c>
      <c r="Y833" s="0" t="n">
        <v>0</v>
      </c>
      <c r="Z833" s="0" t="n">
        <v>0</v>
      </c>
    </row>
    <row r="834" customFormat="false" ht="14.4" hidden="false" customHeight="false" outlineLevel="0" collapsed="false">
      <c r="A834" s="0" t="s">
        <v>3</v>
      </c>
      <c r="B834" s="0" t="s">
        <v>15615</v>
      </c>
      <c r="C834" s="0" t="s">
        <v>15616</v>
      </c>
      <c r="D834" s="0" t="s">
        <v>14768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15</v>
      </c>
      <c r="V834" s="0" t="n">
        <v>224</v>
      </c>
      <c r="W834" s="0" t="n">
        <v>0</v>
      </c>
      <c r="X834" s="0" t="n">
        <v>0</v>
      </c>
      <c r="Y834" s="0" t="n">
        <v>0</v>
      </c>
      <c r="Z834" s="0" t="n">
        <v>0</v>
      </c>
    </row>
    <row r="835" customFormat="false" ht="14.4" hidden="false" customHeight="false" outlineLevel="0" collapsed="false">
      <c r="A835" s="0" t="s">
        <v>3</v>
      </c>
      <c r="B835" s="0" t="s">
        <v>15617</v>
      </c>
      <c r="C835" s="0" t="s">
        <v>14773</v>
      </c>
      <c r="D835" s="0" t="s">
        <v>14767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17</v>
      </c>
      <c r="V835" s="0" t="n">
        <v>209</v>
      </c>
      <c r="W835" s="0" t="n">
        <v>0</v>
      </c>
      <c r="X835" s="0" t="n">
        <v>0</v>
      </c>
      <c r="Y835" s="0" t="n">
        <v>0</v>
      </c>
      <c r="Z835" s="0" t="n">
        <v>0</v>
      </c>
    </row>
    <row r="836" customFormat="false" ht="14.4" hidden="false" customHeight="false" outlineLevel="0" collapsed="false">
      <c r="A836" s="0" t="s">
        <v>3</v>
      </c>
      <c r="B836" s="0" t="s">
        <v>15618</v>
      </c>
      <c r="C836" s="0" t="s">
        <v>14767</v>
      </c>
      <c r="D836" s="0" t="s">
        <v>14771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16</v>
      </c>
      <c r="V836" s="0" t="n">
        <v>296</v>
      </c>
      <c r="W836" s="0" t="n">
        <v>0</v>
      </c>
      <c r="X836" s="0" t="n">
        <v>0</v>
      </c>
      <c r="Y836" s="0" t="n">
        <v>0</v>
      </c>
      <c r="Z836" s="0" t="n">
        <v>0</v>
      </c>
    </row>
    <row r="837" customFormat="false" ht="14.4" hidden="false" customHeight="false" outlineLevel="0" collapsed="false">
      <c r="A837" s="0" t="s">
        <v>3</v>
      </c>
      <c r="B837" s="0" t="s">
        <v>15619</v>
      </c>
      <c r="C837" s="0" t="s">
        <v>14773</v>
      </c>
      <c r="D837" s="0" t="s">
        <v>14767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19</v>
      </c>
      <c r="V837" s="0" t="n">
        <v>371</v>
      </c>
      <c r="W837" s="0" t="n">
        <v>0</v>
      </c>
      <c r="X837" s="0" t="n">
        <v>0</v>
      </c>
      <c r="Y837" s="0" t="n">
        <v>0</v>
      </c>
      <c r="Z837" s="0" t="n">
        <v>0</v>
      </c>
    </row>
    <row r="838" customFormat="false" ht="14.4" hidden="false" customHeight="false" outlineLevel="0" collapsed="false">
      <c r="A838" s="0" t="s">
        <v>3</v>
      </c>
      <c r="B838" s="0" t="s">
        <v>15620</v>
      </c>
      <c r="C838" s="0" t="s">
        <v>14773</v>
      </c>
      <c r="D838" s="0" t="s">
        <v>14768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17</v>
      </c>
      <c r="V838" s="0" t="n">
        <v>285</v>
      </c>
      <c r="W838" s="0" t="n">
        <v>0</v>
      </c>
      <c r="X838" s="0" t="n">
        <v>0</v>
      </c>
      <c r="Y838" s="0" t="n">
        <v>0</v>
      </c>
      <c r="Z838" s="0" t="n">
        <v>0</v>
      </c>
    </row>
    <row r="839" customFormat="false" ht="14.4" hidden="false" customHeight="false" outlineLevel="0" collapsed="false">
      <c r="A839" s="0" t="s">
        <v>3</v>
      </c>
      <c r="B839" s="0" t="s">
        <v>15621</v>
      </c>
      <c r="C839" s="0" t="s">
        <v>14773</v>
      </c>
      <c r="D839" s="0" t="s">
        <v>14771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15</v>
      </c>
      <c r="V839" s="0" t="n">
        <v>241</v>
      </c>
      <c r="W839" s="0" t="n">
        <v>0</v>
      </c>
      <c r="X839" s="0" t="n">
        <v>0</v>
      </c>
      <c r="Y839" s="0" t="n">
        <v>0</v>
      </c>
      <c r="Z839" s="0" t="n">
        <v>0</v>
      </c>
    </row>
    <row r="840" customFormat="false" ht="14.4" hidden="false" customHeight="false" outlineLevel="0" collapsed="false">
      <c r="A840" s="0" t="s">
        <v>3</v>
      </c>
      <c r="B840" s="0" t="s">
        <v>15622</v>
      </c>
      <c r="C840" s="0" t="s">
        <v>14768</v>
      </c>
      <c r="D840" s="0" t="s">
        <v>14773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14</v>
      </c>
      <c r="V840" s="0" t="n">
        <v>220</v>
      </c>
      <c r="W840" s="0" t="n">
        <v>0</v>
      </c>
      <c r="X840" s="0" t="n">
        <v>0</v>
      </c>
      <c r="Y840" s="0" t="n">
        <v>0</v>
      </c>
      <c r="Z840" s="0" t="n">
        <v>0</v>
      </c>
    </row>
    <row r="841" customFormat="false" ht="14.4" hidden="false" customHeight="false" outlineLevel="0" collapsed="false">
      <c r="A841" s="0" t="s">
        <v>3</v>
      </c>
      <c r="B841" s="0" t="s">
        <v>15623</v>
      </c>
      <c r="C841" s="0" t="s">
        <v>14773</v>
      </c>
      <c r="D841" s="0" t="s">
        <v>14768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17</v>
      </c>
      <c r="V841" s="0" t="n">
        <v>207</v>
      </c>
      <c r="W841" s="0" t="n">
        <v>0</v>
      </c>
      <c r="X841" s="0" t="n">
        <v>0</v>
      </c>
      <c r="Y841" s="0" t="n">
        <v>0</v>
      </c>
      <c r="Z841" s="0" t="n">
        <v>0</v>
      </c>
    </row>
    <row r="842" customFormat="false" ht="14.4" hidden="false" customHeight="false" outlineLevel="0" collapsed="false">
      <c r="A842" s="0" t="s">
        <v>3</v>
      </c>
      <c r="B842" s="0" t="s">
        <v>15624</v>
      </c>
      <c r="C842" s="0" t="s">
        <v>14771</v>
      </c>
      <c r="D842" s="0" t="s">
        <v>14773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12</v>
      </c>
      <c r="V842" s="0" t="n">
        <v>179</v>
      </c>
      <c r="W842" s="0" t="n">
        <v>0</v>
      </c>
      <c r="X842" s="0" t="n">
        <v>0</v>
      </c>
      <c r="Y842" s="0" t="n">
        <v>0</v>
      </c>
      <c r="Z842" s="0" t="n">
        <v>0</v>
      </c>
    </row>
    <row r="843" customFormat="false" ht="14.4" hidden="false" customHeight="false" outlineLevel="0" collapsed="false">
      <c r="A843" s="0" t="s">
        <v>3</v>
      </c>
      <c r="B843" s="0" t="s">
        <v>15625</v>
      </c>
      <c r="C843" s="0" t="s">
        <v>14771</v>
      </c>
      <c r="D843" s="0" t="s">
        <v>14768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16</v>
      </c>
      <c r="V843" s="0" t="n">
        <v>285</v>
      </c>
      <c r="W843" s="0" t="n">
        <v>0</v>
      </c>
      <c r="X843" s="0" t="n">
        <v>0</v>
      </c>
      <c r="Y843" s="0" t="n">
        <v>0</v>
      </c>
      <c r="Z843" s="0" t="n">
        <v>0</v>
      </c>
    </row>
    <row r="844" customFormat="false" ht="14.4" hidden="false" customHeight="false" outlineLevel="0" collapsed="false">
      <c r="A844" s="0" t="s">
        <v>3</v>
      </c>
      <c r="B844" s="0" t="s">
        <v>15626</v>
      </c>
      <c r="C844" s="0" t="s">
        <v>14768</v>
      </c>
      <c r="D844" s="0" t="s">
        <v>14771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16</v>
      </c>
      <c r="V844" s="0" t="n">
        <v>279</v>
      </c>
      <c r="W844" s="0" t="n">
        <v>0</v>
      </c>
      <c r="X844" s="0" t="n">
        <v>0</v>
      </c>
      <c r="Y844" s="0" t="n">
        <v>0</v>
      </c>
      <c r="Z844" s="0" t="n">
        <v>0</v>
      </c>
    </row>
    <row r="845" customFormat="false" ht="14.4" hidden="false" customHeight="false" outlineLevel="0" collapsed="false">
      <c r="A845" s="0" t="s">
        <v>3</v>
      </c>
      <c r="B845" s="0" t="s">
        <v>15627</v>
      </c>
      <c r="C845" s="0" t="s">
        <v>14771</v>
      </c>
      <c r="D845" s="0" t="s">
        <v>14768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16</v>
      </c>
      <c r="V845" s="0" t="n">
        <v>296</v>
      </c>
      <c r="W845" s="0" t="n">
        <v>0</v>
      </c>
      <c r="X845" s="0" t="n">
        <v>0</v>
      </c>
      <c r="Y845" s="0" t="n">
        <v>0</v>
      </c>
      <c r="Z845" s="0" t="n">
        <v>0</v>
      </c>
    </row>
    <row r="846" customFormat="false" ht="14.4" hidden="false" customHeight="false" outlineLevel="0" collapsed="false">
      <c r="A846" s="0" t="s">
        <v>3</v>
      </c>
      <c r="B846" s="0" t="s">
        <v>15628</v>
      </c>
      <c r="C846" s="0" t="s">
        <v>14768</v>
      </c>
      <c r="D846" s="0" t="s">
        <v>14771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16</v>
      </c>
      <c r="V846" s="0" t="n">
        <v>298</v>
      </c>
      <c r="W846" s="0" t="n">
        <v>0</v>
      </c>
      <c r="X846" s="0" t="n">
        <v>0</v>
      </c>
      <c r="Y846" s="0" t="n">
        <v>0</v>
      </c>
      <c r="Z846" s="0" t="n">
        <v>0</v>
      </c>
    </row>
    <row r="847" customFormat="false" ht="14.4" hidden="false" customHeight="false" outlineLevel="0" collapsed="false">
      <c r="A847" s="0" t="s">
        <v>3</v>
      </c>
      <c r="B847" s="0" t="s">
        <v>15629</v>
      </c>
      <c r="C847" s="0" t="s">
        <v>14771</v>
      </c>
      <c r="D847" s="0" t="s">
        <v>14768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16</v>
      </c>
      <c r="V847" s="0" t="n">
        <v>303</v>
      </c>
      <c r="W847" s="0" t="n">
        <v>0</v>
      </c>
      <c r="X847" s="0" t="n">
        <v>0</v>
      </c>
      <c r="Y847" s="0" t="n">
        <v>0</v>
      </c>
      <c r="Z847" s="0" t="n">
        <v>0</v>
      </c>
    </row>
    <row r="848" customFormat="false" ht="14.4" hidden="false" customHeight="false" outlineLevel="0" collapsed="false">
      <c r="A848" s="0" t="s">
        <v>3</v>
      </c>
      <c r="B848" s="0" t="s">
        <v>15630</v>
      </c>
      <c r="C848" s="0" t="s">
        <v>14773</v>
      </c>
      <c r="D848" s="0" t="s">
        <v>14767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14</v>
      </c>
      <c r="V848" s="0" t="n">
        <v>274</v>
      </c>
      <c r="W848" s="0" t="n">
        <v>0</v>
      </c>
      <c r="X848" s="0" t="n">
        <v>0</v>
      </c>
      <c r="Y848" s="0" t="n">
        <v>0</v>
      </c>
      <c r="Z848" s="0" t="n">
        <v>0</v>
      </c>
    </row>
    <row r="849" customFormat="false" ht="14.4" hidden="false" customHeight="false" outlineLevel="0" collapsed="false">
      <c r="A849" s="0" t="s">
        <v>3</v>
      </c>
      <c r="B849" s="0" t="s">
        <v>15631</v>
      </c>
      <c r="C849" s="0" t="s">
        <v>14767</v>
      </c>
      <c r="D849" s="0" t="s">
        <v>14771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14</v>
      </c>
      <c r="V849" s="0" t="n">
        <v>252</v>
      </c>
      <c r="W849" s="0" t="n">
        <v>0</v>
      </c>
      <c r="X849" s="0" t="n">
        <v>0</v>
      </c>
      <c r="Y849" s="0" t="n">
        <v>0</v>
      </c>
      <c r="Z849" s="0" t="n">
        <v>0</v>
      </c>
    </row>
    <row r="850" customFormat="false" ht="14.4" hidden="false" customHeight="false" outlineLevel="0" collapsed="false">
      <c r="A850" s="0" t="s">
        <v>3</v>
      </c>
      <c r="B850" s="0" t="s">
        <v>15632</v>
      </c>
      <c r="C850" s="0" t="s">
        <v>14768</v>
      </c>
      <c r="D850" s="0" t="s">
        <v>14771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13</v>
      </c>
      <c r="V850" s="0" t="n">
        <v>220</v>
      </c>
      <c r="W850" s="0" t="n">
        <v>0</v>
      </c>
      <c r="X850" s="0" t="n">
        <v>0</v>
      </c>
      <c r="Y850" s="0" t="n">
        <v>0</v>
      </c>
      <c r="Z850" s="0" t="n">
        <v>0</v>
      </c>
    </row>
    <row r="851" customFormat="false" ht="14.4" hidden="false" customHeight="false" outlineLevel="0" collapsed="false">
      <c r="A851" s="0" t="s">
        <v>3</v>
      </c>
      <c r="B851" s="0" t="s">
        <v>15633</v>
      </c>
      <c r="C851" s="0" t="s">
        <v>14771</v>
      </c>
      <c r="D851" s="0" t="s">
        <v>14773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13</v>
      </c>
      <c r="V851" s="0" t="n">
        <v>220</v>
      </c>
      <c r="W851" s="0" t="n">
        <v>0</v>
      </c>
      <c r="X851" s="0" t="n">
        <v>0</v>
      </c>
      <c r="Y851" s="0" t="n">
        <v>0</v>
      </c>
      <c r="Z851" s="0" t="n">
        <v>0</v>
      </c>
    </row>
    <row r="852" customFormat="false" ht="14.4" hidden="false" customHeight="false" outlineLevel="0" collapsed="false">
      <c r="A852" s="0" t="s">
        <v>3</v>
      </c>
      <c r="B852" s="0" t="s">
        <v>15634</v>
      </c>
      <c r="C852" s="0" t="s">
        <v>14768</v>
      </c>
      <c r="D852" s="0" t="s">
        <v>14771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15</v>
      </c>
      <c r="V852" s="0" t="n">
        <v>291</v>
      </c>
      <c r="W852" s="0" t="n">
        <v>0</v>
      </c>
      <c r="X852" s="0" t="n">
        <v>0</v>
      </c>
      <c r="Y852" s="0" t="n">
        <v>0</v>
      </c>
      <c r="Z852" s="0" t="n">
        <v>0</v>
      </c>
    </row>
    <row r="853" customFormat="false" ht="14.4" hidden="false" customHeight="false" outlineLevel="0" collapsed="false">
      <c r="A853" s="0" t="s">
        <v>3</v>
      </c>
      <c r="B853" s="0" t="s">
        <v>15635</v>
      </c>
      <c r="C853" s="0" t="s">
        <v>14773</v>
      </c>
      <c r="D853" s="0" t="s">
        <v>14767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18</v>
      </c>
      <c r="V853" s="0" t="n">
        <v>328</v>
      </c>
      <c r="W853" s="0" t="n">
        <v>0</v>
      </c>
      <c r="X853" s="0" t="n">
        <v>0</v>
      </c>
      <c r="Y853" s="0" t="n">
        <v>0</v>
      </c>
      <c r="Z853" s="0" t="n">
        <v>0</v>
      </c>
    </row>
    <row r="854" customFormat="false" ht="14.4" hidden="false" customHeight="false" outlineLevel="0" collapsed="false">
      <c r="A854" s="0" t="s">
        <v>3</v>
      </c>
      <c r="B854" s="0" t="s">
        <v>15636</v>
      </c>
      <c r="C854" s="0" t="s">
        <v>14771</v>
      </c>
      <c r="D854" s="0" t="s">
        <v>14768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11</v>
      </c>
      <c r="V854" s="0" t="n">
        <v>217</v>
      </c>
      <c r="W854" s="0" t="n">
        <v>0</v>
      </c>
      <c r="X854" s="0" t="n">
        <v>0</v>
      </c>
      <c r="Y854" s="0" t="n">
        <v>0</v>
      </c>
      <c r="Z854" s="0" t="n">
        <v>0</v>
      </c>
    </row>
    <row r="855" customFormat="false" ht="14.4" hidden="false" customHeight="false" outlineLevel="0" collapsed="false">
      <c r="A855" s="0" t="s">
        <v>3</v>
      </c>
      <c r="B855" s="0" t="s">
        <v>15637</v>
      </c>
      <c r="C855" s="0" t="s">
        <v>14767</v>
      </c>
      <c r="D855" s="0" t="s">
        <v>14771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12</v>
      </c>
      <c r="V855" s="0" t="n">
        <v>236</v>
      </c>
      <c r="W855" s="0" t="n">
        <v>0</v>
      </c>
      <c r="X855" s="0" t="n">
        <v>0</v>
      </c>
      <c r="Y855" s="0" t="n">
        <v>0</v>
      </c>
      <c r="Z855" s="0" t="n">
        <v>0</v>
      </c>
    </row>
    <row r="856" customFormat="false" ht="14.4" hidden="false" customHeight="false" outlineLevel="0" collapsed="false">
      <c r="A856" s="0" t="s">
        <v>3</v>
      </c>
      <c r="B856" s="0" t="s">
        <v>15638</v>
      </c>
      <c r="C856" s="0" t="s">
        <v>14771</v>
      </c>
      <c r="D856" s="0" t="s">
        <v>14768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12</v>
      </c>
      <c r="V856" s="0" t="n">
        <v>183</v>
      </c>
      <c r="W856" s="0" t="n">
        <v>0</v>
      </c>
      <c r="X856" s="0" t="n">
        <v>0</v>
      </c>
      <c r="Y856" s="0" t="n">
        <v>0</v>
      </c>
      <c r="Z856" s="0" t="n">
        <v>0</v>
      </c>
    </row>
    <row r="857" customFormat="false" ht="14.4" hidden="false" customHeight="false" outlineLevel="0" collapsed="false">
      <c r="A857" s="0" t="s">
        <v>3</v>
      </c>
      <c r="B857" s="0" t="s">
        <v>15639</v>
      </c>
      <c r="C857" s="0" t="s">
        <v>14771</v>
      </c>
      <c r="D857" s="0" t="s">
        <v>14767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11</v>
      </c>
      <c r="V857" s="0" t="n">
        <v>180</v>
      </c>
      <c r="W857" s="0" t="n">
        <v>0</v>
      </c>
      <c r="X857" s="0" t="n">
        <v>0</v>
      </c>
      <c r="Y857" s="0" t="n">
        <v>0</v>
      </c>
      <c r="Z857" s="0" t="n">
        <v>0</v>
      </c>
    </row>
    <row r="858" customFormat="false" ht="14.4" hidden="false" customHeight="false" outlineLevel="0" collapsed="false">
      <c r="A858" s="0" t="s">
        <v>3</v>
      </c>
      <c r="B858" s="0" t="s">
        <v>15640</v>
      </c>
      <c r="C858" s="0" t="s">
        <v>14771</v>
      </c>
      <c r="D858" s="0" t="s">
        <v>14768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16</v>
      </c>
      <c r="V858" s="0" t="n">
        <v>317</v>
      </c>
      <c r="W858" s="0" t="n">
        <v>0</v>
      </c>
      <c r="X858" s="0" t="n">
        <v>0</v>
      </c>
      <c r="Y858" s="0" t="n">
        <v>0</v>
      </c>
      <c r="Z858" s="0" t="n">
        <v>0</v>
      </c>
    </row>
    <row r="859" customFormat="false" ht="14.4" hidden="false" customHeight="false" outlineLevel="0" collapsed="false">
      <c r="A859" s="0" t="s">
        <v>3</v>
      </c>
      <c r="B859" s="0" t="s">
        <v>15641</v>
      </c>
      <c r="C859" s="0" t="s">
        <v>14773</v>
      </c>
      <c r="D859" s="0" t="s">
        <v>14768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16</v>
      </c>
      <c r="V859" s="0" t="n">
        <v>286</v>
      </c>
      <c r="W859" s="0" t="n">
        <v>0</v>
      </c>
      <c r="X859" s="0" t="n">
        <v>0</v>
      </c>
      <c r="Y859" s="0" t="n">
        <v>0</v>
      </c>
      <c r="Z859" s="0" t="n">
        <v>0</v>
      </c>
    </row>
    <row r="860" customFormat="false" ht="14.4" hidden="false" customHeight="false" outlineLevel="0" collapsed="false">
      <c r="A860" s="0" t="s">
        <v>3</v>
      </c>
      <c r="B860" s="0" t="s">
        <v>15642</v>
      </c>
      <c r="C860" s="0" t="s">
        <v>14771</v>
      </c>
      <c r="D860" s="0" t="s">
        <v>14768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19</v>
      </c>
      <c r="V860" s="0" t="n">
        <v>316</v>
      </c>
      <c r="W860" s="0" t="n">
        <v>0</v>
      </c>
      <c r="X860" s="0" t="n">
        <v>0</v>
      </c>
      <c r="Y860" s="0" t="n">
        <v>0</v>
      </c>
      <c r="Z860" s="0" t="n">
        <v>0</v>
      </c>
    </row>
    <row r="861" customFormat="false" ht="14.4" hidden="false" customHeight="false" outlineLevel="0" collapsed="false">
      <c r="A861" s="0" t="s">
        <v>3</v>
      </c>
      <c r="B861" s="0" t="s">
        <v>15643</v>
      </c>
      <c r="C861" s="0" t="s">
        <v>14768</v>
      </c>
      <c r="D861" s="0" t="s">
        <v>14771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17</v>
      </c>
      <c r="V861" s="0" t="n">
        <v>293</v>
      </c>
      <c r="W861" s="0" t="n">
        <v>0</v>
      </c>
      <c r="X861" s="0" t="n">
        <v>0</v>
      </c>
      <c r="Y861" s="0" t="n">
        <v>0</v>
      </c>
      <c r="Z861" s="0" t="n">
        <v>0</v>
      </c>
    </row>
    <row r="862" customFormat="false" ht="14.4" hidden="false" customHeight="false" outlineLevel="0" collapsed="false">
      <c r="A862" s="0" t="s">
        <v>3</v>
      </c>
      <c r="B862" s="0" t="s">
        <v>15644</v>
      </c>
      <c r="C862" s="0" t="s">
        <v>14773</v>
      </c>
      <c r="D862" s="0" t="s">
        <v>14767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17</v>
      </c>
      <c r="V862" s="0" t="n">
        <v>299</v>
      </c>
      <c r="W862" s="0" t="n">
        <v>0</v>
      </c>
      <c r="X862" s="0" t="n">
        <v>0</v>
      </c>
      <c r="Y862" s="0" t="n">
        <v>0</v>
      </c>
      <c r="Z862" s="0" t="n">
        <v>0</v>
      </c>
    </row>
    <row r="863" customFormat="false" ht="14.4" hidden="false" customHeight="false" outlineLevel="0" collapsed="false">
      <c r="A863" s="0" t="s">
        <v>3</v>
      </c>
      <c r="B863" s="0" t="s">
        <v>15645</v>
      </c>
      <c r="C863" s="0" t="s">
        <v>14771</v>
      </c>
      <c r="D863" s="0" t="s">
        <v>14768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17</v>
      </c>
      <c r="V863" s="0" t="n">
        <v>301</v>
      </c>
      <c r="W863" s="0" t="n">
        <v>0</v>
      </c>
      <c r="X863" s="0" t="n">
        <v>0</v>
      </c>
      <c r="Y863" s="0" t="n">
        <v>0</v>
      </c>
      <c r="Z863" s="0" t="n">
        <v>0</v>
      </c>
    </row>
    <row r="864" customFormat="false" ht="14.4" hidden="false" customHeight="false" outlineLevel="0" collapsed="false">
      <c r="A864" s="0" t="s">
        <v>3</v>
      </c>
      <c r="B864" s="0" t="s">
        <v>15646</v>
      </c>
      <c r="C864" s="0" t="s">
        <v>14771</v>
      </c>
      <c r="D864" s="0" t="s">
        <v>14768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17</v>
      </c>
      <c r="V864" s="0" t="n">
        <v>334</v>
      </c>
      <c r="W864" s="0" t="n">
        <v>0</v>
      </c>
      <c r="X864" s="0" t="n">
        <v>0</v>
      </c>
      <c r="Y864" s="0" t="n">
        <v>0</v>
      </c>
      <c r="Z864" s="0" t="n">
        <v>0</v>
      </c>
    </row>
    <row r="865" customFormat="false" ht="14.4" hidden="false" customHeight="false" outlineLevel="0" collapsed="false">
      <c r="A865" s="0" t="s">
        <v>3</v>
      </c>
      <c r="B865" s="0" t="s">
        <v>15647</v>
      </c>
      <c r="C865" s="0" t="s">
        <v>14773</v>
      </c>
      <c r="D865" s="0" t="s">
        <v>14767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16</v>
      </c>
      <c r="V865" s="0" t="n">
        <v>218</v>
      </c>
      <c r="W865" s="0" t="n">
        <v>0</v>
      </c>
      <c r="X865" s="0" t="n">
        <v>0</v>
      </c>
      <c r="Y865" s="0" t="n">
        <v>0</v>
      </c>
      <c r="Z865" s="0" t="n">
        <v>0</v>
      </c>
    </row>
    <row r="866" customFormat="false" ht="14.4" hidden="false" customHeight="false" outlineLevel="0" collapsed="false">
      <c r="A866" s="0" t="s">
        <v>3</v>
      </c>
      <c r="B866" s="0" t="s">
        <v>15648</v>
      </c>
      <c r="C866" s="0" t="s">
        <v>14768</v>
      </c>
      <c r="D866" s="0" t="s">
        <v>14771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17</v>
      </c>
      <c r="V866" s="0" t="n">
        <v>285</v>
      </c>
      <c r="W866" s="0" t="n">
        <v>0</v>
      </c>
      <c r="X866" s="0" t="n">
        <v>0</v>
      </c>
      <c r="Y866" s="0" t="n">
        <v>0</v>
      </c>
      <c r="Z866" s="0" t="n">
        <v>0</v>
      </c>
    </row>
    <row r="867" customFormat="false" ht="14.4" hidden="false" customHeight="false" outlineLevel="0" collapsed="false">
      <c r="A867" s="0" t="s">
        <v>3</v>
      </c>
      <c r="B867" s="0" t="s">
        <v>15649</v>
      </c>
      <c r="C867" s="0" t="s">
        <v>14768</v>
      </c>
      <c r="D867" s="0" t="s">
        <v>14771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17</v>
      </c>
      <c r="V867" s="0" t="n">
        <v>286</v>
      </c>
      <c r="W867" s="0" t="n">
        <v>0</v>
      </c>
      <c r="X867" s="0" t="n">
        <v>0</v>
      </c>
      <c r="Y867" s="0" t="n">
        <v>0</v>
      </c>
      <c r="Z867" s="0" t="n">
        <v>0</v>
      </c>
    </row>
    <row r="868" customFormat="false" ht="14.4" hidden="false" customHeight="false" outlineLevel="0" collapsed="false">
      <c r="A868" s="0" t="s">
        <v>3</v>
      </c>
      <c r="B868" s="0" t="s">
        <v>15650</v>
      </c>
      <c r="C868" s="0" t="s">
        <v>14768</v>
      </c>
      <c r="D868" s="0" t="s">
        <v>14767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21</v>
      </c>
      <c r="V868" s="0" t="n">
        <v>294</v>
      </c>
      <c r="W868" s="0" t="n">
        <v>0</v>
      </c>
      <c r="X868" s="0" t="n">
        <v>0</v>
      </c>
      <c r="Y868" s="0" t="n">
        <v>0</v>
      </c>
      <c r="Z868" s="0" t="n">
        <v>0</v>
      </c>
    </row>
    <row r="869" customFormat="false" ht="14.4" hidden="false" customHeight="false" outlineLevel="0" collapsed="false">
      <c r="A869" s="0" t="s">
        <v>3</v>
      </c>
      <c r="B869" s="0" t="s">
        <v>15651</v>
      </c>
      <c r="C869" s="0" t="s">
        <v>14771</v>
      </c>
      <c r="D869" s="0" t="s">
        <v>14768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21</v>
      </c>
      <c r="V869" s="0" t="n">
        <v>296</v>
      </c>
      <c r="W869" s="0" t="n">
        <v>0</v>
      </c>
      <c r="X869" s="0" t="n">
        <v>0</v>
      </c>
      <c r="Y869" s="0" t="n">
        <v>0</v>
      </c>
      <c r="Z869" s="0" t="n">
        <v>0</v>
      </c>
    </row>
    <row r="870" customFormat="false" ht="14.4" hidden="false" customHeight="false" outlineLevel="0" collapsed="false">
      <c r="A870" s="0" t="s">
        <v>3</v>
      </c>
      <c r="B870" s="0" t="s">
        <v>15652</v>
      </c>
      <c r="C870" s="0" t="s">
        <v>14771</v>
      </c>
      <c r="D870" s="0" t="s">
        <v>14768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14</v>
      </c>
      <c r="V870" s="0" t="n">
        <v>264</v>
      </c>
      <c r="W870" s="0" t="n">
        <v>0</v>
      </c>
      <c r="X870" s="0" t="n">
        <v>0</v>
      </c>
      <c r="Y870" s="0" t="n">
        <v>0</v>
      </c>
      <c r="Z870" s="0" t="n">
        <v>0</v>
      </c>
    </row>
    <row r="871" customFormat="false" ht="14.4" hidden="false" customHeight="false" outlineLevel="0" collapsed="false">
      <c r="A871" s="0" t="s">
        <v>3</v>
      </c>
      <c r="B871" s="0" t="s">
        <v>15653</v>
      </c>
      <c r="C871" s="0" t="s">
        <v>14767</v>
      </c>
      <c r="D871" s="0" t="s">
        <v>14773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18</v>
      </c>
      <c r="V871" s="0" t="n">
        <v>283</v>
      </c>
      <c r="W871" s="0" t="n">
        <v>0</v>
      </c>
      <c r="X871" s="0" t="n">
        <v>0</v>
      </c>
      <c r="Y871" s="0" t="n">
        <v>0</v>
      </c>
      <c r="Z871" s="0" t="n">
        <v>0</v>
      </c>
    </row>
    <row r="872" customFormat="false" ht="14.4" hidden="false" customHeight="false" outlineLevel="0" collapsed="false">
      <c r="A872" s="0" t="s">
        <v>3</v>
      </c>
      <c r="B872" s="0" t="s">
        <v>15654</v>
      </c>
      <c r="C872" s="0" t="s">
        <v>14768</v>
      </c>
      <c r="D872" s="0" t="s">
        <v>14771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15</v>
      </c>
      <c r="V872" s="0" t="n">
        <v>292</v>
      </c>
      <c r="W872" s="0" t="n">
        <v>0</v>
      </c>
      <c r="X872" s="0" t="n">
        <v>0</v>
      </c>
      <c r="Y872" s="0" t="n">
        <v>0</v>
      </c>
      <c r="Z872" s="0" t="n">
        <v>0</v>
      </c>
    </row>
    <row r="873" customFormat="false" ht="14.4" hidden="false" customHeight="false" outlineLevel="0" collapsed="false">
      <c r="A873" s="0" t="s">
        <v>3</v>
      </c>
      <c r="B873" s="0" t="s">
        <v>15655</v>
      </c>
      <c r="C873" s="0" t="s">
        <v>14768</v>
      </c>
      <c r="D873" s="0" t="s">
        <v>14771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15</v>
      </c>
      <c r="V873" s="0" t="n">
        <v>246</v>
      </c>
      <c r="W873" s="0" t="n">
        <v>0</v>
      </c>
      <c r="X873" s="0" t="n">
        <v>0</v>
      </c>
      <c r="Y873" s="0" t="n">
        <v>0</v>
      </c>
      <c r="Z873" s="0" t="n">
        <v>0</v>
      </c>
    </row>
    <row r="874" customFormat="false" ht="14.4" hidden="false" customHeight="false" outlineLevel="0" collapsed="false">
      <c r="A874" s="0" t="s">
        <v>3</v>
      </c>
      <c r="B874" s="0" t="s">
        <v>15656</v>
      </c>
      <c r="C874" s="0" t="s">
        <v>14771</v>
      </c>
      <c r="D874" s="0" t="s">
        <v>14767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19</v>
      </c>
      <c r="V874" s="0" t="n">
        <v>327</v>
      </c>
      <c r="W874" s="0" t="n">
        <v>0</v>
      </c>
      <c r="X874" s="0" t="n">
        <v>0</v>
      </c>
      <c r="Y874" s="0" t="n">
        <v>0</v>
      </c>
      <c r="Z874" s="0" t="n">
        <v>0</v>
      </c>
    </row>
    <row r="875" customFormat="false" ht="14.4" hidden="false" customHeight="false" outlineLevel="0" collapsed="false">
      <c r="A875" s="0" t="s">
        <v>3</v>
      </c>
      <c r="B875" s="0" t="s">
        <v>15657</v>
      </c>
      <c r="C875" s="0" t="s">
        <v>14768</v>
      </c>
      <c r="D875" s="0" t="s">
        <v>14771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17</v>
      </c>
      <c r="V875" s="0" t="n">
        <v>309</v>
      </c>
      <c r="W875" s="0" t="n">
        <v>0</v>
      </c>
      <c r="X875" s="0" t="n">
        <v>0</v>
      </c>
      <c r="Y875" s="0" t="n">
        <v>0</v>
      </c>
      <c r="Z875" s="0" t="n">
        <v>0</v>
      </c>
    </row>
    <row r="876" customFormat="false" ht="14.4" hidden="false" customHeight="false" outlineLevel="0" collapsed="false">
      <c r="A876" s="0" t="s">
        <v>3</v>
      </c>
      <c r="B876" s="0" t="s">
        <v>15658</v>
      </c>
      <c r="C876" s="0" t="s">
        <v>14767</v>
      </c>
      <c r="D876" s="0" t="s">
        <v>14773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17</v>
      </c>
      <c r="V876" s="0" t="n">
        <v>269</v>
      </c>
      <c r="W876" s="0" t="n">
        <v>0</v>
      </c>
      <c r="X876" s="0" t="n">
        <v>0</v>
      </c>
      <c r="Y876" s="0" t="n">
        <v>0</v>
      </c>
      <c r="Z876" s="0" t="n">
        <v>0</v>
      </c>
    </row>
    <row r="877" customFormat="false" ht="14.4" hidden="false" customHeight="false" outlineLevel="0" collapsed="false">
      <c r="A877" s="0" t="s">
        <v>3</v>
      </c>
      <c r="B877" s="0" t="s">
        <v>15659</v>
      </c>
      <c r="C877" s="0" t="s">
        <v>14767</v>
      </c>
      <c r="D877" s="0" t="s">
        <v>14773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15</v>
      </c>
      <c r="V877" s="0" t="n">
        <v>283</v>
      </c>
      <c r="W877" s="0" t="n">
        <v>0</v>
      </c>
      <c r="X877" s="0" t="n">
        <v>0</v>
      </c>
      <c r="Y877" s="0" t="n">
        <v>0</v>
      </c>
      <c r="Z877" s="0" t="n">
        <v>0</v>
      </c>
    </row>
    <row r="878" customFormat="false" ht="14.4" hidden="false" customHeight="false" outlineLevel="0" collapsed="false">
      <c r="A878" s="0" t="s">
        <v>3</v>
      </c>
      <c r="B878" s="0" t="s">
        <v>15660</v>
      </c>
      <c r="C878" s="0" t="s">
        <v>14768</v>
      </c>
      <c r="D878" s="0" t="s">
        <v>14771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19</v>
      </c>
      <c r="V878" s="0" t="n">
        <v>277</v>
      </c>
      <c r="W878" s="0" t="n">
        <v>0</v>
      </c>
      <c r="X878" s="0" t="n">
        <v>0</v>
      </c>
      <c r="Y878" s="0" t="n">
        <v>0</v>
      </c>
      <c r="Z878" s="0" t="n">
        <v>0</v>
      </c>
    </row>
    <row r="879" customFormat="false" ht="14.4" hidden="false" customHeight="false" outlineLevel="0" collapsed="false">
      <c r="A879" s="0" t="s">
        <v>3</v>
      </c>
      <c r="B879" s="0" t="s">
        <v>15661</v>
      </c>
      <c r="C879" s="0" t="s">
        <v>14773</v>
      </c>
      <c r="D879" s="0" t="s">
        <v>14767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13</v>
      </c>
      <c r="V879" s="0" t="n">
        <v>207</v>
      </c>
      <c r="W879" s="0" t="n">
        <v>0</v>
      </c>
      <c r="X879" s="0" t="n">
        <v>0</v>
      </c>
      <c r="Y879" s="0" t="n">
        <v>0</v>
      </c>
      <c r="Z879" s="0" t="n">
        <v>0</v>
      </c>
    </row>
    <row r="880" customFormat="false" ht="14.4" hidden="false" customHeight="false" outlineLevel="0" collapsed="false">
      <c r="A880" s="0" t="s">
        <v>3</v>
      </c>
      <c r="B880" s="0" t="s">
        <v>15662</v>
      </c>
      <c r="C880" s="0" t="s">
        <v>14771</v>
      </c>
      <c r="D880" s="0" t="s">
        <v>14768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13</v>
      </c>
      <c r="V880" s="0" t="n">
        <v>230</v>
      </c>
      <c r="W880" s="0" t="n">
        <v>0</v>
      </c>
      <c r="X880" s="0" t="n">
        <v>0</v>
      </c>
      <c r="Y880" s="0" t="n">
        <v>0</v>
      </c>
      <c r="Z880" s="0" t="n">
        <v>0</v>
      </c>
    </row>
    <row r="881" customFormat="false" ht="14.4" hidden="false" customHeight="false" outlineLevel="0" collapsed="false">
      <c r="A881" s="0" t="s">
        <v>3</v>
      </c>
      <c r="B881" s="0" t="s">
        <v>15663</v>
      </c>
      <c r="C881" s="0" t="s">
        <v>14768</v>
      </c>
      <c r="D881" s="0" t="s">
        <v>14771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14</v>
      </c>
      <c r="V881" s="0" t="n">
        <v>278</v>
      </c>
      <c r="W881" s="0" t="n">
        <v>0</v>
      </c>
      <c r="X881" s="0" t="n">
        <v>0</v>
      </c>
      <c r="Y881" s="0" t="n">
        <v>0</v>
      </c>
      <c r="Z881" s="0" t="n">
        <v>0</v>
      </c>
    </row>
    <row r="882" customFormat="false" ht="14.4" hidden="false" customHeight="false" outlineLevel="0" collapsed="false">
      <c r="A882" s="0" t="s">
        <v>3</v>
      </c>
      <c r="B882" s="0" t="s">
        <v>15664</v>
      </c>
      <c r="C882" s="0" t="s">
        <v>14771</v>
      </c>
      <c r="D882" s="0" t="s">
        <v>14768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20</v>
      </c>
      <c r="V882" s="0" t="n">
        <v>328</v>
      </c>
      <c r="W882" s="0" t="n">
        <v>0</v>
      </c>
      <c r="X882" s="0" t="n">
        <v>0</v>
      </c>
      <c r="Y882" s="0" t="n">
        <v>0</v>
      </c>
      <c r="Z882" s="0" t="n">
        <v>0</v>
      </c>
    </row>
    <row r="883" customFormat="false" ht="14.4" hidden="false" customHeight="false" outlineLevel="0" collapsed="false">
      <c r="A883" s="0" t="s">
        <v>3</v>
      </c>
      <c r="B883" s="0" t="s">
        <v>15665</v>
      </c>
      <c r="C883" s="0" t="s">
        <v>14773</v>
      </c>
      <c r="D883" s="0" t="s">
        <v>14767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19</v>
      </c>
      <c r="V883" s="0" t="n">
        <v>328</v>
      </c>
      <c r="W883" s="0" t="n">
        <v>0</v>
      </c>
      <c r="X883" s="0" t="n">
        <v>0</v>
      </c>
      <c r="Y883" s="0" t="n">
        <v>0</v>
      </c>
      <c r="Z883" s="0" t="n">
        <v>0</v>
      </c>
    </row>
    <row r="884" customFormat="false" ht="14.4" hidden="false" customHeight="false" outlineLevel="0" collapsed="false">
      <c r="A884" s="0" t="s">
        <v>3</v>
      </c>
      <c r="B884" s="0" t="s">
        <v>15666</v>
      </c>
      <c r="C884" s="0" t="s">
        <v>14767</v>
      </c>
      <c r="D884" s="0" t="s">
        <v>14773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12</v>
      </c>
      <c r="V884" s="0" t="n">
        <v>193</v>
      </c>
      <c r="W884" s="0" t="n">
        <v>0</v>
      </c>
      <c r="X884" s="0" t="n">
        <v>0</v>
      </c>
      <c r="Y884" s="0" t="n">
        <v>0</v>
      </c>
      <c r="Z884" s="0" t="n">
        <v>0</v>
      </c>
    </row>
    <row r="885" customFormat="false" ht="14.4" hidden="false" customHeight="false" outlineLevel="0" collapsed="false">
      <c r="A885" s="0" t="s">
        <v>3</v>
      </c>
      <c r="B885" s="0" t="s">
        <v>15667</v>
      </c>
      <c r="C885" s="0" t="s">
        <v>14771</v>
      </c>
      <c r="D885" s="0" t="s">
        <v>14768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11</v>
      </c>
      <c r="V885" s="0" t="n">
        <v>210</v>
      </c>
      <c r="W885" s="0" t="n">
        <v>0</v>
      </c>
      <c r="X885" s="0" t="n">
        <v>0</v>
      </c>
      <c r="Y885" s="0" t="n">
        <v>0</v>
      </c>
      <c r="Z885" s="0" t="n">
        <v>0</v>
      </c>
    </row>
    <row r="886" customFormat="false" ht="14.4" hidden="false" customHeight="false" outlineLevel="0" collapsed="false">
      <c r="A886" s="0" t="s">
        <v>3</v>
      </c>
      <c r="B886" s="0" t="s">
        <v>15668</v>
      </c>
      <c r="C886" s="0" t="s">
        <v>14771</v>
      </c>
      <c r="D886" s="0" t="s">
        <v>14768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14</v>
      </c>
      <c r="V886" s="0" t="n">
        <v>278</v>
      </c>
      <c r="W886" s="0" t="n">
        <v>0</v>
      </c>
      <c r="X886" s="0" t="n">
        <v>0</v>
      </c>
      <c r="Y886" s="0" t="n">
        <v>0</v>
      </c>
      <c r="Z886" s="0" t="n">
        <v>0</v>
      </c>
    </row>
    <row r="887" customFormat="false" ht="14.4" hidden="false" customHeight="false" outlineLevel="0" collapsed="false">
      <c r="A887" s="0" t="s">
        <v>3</v>
      </c>
      <c r="B887" s="0" t="s">
        <v>15669</v>
      </c>
      <c r="C887" s="0" t="s">
        <v>14773</v>
      </c>
      <c r="D887" s="0" t="s">
        <v>14768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13</v>
      </c>
      <c r="V887" s="0" t="n">
        <v>228</v>
      </c>
      <c r="W887" s="0" t="n">
        <v>0</v>
      </c>
      <c r="X887" s="0" t="n">
        <v>0</v>
      </c>
      <c r="Y887" s="0" t="n">
        <v>0</v>
      </c>
      <c r="Z887" s="0" t="n">
        <v>0</v>
      </c>
    </row>
    <row r="888" customFormat="false" ht="14.4" hidden="false" customHeight="false" outlineLevel="0" collapsed="false">
      <c r="A888" s="0" t="s">
        <v>3</v>
      </c>
      <c r="B888" s="0" t="s">
        <v>15670</v>
      </c>
      <c r="C888" s="0" t="s">
        <v>14768</v>
      </c>
      <c r="D888" s="0" t="s">
        <v>14771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12</v>
      </c>
      <c r="V888" s="0" t="n">
        <v>234</v>
      </c>
      <c r="W888" s="0" t="n">
        <v>0</v>
      </c>
      <c r="X888" s="0" t="n">
        <v>0</v>
      </c>
      <c r="Y888" s="0" t="n">
        <v>0</v>
      </c>
      <c r="Z888" s="0" t="n">
        <v>0</v>
      </c>
    </row>
    <row r="889" customFormat="false" ht="14.4" hidden="false" customHeight="false" outlineLevel="0" collapsed="false">
      <c r="A889" s="0" t="s">
        <v>3</v>
      </c>
      <c r="B889" s="0" t="s">
        <v>15671</v>
      </c>
      <c r="C889" s="0" t="s">
        <v>14773</v>
      </c>
      <c r="D889" s="0" t="s">
        <v>14767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16</v>
      </c>
      <c r="V889" s="0" t="n">
        <v>260</v>
      </c>
      <c r="W889" s="0" t="n">
        <v>0</v>
      </c>
      <c r="X889" s="0" t="n">
        <v>0</v>
      </c>
      <c r="Y889" s="0" t="n">
        <v>0</v>
      </c>
      <c r="Z889" s="0" t="n">
        <v>0</v>
      </c>
    </row>
    <row r="890" customFormat="false" ht="14.4" hidden="false" customHeight="false" outlineLevel="0" collapsed="false">
      <c r="A890" s="0" t="s">
        <v>3</v>
      </c>
      <c r="B890" s="0" t="s">
        <v>15672</v>
      </c>
      <c r="C890" s="0" t="s">
        <v>14771</v>
      </c>
      <c r="D890" s="0" t="s">
        <v>14768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15</v>
      </c>
      <c r="V890" s="0" t="n">
        <v>283</v>
      </c>
      <c r="W890" s="0" t="n">
        <v>0</v>
      </c>
      <c r="X890" s="0" t="n">
        <v>0</v>
      </c>
      <c r="Y890" s="0" t="n">
        <v>0</v>
      </c>
      <c r="Z890" s="0" t="n">
        <v>0</v>
      </c>
    </row>
    <row r="891" customFormat="false" ht="14.4" hidden="false" customHeight="false" outlineLevel="0" collapsed="false">
      <c r="A891" s="0" t="s">
        <v>3</v>
      </c>
      <c r="B891" s="0" t="s">
        <v>15673</v>
      </c>
      <c r="C891" s="0" t="s">
        <v>14767</v>
      </c>
      <c r="D891" s="0" t="s">
        <v>14773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11</v>
      </c>
      <c r="V891" s="0" t="n">
        <v>211</v>
      </c>
      <c r="W891" s="0" t="n">
        <v>0</v>
      </c>
      <c r="X891" s="0" t="n">
        <v>0</v>
      </c>
      <c r="Y891" s="0" t="n">
        <v>0</v>
      </c>
      <c r="Z891" s="0" t="n">
        <v>0</v>
      </c>
    </row>
    <row r="892" customFormat="false" ht="14.4" hidden="false" customHeight="false" outlineLevel="0" collapsed="false">
      <c r="A892" s="0" t="s">
        <v>3</v>
      </c>
      <c r="B892" s="0" t="s">
        <v>15674</v>
      </c>
      <c r="C892" s="0" t="s">
        <v>14771</v>
      </c>
      <c r="D892" s="0" t="s">
        <v>14768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14</v>
      </c>
      <c r="V892" s="0" t="n">
        <v>248</v>
      </c>
      <c r="W892" s="0" t="n">
        <v>0</v>
      </c>
      <c r="X892" s="0" t="n">
        <v>0</v>
      </c>
      <c r="Y892" s="0" t="n">
        <v>0</v>
      </c>
      <c r="Z892" s="0" t="n">
        <v>0</v>
      </c>
    </row>
    <row r="893" customFormat="false" ht="14.4" hidden="false" customHeight="false" outlineLevel="0" collapsed="false">
      <c r="A893" s="0" t="s">
        <v>3</v>
      </c>
      <c r="B893" s="0" t="s">
        <v>15675</v>
      </c>
      <c r="C893" s="0" t="s">
        <v>14767</v>
      </c>
      <c r="D893" s="0" t="s">
        <v>14773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15</v>
      </c>
      <c r="V893" s="0" t="n">
        <v>256</v>
      </c>
      <c r="W893" s="0" t="n">
        <v>0</v>
      </c>
      <c r="X893" s="0" t="n">
        <v>0</v>
      </c>
      <c r="Y893" s="0" t="n">
        <v>0</v>
      </c>
      <c r="Z893" s="0" t="n">
        <v>0</v>
      </c>
    </row>
    <row r="894" customFormat="false" ht="14.4" hidden="false" customHeight="false" outlineLevel="0" collapsed="false">
      <c r="A894" s="0" t="s">
        <v>3</v>
      </c>
      <c r="B894" s="0" t="s">
        <v>15676</v>
      </c>
      <c r="C894" s="0" t="s">
        <v>14768</v>
      </c>
      <c r="D894" s="0" t="s">
        <v>14771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11</v>
      </c>
      <c r="V894" s="0" t="n">
        <v>192</v>
      </c>
      <c r="W894" s="0" t="n">
        <v>0</v>
      </c>
      <c r="X894" s="0" t="n">
        <v>0</v>
      </c>
      <c r="Y894" s="0" t="n">
        <v>0</v>
      </c>
      <c r="Z894" s="0" t="n">
        <v>0</v>
      </c>
    </row>
    <row r="895" customFormat="false" ht="14.4" hidden="false" customHeight="false" outlineLevel="0" collapsed="false">
      <c r="A895" s="0" t="s">
        <v>3</v>
      </c>
      <c r="B895" s="0" t="s">
        <v>15677</v>
      </c>
      <c r="C895" s="0" t="s">
        <v>14768</v>
      </c>
      <c r="D895" s="0" t="s">
        <v>14771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21</v>
      </c>
      <c r="V895" s="0" t="n">
        <v>330</v>
      </c>
      <c r="W895" s="0" t="n">
        <v>0</v>
      </c>
      <c r="X895" s="0" t="n">
        <v>0</v>
      </c>
      <c r="Y895" s="0" t="n">
        <v>0</v>
      </c>
      <c r="Z895" s="0" t="n">
        <v>0</v>
      </c>
    </row>
    <row r="896" customFormat="false" ht="14.4" hidden="false" customHeight="false" outlineLevel="0" collapsed="false">
      <c r="A896" s="0" t="s">
        <v>3</v>
      </c>
      <c r="B896" s="0" t="s">
        <v>15678</v>
      </c>
      <c r="C896" s="0" t="s">
        <v>14773</v>
      </c>
      <c r="D896" s="0" t="s">
        <v>14767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21</v>
      </c>
      <c r="V896" s="0" t="n">
        <v>318</v>
      </c>
      <c r="W896" s="0" t="n">
        <v>0</v>
      </c>
      <c r="X896" s="0" t="n">
        <v>0</v>
      </c>
      <c r="Y896" s="0" t="n">
        <v>0</v>
      </c>
      <c r="Z896" s="0" t="n">
        <v>0</v>
      </c>
    </row>
    <row r="897" customFormat="false" ht="14.4" hidden="false" customHeight="false" outlineLevel="0" collapsed="false">
      <c r="A897" s="0" t="s">
        <v>3</v>
      </c>
      <c r="B897" s="0" t="s">
        <v>15679</v>
      </c>
      <c r="C897" s="0" t="s">
        <v>14771</v>
      </c>
      <c r="D897" s="0" t="s">
        <v>14767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13</v>
      </c>
      <c r="V897" s="0" t="n">
        <v>230</v>
      </c>
      <c r="W897" s="0" t="n">
        <v>0</v>
      </c>
      <c r="X897" s="0" t="n">
        <v>0</v>
      </c>
      <c r="Y897" s="0" t="n">
        <v>0</v>
      </c>
      <c r="Z897" s="0" t="n">
        <v>0</v>
      </c>
    </row>
    <row r="898" customFormat="false" ht="14.4" hidden="false" customHeight="false" outlineLevel="0" collapsed="false">
      <c r="A898" s="0" t="s">
        <v>3</v>
      </c>
      <c r="B898" s="0" t="s">
        <v>15680</v>
      </c>
      <c r="C898" s="0" t="s">
        <v>14768</v>
      </c>
      <c r="D898" s="0" t="s">
        <v>14771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13</v>
      </c>
      <c r="V898" s="0" t="n">
        <v>234</v>
      </c>
      <c r="W898" s="0" t="n">
        <v>0</v>
      </c>
      <c r="X898" s="0" t="n">
        <v>0</v>
      </c>
      <c r="Y898" s="0" t="n">
        <v>0</v>
      </c>
      <c r="Z898" s="0" t="n">
        <v>0</v>
      </c>
    </row>
    <row r="899" customFormat="false" ht="14.4" hidden="false" customHeight="false" outlineLevel="0" collapsed="false">
      <c r="A899" s="0" t="s">
        <v>3</v>
      </c>
      <c r="B899" s="0" t="s">
        <v>15681</v>
      </c>
      <c r="C899" s="0" t="s">
        <v>14773</v>
      </c>
      <c r="D899" s="0" t="s">
        <v>14768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17</v>
      </c>
      <c r="V899" s="0" t="n">
        <v>238</v>
      </c>
      <c r="W899" s="0" t="n">
        <v>0</v>
      </c>
      <c r="X899" s="0" t="n">
        <v>0</v>
      </c>
      <c r="Y899" s="0" t="n">
        <v>0</v>
      </c>
      <c r="Z899" s="0" t="n">
        <v>0</v>
      </c>
    </row>
    <row r="900" customFormat="false" ht="14.4" hidden="false" customHeight="false" outlineLevel="0" collapsed="false">
      <c r="A900" s="0" t="s">
        <v>3</v>
      </c>
      <c r="B900" s="0" t="s">
        <v>15682</v>
      </c>
      <c r="C900" s="0" t="s">
        <v>14767</v>
      </c>
      <c r="D900" s="0" t="s">
        <v>14773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17</v>
      </c>
      <c r="V900" s="0" t="n">
        <v>286</v>
      </c>
      <c r="W900" s="0" t="n">
        <v>0</v>
      </c>
      <c r="X900" s="0" t="n">
        <v>0</v>
      </c>
      <c r="Y900" s="0" t="n">
        <v>0</v>
      </c>
      <c r="Z900" s="0" t="n">
        <v>0</v>
      </c>
    </row>
    <row r="901" customFormat="false" ht="14.4" hidden="false" customHeight="false" outlineLevel="0" collapsed="false">
      <c r="A901" s="0" t="s">
        <v>3</v>
      </c>
      <c r="B901" s="0" t="s">
        <v>15683</v>
      </c>
      <c r="C901" s="0" t="s">
        <v>14773</v>
      </c>
      <c r="D901" s="0" t="s">
        <v>14767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19</v>
      </c>
      <c r="V901" s="0" t="n">
        <v>360</v>
      </c>
      <c r="W901" s="0" t="n">
        <v>0</v>
      </c>
      <c r="X901" s="0" t="n">
        <v>0</v>
      </c>
      <c r="Y901" s="0" t="n">
        <v>0</v>
      </c>
      <c r="Z901" s="0" t="n">
        <v>0</v>
      </c>
    </row>
    <row r="902" customFormat="false" ht="14.4" hidden="false" customHeight="false" outlineLevel="0" collapsed="false">
      <c r="A902" s="0" t="s">
        <v>3</v>
      </c>
      <c r="B902" s="0" t="s">
        <v>15684</v>
      </c>
      <c r="C902" s="0" t="s">
        <v>14767</v>
      </c>
      <c r="D902" s="0" t="s">
        <v>14773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17</v>
      </c>
      <c r="V902" s="0" t="n">
        <v>309</v>
      </c>
      <c r="W902" s="0" t="n">
        <v>0</v>
      </c>
      <c r="X902" s="0" t="n">
        <v>0</v>
      </c>
      <c r="Y902" s="0" t="n">
        <v>0</v>
      </c>
      <c r="Z902" s="0" t="n">
        <v>0</v>
      </c>
    </row>
    <row r="903" customFormat="false" ht="14.4" hidden="false" customHeight="false" outlineLevel="0" collapsed="false">
      <c r="A903" s="0" t="s">
        <v>3</v>
      </c>
      <c r="B903" s="0" t="s">
        <v>15685</v>
      </c>
      <c r="C903" s="0" t="s">
        <v>14773</v>
      </c>
      <c r="D903" s="0" t="s">
        <v>14768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12</v>
      </c>
      <c r="V903" s="0" t="n">
        <v>203</v>
      </c>
      <c r="W903" s="0" t="n">
        <v>0</v>
      </c>
      <c r="X903" s="0" t="n">
        <v>0</v>
      </c>
      <c r="Y903" s="0" t="n">
        <v>0</v>
      </c>
      <c r="Z903" s="0" t="n">
        <v>0</v>
      </c>
    </row>
    <row r="904" customFormat="false" ht="14.4" hidden="false" customHeight="false" outlineLevel="0" collapsed="false">
      <c r="A904" s="0" t="s">
        <v>3</v>
      </c>
      <c r="B904" s="0" t="s">
        <v>15686</v>
      </c>
      <c r="C904" s="0" t="s">
        <v>14771</v>
      </c>
      <c r="D904" s="0" t="s">
        <v>14768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13</v>
      </c>
      <c r="V904" s="0" t="n">
        <v>200</v>
      </c>
      <c r="W904" s="0" t="n">
        <v>0</v>
      </c>
      <c r="X904" s="0" t="n">
        <v>0</v>
      </c>
      <c r="Y904" s="0" t="n">
        <v>0</v>
      </c>
      <c r="Z904" s="0" t="n">
        <v>0</v>
      </c>
    </row>
    <row r="905" customFormat="false" ht="14.4" hidden="false" customHeight="false" outlineLevel="0" collapsed="false">
      <c r="A905" s="0" t="s">
        <v>3</v>
      </c>
      <c r="B905" s="0" t="s">
        <v>15687</v>
      </c>
      <c r="C905" s="0" t="s">
        <v>14768</v>
      </c>
      <c r="D905" s="0" t="s">
        <v>14773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21</v>
      </c>
      <c r="V905" s="0" t="n">
        <v>261</v>
      </c>
      <c r="W905" s="0" t="n">
        <v>0</v>
      </c>
      <c r="X905" s="0" t="n">
        <v>0</v>
      </c>
      <c r="Y905" s="0" t="n">
        <v>0</v>
      </c>
      <c r="Z905" s="0" t="n">
        <v>0</v>
      </c>
    </row>
    <row r="906" customFormat="false" ht="14.4" hidden="false" customHeight="false" outlineLevel="0" collapsed="false">
      <c r="A906" s="0" t="s">
        <v>3</v>
      </c>
      <c r="B906" s="0" t="s">
        <v>15688</v>
      </c>
      <c r="C906" s="0" t="s">
        <v>14771</v>
      </c>
      <c r="D906" s="0" t="s">
        <v>14768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20</v>
      </c>
      <c r="V906" s="0" t="n">
        <v>299</v>
      </c>
      <c r="W906" s="0" t="n">
        <v>0</v>
      </c>
      <c r="X906" s="0" t="n">
        <v>0</v>
      </c>
      <c r="Y906" s="0" t="n">
        <v>0</v>
      </c>
      <c r="Z906" s="0" t="n">
        <v>0</v>
      </c>
    </row>
    <row r="907" customFormat="false" ht="14.4" hidden="false" customHeight="false" outlineLevel="0" collapsed="false">
      <c r="A907" s="0" t="s">
        <v>3</v>
      </c>
      <c r="B907" s="0" t="s">
        <v>15689</v>
      </c>
      <c r="C907" s="0" t="s">
        <v>14768</v>
      </c>
      <c r="D907" s="0" t="s">
        <v>14771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22</v>
      </c>
      <c r="V907" s="0" t="n">
        <v>413</v>
      </c>
      <c r="W907" s="0" t="n">
        <v>0</v>
      </c>
      <c r="X907" s="0" t="n">
        <v>0</v>
      </c>
      <c r="Y907" s="0" t="n">
        <v>0</v>
      </c>
      <c r="Z907" s="0" t="n">
        <v>0</v>
      </c>
    </row>
    <row r="908" customFormat="false" ht="14.4" hidden="false" customHeight="false" outlineLevel="0" collapsed="false">
      <c r="A908" s="0" t="s">
        <v>3</v>
      </c>
      <c r="B908" s="0" t="s">
        <v>15690</v>
      </c>
      <c r="C908" s="0" t="s">
        <v>14771</v>
      </c>
      <c r="D908" s="0" t="s">
        <v>14773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16</v>
      </c>
      <c r="V908" s="0" t="n">
        <v>289</v>
      </c>
      <c r="W908" s="0" t="n">
        <v>0</v>
      </c>
      <c r="X908" s="0" t="n">
        <v>0</v>
      </c>
      <c r="Y908" s="0" t="n">
        <v>0</v>
      </c>
      <c r="Z908" s="0" t="n">
        <v>0</v>
      </c>
    </row>
    <row r="909" customFormat="false" ht="14.4" hidden="false" customHeight="false" outlineLevel="0" collapsed="false">
      <c r="A909" s="0" t="s">
        <v>3</v>
      </c>
      <c r="B909" s="0" t="s">
        <v>15691</v>
      </c>
      <c r="C909" s="0" t="s">
        <v>14771</v>
      </c>
      <c r="D909" s="0" t="s">
        <v>14768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14</v>
      </c>
      <c r="V909" s="0" t="n">
        <v>236</v>
      </c>
      <c r="W909" s="0" t="n">
        <v>0</v>
      </c>
      <c r="X909" s="0" t="n">
        <v>0</v>
      </c>
      <c r="Y909" s="0" t="n">
        <v>0</v>
      </c>
      <c r="Z909" s="0" t="n">
        <v>0</v>
      </c>
    </row>
    <row r="910" customFormat="false" ht="14.4" hidden="false" customHeight="false" outlineLevel="0" collapsed="false">
      <c r="A910" s="0" t="s">
        <v>3</v>
      </c>
      <c r="B910" s="0" t="s">
        <v>15692</v>
      </c>
      <c r="C910" s="0" t="s">
        <v>14768</v>
      </c>
      <c r="D910" s="0" t="s">
        <v>14771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16</v>
      </c>
      <c r="V910" s="0" t="n">
        <v>244</v>
      </c>
      <c r="W910" s="0" t="n">
        <v>0</v>
      </c>
      <c r="X910" s="0" t="n">
        <v>0</v>
      </c>
      <c r="Y910" s="0" t="n">
        <v>0</v>
      </c>
      <c r="Z910" s="0" t="n">
        <v>0</v>
      </c>
    </row>
    <row r="911" customFormat="false" ht="14.4" hidden="false" customHeight="false" outlineLevel="0" collapsed="false">
      <c r="A911" s="0" t="s">
        <v>3</v>
      </c>
      <c r="B911" s="0" t="s">
        <v>15693</v>
      </c>
      <c r="C911" s="0" t="s">
        <v>14768</v>
      </c>
      <c r="D911" s="0" t="s">
        <v>14771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12</v>
      </c>
      <c r="V911" s="0" t="n">
        <v>230</v>
      </c>
      <c r="W911" s="0" t="n">
        <v>0</v>
      </c>
      <c r="X911" s="0" t="n">
        <v>0</v>
      </c>
      <c r="Y911" s="0" t="n">
        <v>0</v>
      </c>
      <c r="Z911" s="0" t="n">
        <v>0</v>
      </c>
    </row>
    <row r="912" customFormat="false" ht="14.4" hidden="false" customHeight="false" outlineLevel="0" collapsed="false">
      <c r="A912" s="0" t="s">
        <v>3</v>
      </c>
      <c r="B912" s="0" t="s">
        <v>15694</v>
      </c>
      <c r="C912" s="0" t="s">
        <v>14771</v>
      </c>
      <c r="D912" s="0" t="s">
        <v>14773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11</v>
      </c>
      <c r="V912" s="0" t="n">
        <v>204</v>
      </c>
      <c r="W912" s="0" t="n">
        <v>0</v>
      </c>
      <c r="X912" s="0" t="n">
        <v>0</v>
      </c>
      <c r="Y912" s="0" t="n">
        <v>0</v>
      </c>
      <c r="Z912" s="0" t="n">
        <v>0</v>
      </c>
    </row>
    <row r="913" customFormat="false" ht="14.4" hidden="false" customHeight="false" outlineLevel="0" collapsed="false">
      <c r="A913" s="0" t="s">
        <v>3</v>
      </c>
      <c r="B913" s="0" t="s">
        <v>15695</v>
      </c>
      <c r="C913" s="0" t="s">
        <v>14768</v>
      </c>
      <c r="D913" s="0" t="s">
        <v>14771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14</v>
      </c>
      <c r="V913" s="0" t="n">
        <v>244</v>
      </c>
      <c r="W913" s="0" t="n">
        <v>0</v>
      </c>
      <c r="X913" s="0" t="n">
        <v>0</v>
      </c>
      <c r="Y913" s="0" t="n">
        <v>0</v>
      </c>
      <c r="Z913" s="0" t="n">
        <v>0</v>
      </c>
    </row>
    <row r="914" customFormat="false" ht="14.4" hidden="false" customHeight="false" outlineLevel="0" collapsed="false">
      <c r="A914" s="0" t="s">
        <v>3</v>
      </c>
      <c r="B914" s="0" t="s">
        <v>15696</v>
      </c>
      <c r="C914" s="0" t="s">
        <v>14773</v>
      </c>
      <c r="D914" s="0" t="s">
        <v>14767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17</v>
      </c>
      <c r="V914" s="0" t="n">
        <v>320</v>
      </c>
      <c r="W914" s="0" t="n">
        <v>0</v>
      </c>
      <c r="X914" s="0" t="n">
        <v>0</v>
      </c>
      <c r="Y914" s="0" t="n">
        <v>0</v>
      </c>
      <c r="Z914" s="0" t="n">
        <v>0</v>
      </c>
    </row>
    <row r="915" customFormat="false" ht="14.4" hidden="false" customHeight="false" outlineLevel="0" collapsed="false">
      <c r="A915" s="0" t="s">
        <v>3</v>
      </c>
      <c r="B915" s="0" t="s">
        <v>15697</v>
      </c>
      <c r="C915" s="0" t="s">
        <v>14773</v>
      </c>
      <c r="D915" s="0" t="s">
        <v>14768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14</v>
      </c>
      <c r="V915" s="0" t="n">
        <v>270</v>
      </c>
      <c r="W915" s="0" t="n">
        <v>0</v>
      </c>
      <c r="X915" s="0" t="n">
        <v>0</v>
      </c>
      <c r="Y915" s="0" t="n">
        <v>0</v>
      </c>
      <c r="Z915" s="0" t="n">
        <v>0</v>
      </c>
    </row>
    <row r="916" customFormat="false" ht="14.4" hidden="false" customHeight="false" outlineLevel="0" collapsed="false">
      <c r="A916" s="0" t="s">
        <v>3</v>
      </c>
      <c r="B916" s="0" t="s">
        <v>15698</v>
      </c>
      <c r="C916" s="0" t="s">
        <v>14768</v>
      </c>
      <c r="D916" s="0" t="s">
        <v>14771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13</v>
      </c>
      <c r="V916" s="0" t="n">
        <v>225</v>
      </c>
      <c r="W916" s="0" t="n">
        <v>0</v>
      </c>
      <c r="X916" s="0" t="n">
        <v>0</v>
      </c>
      <c r="Y916" s="0" t="n">
        <v>0</v>
      </c>
      <c r="Z916" s="0" t="n">
        <v>0</v>
      </c>
    </row>
    <row r="917" customFormat="false" ht="14.4" hidden="false" customHeight="false" outlineLevel="0" collapsed="false">
      <c r="A917" s="0" t="s">
        <v>3</v>
      </c>
      <c r="B917" s="0" t="s">
        <v>15699</v>
      </c>
      <c r="C917" s="0" t="s">
        <v>14773</v>
      </c>
      <c r="D917" s="0" t="s">
        <v>14767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18</v>
      </c>
      <c r="V917" s="0" t="n">
        <v>317</v>
      </c>
      <c r="W917" s="0" t="n">
        <v>0</v>
      </c>
      <c r="X917" s="0" t="n">
        <v>0</v>
      </c>
      <c r="Y917" s="0" t="n">
        <v>0</v>
      </c>
      <c r="Z917" s="0" t="n">
        <v>0</v>
      </c>
    </row>
    <row r="918" customFormat="false" ht="14.4" hidden="false" customHeight="false" outlineLevel="0" collapsed="false">
      <c r="A918" s="0" t="s">
        <v>3</v>
      </c>
      <c r="B918" s="0" t="s">
        <v>15700</v>
      </c>
      <c r="C918" s="0" t="s">
        <v>14768</v>
      </c>
      <c r="D918" s="0" t="s">
        <v>14767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13</v>
      </c>
      <c r="V918" s="0" t="n">
        <v>217</v>
      </c>
      <c r="W918" s="0" t="n">
        <v>0</v>
      </c>
      <c r="X918" s="0" t="n">
        <v>0</v>
      </c>
      <c r="Y918" s="0" t="n">
        <v>0</v>
      </c>
      <c r="Z918" s="0" t="n">
        <v>0</v>
      </c>
    </row>
    <row r="919" customFormat="false" ht="14.4" hidden="false" customHeight="false" outlineLevel="0" collapsed="false">
      <c r="A919" s="0" t="s">
        <v>3</v>
      </c>
      <c r="B919" s="0" t="s">
        <v>15701</v>
      </c>
      <c r="C919" s="0" t="s">
        <v>14771</v>
      </c>
      <c r="D919" s="0" t="s">
        <v>14768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13</v>
      </c>
      <c r="V919" s="0" t="n">
        <v>227</v>
      </c>
      <c r="W919" s="0" t="n">
        <v>0</v>
      </c>
      <c r="X919" s="0" t="n">
        <v>0</v>
      </c>
      <c r="Y919" s="0" t="n">
        <v>0</v>
      </c>
      <c r="Z919" s="0" t="n">
        <v>0</v>
      </c>
    </row>
    <row r="920" customFormat="false" ht="14.4" hidden="false" customHeight="false" outlineLevel="0" collapsed="false">
      <c r="A920" s="0" t="s">
        <v>3</v>
      </c>
      <c r="B920" s="0" t="s">
        <v>15702</v>
      </c>
      <c r="C920" s="0" t="s">
        <v>14773</v>
      </c>
      <c r="D920" s="0" t="s">
        <v>14767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13</v>
      </c>
      <c r="V920" s="0" t="n">
        <v>222</v>
      </c>
      <c r="W920" s="0" t="n">
        <v>0</v>
      </c>
      <c r="X920" s="0" t="n">
        <v>0</v>
      </c>
      <c r="Y920" s="0" t="n">
        <v>0</v>
      </c>
      <c r="Z920" s="0" t="n">
        <v>0</v>
      </c>
    </row>
    <row r="921" customFormat="false" ht="14.4" hidden="false" customHeight="false" outlineLevel="0" collapsed="false">
      <c r="A921" s="0" t="s">
        <v>3</v>
      </c>
      <c r="B921" s="0" t="s">
        <v>15703</v>
      </c>
      <c r="C921" s="0" t="s">
        <v>14773</v>
      </c>
      <c r="D921" s="0" t="s">
        <v>14768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21</v>
      </c>
      <c r="V921" s="0" t="n">
        <v>221</v>
      </c>
      <c r="W921" s="0" t="n">
        <v>0</v>
      </c>
      <c r="X921" s="0" t="n">
        <v>0</v>
      </c>
      <c r="Y921" s="0" t="n">
        <v>0</v>
      </c>
      <c r="Z921" s="0" t="n">
        <v>0</v>
      </c>
    </row>
    <row r="922" customFormat="false" ht="14.4" hidden="false" customHeight="false" outlineLevel="0" collapsed="false">
      <c r="A922" s="0" t="s">
        <v>3</v>
      </c>
      <c r="B922" s="0" t="s">
        <v>15704</v>
      </c>
      <c r="C922" s="0" t="s">
        <v>14767</v>
      </c>
      <c r="D922" s="0" t="s">
        <v>14771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20</v>
      </c>
      <c r="V922" s="0" t="n">
        <v>218</v>
      </c>
      <c r="W922" s="0" t="n">
        <v>0</v>
      </c>
      <c r="X922" s="0" t="n">
        <v>0</v>
      </c>
      <c r="Y922" s="0" t="n">
        <v>0</v>
      </c>
      <c r="Z922" s="0" t="n">
        <v>0</v>
      </c>
    </row>
    <row r="923" customFormat="false" ht="14.4" hidden="false" customHeight="false" outlineLevel="0" collapsed="false">
      <c r="A923" s="0" t="s">
        <v>3</v>
      </c>
      <c r="B923" s="0" t="s">
        <v>15705</v>
      </c>
      <c r="C923" s="0" t="s">
        <v>14773</v>
      </c>
      <c r="D923" s="0" t="s">
        <v>14768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28</v>
      </c>
      <c r="V923" s="0" t="n">
        <v>292</v>
      </c>
      <c r="W923" s="0" t="n">
        <v>0</v>
      </c>
      <c r="X923" s="0" t="n">
        <v>0</v>
      </c>
      <c r="Y923" s="0" t="n">
        <v>0</v>
      </c>
      <c r="Z923" s="0" t="n">
        <v>0</v>
      </c>
    </row>
    <row r="924" customFormat="false" ht="14.4" hidden="false" customHeight="false" outlineLevel="0" collapsed="false">
      <c r="A924" s="0" t="s">
        <v>3</v>
      </c>
      <c r="B924" s="0" t="s">
        <v>15706</v>
      </c>
      <c r="C924" s="0" t="s">
        <v>14767</v>
      </c>
      <c r="D924" s="0" t="s">
        <v>14773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13</v>
      </c>
      <c r="V924" s="0" t="n">
        <v>257</v>
      </c>
      <c r="W924" s="0" t="n">
        <v>0</v>
      </c>
      <c r="X924" s="0" t="n">
        <v>0</v>
      </c>
      <c r="Y924" s="0" t="n">
        <v>0</v>
      </c>
      <c r="Z924" s="0" t="n">
        <v>0</v>
      </c>
    </row>
    <row r="925" customFormat="false" ht="14.4" hidden="false" customHeight="false" outlineLevel="0" collapsed="false">
      <c r="A925" s="0" t="s">
        <v>3</v>
      </c>
      <c r="B925" s="0" t="s">
        <v>15707</v>
      </c>
      <c r="C925" s="0" t="s">
        <v>14768</v>
      </c>
      <c r="D925" s="0" t="s">
        <v>14771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14</v>
      </c>
      <c r="V925" s="0" t="n">
        <v>268</v>
      </c>
      <c r="W925" s="0" t="n">
        <v>0</v>
      </c>
      <c r="X925" s="0" t="n">
        <v>0</v>
      </c>
      <c r="Y925" s="0" t="n">
        <v>0</v>
      </c>
      <c r="Z925" s="0" t="n">
        <v>0</v>
      </c>
    </row>
    <row r="926" customFormat="false" ht="14.4" hidden="false" customHeight="false" outlineLevel="0" collapsed="false">
      <c r="A926" s="0" t="s">
        <v>3</v>
      </c>
      <c r="B926" s="0" t="s">
        <v>15708</v>
      </c>
      <c r="C926" s="0" t="s">
        <v>14773</v>
      </c>
      <c r="D926" s="0" t="s">
        <v>14767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14</v>
      </c>
      <c r="V926" s="0" t="n">
        <v>278</v>
      </c>
      <c r="W926" s="0" t="n">
        <v>0</v>
      </c>
      <c r="X926" s="0" t="n">
        <v>0</v>
      </c>
      <c r="Y926" s="0" t="n">
        <v>0</v>
      </c>
      <c r="Z926" s="0" t="n">
        <v>0</v>
      </c>
    </row>
    <row r="927" customFormat="false" ht="14.4" hidden="false" customHeight="false" outlineLevel="0" collapsed="false">
      <c r="A927" s="0" t="s">
        <v>3</v>
      </c>
      <c r="B927" s="0" t="s">
        <v>15709</v>
      </c>
      <c r="C927" s="0" t="s">
        <v>14768</v>
      </c>
      <c r="D927" s="0" t="s">
        <v>14773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13</v>
      </c>
      <c r="V927" s="0" t="n">
        <v>226</v>
      </c>
      <c r="W927" s="0" t="n">
        <v>0</v>
      </c>
      <c r="X927" s="0" t="n">
        <v>0</v>
      </c>
      <c r="Y927" s="0" t="n">
        <v>0</v>
      </c>
      <c r="Z927" s="0" t="n">
        <v>0</v>
      </c>
    </row>
    <row r="928" customFormat="false" ht="14.4" hidden="false" customHeight="false" outlineLevel="0" collapsed="false">
      <c r="A928" s="0" t="s">
        <v>3</v>
      </c>
      <c r="B928" s="0" t="s">
        <v>15710</v>
      </c>
      <c r="C928" s="0" t="s">
        <v>14773</v>
      </c>
      <c r="D928" s="0" t="s">
        <v>14767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13</v>
      </c>
      <c r="V928" s="0" t="n">
        <v>247</v>
      </c>
      <c r="W928" s="0" t="n">
        <v>0</v>
      </c>
      <c r="X928" s="0" t="n">
        <v>0</v>
      </c>
      <c r="Y928" s="0" t="n">
        <v>0</v>
      </c>
      <c r="Z928" s="0" t="n">
        <v>0</v>
      </c>
    </row>
    <row r="929" customFormat="false" ht="14.4" hidden="false" customHeight="false" outlineLevel="0" collapsed="false">
      <c r="A929" s="0" t="s">
        <v>3</v>
      </c>
      <c r="B929" s="0" t="s">
        <v>15711</v>
      </c>
      <c r="C929" s="0" t="s">
        <v>14768</v>
      </c>
      <c r="D929" s="0" t="s">
        <v>14771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13</v>
      </c>
      <c r="V929" s="0" t="n">
        <v>250</v>
      </c>
      <c r="W929" s="0" t="n">
        <v>0</v>
      </c>
      <c r="X929" s="0" t="n">
        <v>0</v>
      </c>
      <c r="Y929" s="0" t="n">
        <v>0</v>
      </c>
      <c r="Z929" s="0" t="n">
        <v>0</v>
      </c>
    </row>
    <row r="930" customFormat="false" ht="14.4" hidden="false" customHeight="false" outlineLevel="0" collapsed="false">
      <c r="A930" s="0" t="s">
        <v>3</v>
      </c>
      <c r="B930" s="0" t="s">
        <v>15712</v>
      </c>
      <c r="C930" s="0" t="s">
        <v>14768</v>
      </c>
      <c r="D930" s="0" t="s">
        <v>14771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14</v>
      </c>
      <c r="V930" s="0" t="n">
        <v>241</v>
      </c>
      <c r="W930" s="0" t="n">
        <v>0</v>
      </c>
      <c r="X930" s="0" t="n">
        <v>0</v>
      </c>
      <c r="Y930" s="0" t="n">
        <v>0</v>
      </c>
      <c r="Z930" s="0" t="n">
        <v>0</v>
      </c>
    </row>
    <row r="931" customFormat="false" ht="14.4" hidden="false" customHeight="false" outlineLevel="0" collapsed="false">
      <c r="A931" s="0" t="s">
        <v>3</v>
      </c>
      <c r="B931" s="0" t="s">
        <v>15713</v>
      </c>
      <c r="C931" s="0" t="s">
        <v>14771</v>
      </c>
      <c r="D931" s="0" t="s">
        <v>14768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19</v>
      </c>
      <c r="V931" s="0" t="n">
        <v>293</v>
      </c>
      <c r="W931" s="0" t="n">
        <v>0</v>
      </c>
      <c r="X931" s="0" t="n">
        <v>0</v>
      </c>
      <c r="Y931" s="0" t="n">
        <v>0</v>
      </c>
      <c r="Z931" s="0" t="n">
        <v>0</v>
      </c>
    </row>
    <row r="932" customFormat="false" ht="14.4" hidden="false" customHeight="false" outlineLevel="0" collapsed="false">
      <c r="A932" s="0" t="s">
        <v>3</v>
      </c>
      <c r="B932" s="0" t="s">
        <v>15714</v>
      </c>
      <c r="C932" s="0" t="s">
        <v>14773</v>
      </c>
      <c r="D932" s="0" t="s">
        <v>14768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20</v>
      </c>
      <c r="V932" s="0" t="n">
        <v>319</v>
      </c>
      <c r="W932" s="0" t="n">
        <v>0</v>
      </c>
      <c r="X932" s="0" t="n">
        <v>0</v>
      </c>
      <c r="Y932" s="0" t="n">
        <v>0</v>
      </c>
      <c r="Z932" s="0" t="n">
        <v>0</v>
      </c>
    </row>
    <row r="933" customFormat="false" ht="14.4" hidden="false" customHeight="false" outlineLevel="0" collapsed="false">
      <c r="A933" s="0" t="s">
        <v>3</v>
      </c>
      <c r="B933" s="0" t="s">
        <v>15715</v>
      </c>
      <c r="C933" s="0" t="s">
        <v>14773</v>
      </c>
      <c r="D933" s="0" t="s">
        <v>14771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12</v>
      </c>
      <c r="V933" s="0" t="n">
        <v>227</v>
      </c>
      <c r="W933" s="0" t="n">
        <v>0</v>
      </c>
      <c r="X933" s="0" t="n">
        <v>0</v>
      </c>
      <c r="Y933" s="0" t="n">
        <v>0</v>
      </c>
      <c r="Z933" s="0" t="n">
        <v>0</v>
      </c>
    </row>
    <row r="934" customFormat="false" ht="14.4" hidden="false" customHeight="false" outlineLevel="0" collapsed="false">
      <c r="A934" s="0" t="s">
        <v>3</v>
      </c>
      <c r="B934" s="0" t="s">
        <v>15716</v>
      </c>
      <c r="C934" s="0" t="s">
        <v>14773</v>
      </c>
      <c r="D934" s="0" t="s">
        <v>14767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11</v>
      </c>
      <c r="V934" s="0" t="n">
        <v>212</v>
      </c>
      <c r="W934" s="0" t="n">
        <v>0</v>
      </c>
      <c r="X934" s="0" t="n">
        <v>0</v>
      </c>
      <c r="Y934" s="0" t="n">
        <v>0</v>
      </c>
      <c r="Z934" s="0" t="n">
        <v>0</v>
      </c>
    </row>
    <row r="935" customFormat="false" ht="14.4" hidden="false" customHeight="false" outlineLevel="0" collapsed="false">
      <c r="A935" s="0" t="s">
        <v>3</v>
      </c>
      <c r="B935" s="0" t="s">
        <v>15717</v>
      </c>
      <c r="C935" s="0" t="s">
        <v>14767</v>
      </c>
      <c r="D935" s="0" t="s">
        <v>14773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19</v>
      </c>
      <c r="V935" s="0" t="n">
        <v>323</v>
      </c>
      <c r="W935" s="0" t="n">
        <v>0</v>
      </c>
      <c r="X935" s="0" t="n">
        <v>0</v>
      </c>
      <c r="Y935" s="0" t="n">
        <v>0</v>
      </c>
      <c r="Z935" s="0" t="n">
        <v>0</v>
      </c>
    </row>
    <row r="936" customFormat="false" ht="14.4" hidden="false" customHeight="false" outlineLevel="0" collapsed="false">
      <c r="A936" s="0" t="s">
        <v>3</v>
      </c>
      <c r="B936" s="0" t="s">
        <v>15718</v>
      </c>
      <c r="C936" s="0" t="s">
        <v>14773</v>
      </c>
      <c r="D936" s="0" t="s">
        <v>14767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15</v>
      </c>
      <c r="V936" s="0" t="n">
        <v>241</v>
      </c>
      <c r="W936" s="0" t="n">
        <v>0</v>
      </c>
      <c r="X936" s="0" t="n">
        <v>0</v>
      </c>
      <c r="Y936" s="0" t="n">
        <v>0</v>
      </c>
      <c r="Z936" s="0" t="n">
        <v>0</v>
      </c>
    </row>
    <row r="937" customFormat="false" ht="14.4" hidden="false" customHeight="false" outlineLevel="0" collapsed="false">
      <c r="A937" s="0" t="s">
        <v>3</v>
      </c>
      <c r="B937" s="0" t="s">
        <v>15719</v>
      </c>
      <c r="C937" s="0" t="s">
        <v>14768</v>
      </c>
      <c r="D937" s="0" t="s">
        <v>14771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14</v>
      </c>
      <c r="V937" s="0" t="n">
        <v>219</v>
      </c>
      <c r="W937" s="0" t="n">
        <v>0</v>
      </c>
      <c r="X937" s="0" t="n">
        <v>0</v>
      </c>
      <c r="Y937" s="0" t="n">
        <v>0</v>
      </c>
      <c r="Z937" s="0" t="n">
        <v>0</v>
      </c>
    </row>
    <row r="938" customFormat="false" ht="14.4" hidden="false" customHeight="false" outlineLevel="0" collapsed="false">
      <c r="A938" s="0" t="s">
        <v>3</v>
      </c>
      <c r="B938" s="0" t="s">
        <v>15720</v>
      </c>
      <c r="C938" s="0" t="s">
        <v>14773</v>
      </c>
      <c r="D938" s="0" t="s">
        <v>14767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12</v>
      </c>
      <c r="V938" s="0" t="n">
        <v>226</v>
      </c>
      <c r="W938" s="0" t="n">
        <v>0</v>
      </c>
      <c r="X938" s="0" t="n">
        <v>0</v>
      </c>
      <c r="Y938" s="0" t="n">
        <v>0</v>
      </c>
      <c r="Z938" s="0" t="n">
        <v>0</v>
      </c>
    </row>
    <row r="939" customFormat="false" ht="14.4" hidden="false" customHeight="false" outlineLevel="0" collapsed="false">
      <c r="A939" s="0" t="s">
        <v>3</v>
      </c>
      <c r="B939" s="0" t="s">
        <v>15721</v>
      </c>
      <c r="C939" s="0" t="s">
        <v>14773</v>
      </c>
      <c r="D939" s="0" t="s">
        <v>14767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17</v>
      </c>
      <c r="V939" s="0" t="n">
        <v>279</v>
      </c>
      <c r="W939" s="0" t="n">
        <v>0</v>
      </c>
      <c r="X939" s="0" t="n">
        <v>0</v>
      </c>
      <c r="Y939" s="0" t="n">
        <v>0</v>
      </c>
      <c r="Z939" s="0" t="n">
        <v>0</v>
      </c>
    </row>
    <row r="940" customFormat="false" ht="14.4" hidden="false" customHeight="false" outlineLevel="0" collapsed="false">
      <c r="A940" s="0" t="s">
        <v>3</v>
      </c>
      <c r="B940" s="0" t="s">
        <v>15722</v>
      </c>
      <c r="C940" s="0" t="s">
        <v>14773</v>
      </c>
      <c r="D940" s="0" t="s">
        <v>14767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12</v>
      </c>
      <c r="V940" s="0" t="n">
        <v>207</v>
      </c>
      <c r="W940" s="0" t="n">
        <v>0</v>
      </c>
      <c r="X940" s="0" t="n">
        <v>0</v>
      </c>
      <c r="Y940" s="0" t="n">
        <v>0</v>
      </c>
      <c r="Z940" s="0" t="n">
        <v>0</v>
      </c>
    </row>
    <row r="941" customFormat="false" ht="14.4" hidden="false" customHeight="false" outlineLevel="0" collapsed="false">
      <c r="A941" s="0" t="s">
        <v>3</v>
      </c>
      <c r="B941" s="0" t="s">
        <v>15723</v>
      </c>
      <c r="C941" s="0" t="s">
        <v>14773</v>
      </c>
      <c r="D941" s="0" t="s">
        <v>14767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16</v>
      </c>
      <c r="V941" s="0" t="n">
        <v>196</v>
      </c>
      <c r="W941" s="0" t="n">
        <v>0</v>
      </c>
      <c r="X941" s="0" t="n">
        <v>0</v>
      </c>
      <c r="Y941" s="0" t="n">
        <v>0</v>
      </c>
      <c r="Z941" s="0" t="n">
        <v>0</v>
      </c>
    </row>
    <row r="942" customFormat="false" ht="14.4" hidden="false" customHeight="false" outlineLevel="0" collapsed="false">
      <c r="A942" s="0" t="s">
        <v>3</v>
      </c>
      <c r="B942" s="0" t="s">
        <v>15724</v>
      </c>
      <c r="C942" s="0" t="s">
        <v>14773</v>
      </c>
      <c r="D942" s="0" t="s">
        <v>14767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16</v>
      </c>
      <c r="V942" s="0" t="n">
        <v>207</v>
      </c>
      <c r="W942" s="0" t="n">
        <v>0</v>
      </c>
      <c r="X942" s="0" t="n">
        <v>0</v>
      </c>
      <c r="Y942" s="0" t="n">
        <v>0</v>
      </c>
      <c r="Z942" s="0" t="n">
        <v>0</v>
      </c>
    </row>
    <row r="943" customFormat="false" ht="14.4" hidden="false" customHeight="false" outlineLevel="0" collapsed="false">
      <c r="A943" s="0" t="s">
        <v>3</v>
      </c>
      <c r="B943" s="0" t="s">
        <v>15725</v>
      </c>
      <c r="C943" s="0" t="s">
        <v>14767</v>
      </c>
      <c r="D943" s="0" t="s">
        <v>14773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17</v>
      </c>
      <c r="V943" s="0" t="n">
        <v>205</v>
      </c>
      <c r="W943" s="0" t="n">
        <v>0</v>
      </c>
      <c r="X943" s="0" t="n">
        <v>0</v>
      </c>
      <c r="Y943" s="0" t="n">
        <v>0</v>
      </c>
      <c r="Z943" s="0" t="n">
        <v>0</v>
      </c>
    </row>
    <row r="944" customFormat="false" ht="14.4" hidden="false" customHeight="false" outlineLevel="0" collapsed="false">
      <c r="A944" s="0" t="s">
        <v>3</v>
      </c>
      <c r="B944" s="0" t="s">
        <v>15726</v>
      </c>
      <c r="C944" s="0" t="s">
        <v>14773</v>
      </c>
      <c r="D944" s="0" t="s">
        <v>14767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17</v>
      </c>
      <c r="V944" s="0" t="n">
        <v>173</v>
      </c>
      <c r="W944" s="0" t="n">
        <v>0</v>
      </c>
      <c r="X944" s="0" t="n">
        <v>0</v>
      </c>
      <c r="Y944" s="0" t="n">
        <v>0</v>
      </c>
      <c r="Z944" s="0" t="n">
        <v>0</v>
      </c>
    </row>
    <row r="945" customFormat="false" ht="14.4" hidden="false" customHeight="false" outlineLevel="0" collapsed="false">
      <c r="A945" s="0" t="s">
        <v>3</v>
      </c>
      <c r="B945" s="0" t="s">
        <v>15727</v>
      </c>
      <c r="C945" s="0" t="s">
        <v>14768</v>
      </c>
      <c r="D945" s="0" t="s">
        <v>14771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17</v>
      </c>
      <c r="V945" s="0" t="n">
        <v>196</v>
      </c>
      <c r="W945" s="0" t="n">
        <v>0</v>
      </c>
      <c r="X945" s="0" t="n">
        <v>0</v>
      </c>
      <c r="Y945" s="0" t="n">
        <v>0</v>
      </c>
      <c r="Z945" s="0" t="n">
        <v>0</v>
      </c>
    </row>
    <row r="946" customFormat="false" ht="14.4" hidden="false" customHeight="false" outlineLevel="0" collapsed="false">
      <c r="A946" s="0" t="s">
        <v>3</v>
      </c>
      <c r="B946" s="0" t="s">
        <v>15728</v>
      </c>
      <c r="C946" s="0" t="s">
        <v>14771</v>
      </c>
      <c r="D946" s="0" t="s">
        <v>14768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14</v>
      </c>
      <c r="V946" s="0" t="n">
        <v>224</v>
      </c>
      <c r="W946" s="0" t="n">
        <v>0</v>
      </c>
      <c r="X946" s="0" t="n">
        <v>0</v>
      </c>
      <c r="Y946" s="0" t="n">
        <v>0</v>
      </c>
      <c r="Z946" s="0" t="n">
        <v>0</v>
      </c>
    </row>
    <row r="947" customFormat="false" ht="14.4" hidden="false" customHeight="false" outlineLevel="0" collapsed="false">
      <c r="A947" s="0" t="s">
        <v>3</v>
      </c>
      <c r="B947" s="0" t="s">
        <v>15729</v>
      </c>
      <c r="C947" s="0" t="s">
        <v>14768</v>
      </c>
      <c r="D947" s="0" t="s">
        <v>14771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11</v>
      </c>
      <c r="V947" s="0" t="n">
        <v>186</v>
      </c>
      <c r="W947" s="0" t="n">
        <v>0</v>
      </c>
      <c r="X947" s="0" t="n">
        <v>0</v>
      </c>
      <c r="Y947" s="0" t="n">
        <v>0</v>
      </c>
      <c r="Z947" s="0" t="n">
        <v>0</v>
      </c>
    </row>
    <row r="948" customFormat="false" ht="14.4" hidden="false" customHeight="false" outlineLevel="0" collapsed="false">
      <c r="A948" s="0" t="s">
        <v>3</v>
      </c>
      <c r="B948" s="0" t="s">
        <v>15730</v>
      </c>
      <c r="C948" s="0" t="s">
        <v>14771</v>
      </c>
      <c r="D948" s="0" t="s">
        <v>14768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15</v>
      </c>
      <c r="V948" s="0" t="n">
        <v>293</v>
      </c>
      <c r="W948" s="0" t="n">
        <v>0</v>
      </c>
      <c r="X948" s="0" t="n">
        <v>0</v>
      </c>
      <c r="Y948" s="0" t="n">
        <v>0</v>
      </c>
      <c r="Z948" s="0" t="n">
        <v>0</v>
      </c>
    </row>
    <row r="949" customFormat="false" ht="14.4" hidden="false" customHeight="false" outlineLevel="0" collapsed="false">
      <c r="A949" s="0" t="s">
        <v>3</v>
      </c>
      <c r="B949" s="0" t="s">
        <v>15731</v>
      </c>
      <c r="C949" s="0" t="s">
        <v>14767</v>
      </c>
      <c r="D949" s="0" t="s">
        <v>14768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11</v>
      </c>
      <c r="V949" s="0" t="n">
        <v>210</v>
      </c>
      <c r="W949" s="0" t="n">
        <v>0</v>
      </c>
      <c r="X949" s="0" t="n">
        <v>0</v>
      </c>
      <c r="Y949" s="0" t="n">
        <v>0</v>
      </c>
      <c r="Z949" s="0" t="n">
        <v>0</v>
      </c>
    </row>
    <row r="950" customFormat="false" ht="14.4" hidden="false" customHeight="false" outlineLevel="0" collapsed="false">
      <c r="A950" s="0" t="s">
        <v>3</v>
      </c>
      <c r="B950" s="0" t="s">
        <v>15732</v>
      </c>
      <c r="C950" s="0" t="s">
        <v>14773</v>
      </c>
      <c r="D950" s="0" t="s">
        <v>14767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11</v>
      </c>
      <c r="V950" s="0" t="n">
        <v>207</v>
      </c>
      <c r="W950" s="0" t="n">
        <v>0</v>
      </c>
      <c r="X950" s="0" t="n">
        <v>0</v>
      </c>
      <c r="Y950" s="0" t="n">
        <v>0</v>
      </c>
      <c r="Z950" s="0" t="n">
        <v>0</v>
      </c>
    </row>
    <row r="951" customFormat="false" ht="14.4" hidden="false" customHeight="false" outlineLevel="0" collapsed="false">
      <c r="A951" s="0" t="s">
        <v>3</v>
      </c>
      <c r="B951" s="0" t="s">
        <v>15733</v>
      </c>
      <c r="C951" s="0" t="s">
        <v>14768</v>
      </c>
      <c r="D951" s="0" t="s">
        <v>14773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11</v>
      </c>
      <c r="V951" s="0" t="n">
        <v>209</v>
      </c>
      <c r="W951" s="0" t="n">
        <v>0</v>
      </c>
      <c r="X951" s="0" t="n">
        <v>0</v>
      </c>
      <c r="Y951" s="0" t="n">
        <v>0</v>
      </c>
      <c r="Z951" s="0" t="n">
        <v>0</v>
      </c>
    </row>
    <row r="952" customFormat="false" ht="14.4" hidden="false" customHeight="false" outlineLevel="0" collapsed="false">
      <c r="A952" s="0" t="s">
        <v>3</v>
      </c>
      <c r="B952" s="0" t="s">
        <v>15734</v>
      </c>
      <c r="C952" s="0" t="s">
        <v>14773</v>
      </c>
      <c r="D952" s="0" t="s">
        <v>14767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11</v>
      </c>
      <c r="V952" s="0" t="n">
        <v>219</v>
      </c>
      <c r="W952" s="0" t="n">
        <v>0</v>
      </c>
      <c r="X952" s="0" t="n">
        <v>0</v>
      </c>
      <c r="Y952" s="0" t="n">
        <v>0</v>
      </c>
      <c r="Z952" s="0" t="n">
        <v>0</v>
      </c>
    </row>
    <row r="953" customFormat="false" ht="14.4" hidden="false" customHeight="false" outlineLevel="0" collapsed="false">
      <c r="A953" s="0" t="s">
        <v>3</v>
      </c>
      <c r="B953" s="0" t="s">
        <v>15735</v>
      </c>
      <c r="C953" s="0" t="s">
        <v>14768</v>
      </c>
      <c r="D953" s="0" t="s">
        <v>14771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11</v>
      </c>
      <c r="V953" s="0" t="n">
        <v>219</v>
      </c>
      <c r="W953" s="0" t="n">
        <v>0</v>
      </c>
      <c r="X953" s="0" t="n">
        <v>0</v>
      </c>
      <c r="Y953" s="0" t="n">
        <v>0</v>
      </c>
      <c r="Z953" s="0" t="n">
        <v>0</v>
      </c>
    </row>
    <row r="954" customFormat="false" ht="14.4" hidden="false" customHeight="false" outlineLevel="0" collapsed="false">
      <c r="A954" s="0" t="s">
        <v>3</v>
      </c>
      <c r="B954" s="0" t="s">
        <v>15736</v>
      </c>
      <c r="C954" s="0" t="s">
        <v>14768</v>
      </c>
      <c r="D954" s="0" t="s">
        <v>14773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15</v>
      </c>
      <c r="V954" s="0" t="n">
        <v>224</v>
      </c>
      <c r="W954" s="0" t="n">
        <v>0</v>
      </c>
      <c r="X954" s="0" t="n">
        <v>0</v>
      </c>
      <c r="Y954" s="0" t="n">
        <v>0</v>
      </c>
      <c r="Z954" s="0" t="n">
        <v>0</v>
      </c>
    </row>
    <row r="955" customFormat="false" ht="14.4" hidden="false" customHeight="false" outlineLevel="0" collapsed="false">
      <c r="A955" s="0" t="s">
        <v>3</v>
      </c>
      <c r="B955" s="0" t="s">
        <v>15737</v>
      </c>
      <c r="C955" s="0" t="s">
        <v>14771</v>
      </c>
      <c r="D955" s="0" t="s">
        <v>14768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12</v>
      </c>
      <c r="V955" s="0" t="n">
        <v>234</v>
      </c>
      <c r="W955" s="0" t="n">
        <v>0</v>
      </c>
      <c r="X955" s="0" t="n">
        <v>0</v>
      </c>
      <c r="Y955" s="0" t="n">
        <v>0</v>
      </c>
      <c r="Z955" s="0" t="n">
        <v>0</v>
      </c>
    </row>
    <row r="956" customFormat="false" ht="14.4" hidden="false" customHeight="false" outlineLevel="0" collapsed="false">
      <c r="A956" s="0" t="s">
        <v>3</v>
      </c>
      <c r="B956" s="0" t="s">
        <v>15738</v>
      </c>
      <c r="C956" s="0" t="s">
        <v>14773</v>
      </c>
      <c r="D956" s="0" t="s">
        <v>14767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22</v>
      </c>
      <c r="V956" s="0" t="n">
        <v>233</v>
      </c>
      <c r="W956" s="0" t="n">
        <v>0</v>
      </c>
      <c r="X956" s="0" t="n">
        <v>0</v>
      </c>
      <c r="Y956" s="0" t="n">
        <v>0</v>
      </c>
      <c r="Z956" s="0" t="n">
        <v>0</v>
      </c>
    </row>
    <row r="957" customFormat="false" ht="14.4" hidden="false" customHeight="false" outlineLevel="0" collapsed="false">
      <c r="A957" s="0" t="s">
        <v>3</v>
      </c>
      <c r="B957" s="0" t="s">
        <v>15739</v>
      </c>
      <c r="C957" s="0" t="s">
        <v>14773</v>
      </c>
      <c r="D957" s="0" t="s">
        <v>14767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23</v>
      </c>
      <c r="V957" s="0" t="n">
        <v>215</v>
      </c>
      <c r="W957" s="0" t="n">
        <v>0</v>
      </c>
      <c r="X957" s="0" t="n">
        <v>0</v>
      </c>
      <c r="Y957" s="0" t="n">
        <v>0</v>
      </c>
      <c r="Z957" s="0" t="n">
        <v>0</v>
      </c>
    </row>
    <row r="958" customFormat="false" ht="14.4" hidden="false" customHeight="false" outlineLevel="0" collapsed="false">
      <c r="A958" s="0" t="s">
        <v>3</v>
      </c>
      <c r="B958" s="0" t="s">
        <v>15740</v>
      </c>
      <c r="C958" s="0" t="s">
        <v>14768</v>
      </c>
      <c r="D958" s="0" t="s">
        <v>14771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29</v>
      </c>
      <c r="V958" s="0" t="n">
        <v>252</v>
      </c>
      <c r="W958" s="0" t="n">
        <v>0</v>
      </c>
      <c r="X958" s="0" t="n">
        <v>0</v>
      </c>
      <c r="Y958" s="0" t="n">
        <v>0</v>
      </c>
      <c r="Z958" s="0" t="n">
        <v>0</v>
      </c>
    </row>
    <row r="959" customFormat="false" ht="14.4" hidden="false" customHeight="false" outlineLevel="0" collapsed="false">
      <c r="A959" s="0" t="s">
        <v>3</v>
      </c>
      <c r="B959" s="0" t="s">
        <v>15741</v>
      </c>
      <c r="C959" s="0" t="s">
        <v>14771</v>
      </c>
      <c r="D959" s="0" t="s">
        <v>14768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16</v>
      </c>
      <c r="V959" s="0" t="n">
        <v>248</v>
      </c>
      <c r="W959" s="0" t="n">
        <v>0</v>
      </c>
      <c r="X959" s="0" t="n">
        <v>0</v>
      </c>
      <c r="Y959" s="0" t="n">
        <v>0</v>
      </c>
      <c r="Z959" s="0" t="n">
        <v>0</v>
      </c>
    </row>
    <row r="960" customFormat="false" ht="14.4" hidden="false" customHeight="false" outlineLevel="0" collapsed="false">
      <c r="A960" s="0" t="s">
        <v>3</v>
      </c>
      <c r="B960" s="0" t="s">
        <v>15742</v>
      </c>
      <c r="C960" s="0" t="s">
        <v>14767</v>
      </c>
      <c r="D960" s="0" t="s">
        <v>14773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13</v>
      </c>
      <c r="V960" s="0" t="n">
        <v>253</v>
      </c>
      <c r="W960" s="0" t="n">
        <v>0</v>
      </c>
      <c r="X960" s="0" t="n">
        <v>0</v>
      </c>
      <c r="Y960" s="0" t="n">
        <v>0</v>
      </c>
      <c r="Z960" s="0" t="n">
        <v>0</v>
      </c>
    </row>
    <row r="961" customFormat="false" ht="14.4" hidden="false" customHeight="false" outlineLevel="0" collapsed="false">
      <c r="A961" s="0" t="s">
        <v>3</v>
      </c>
      <c r="B961" s="0" t="s">
        <v>15743</v>
      </c>
      <c r="C961" s="0" t="s">
        <v>14768</v>
      </c>
      <c r="D961" s="0" t="s">
        <v>14771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13</v>
      </c>
      <c r="V961" s="0" t="n">
        <v>207</v>
      </c>
      <c r="W961" s="0" t="n">
        <v>0</v>
      </c>
      <c r="X961" s="0" t="n">
        <v>0</v>
      </c>
      <c r="Y961" s="0" t="n">
        <v>0</v>
      </c>
      <c r="Z961" s="0" t="n">
        <v>0</v>
      </c>
    </row>
    <row r="962" customFormat="false" ht="14.4" hidden="false" customHeight="false" outlineLevel="0" collapsed="false">
      <c r="A962" s="0" t="s">
        <v>3</v>
      </c>
      <c r="B962" s="0" t="s">
        <v>15744</v>
      </c>
      <c r="C962" s="0" t="s">
        <v>14771</v>
      </c>
      <c r="D962" s="0" t="s">
        <v>14768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15</v>
      </c>
      <c r="V962" s="0" t="n">
        <v>196</v>
      </c>
      <c r="W962" s="0" t="n">
        <v>0</v>
      </c>
      <c r="X962" s="0" t="n">
        <v>0</v>
      </c>
      <c r="Y962" s="0" t="n">
        <v>0</v>
      </c>
      <c r="Z962" s="0" t="n">
        <v>0</v>
      </c>
    </row>
    <row r="963" customFormat="false" ht="14.4" hidden="false" customHeight="false" outlineLevel="0" collapsed="false">
      <c r="A963" s="0" t="s">
        <v>3</v>
      </c>
      <c r="B963" s="0" t="s">
        <v>15745</v>
      </c>
      <c r="C963" s="0" t="s">
        <v>14768</v>
      </c>
      <c r="D963" s="0" t="s">
        <v>14773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17</v>
      </c>
      <c r="V963" s="0" t="n">
        <v>258</v>
      </c>
      <c r="W963" s="0" t="n">
        <v>0</v>
      </c>
      <c r="X963" s="0" t="n">
        <v>0</v>
      </c>
      <c r="Y963" s="0" t="n">
        <v>0</v>
      </c>
      <c r="Z963" s="0" t="n">
        <v>0</v>
      </c>
    </row>
    <row r="964" customFormat="false" ht="14.4" hidden="false" customHeight="false" outlineLevel="0" collapsed="false">
      <c r="A964" s="0" t="s">
        <v>3</v>
      </c>
      <c r="B964" s="0" t="s">
        <v>15746</v>
      </c>
      <c r="C964" s="0" t="s">
        <v>14773</v>
      </c>
      <c r="D964" s="0" t="s">
        <v>14767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15</v>
      </c>
      <c r="V964" s="0" t="n">
        <v>280</v>
      </c>
      <c r="W964" s="0" t="n">
        <v>0</v>
      </c>
      <c r="X964" s="0" t="n">
        <v>0</v>
      </c>
      <c r="Y964" s="0" t="n">
        <v>0</v>
      </c>
      <c r="Z964" s="0" t="n">
        <v>0</v>
      </c>
    </row>
    <row r="965" customFormat="false" ht="14.4" hidden="false" customHeight="false" outlineLevel="0" collapsed="false">
      <c r="A965" s="0" t="s">
        <v>3</v>
      </c>
      <c r="B965" s="0" t="s">
        <v>15747</v>
      </c>
      <c r="C965" s="0" t="s">
        <v>14768</v>
      </c>
      <c r="D965" s="0" t="s">
        <v>14767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16</v>
      </c>
      <c r="V965" s="0" t="n">
        <v>242</v>
      </c>
      <c r="W965" s="0" t="n">
        <v>0</v>
      </c>
      <c r="X965" s="0" t="n">
        <v>0</v>
      </c>
      <c r="Y965" s="0" t="n">
        <v>0</v>
      </c>
      <c r="Z965" s="0" t="n">
        <v>0</v>
      </c>
    </row>
    <row r="966" customFormat="false" ht="14.4" hidden="false" customHeight="false" outlineLevel="0" collapsed="false">
      <c r="A966" s="0" t="s">
        <v>3</v>
      </c>
      <c r="B966" s="0" t="s">
        <v>15748</v>
      </c>
      <c r="C966" s="0" t="s">
        <v>14771</v>
      </c>
      <c r="D966" s="0" t="s">
        <v>14768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16</v>
      </c>
      <c r="V966" s="0" t="n">
        <v>248</v>
      </c>
      <c r="W966" s="0" t="n">
        <v>0</v>
      </c>
      <c r="X966" s="0" t="n">
        <v>0</v>
      </c>
      <c r="Y966" s="0" t="n">
        <v>0</v>
      </c>
      <c r="Z966" s="0" t="n">
        <v>0</v>
      </c>
    </row>
    <row r="967" customFormat="false" ht="14.4" hidden="false" customHeight="false" outlineLevel="0" collapsed="false">
      <c r="A967" s="0" t="s">
        <v>3</v>
      </c>
      <c r="B967" s="0" t="s">
        <v>15749</v>
      </c>
      <c r="C967" s="0" t="s">
        <v>14767</v>
      </c>
      <c r="D967" s="0" t="s">
        <v>14773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13</v>
      </c>
      <c r="V967" s="0" t="n">
        <v>208</v>
      </c>
      <c r="W967" s="0" t="n">
        <v>0</v>
      </c>
      <c r="X967" s="0" t="n">
        <v>0</v>
      </c>
      <c r="Y967" s="0" t="n">
        <v>0</v>
      </c>
      <c r="Z967" s="0" t="n">
        <v>0</v>
      </c>
    </row>
    <row r="968" customFormat="false" ht="14.4" hidden="false" customHeight="false" outlineLevel="0" collapsed="false">
      <c r="A968" s="0" t="s">
        <v>3</v>
      </c>
      <c r="B968" s="0" t="s">
        <v>15750</v>
      </c>
      <c r="C968" s="0" t="s">
        <v>14767</v>
      </c>
      <c r="D968" s="0" t="s">
        <v>14768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13</v>
      </c>
      <c r="V968" s="0" t="n">
        <v>216</v>
      </c>
      <c r="W968" s="0" t="n">
        <v>0</v>
      </c>
      <c r="X968" s="0" t="n">
        <v>0</v>
      </c>
      <c r="Y968" s="0" t="n">
        <v>0</v>
      </c>
      <c r="Z968" s="0" t="n">
        <v>0</v>
      </c>
    </row>
    <row r="969" customFormat="false" ht="14.4" hidden="false" customHeight="false" outlineLevel="0" collapsed="false">
      <c r="A969" s="0" t="s">
        <v>3</v>
      </c>
      <c r="B969" s="0" t="s">
        <v>15751</v>
      </c>
      <c r="C969" s="0" t="s">
        <v>14768</v>
      </c>
      <c r="D969" s="0" t="s">
        <v>14771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14</v>
      </c>
      <c r="V969" s="0" t="n">
        <v>243</v>
      </c>
      <c r="W969" s="0" t="n">
        <v>0</v>
      </c>
      <c r="X969" s="0" t="n">
        <v>0</v>
      </c>
      <c r="Y969" s="0" t="n">
        <v>0</v>
      </c>
      <c r="Z969" s="0" t="n">
        <v>0</v>
      </c>
    </row>
    <row r="970" customFormat="false" ht="14.4" hidden="false" customHeight="false" outlineLevel="0" collapsed="false">
      <c r="A970" s="0" t="s">
        <v>3</v>
      </c>
      <c r="B970" s="0" t="s">
        <v>15752</v>
      </c>
      <c r="C970" s="0" t="s">
        <v>14773</v>
      </c>
      <c r="D970" s="0" t="s">
        <v>14767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16</v>
      </c>
      <c r="V970" s="0" t="n">
        <v>289</v>
      </c>
      <c r="W970" s="0" t="n">
        <v>0</v>
      </c>
      <c r="X970" s="0" t="n">
        <v>0</v>
      </c>
      <c r="Y970" s="0" t="n">
        <v>0</v>
      </c>
      <c r="Z970" s="0" t="n">
        <v>0</v>
      </c>
    </row>
    <row r="971" customFormat="false" ht="14.4" hidden="false" customHeight="false" outlineLevel="0" collapsed="false">
      <c r="A971" s="0" t="s">
        <v>3</v>
      </c>
      <c r="B971" s="0" t="s">
        <v>15753</v>
      </c>
      <c r="C971" s="0" t="s">
        <v>14768</v>
      </c>
      <c r="D971" s="0" t="s">
        <v>14767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19</v>
      </c>
      <c r="V971" s="0" t="n">
        <v>311</v>
      </c>
      <c r="W971" s="0" t="n">
        <v>0</v>
      </c>
      <c r="X971" s="0" t="n">
        <v>0</v>
      </c>
      <c r="Y971" s="0" t="n">
        <v>0</v>
      </c>
      <c r="Z971" s="0" t="n">
        <v>0</v>
      </c>
    </row>
    <row r="972" customFormat="false" ht="14.4" hidden="false" customHeight="false" outlineLevel="0" collapsed="false">
      <c r="A972" s="0" t="s">
        <v>3</v>
      </c>
      <c r="B972" s="0" t="s">
        <v>15754</v>
      </c>
      <c r="C972" s="0" t="s">
        <v>14767</v>
      </c>
      <c r="D972" s="0" t="s">
        <v>14773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16</v>
      </c>
      <c r="V972" s="0" t="n">
        <v>232</v>
      </c>
      <c r="W972" s="0" t="n">
        <v>0</v>
      </c>
      <c r="X972" s="0" t="n">
        <v>0</v>
      </c>
      <c r="Y972" s="0" t="n">
        <v>0</v>
      </c>
      <c r="Z972" s="0" t="n">
        <v>0</v>
      </c>
    </row>
    <row r="973" customFormat="false" ht="14.4" hidden="false" customHeight="false" outlineLevel="0" collapsed="false">
      <c r="A973" s="0" t="s">
        <v>3</v>
      </c>
      <c r="B973" s="0" t="s">
        <v>15755</v>
      </c>
      <c r="C973" s="0" t="s">
        <v>14768</v>
      </c>
      <c r="D973" s="0" t="s">
        <v>14771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20</v>
      </c>
      <c r="V973" s="0" t="n">
        <v>237</v>
      </c>
      <c r="W973" s="0" t="n">
        <v>0</v>
      </c>
      <c r="X973" s="0" t="n">
        <v>0</v>
      </c>
      <c r="Y973" s="0" t="n">
        <v>0</v>
      </c>
      <c r="Z973" s="0" t="n">
        <v>0</v>
      </c>
    </row>
    <row r="974" customFormat="false" ht="14.4" hidden="false" customHeight="false" outlineLevel="0" collapsed="false">
      <c r="A974" s="0" t="s">
        <v>3</v>
      </c>
      <c r="B974" s="0" t="s">
        <v>15756</v>
      </c>
      <c r="C974" s="0" t="s">
        <v>14767</v>
      </c>
      <c r="D974" s="0" t="s">
        <v>14773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16</v>
      </c>
      <c r="V974" s="0" t="n">
        <v>267</v>
      </c>
      <c r="W974" s="0" t="n">
        <v>0</v>
      </c>
      <c r="X974" s="0" t="n">
        <v>0</v>
      </c>
      <c r="Y974" s="0" t="n">
        <v>0</v>
      </c>
      <c r="Z974" s="0" t="n">
        <v>0</v>
      </c>
    </row>
    <row r="975" customFormat="false" ht="14.4" hidden="false" customHeight="false" outlineLevel="0" collapsed="false">
      <c r="A975" s="0" t="s">
        <v>3</v>
      </c>
      <c r="B975" s="0" t="s">
        <v>15757</v>
      </c>
      <c r="C975" s="0" t="s">
        <v>14773</v>
      </c>
      <c r="D975" s="0" t="s">
        <v>14767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16</v>
      </c>
      <c r="V975" s="0" t="n">
        <v>283</v>
      </c>
      <c r="W975" s="0" t="n">
        <v>0</v>
      </c>
      <c r="X975" s="0" t="n">
        <v>0</v>
      </c>
      <c r="Y975" s="0" t="n">
        <v>0</v>
      </c>
      <c r="Z975" s="0" t="n">
        <v>0</v>
      </c>
    </row>
    <row r="976" customFormat="false" ht="14.4" hidden="false" customHeight="false" outlineLevel="0" collapsed="false">
      <c r="A976" s="0" t="s">
        <v>3</v>
      </c>
      <c r="B976" s="0" t="s">
        <v>15758</v>
      </c>
      <c r="C976" s="0" t="s">
        <v>14773</v>
      </c>
      <c r="D976" s="0" t="s">
        <v>14767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16</v>
      </c>
      <c r="V976" s="0" t="n">
        <v>249</v>
      </c>
      <c r="W976" s="0" t="n">
        <v>0</v>
      </c>
      <c r="X976" s="0" t="n">
        <v>0</v>
      </c>
      <c r="Y976" s="0" t="n">
        <v>0</v>
      </c>
      <c r="Z976" s="0" t="n">
        <v>0</v>
      </c>
    </row>
    <row r="977" customFormat="false" ht="14.4" hidden="false" customHeight="false" outlineLevel="0" collapsed="false">
      <c r="A977" s="0" t="s">
        <v>3</v>
      </c>
      <c r="B977" s="0" t="s">
        <v>15759</v>
      </c>
      <c r="C977" s="0" t="s">
        <v>14768</v>
      </c>
      <c r="D977" s="0" t="s">
        <v>14773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17</v>
      </c>
      <c r="V977" s="0" t="n">
        <v>285</v>
      </c>
      <c r="W977" s="0" t="n">
        <v>0</v>
      </c>
      <c r="X977" s="0" t="n">
        <v>0</v>
      </c>
      <c r="Y977" s="0" t="n">
        <v>0</v>
      </c>
      <c r="Z977" s="0" t="n">
        <v>0</v>
      </c>
    </row>
    <row r="978" customFormat="false" ht="14.4" hidden="false" customHeight="false" outlineLevel="0" collapsed="false">
      <c r="A978" s="0" t="s">
        <v>3</v>
      </c>
      <c r="B978" s="0" t="s">
        <v>15760</v>
      </c>
      <c r="C978" s="0" t="s">
        <v>14773</v>
      </c>
      <c r="D978" s="0" t="s">
        <v>14767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18</v>
      </c>
      <c r="V978" s="0" t="n">
        <v>339</v>
      </c>
      <c r="W978" s="0" t="n">
        <v>0</v>
      </c>
      <c r="X978" s="0" t="n">
        <v>0</v>
      </c>
      <c r="Y978" s="0" t="n">
        <v>0</v>
      </c>
      <c r="Z978" s="0" t="n">
        <v>0</v>
      </c>
    </row>
    <row r="979" customFormat="false" ht="14.4" hidden="false" customHeight="false" outlineLevel="0" collapsed="false">
      <c r="A979" s="0" t="s">
        <v>3</v>
      </c>
      <c r="B979" s="0" t="s">
        <v>15761</v>
      </c>
      <c r="C979" s="0" t="s">
        <v>14773</v>
      </c>
      <c r="D979" s="0" t="s">
        <v>14768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21</v>
      </c>
      <c r="V979" s="0" t="n">
        <v>268</v>
      </c>
      <c r="W979" s="0" t="n">
        <v>0</v>
      </c>
      <c r="X979" s="0" t="n">
        <v>0</v>
      </c>
      <c r="Y979" s="0" t="n">
        <v>0</v>
      </c>
      <c r="Z979" s="0" t="n">
        <v>0</v>
      </c>
    </row>
    <row r="980" customFormat="false" ht="14.4" hidden="false" customHeight="false" outlineLevel="0" collapsed="false">
      <c r="A980" s="0" t="s">
        <v>3</v>
      </c>
      <c r="B980" s="0" t="s">
        <v>15762</v>
      </c>
      <c r="C980" s="0" t="s">
        <v>14768</v>
      </c>
      <c r="D980" s="0" t="s">
        <v>14767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21</v>
      </c>
      <c r="V980" s="0" t="n">
        <v>254</v>
      </c>
      <c r="W980" s="0" t="n">
        <v>0</v>
      </c>
      <c r="X980" s="0" t="n">
        <v>0</v>
      </c>
      <c r="Y980" s="0" t="n">
        <v>0</v>
      </c>
      <c r="Z980" s="0" t="n">
        <v>0</v>
      </c>
    </row>
    <row r="981" customFormat="false" ht="14.4" hidden="false" customHeight="false" outlineLevel="0" collapsed="false">
      <c r="A981" s="0" t="s">
        <v>3</v>
      </c>
      <c r="B981" s="0" t="s">
        <v>15763</v>
      </c>
      <c r="C981" s="0" t="s">
        <v>14773</v>
      </c>
      <c r="D981" s="0" t="s">
        <v>14767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21</v>
      </c>
      <c r="V981" s="0" t="n">
        <v>261</v>
      </c>
      <c r="W981" s="0" t="n">
        <v>0</v>
      </c>
      <c r="X981" s="0" t="n">
        <v>0</v>
      </c>
      <c r="Y981" s="0" t="n">
        <v>0</v>
      </c>
      <c r="Z981" s="0" t="n">
        <v>0</v>
      </c>
    </row>
    <row r="982" customFormat="false" ht="14.4" hidden="false" customHeight="false" outlineLevel="0" collapsed="false">
      <c r="A982" s="0" t="s">
        <v>3</v>
      </c>
      <c r="B982" s="0" t="s">
        <v>15764</v>
      </c>
      <c r="C982" s="0" t="s">
        <v>14767</v>
      </c>
      <c r="D982" s="0" t="s">
        <v>14773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21</v>
      </c>
      <c r="V982" s="0" t="n">
        <v>265</v>
      </c>
      <c r="W982" s="0" t="n">
        <v>0</v>
      </c>
      <c r="X982" s="0" t="n">
        <v>0</v>
      </c>
      <c r="Y982" s="0" t="n">
        <v>0</v>
      </c>
      <c r="Z982" s="0" t="n">
        <v>0</v>
      </c>
    </row>
    <row r="983" customFormat="false" ht="14.4" hidden="false" customHeight="false" outlineLevel="0" collapsed="false">
      <c r="A983" s="0" t="s">
        <v>3</v>
      </c>
      <c r="B983" s="0" t="s">
        <v>15765</v>
      </c>
      <c r="C983" s="0" t="s">
        <v>14767</v>
      </c>
      <c r="D983" s="0" t="s">
        <v>14773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21</v>
      </c>
      <c r="V983" s="0" t="n">
        <v>262</v>
      </c>
      <c r="W983" s="0" t="n">
        <v>0</v>
      </c>
      <c r="X983" s="0" t="n">
        <v>0</v>
      </c>
      <c r="Y983" s="0" t="n">
        <v>0</v>
      </c>
      <c r="Z983" s="0" t="n">
        <v>0</v>
      </c>
    </row>
    <row r="984" customFormat="false" ht="14.4" hidden="false" customHeight="false" outlineLevel="0" collapsed="false">
      <c r="A984" s="0" t="s">
        <v>3</v>
      </c>
      <c r="B984" s="0" t="s">
        <v>15766</v>
      </c>
      <c r="C984" s="0" t="s">
        <v>14771</v>
      </c>
      <c r="D984" s="0" t="s">
        <v>14767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18</v>
      </c>
      <c r="V984" s="0" t="n">
        <v>233</v>
      </c>
      <c r="W984" s="0" t="n">
        <v>0</v>
      </c>
      <c r="X984" s="0" t="n">
        <v>0</v>
      </c>
      <c r="Y984" s="0" t="n">
        <v>0</v>
      </c>
      <c r="Z984" s="0" t="n">
        <v>0</v>
      </c>
    </row>
    <row r="985" customFormat="false" ht="14.4" hidden="false" customHeight="false" outlineLevel="0" collapsed="false">
      <c r="A985" s="0" t="s">
        <v>3</v>
      </c>
      <c r="B985" s="0" t="s">
        <v>15767</v>
      </c>
      <c r="C985" s="0" t="s">
        <v>14771</v>
      </c>
      <c r="D985" s="0" t="s">
        <v>14773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16</v>
      </c>
      <c r="V985" s="0" t="n">
        <v>218</v>
      </c>
      <c r="W985" s="0" t="n">
        <v>0</v>
      </c>
      <c r="X985" s="0" t="n">
        <v>0</v>
      </c>
      <c r="Y985" s="0" t="n">
        <v>0</v>
      </c>
      <c r="Z985" s="0" t="n">
        <v>0</v>
      </c>
    </row>
    <row r="986" customFormat="false" ht="14.4" hidden="false" customHeight="false" outlineLevel="0" collapsed="false">
      <c r="A986" s="0" t="s">
        <v>3</v>
      </c>
      <c r="B986" s="0" t="s">
        <v>15768</v>
      </c>
      <c r="C986" s="0" t="s">
        <v>14768</v>
      </c>
      <c r="D986" s="0" t="s">
        <v>14767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15</v>
      </c>
      <c r="V986" s="0" t="n">
        <v>221</v>
      </c>
      <c r="W986" s="0" t="n">
        <v>0</v>
      </c>
      <c r="X986" s="0" t="n">
        <v>0</v>
      </c>
      <c r="Y986" s="0" t="n">
        <v>0</v>
      </c>
      <c r="Z986" s="0" t="n">
        <v>0</v>
      </c>
    </row>
    <row r="987" customFormat="false" ht="14.4" hidden="false" customHeight="false" outlineLevel="0" collapsed="false">
      <c r="A987" s="0" t="s">
        <v>3</v>
      </c>
      <c r="B987" s="0" t="s">
        <v>15769</v>
      </c>
      <c r="C987" s="0" t="s">
        <v>14767</v>
      </c>
      <c r="D987" s="0" t="s">
        <v>14773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18</v>
      </c>
      <c r="V987" s="0" t="n">
        <v>221</v>
      </c>
      <c r="W987" s="0" t="n">
        <v>0</v>
      </c>
      <c r="X987" s="0" t="n">
        <v>0</v>
      </c>
      <c r="Y987" s="0" t="n">
        <v>0</v>
      </c>
      <c r="Z987" s="0" t="n">
        <v>0</v>
      </c>
    </row>
    <row r="988" customFormat="false" ht="14.4" hidden="false" customHeight="false" outlineLevel="0" collapsed="false">
      <c r="A988" s="0" t="s">
        <v>3</v>
      </c>
      <c r="B988" s="0" t="s">
        <v>15770</v>
      </c>
      <c r="C988" s="0" t="s">
        <v>14768</v>
      </c>
      <c r="D988" s="0" t="s">
        <v>14771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20</v>
      </c>
      <c r="V988" s="0" t="n">
        <v>312</v>
      </c>
      <c r="W988" s="0" t="n">
        <v>0</v>
      </c>
      <c r="X988" s="0" t="n">
        <v>0</v>
      </c>
      <c r="Y988" s="0" t="n">
        <v>0</v>
      </c>
      <c r="Z988" s="0" t="n">
        <v>0</v>
      </c>
    </row>
    <row r="989" customFormat="false" ht="14.4" hidden="false" customHeight="false" outlineLevel="0" collapsed="false">
      <c r="A989" s="0" t="s">
        <v>3</v>
      </c>
      <c r="B989" s="0" t="s">
        <v>15771</v>
      </c>
      <c r="C989" s="0" t="s">
        <v>14767</v>
      </c>
      <c r="D989" s="0" t="s">
        <v>14768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20</v>
      </c>
      <c r="V989" s="0" t="n">
        <v>349</v>
      </c>
      <c r="W989" s="0" t="n">
        <v>0</v>
      </c>
      <c r="X989" s="0" t="n">
        <v>0</v>
      </c>
      <c r="Y989" s="0" t="n">
        <v>0</v>
      </c>
      <c r="Z989" s="0" t="n">
        <v>0</v>
      </c>
    </row>
    <row r="990" customFormat="false" ht="14.4" hidden="false" customHeight="false" outlineLevel="0" collapsed="false">
      <c r="A990" s="0" t="s">
        <v>3</v>
      </c>
      <c r="B990" s="0" t="s">
        <v>15772</v>
      </c>
      <c r="C990" s="0" t="s">
        <v>14768</v>
      </c>
      <c r="D990" s="0" t="s">
        <v>14773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20</v>
      </c>
      <c r="V990" s="0" t="n">
        <v>339</v>
      </c>
      <c r="W990" s="0" t="n">
        <v>0</v>
      </c>
      <c r="X990" s="0" t="n">
        <v>0</v>
      </c>
      <c r="Y990" s="0" t="n">
        <v>0</v>
      </c>
      <c r="Z990" s="0" t="n">
        <v>0</v>
      </c>
    </row>
    <row r="991" customFormat="false" ht="14.4" hidden="false" customHeight="false" outlineLevel="0" collapsed="false">
      <c r="A991" s="0" t="s">
        <v>3</v>
      </c>
      <c r="B991" s="0" t="s">
        <v>15773</v>
      </c>
      <c r="C991" s="0" t="s">
        <v>14771</v>
      </c>
      <c r="D991" s="0" t="s">
        <v>14768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18</v>
      </c>
      <c r="V991" s="0" t="n">
        <v>280</v>
      </c>
      <c r="W991" s="0" t="n">
        <v>0</v>
      </c>
      <c r="X991" s="0" t="n">
        <v>0</v>
      </c>
      <c r="Y991" s="0" t="n">
        <v>0</v>
      </c>
      <c r="Z991" s="0" t="n">
        <v>0</v>
      </c>
    </row>
    <row r="992" customFormat="false" ht="14.4" hidden="false" customHeight="false" outlineLevel="0" collapsed="false">
      <c r="A992" s="0" t="s">
        <v>3</v>
      </c>
      <c r="B992" s="0" t="s">
        <v>15774</v>
      </c>
      <c r="C992" s="0" t="s">
        <v>14768</v>
      </c>
      <c r="D992" s="0" t="s">
        <v>14773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12</v>
      </c>
      <c r="V992" s="0" t="n">
        <v>180</v>
      </c>
      <c r="W992" s="0" t="n">
        <v>0</v>
      </c>
      <c r="X992" s="0" t="n">
        <v>0</v>
      </c>
      <c r="Y992" s="0" t="n">
        <v>0</v>
      </c>
      <c r="Z992" s="0" t="n">
        <v>0</v>
      </c>
    </row>
    <row r="993" customFormat="false" ht="14.4" hidden="false" customHeight="false" outlineLevel="0" collapsed="false">
      <c r="A993" s="0" t="s">
        <v>3</v>
      </c>
      <c r="B993" s="0" t="s">
        <v>15775</v>
      </c>
      <c r="C993" s="0" t="s">
        <v>14768</v>
      </c>
      <c r="D993" s="0" t="s">
        <v>14771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12</v>
      </c>
      <c r="V993" s="0" t="n">
        <v>180</v>
      </c>
      <c r="W993" s="0" t="n">
        <v>0</v>
      </c>
      <c r="X993" s="0" t="n">
        <v>0</v>
      </c>
      <c r="Y993" s="0" t="n">
        <v>0</v>
      </c>
      <c r="Z993" s="0" t="n">
        <v>0</v>
      </c>
    </row>
    <row r="994" customFormat="false" ht="14.4" hidden="false" customHeight="false" outlineLevel="0" collapsed="false">
      <c r="A994" s="0" t="s">
        <v>3</v>
      </c>
      <c r="B994" s="0" t="s">
        <v>15776</v>
      </c>
      <c r="C994" s="0" t="s">
        <v>14768</v>
      </c>
      <c r="D994" s="0" t="s">
        <v>14771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11</v>
      </c>
      <c r="V994" s="0" t="n">
        <v>179</v>
      </c>
      <c r="W994" s="0" t="n">
        <v>0</v>
      </c>
      <c r="X994" s="0" t="n">
        <v>0</v>
      </c>
      <c r="Y994" s="0" t="n">
        <v>0</v>
      </c>
      <c r="Z994" s="0" t="n">
        <v>0</v>
      </c>
    </row>
    <row r="995" customFormat="false" ht="14.4" hidden="false" customHeight="false" outlineLevel="0" collapsed="false">
      <c r="A995" s="0" t="s">
        <v>3</v>
      </c>
      <c r="B995" s="0" t="s">
        <v>15777</v>
      </c>
      <c r="C995" s="0" t="s">
        <v>14767</v>
      </c>
      <c r="D995" s="0" t="s">
        <v>14773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10</v>
      </c>
      <c r="V995" s="0" t="n">
        <v>182</v>
      </c>
      <c r="W995" s="0" t="n">
        <v>0</v>
      </c>
      <c r="X995" s="0" t="n">
        <v>0</v>
      </c>
      <c r="Y995" s="0" t="n">
        <v>0</v>
      </c>
      <c r="Z995" s="0" t="n">
        <v>0</v>
      </c>
    </row>
    <row r="996" customFormat="false" ht="14.4" hidden="false" customHeight="false" outlineLevel="0" collapsed="false">
      <c r="A996" s="0" t="s">
        <v>3</v>
      </c>
      <c r="B996" s="0" t="s">
        <v>15778</v>
      </c>
      <c r="C996" s="0" t="s">
        <v>14768</v>
      </c>
      <c r="D996" s="0" t="s">
        <v>14771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13</v>
      </c>
      <c r="V996" s="0" t="n">
        <v>193</v>
      </c>
      <c r="W996" s="0" t="n">
        <v>0</v>
      </c>
      <c r="X996" s="0" t="n">
        <v>0</v>
      </c>
      <c r="Y996" s="0" t="n">
        <v>0</v>
      </c>
      <c r="Z996" s="0" t="n">
        <v>0</v>
      </c>
    </row>
    <row r="997" customFormat="false" ht="14.4" hidden="false" customHeight="false" outlineLevel="0" collapsed="false">
      <c r="A997" s="0" t="s">
        <v>3</v>
      </c>
      <c r="B997" s="0" t="s">
        <v>15779</v>
      </c>
      <c r="C997" s="0" t="s">
        <v>14767</v>
      </c>
      <c r="D997" s="0" t="s">
        <v>14768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13</v>
      </c>
      <c r="V997" s="0" t="n">
        <v>195</v>
      </c>
      <c r="W997" s="0" t="n">
        <v>0</v>
      </c>
      <c r="X997" s="0" t="n">
        <v>0</v>
      </c>
      <c r="Y997" s="0" t="n">
        <v>0</v>
      </c>
      <c r="Z997" s="0" t="n">
        <v>0</v>
      </c>
    </row>
    <row r="998" customFormat="false" ht="14.4" hidden="false" customHeight="false" outlineLevel="0" collapsed="false">
      <c r="A998" s="0" t="s">
        <v>3</v>
      </c>
      <c r="B998" s="0" t="s">
        <v>15780</v>
      </c>
      <c r="C998" s="0" t="s">
        <v>14773</v>
      </c>
      <c r="D998" s="0" t="s">
        <v>14768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13</v>
      </c>
      <c r="V998" s="0" t="n">
        <v>190</v>
      </c>
      <c r="W998" s="0" t="n">
        <v>0</v>
      </c>
      <c r="X998" s="0" t="n">
        <v>0</v>
      </c>
      <c r="Y998" s="0" t="n">
        <v>0</v>
      </c>
      <c r="Z998" s="0" t="n">
        <v>0</v>
      </c>
    </row>
    <row r="999" customFormat="false" ht="14.4" hidden="false" customHeight="false" outlineLevel="0" collapsed="false">
      <c r="A999" s="0" t="s">
        <v>3</v>
      </c>
      <c r="B999" s="0" t="s">
        <v>15781</v>
      </c>
      <c r="C999" s="0" t="s">
        <v>14771</v>
      </c>
      <c r="D999" s="0" t="s">
        <v>14768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13</v>
      </c>
      <c r="V999" s="0" t="n">
        <v>195</v>
      </c>
      <c r="W999" s="0" t="n">
        <v>0</v>
      </c>
      <c r="X999" s="0" t="n">
        <v>0</v>
      </c>
      <c r="Y999" s="0" t="n">
        <v>0</v>
      </c>
      <c r="Z999" s="0" t="n">
        <v>0</v>
      </c>
    </row>
    <row r="1000" customFormat="false" ht="14.4" hidden="false" customHeight="false" outlineLevel="0" collapsed="false">
      <c r="A1000" s="0" t="s">
        <v>3</v>
      </c>
      <c r="B1000" s="0" t="s">
        <v>15782</v>
      </c>
      <c r="C1000" s="0" t="s">
        <v>14771</v>
      </c>
      <c r="D1000" s="0" t="s">
        <v>14773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13</v>
      </c>
      <c r="V1000" s="0" t="n">
        <v>187</v>
      </c>
      <c r="W1000" s="0" t="n">
        <v>0</v>
      </c>
      <c r="X1000" s="0" t="n">
        <v>0</v>
      </c>
      <c r="Y1000" s="0" t="n">
        <v>0</v>
      </c>
      <c r="Z1000" s="0" t="n">
        <v>0</v>
      </c>
    </row>
    <row r="1001" customFormat="false" ht="14.4" hidden="false" customHeight="false" outlineLevel="0" collapsed="false">
      <c r="A1001" s="0" t="s">
        <v>3</v>
      </c>
      <c r="B1001" s="0" t="s">
        <v>15783</v>
      </c>
      <c r="C1001" s="0" t="s">
        <v>14768</v>
      </c>
      <c r="D1001" s="0" t="s">
        <v>14767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13</v>
      </c>
      <c r="V1001" s="0" t="n">
        <v>187</v>
      </c>
      <c r="W1001" s="0" t="n">
        <v>0</v>
      </c>
      <c r="X1001" s="0" t="n">
        <v>0</v>
      </c>
      <c r="Y1001" s="0" t="n">
        <v>0</v>
      </c>
      <c r="Z1001" s="0" t="n">
        <v>0</v>
      </c>
    </row>
    <row r="1002" customFormat="false" ht="14.4" hidden="false" customHeight="false" outlineLevel="0" collapsed="false">
      <c r="A1002" s="0" t="s">
        <v>3</v>
      </c>
      <c r="B1002" s="0" t="s">
        <v>15784</v>
      </c>
      <c r="C1002" s="0" t="s">
        <v>14768</v>
      </c>
      <c r="D1002" s="0" t="s">
        <v>14773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13</v>
      </c>
      <c r="V1002" s="0" t="n">
        <v>196</v>
      </c>
      <c r="W1002" s="0" t="n">
        <v>0</v>
      </c>
      <c r="X1002" s="0" t="n">
        <v>0</v>
      </c>
      <c r="Y1002" s="0" t="n">
        <v>0</v>
      </c>
      <c r="Z1002" s="0" t="n">
        <v>0</v>
      </c>
    </row>
    <row r="1003" customFormat="false" ht="14.4" hidden="false" customHeight="false" outlineLevel="0" collapsed="false">
      <c r="A1003" s="0" t="s">
        <v>3</v>
      </c>
      <c r="B1003" s="0" t="s">
        <v>15785</v>
      </c>
      <c r="C1003" s="0" t="s">
        <v>14773</v>
      </c>
      <c r="D1003" s="0" t="s">
        <v>14768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14</v>
      </c>
      <c r="V1003" s="0" t="n">
        <v>157</v>
      </c>
      <c r="W1003" s="0" t="n">
        <v>0</v>
      </c>
      <c r="X1003" s="0" t="n">
        <v>0</v>
      </c>
      <c r="Y1003" s="0" t="n">
        <v>0</v>
      </c>
      <c r="Z1003" s="0" t="n">
        <v>0</v>
      </c>
    </row>
    <row r="1004" customFormat="false" ht="14.4" hidden="false" customHeight="false" outlineLevel="0" collapsed="false">
      <c r="A1004" s="0" t="s">
        <v>3</v>
      </c>
      <c r="B1004" s="0" t="s">
        <v>15786</v>
      </c>
      <c r="C1004" s="0" t="s">
        <v>14771</v>
      </c>
      <c r="D1004" s="0" t="s">
        <v>14773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10</v>
      </c>
      <c r="V1004" s="0" t="n">
        <v>184</v>
      </c>
      <c r="W1004" s="0" t="n">
        <v>0</v>
      </c>
      <c r="X1004" s="0" t="n">
        <v>0</v>
      </c>
      <c r="Y1004" s="0" t="n">
        <v>0</v>
      </c>
      <c r="Z1004" s="0" t="n">
        <v>0</v>
      </c>
    </row>
    <row r="1005" customFormat="false" ht="14.4" hidden="false" customHeight="false" outlineLevel="0" collapsed="false">
      <c r="A1005" s="0" t="s">
        <v>3</v>
      </c>
      <c r="B1005" s="0" t="s">
        <v>15787</v>
      </c>
      <c r="C1005" s="0" t="s">
        <v>14767</v>
      </c>
      <c r="D1005" s="0" t="s">
        <v>14773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17</v>
      </c>
      <c r="V1005" s="0" t="n">
        <v>262</v>
      </c>
      <c r="W1005" s="0" t="n">
        <v>0</v>
      </c>
      <c r="X1005" s="0" t="n">
        <v>0</v>
      </c>
      <c r="Y1005" s="0" t="n">
        <v>0</v>
      </c>
      <c r="Z1005" s="0" t="n">
        <v>0</v>
      </c>
    </row>
    <row r="1006" customFormat="false" ht="14.4" hidden="false" customHeight="false" outlineLevel="0" collapsed="false">
      <c r="A1006" s="0" t="s">
        <v>3</v>
      </c>
      <c r="B1006" s="0" t="s">
        <v>15788</v>
      </c>
      <c r="C1006" s="0" t="s">
        <v>14768</v>
      </c>
      <c r="D1006" s="0" t="s">
        <v>14771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12</v>
      </c>
      <c r="V1006" s="0" t="n">
        <v>196</v>
      </c>
      <c r="W1006" s="0" t="n">
        <v>0</v>
      </c>
      <c r="X1006" s="0" t="n">
        <v>0</v>
      </c>
      <c r="Y1006" s="0" t="n">
        <v>0</v>
      </c>
      <c r="Z1006" s="0" t="n">
        <v>0</v>
      </c>
    </row>
    <row r="1007" customFormat="false" ht="14.4" hidden="false" customHeight="false" outlineLevel="0" collapsed="false">
      <c r="A1007" s="0" t="s">
        <v>3</v>
      </c>
      <c r="B1007" s="0" t="s">
        <v>15789</v>
      </c>
      <c r="C1007" s="0" t="s">
        <v>14767</v>
      </c>
      <c r="D1007" s="0" t="s">
        <v>14773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15</v>
      </c>
      <c r="V1007" s="0" t="n">
        <v>266</v>
      </c>
      <c r="W1007" s="0" t="n">
        <v>0</v>
      </c>
      <c r="X1007" s="0" t="n">
        <v>0</v>
      </c>
      <c r="Y1007" s="0" t="n">
        <v>0</v>
      </c>
      <c r="Z1007" s="0" t="n">
        <v>0</v>
      </c>
    </row>
    <row r="1008" customFormat="false" ht="14.4" hidden="false" customHeight="false" outlineLevel="0" collapsed="false">
      <c r="A1008" s="0" t="s">
        <v>3</v>
      </c>
      <c r="B1008" s="0" t="s">
        <v>15790</v>
      </c>
      <c r="C1008" s="0" t="s">
        <v>14768</v>
      </c>
      <c r="D1008" s="0" t="s">
        <v>14771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17</v>
      </c>
      <c r="V1008" s="0" t="n">
        <v>288</v>
      </c>
      <c r="W1008" s="0" t="n">
        <v>0</v>
      </c>
      <c r="X1008" s="0" t="n">
        <v>0</v>
      </c>
      <c r="Y1008" s="0" t="n">
        <v>0</v>
      </c>
      <c r="Z1008" s="0" t="n">
        <v>0</v>
      </c>
    </row>
    <row r="1009" customFormat="false" ht="14.4" hidden="false" customHeight="false" outlineLevel="0" collapsed="false">
      <c r="A1009" s="0" t="s">
        <v>3</v>
      </c>
      <c r="B1009" s="0" t="s">
        <v>15791</v>
      </c>
      <c r="C1009" s="0" t="s">
        <v>14771</v>
      </c>
      <c r="D1009" s="0" t="s">
        <v>14768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23</v>
      </c>
      <c r="V1009" s="0" t="n">
        <v>258</v>
      </c>
      <c r="W1009" s="0" t="n">
        <v>0</v>
      </c>
      <c r="X1009" s="0" t="n">
        <v>0</v>
      </c>
      <c r="Y1009" s="0" t="n">
        <v>0</v>
      </c>
      <c r="Z1009" s="0" t="n">
        <v>0</v>
      </c>
    </row>
    <row r="1010" customFormat="false" ht="14.4" hidden="false" customHeight="false" outlineLevel="0" collapsed="false">
      <c r="A1010" s="0" t="s">
        <v>3</v>
      </c>
      <c r="B1010" s="0" t="s">
        <v>15792</v>
      </c>
      <c r="C1010" s="0" t="s">
        <v>14771</v>
      </c>
      <c r="D1010" s="0" t="s">
        <v>14768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13</v>
      </c>
      <c r="V1010" s="0" t="n">
        <v>232</v>
      </c>
      <c r="W1010" s="0" t="n">
        <v>0</v>
      </c>
      <c r="X1010" s="0" t="n">
        <v>0</v>
      </c>
      <c r="Y1010" s="0" t="n">
        <v>0</v>
      </c>
      <c r="Z1010" s="0" t="n">
        <v>0</v>
      </c>
    </row>
    <row r="1011" customFormat="false" ht="14.4" hidden="false" customHeight="false" outlineLevel="0" collapsed="false">
      <c r="A1011" s="0" t="s">
        <v>3</v>
      </c>
      <c r="B1011" s="0" t="s">
        <v>15793</v>
      </c>
      <c r="C1011" s="0" t="s">
        <v>14767</v>
      </c>
      <c r="D1011" s="0" t="s">
        <v>14773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22</v>
      </c>
      <c r="V1011" s="0" t="n">
        <v>312</v>
      </c>
      <c r="W1011" s="0" t="n">
        <v>0</v>
      </c>
      <c r="X1011" s="0" t="n">
        <v>0</v>
      </c>
      <c r="Y1011" s="0" t="n">
        <v>0</v>
      </c>
      <c r="Z1011" s="0" t="n">
        <v>0</v>
      </c>
    </row>
    <row r="1012" customFormat="false" ht="14.4" hidden="false" customHeight="false" outlineLevel="0" collapsed="false">
      <c r="A1012" s="0" t="s">
        <v>3</v>
      </c>
      <c r="B1012" s="0" t="s">
        <v>15794</v>
      </c>
      <c r="C1012" s="0" t="s">
        <v>14773</v>
      </c>
      <c r="D1012" s="0" t="s">
        <v>14767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19</v>
      </c>
      <c r="V1012" s="0" t="n">
        <v>313</v>
      </c>
      <c r="W1012" s="0" t="n">
        <v>0</v>
      </c>
      <c r="X1012" s="0" t="n">
        <v>0</v>
      </c>
      <c r="Y1012" s="0" t="n">
        <v>0</v>
      </c>
      <c r="Z1012" s="0" t="n">
        <v>0</v>
      </c>
    </row>
    <row r="1013" customFormat="false" ht="14.4" hidden="false" customHeight="false" outlineLevel="0" collapsed="false">
      <c r="A1013" s="0" t="s">
        <v>3</v>
      </c>
      <c r="B1013" s="0" t="s">
        <v>15795</v>
      </c>
      <c r="C1013" s="0" t="s">
        <v>14870</v>
      </c>
      <c r="D1013" s="0" t="s">
        <v>14767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19</v>
      </c>
      <c r="V1013" s="0" t="n">
        <v>298</v>
      </c>
      <c r="W1013" s="0" t="n">
        <v>0</v>
      </c>
      <c r="X1013" s="0" t="n">
        <v>0</v>
      </c>
      <c r="Y1013" s="0" t="n">
        <v>0</v>
      </c>
      <c r="Z1013" s="0" t="n">
        <v>0</v>
      </c>
    </row>
    <row r="1014" customFormat="false" ht="14.4" hidden="false" customHeight="false" outlineLevel="0" collapsed="false">
      <c r="A1014" s="0" t="s">
        <v>3</v>
      </c>
      <c r="B1014" s="0" t="s">
        <v>15796</v>
      </c>
      <c r="C1014" s="0" t="s">
        <v>14768</v>
      </c>
      <c r="D1014" s="0" t="s">
        <v>14771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12</v>
      </c>
      <c r="V1014" s="0" t="n">
        <v>232</v>
      </c>
      <c r="W1014" s="0" t="n">
        <v>0</v>
      </c>
      <c r="X1014" s="0" t="n">
        <v>0</v>
      </c>
      <c r="Y1014" s="0" t="n">
        <v>0</v>
      </c>
      <c r="Z1014" s="0" t="n">
        <v>0</v>
      </c>
    </row>
    <row r="1015" customFormat="false" ht="14.4" hidden="false" customHeight="false" outlineLevel="0" collapsed="false">
      <c r="A1015" s="0" t="s">
        <v>3</v>
      </c>
      <c r="B1015" s="0" t="s">
        <v>15797</v>
      </c>
      <c r="C1015" s="0" t="s">
        <v>14771</v>
      </c>
      <c r="D1015" s="0" t="s">
        <v>14768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17</v>
      </c>
      <c r="V1015" s="0" t="n">
        <v>292</v>
      </c>
      <c r="W1015" s="0" t="n">
        <v>0</v>
      </c>
      <c r="X1015" s="0" t="n">
        <v>0</v>
      </c>
      <c r="Y1015" s="0" t="n">
        <v>0</v>
      </c>
      <c r="Z1015" s="0" t="n">
        <v>0</v>
      </c>
    </row>
    <row r="1016" customFormat="false" ht="14.4" hidden="false" customHeight="false" outlineLevel="0" collapsed="false">
      <c r="A1016" s="0" t="s">
        <v>3</v>
      </c>
      <c r="B1016" s="0" t="s">
        <v>15798</v>
      </c>
      <c r="C1016" s="0" t="s">
        <v>14767</v>
      </c>
      <c r="D1016" s="0" t="s">
        <v>14773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15</v>
      </c>
      <c r="V1016" s="0" t="n">
        <v>238</v>
      </c>
      <c r="W1016" s="0" t="n">
        <v>0</v>
      </c>
      <c r="X1016" s="0" t="n">
        <v>0</v>
      </c>
      <c r="Y1016" s="0" t="n">
        <v>0</v>
      </c>
      <c r="Z1016" s="0" t="n">
        <v>0</v>
      </c>
    </row>
    <row r="1017" customFormat="false" ht="14.4" hidden="false" customHeight="false" outlineLevel="0" collapsed="false">
      <c r="A1017" s="0" t="s">
        <v>3</v>
      </c>
      <c r="B1017" s="0" t="s">
        <v>15799</v>
      </c>
      <c r="C1017" s="0" t="s">
        <v>14771</v>
      </c>
      <c r="D1017" s="0" t="s">
        <v>14773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20</v>
      </c>
      <c r="V1017" s="0" t="n">
        <v>140</v>
      </c>
      <c r="W1017" s="0" t="n">
        <v>0</v>
      </c>
      <c r="X1017" s="0" t="n">
        <v>0</v>
      </c>
      <c r="Y1017" s="0" t="n">
        <v>0</v>
      </c>
      <c r="Z1017" s="0" t="n">
        <v>0</v>
      </c>
    </row>
    <row r="1018" customFormat="false" ht="14.4" hidden="false" customHeight="false" outlineLevel="0" collapsed="false">
      <c r="A1018" s="0" t="s">
        <v>3</v>
      </c>
      <c r="B1018" s="0" t="s">
        <v>15800</v>
      </c>
      <c r="C1018" s="0" t="s">
        <v>14773</v>
      </c>
      <c r="D1018" s="0" t="s">
        <v>14768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22</v>
      </c>
      <c r="V1018" s="0" t="n">
        <v>143</v>
      </c>
      <c r="W1018" s="0" t="n">
        <v>0</v>
      </c>
      <c r="X1018" s="0" t="n">
        <v>0</v>
      </c>
      <c r="Y1018" s="0" t="n">
        <v>0</v>
      </c>
      <c r="Z1018" s="0" t="n">
        <v>0</v>
      </c>
    </row>
    <row r="1019" customFormat="false" ht="14.4" hidden="false" customHeight="false" outlineLevel="0" collapsed="false">
      <c r="A1019" s="0" t="s">
        <v>3</v>
      </c>
      <c r="B1019" s="0" t="s">
        <v>15801</v>
      </c>
      <c r="C1019" s="0" t="s">
        <v>14773</v>
      </c>
      <c r="D1019" s="0" t="s">
        <v>14771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14</v>
      </c>
      <c r="V1019" s="0" t="n">
        <v>253</v>
      </c>
      <c r="W1019" s="0" t="n">
        <v>0</v>
      </c>
      <c r="X1019" s="0" t="n">
        <v>0</v>
      </c>
      <c r="Y1019" s="0" t="n">
        <v>0</v>
      </c>
      <c r="Z1019" s="0" t="n">
        <v>0</v>
      </c>
    </row>
    <row r="1020" customFormat="false" ht="14.4" hidden="false" customHeight="false" outlineLevel="0" collapsed="false">
      <c r="A1020" s="0" t="s">
        <v>3</v>
      </c>
      <c r="B1020" s="0" t="s">
        <v>15802</v>
      </c>
      <c r="C1020" s="0" t="s">
        <v>14767</v>
      </c>
      <c r="D1020" s="0" t="s">
        <v>14768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14</v>
      </c>
      <c r="V1020" s="0" t="n">
        <v>263</v>
      </c>
      <c r="W1020" s="0" t="n">
        <v>0</v>
      </c>
      <c r="X1020" s="0" t="n">
        <v>0</v>
      </c>
      <c r="Y1020" s="0" t="n">
        <v>0</v>
      </c>
      <c r="Z1020" s="0" t="n">
        <v>0</v>
      </c>
    </row>
    <row r="1021" customFormat="false" ht="14.4" hidden="false" customHeight="false" outlineLevel="0" collapsed="false">
      <c r="A1021" s="0" t="s">
        <v>3</v>
      </c>
      <c r="B1021" s="0" t="s">
        <v>15803</v>
      </c>
      <c r="C1021" s="0" t="s">
        <v>14768</v>
      </c>
      <c r="D1021" s="0" t="s">
        <v>14771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14</v>
      </c>
      <c r="V1021" s="0" t="n">
        <v>251</v>
      </c>
      <c r="W1021" s="0" t="n">
        <v>0</v>
      </c>
      <c r="X1021" s="0" t="n">
        <v>0</v>
      </c>
      <c r="Y1021" s="0" t="n">
        <v>0</v>
      </c>
      <c r="Z1021" s="0" t="n">
        <v>0</v>
      </c>
    </row>
    <row r="1022" customFormat="false" ht="14.4" hidden="false" customHeight="false" outlineLevel="0" collapsed="false">
      <c r="A1022" s="0" t="s">
        <v>3</v>
      </c>
      <c r="B1022" s="0" t="s">
        <v>15804</v>
      </c>
      <c r="C1022" s="0" t="s">
        <v>14771</v>
      </c>
      <c r="D1022" s="0" t="s">
        <v>14768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12</v>
      </c>
      <c r="V1022" s="0" t="n">
        <v>174</v>
      </c>
      <c r="W1022" s="0" t="n">
        <v>0</v>
      </c>
      <c r="X1022" s="0" t="n">
        <v>0</v>
      </c>
      <c r="Y1022" s="0" t="n">
        <v>0</v>
      </c>
      <c r="Z1022" s="0" t="n">
        <v>0</v>
      </c>
    </row>
    <row r="1023" customFormat="false" ht="14.4" hidden="false" customHeight="false" outlineLevel="0" collapsed="false">
      <c r="A1023" s="0" t="s">
        <v>3</v>
      </c>
      <c r="B1023" s="0" t="s">
        <v>15805</v>
      </c>
      <c r="C1023" s="0" t="s">
        <v>14767</v>
      </c>
      <c r="D1023" s="0" t="s">
        <v>14771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23</v>
      </c>
      <c r="V1023" s="0" t="n">
        <v>174</v>
      </c>
      <c r="W1023" s="0" t="n">
        <v>0</v>
      </c>
      <c r="X1023" s="0" t="n">
        <v>0</v>
      </c>
      <c r="Y1023" s="0" t="n">
        <v>0</v>
      </c>
      <c r="Z1023" s="0" t="n">
        <v>0</v>
      </c>
    </row>
    <row r="1024" customFormat="false" ht="14.4" hidden="false" customHeight="false" outlineLevel="0" collapsed="false">
      <c r="A1024" s="0" t="s">
        <v>3</v>
      </c>
      <c r="B1024" s="0" t="s">
        <v>15806</v>
      </c>
      <c r="C1024" s="0" t="s">
        <v>14771</v>
      </c>
      <c r="D1024" s="0" t="s">
        <v>14768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12</v>
      </c>
      <c r="V1024" s="0" t="n">
        <v>161</v>
      </c>
      <c r="W1024" s="0" t="n">
        <v>0</v>
      </c>
      <c r="X1024" s="0" t="n">
        <v>0</v>
      </c>
      <c r="Y1024" s="0" t="n">
        <v>0</v>
      </c>
      <c r="Z1024" s="0" t="n">
        <v>0</v>
      </c>
    </row>
    <row r="1025" customFormat="false" ht="14.4" hidden="false" customHeight="false" outlineLevel="0" collapsed="false">
      <c r="A1025" s="0" t="s">
        <v>3</v>
      </c>
      <c r="B1025" s="0" t="s">
        <v>15807</v>
      </c>
      <c r="C1025" s="0" t="s">
        <v>14773</v>
      </c>
      <c r="D1025" s="0" t="s">
        <v>14767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16</v>
      </c>
      <c r="V1025" s="0" t="n">
        <v>296</v>
      </c>
      <c r="W1025" s="0" t="n">
        <v>0</v>
      </c>
      <c r="X1025" s="0" t="n">
        <v>0</v>
      </c>
      <c r="Y1025" s="0" t="n">
        <v>0</v>
      </c>
      <c r="Z1025" s="0" t="n">
        <v>0</v>
      </c>
    </row>
    <row r="1026" customFormat="false" ht="14.4" hidden="false" customHeight="false" outlineLevel="0" collapsed="false">
      <c r="A1026" s="0" t="s">
        <v>3</v>
      </c>
      <c r="B1026" s="0" t="s">
        <v>15808</v>
      </c>
      <c r="C1026" s="0" t="s">
        <v>14767</v>
      </c>
      <c r="D1026" s="0" t="s">
        <v>14773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25</v>
      </c>
      <c r="V1026" s="0" t="n">
        <v>207</v>
      </c>
      <c r="W1026" s="0" t="n">
        <v>0</v>
      </c>
      <c r="X1026" s="0" t="n">
        <v>0</v>
      </c>
      <c r="Y1026" s="0" t="n">
        <v>0</v>
      </c>
      <c r="Z1026" s="0" t="n">
        <v>0</v>
      </c>
    </row>
    <row r="1027" customFormat="false" ht="14.4" hidden="false" customHeight="false" outlineLevel="0" collapsed="false">
      <c r="A1027" s="0" t="s">
        <v>3</v>
      </c>
      <c r="B1027" s="0" t="s">
        <v>15809</v>
      </c>
      <c r="C1027" s="0" t="s">
        <v>14768</v>
      </c>
      <c r="D1027" s="0" t="s">
        <v>14773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18</v>
      </c>
      <c r="V1027" s="0" t="n">
        <v>193</v>
      </c>
      <c r="W1027" s="0" t="n">
        <v>0</v>
      </c>
      <c r="X1027" s="0" t="n">
        <v>0</v>
      </c>
      <c r="Y1027" s="0" t="n">
        <v>0</v>
      </c>
      <c r="Z1027" s="0" t="n">
        <v>0</v>
      </c>
    </row>
    <row r="1028" customFormat="false" ht="14.4" hidden="false" customHeight="false" outlineLevel="0" collapsed="false">
      <c r="A1028" s="0" t="s">
        <v>3</v>
      </c>
      <c r="B1028" s="0" t="s">
        <v>15810</v>
      </c>
      <c r="C1028" s="0" t="s">
        <v>14771</v>
      </c>
      <c r="D1028" s="0" t="s">
        <v>14773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18</v>
      </c>
      <c r="V1028" s="0" t="n">
        <v>216</v>
      </c>
      <c r="W1028" s="0" t="n">
        <v>0</v>
      </c>
      <c r="X1028" s="0" t="n">
        <v>0</v>
      </c>
      <c r="Y1028" s="0" t="n">
        <v>0</v>
      </c>
      <c r="Z1028" s="0" t="n">
        <v>0</v>
      </c>
    </row>
    <row r="1029" customFormat="false" ht="14.4" hidden="false" customHeight="false" outlineLevel="0" collapsed="false">
      <c r="A1029" s="0" t="s">
        <v>3</v>
      </c>
      <c r="B1029" s="0" t="s">
        <v>15811</v>
      </c>
      <c r="C1029" s="0" t="s">
        <v>14771</v>
      </c>
      <c r="D1029" s="0" t="s">
        <v>14768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15</v>
      </c>
      <c r="V1029" s="0" t="n">
        <v>278</v>
      </c>
      <c r="W1029" s="0" t="n">
        <v>0</v>
      </c>
      <c r="X1029" s="0" t="n">
        <v>0</v>
      </c>
      <c r="Y1029" s="0" t="n">
        <v>0</v>
      </c>
      <c r="Z1029" s="0" t="n">
        <v>0</v>
      </c>
    </row>
    <row r="1030" customFormat="false" ht="14.4" hidden="false" customHeight="false" outlineLevel="0" collapsed="false">
      <c r="A1030" s="0" t="s">
        <v>3</v>
      </c>
      <c r="B1030" s="0" t="s">
        <v>15812</v>
      </c>
      <c r="C1030" s="0" t="s">
        <v>14768</v>
      </c>
      <c r="D1030" s="0" t="s">
        <v>14773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16</v>
      </c>
      <c r="V1030" s="0" t="n">
        <v>292</v>
      </c>
      <c r="W1030" s="0" t="n">
        <v>0</v>
      </c>
      <c r="X1030" s="0" t="n">
        <v>0</v>
      </c>
      <c r="Y1030" s="0" t="n">
        <v>0</v>
      </c>
      <c r="Z1030" s="0" t="n">
        <v>0</v>
      </c>
    </row>
    <row r="1031" customFormat="false" ht="14.4" hidden="false" customHeight="false" outlineLevel="0" collapsed="false">
      <c r="A1031" s="0" t="s">
        <v>3</v>
      </c>
      <c r="B1031" s="0" t="s">
        <v>15813</v>
      </c>
      <c r="C1031" s="0" t="s">
        <v>14771</v>
      </c>
      <c r="D1031" s="0" t="s">
        <v>14767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19</v>
      </c>
      <c r="V1031" s="0" t="n">
        <v>306</v>
      </c>
      <c r="W1031" s="0" t="n">
        <v>0</v>
      </c>
      <c r="X1031" s="0" t="n">
        <v>0</v>
      </c>
      <c r="Y1031" s="0" t="n">
        <v>0</v>
      </c>
      <c r="Z1031" s="0" t="n">
        <v>0</v>
      </c>
    </row>
    <row r="1032" customFormat="false" ht="14.4" hidden="false" customHeight="false" outlineLevel="0" collapsed="false">
      <c r="A1032" s="0" t="s">
        <v>3</v>
      </c>
      <c r="B1032" s="0" t="s">
        <v>15814</v>
      </c>
      <c r="C1032" s="0" t="s">
        <v>14773</v>
      </c>
      <c r="D1032" s="0" t="s">
        <v>14768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10</v>
      </c>
      <c r="V1032" s="0" t="n">
        <v>165</v>
      </c>
      <c r="W1032" s="0" t="n">
        <v>0</v>
      </c>
      <c r="X1032" s="0" t="n">
        <v>0</v>
      </c>
      <c r="Y1032" s="0" t="n">
        <v>0</v>
      </c>
      <c r="Z1032" s="0" t="n">
        <v>0</v>
      </c>
    </row>
    <row r="1033" customFormat="false" ht="14.4" hidden="false" customHeight="false" outlineLevel="0" collapsed="false">
      <c r="A1033" s="0" t="s">
        <v>3</v>
      </c>
      <c r="B1033" s="0" t="s">
        <v>15815</v>
      </c>
      <c r="C1033" s="0" t="s">
        <v>14771</v>
      </c>
      <c r="D1033" s="0" t="s">
        <v>14768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14</v>
      </c>
      <c r="V1033" s="0" t="n">
        <v>248</v>
      </c>
      <c r="W1033" s="0" t="n">
        <v>0</v>
      </c>
      <c r="X1033" s="0" t="n">
        <v>0</v>
      </c>
      <c r="Y1033" s="0" t="n">
        <v>0</v>
      </c>
      <c r="Z1033" s="0" t="n">
        <v>0</v>
      </c>
    </row>
    <row r="1034" customFormat="false" ht="14.4" hidden="false" customHeight="false" outlineLevel="0" collapsed="false">
      <c r="A1034" s="0" t="s">
        <v>3</v>
      </c>
      <c r="B1034" s="0" t="s">
        <v>15816</v>
      </c>
      <c r="C1034" s="0" t="s">
        <v>14767</v>
      </c>
      <c r="D1034" s="0" t="s">
        <v>14773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17</v>
      </c>
      <c r="V1034" s="0" t="n">
        <v>292</v>
      </c>
      <c r="W1034" s="0" t="n">
        <v>0</v>
      </c>
      <c r="X1034" s="0" t="n">
        <v>0</v>
      </c>
      <c r="Y1034" s="0" t="n">
        <v>0</v>
      </c>
      <c r="Z1034" s="0" t="n">
        <v>0</v>
      </c>
    </row>
    <row r="1035" customFormat="false" ht="14.4" hidden="false" customHeight="false" outlineLevel="0" collapsed="false">
      <c r="A1035" s="0" t="s">
        <v>3</v>
      </c>
      <c r="B1035" s="0" t="s">
        <v>15817</v>
      </c>
      <c r="C1035" s="0" t="s">
        <v>14771</v>
      </c>
      <c r="D1035" s="0" t="s">
        <v>14768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15</v>
      </c>
      <c r="V1035" s="0" t="n">
        <v>291</v>
      </c>
      <c r="W1035" s="0" t="n">
        <v>0</v>
      </c>
      <c r="X1035" s="0" t="n">
        <v>0</v>
      </c>
      <c r="Y1035" s="0" t="n">
        <v>0</v>
      </c>
      <c r="Z1035" s="0" t="n">
        <v>0</v>
      </c>
    </row>
    <row r="1036" customFormat="false" ht="14.4" hidden="false" customHeight="false" outlineLevel="0" collapsed="false">
      <c r="A1036" s="0" t="s">
        <v>3</v>
      </c>
      <c r="B1036" s="0" t="s">
        <v>15818</v>
      </c>
      <c r="C1036" s="0" t="s">
        <v>14768</v>
      </c>
      <c r="D1036" s="0" t="s">
        <v>14771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16</v>
      </c>
      <c r="V1036" s="0" t="n">
        <v>281</v>
      </c>
      <c r="W1036" s="0" t="n">
        <v>0</v>
      </c>
      <c r="X1036" s="0" t="n">
        <v>0</v>
      </c>
      <c r="Y1036" s="0" t="n">
        <v>0</v>
      </c>
      <c r="Z1036" s="0" t="n">
        <v>0</v>
      </c>
    </row>
    <row r="1037" customFormat="false" ht="14.4" hidden="false" customHeight="false" outlineLevel="0" collapsed="false">
      <c r="A1037" s="0" t="s">
        <v>3</v>
      </c>
      <c r="B1037" s="0" t="s">
        <v>15819</v>
      </c>
      <c r="C1037" s="0" t="s">
        <v>14771</v>
      </c>
      <c r="D1037" s="0" t="s">
        <v>14768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14</v>
      </c>
      <c r="V1037" s="0" t="n">
        <v>276</v>
      </c>
      <c r="W1037" s="0" t="n">
        <v>0</v>
      </c>
      <c r="X1037" s="0" t="n">
        <v>0</v>
      </c>
      <c r="Y1037" s="0" t="n">
        <v>0</v>
      </c>
      <c r="Z1037" s="0" t="n">
        <v>0</v>
      </c>
    </row>
    <row r="1038" customFormat="false" ht="14.4" hidden="false" customHeight="false" outlineLevel="0" collapsed="false">
      <c r="A1038" s="0" t="s">
        <v>3</v>
      </c>
      <c r="B1038" s="0" t="s">
        <v>15820</v>
      </c>
      <c r="C1038" s="0" t="s">
        <v>14768</v>
      </c>
      <c r="D1038" s="0" t="s">
        <v>14771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14</v>
      </c>
      <c r="V1038" s="0" t="n">
        <v>251</v>
      </c>
      <c r="W1038" s="0" t="n">
        <v>0</v>
      </c>
      <c r="X1038" s="0" t="n">
        <v>0</v>
      </c>
      <c r="Y1038" s="0" t="n">
        <v>0</v>
      </c>
      <c r="Z1038" s="0" t="n">
        <v>0</v>
      </c>
    </row>
    <row r="1039" customFormat="false" ht="14.4" hidden="false" customHeight="false" outlineLevel="0" collapsed="false">
      <c r="A1039" s="0" t="s">
        <v>3</v>
      </c>
      <c r="B1039" s="0" t="s">
        <v>15821</v>
      </c>
      <c r="C1039" s="0" t="s">
        <v>14773</v>
      </c>
      <c r="D1039" s="0" t="s">
        <v>14767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14</v>
      </c>
      <c r="V1039" s="0" t="n">
        <v>275</v>
      </c>
      <c r="W1039" s="0" t="n">
        <v>0</v>
      </c>
      <c r="X1039" s="0" t="n">
        <v>0</v>
      </c>
      <c r="Y1039" s="0" t="n">
        <v>0</v>
      </c>
      <c r="Z1039" s="0" t="n">
        <v>0</v>
      </c>
    </row>
    <row r="1040" customFormat="false" ht="14.4" hidden="false" customHeight="false" outlineLevel="0" collapsed="false">
      <c r="A1040" s="0" t="s">
        <v>3</v>
      </c>
      <c r="B1040" s="0" t="s">
        <v>15822</v>
      </c>
      <c r="C1040" s="0" t="s">
        <v>14773</v>
      </c>
      <c r="D1040" s="0" t="s">
        <v>14767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13</v>
      </c>
      <c r="V1040" s="0" t="n">
        <v>248</v>
      </c>
      <c r="W1040" s="0" t="n">
        <v>0</v>
      </c>
      <c r="X1040" s="0" t="n">
        <v>0</v>
      </c>
      <c r="Y1040" s="0" t="n">
        <v>0</v>
      </c>
      <c r="Z1040" s="0" t="n">
        <v>0</v>
      </c>
    </row>
    <row r="1041" customFormat="false" ht="14.4" hidden="false" customHeight="false" outlineLevel="0" collapsed="false">
      <c r="A1041" s="0" t="s">
        <v>3</v>
      </c>
      <c r="B1041" s="0" t="s">
        <v>15823</v>
      </c>
      <c r="C1041" s="0" t="s">
        <v>14768</v>
      </c>
      <c r="D1041" s="0" t="s">
        <v>14771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13</v>
      </c>
      <c r="V1041" s="0" t="n">
        <v>257</v>
      </c>
      <c r="W1041" s="0" t="n">
        <v>0</v>
      </c>
      <c r="X1041" s="0" t="n">
        <v>0</v>
      </c>
      <c r="Y1041" s="0" t="n">
        <v>0</v>
      </c>
      <c r="Z1041" s="0" t="n">
        <v>0</v>
      </c>
    </row>
    <row r="1042" customFormat="false" ht="14.4" hidden="false" customHeight="false" outlineLevel="0" collapsed="false">
      <c r="A1042" s="0" t="s">
        <v>3</v>
      </c>
      <c r="B1042" s="0" t="s">
        <v>15824</v>
      </c>
      <c r="C1042" s="0" t="s">
        <v>14768</v>
      </c>
      <c r="D1042" s="0" t="s">
        <v>14773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15</v>
      </c>
      <c r="V1042" s="0" t="n">
        <v>284</v>
      </c>
      <c r="W1042" s="0" t="n">
        <v>0</v>
      </c>
      <c r="X1042" s="0" t="n">
        <v>0</v>
      </c>
      <c r="Y1042" s="0" t="n">
        <v>0</v>
      </c>
      <c r="Z1042" s="0" t="n">
        <v>0</v>
      </c>
    </row>
    <row r="1043" customFormat="false" ht="14.4" hidden="false" customHeight="false" outlineLevel="0" collapsed="false">
      <c r="A1043" s="0" t="s">
        <v>3</v>
      </c>
      <c r="B1043" s="0" t="s">
        <v>15825</v>
      </c>
      <c r="C1043" s="0" t="s">
        <v>14771</v>
      </c>
      <c r="D1043" s="0" t="s">
        <v>14768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14</v>
      </c>
      <c r="V1043" s="0" t="n">
        <v>279</v>
      </c>
      <c r="W1043" s="0" t="n">
        <v>0</v>
      </c>
      <c r="X1043" s="0" t="n">
        <v>0</v>
      </c>
      <c r="Y1043" s="0" t="n">
        <v>0</v>
      </c>
      <c r="Z1043" s="0" t="n">
        <v>0</v>
      </c>
    </row>
    <row r="1044" customFormat="false" ht="14.4" hidden="false" customHeight="false" outlineLevel="0" collapsed="false">
      <c r="A1044" s="0" t="s">
        <v>3</v>
      </c>
      <c r="B1044" s="0" t="s">
        <v>15826</v>
      </c>
      <c r="C1044" s="0" t="s">
        <v>14773</v>
      </c>
      <c r="D1044" s="0" t="s">
        <v>14767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21</v>
      </c>
      <c r="V1044" s="0" t="n">
        <v>323</v>
      </c>
      <c r="W1044" s="0" t="n">
        <v>0</v>
      </c>
      <c r="X1044" s="0" t="n">
        <v>0</v>
      </c>
      <c r="Y1044" s="0" t="n">
        <v>0</v>
      </c>
      <c r="Z1044" s="0" t="n">
        <v>0</v>
      </c>
    </row>
    <row r="1045" customFormat="false" ht="14.4" hidden="false" customHeight="false" outlineLevel="0" collapsed="false">
      <c r="A1045" s="0" t="s">
        <v>3</v>
      </c>
      <c r="B1045" s="0" t="s">
        <v>15827</v>
      </c>
      <c r="C1045" s="0" t="s">
        <v>14768</v>
      </c>
      <c r="D1045" s="0" t="s">
        <v>14767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12</v>
      </c>
      <c r="V1045" s="0" t="n">
        <v>185</v>
      </c>
      <c r="W1045" s="0" t="n">
        <v>0</v>
      </c>
      <c r="X1045" s="0" t="n">
        <v>0</v>
      </c>
      <c r="Y1045" s="0" t="n">
        <v>0</v>
      </c>
      <c r="Z1045" s="0" t="n">
        <v>0</v>
      </c>
    </row>
    <row r="1046" customFormat="false" ht="14.4" hidden="false" customHeight="false" outlineLevel="0" collapsed="false">
      <c r="A1046" s="0" t="s">
        <v>3</v>
      </c>
      <c r="B1046" s="0" t="s">
        <v>15828</v>
      </c>
      <c r="C1046" s="0" t="s">
        <v>14767</v>
      </c>
      <c r="D1046" s="0" t="s">
        <v>14773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14</v>
      </c>
      <c r="V1046" s="0" t="n">
        <v>206</v>
      </c>
      <c r="W1046" s="0" t="n">
        <v>0</v>
      </c>
      <c r="X1046" s="0" t="n">
        <v>0</v>
      </c>
      <c r="Y1046" s="0" t="n">
        <v>0</v>
      </c>
      <c r="Z1046" s="0" t="n">
        <v>0</v>
      </c>
    </row>
    <row r="1047" customFormat="false" ht="14.4" hidden="false" customHeight="false" outlineLevel="0" collapsed="false">
      <c r="A1047" s="0" t="s">
        <v>3</v>
      </c>
      <c r="B1047" s="0" t="s">
        <v>15829</v>
      </c>
      <c r="C1047" s="0" t="s">
        <v>14773</v>
      </c>
      <c r="D1047" s="0" t="s">
        <v>14767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14</v>
      </c>
      <c r="V1047" s="0" t="n">
        <v>270</v>
      </c>
      <c r="W1047" s="0" t="n">
        <v>0</v>
      </c>
      <c r="X1047" s="0" t="n">
        <v>0</v>
      </c>
      <c r="Y1047" s="0" t="n">
        <v>0</v>
      </c>
      <c r="Z1047" s="0" t="n">
        <v>0</v>
      </c>
    </row>
    <row r="1048" customFormat="false" ht="14.4" hidden="false" customHeight="false" outlineLevel="0" collapsed="false">
      <c r="A1048" s="0" t="s">
        <v>3</v>
      </c>
      <c r="B1048" s="0" t="s">
        <v>15830</v>
      </c>
      <c r="C1048" s="0" t="s">
        <v>14768</v>
      </c>
      <c r="D1048" s="0" t="s">
        <v>14771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18</v>
      </c>
      <c r="V1048" s="0" t="n">
        <v>245</v>
      </c>
      <c r="W1048" s="0" t="n">
        <v>0</v>
      </c>
      <c r="X1048" s="0" t="n">
        <v>0</v>
      </c>
      <c r="Y1048" s="0" t="n">
        <v>0</v>
      </c>
      <c r="Z1048" s="0" t="n">
        <v>0</v>
      </c>
    </row>
    <row r="1049" customFormat="false" ht="14.4" hidden="false" customHeight="false" outlineLevel="0" collapsed="false">
      <c r="A1049" s="0" t="s">
        <v>3</v>
      </c>
      <c r="B1049" s="0" t="s">
        <v>15831</v>
      </c>
      <c r="C1049" s="0" t="s">
        <v>14773</v>
      </c>
      <c r="D1049" s="0" t="s">
        <v>14767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12</v>
      </c>
      <c r="V1049" s="0" t="n">
        <v>233</v>
      </c>
      <c r="W1049" s="0" t="n">
        <v>0</v>
      </c>
      <c r="X1049" s="0" t="n">
        <v>0</v>
      </c>
      <c r="Y1049" s="0" t="n">
        <v>0</v>
      </c>
      <c r="Z1049" s="0" t="n">
        <v>0</v>
      </c>
    </row>
    <row r="1050" customFormat="false" ht="14.4" hidden="false" customHeight="false" outlineLevel="0" collapsed="false">
      <c r="A1050" s="0" t="s">
        <v>3</v>
      </c>
      <c r="B1050" s="0" t="s">
        <v>15832</v>
      </c>
      <c r="C1050" s="0" t="s">
        <v>14771</v>
      </c>
      <c r="D1050" s="0" t="s">
        <v>14768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15</v>
      </c>
      <c r="V1050" s="0" t="n">
        <v>226</v>
      </c>
      <c r="W1050" s="0" t="n">
        <v>0</v>
      </c>
      <c r="X1050" s="0" t="n">
        <v>0</v>
      </c>
      <c r="Y1050" s="0" t="n">
        <v>0</v>
      </c>
      <c r="Z1050" s="0" t="n">
        <v>0</v>
      </c>
    </row>
    <row r="1051" customFormat="false" ht="14.4" hidden="false" customHeight="false" outlineLevel="0" collapsed="false">
      <c r="A1051" s="0" t="s">
        <v>3</v>
      </c>
      <c r="B1051" s="0" t="s">
        <v>15833</v>
      </c>
      <c r="C1051" s="0" t="s">
        <v>14773</v>
      </c>
      <c r="D1051" s="0" t="s">
        <v>14767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14</v>
      </c>
      <c r="V1051" s="0" t="n">
        <v>216</v>
      </c>
      <c r="W1051" s="0" t="n">
        <v>0</v>
      </c>
      <c r="X1051" s="0" t="n">
        <v>0</v>
      </c>
      <c r="Y1051" s="0" t="n">
        <v>0</v>
      </c>
      <c r="Z1051" s="0" t="n">
        <v>0</v>
      </c>
    </row>
    <row r="1052" customFormat="false" ht="14.4" hidden="false" customHeight="false" outlineLevel="0" collapsed="false">
      <c r="A1052" s="0" t="s">
        <v>3</v>
      </c>
      <c r="B1052" s="0" t="s">
        <v>15834</v>
      </c>
      <c r="C1052" s="0" t="s">
        <v>14768</v>
      </c>
      <c r="D1052" s="0" t="s">
        <v>14771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15</v>
      </c>
      <c r="V1052" s="0" t="n">
        <v>285</v>
      </c>
      <c r="W1052" s="0" t="n">
        <v>0</v>
      </c>
      <c r="X1052" s="0" t="n">
        <v>0</v>
      </c>
      <c r="Y1052" s="0" t="n">
        <v>0</v>
      </c>
      <c r="Z1052" s="0" t="n">
        <v>0</v>
      </c>
    </row>
    <row r="1053" customFormat="false" ht="14.4" hidden="false" customHeight="false" outlineLevel="0" collapsed="false">
      <c r="A1053" s="0" t="s">
        <v>3</v>
      </c>
      <c r="B1053" s="0" t="s">
        <v>15835</v>
      </c>
      <c r="C1053" s="0" t="s">
        <v>14773</v>
      </c>
      <c r="D1053" s="0" t="s">
        <v>14767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15</v>
      </c>
      <c r="V1053" s="0" t="n">
        <v>265</v>
      </c>
      <c r="W1053" s="0" t="n">
        <v>0</v>
      </c>
      <c r="X1053" s="0" t="n">
        <v>0</v>
      </c>
      <c r="Y1053" s="0" t="n">
        <v>0</v>
      </c>
      <c r="Z1053" s="0" t="n">
        <v>0</v>
      </c>
    </row>
    <row r="1054" customFormat="false" ht="14.4" hidden="false" customHeight="false" outlineLevel="0" collapsed="false">
      <c r="A1054" s="0" t="s">
        <v>3</v>
      </c>
      <c r="B1054" s="0" t="s">
        <v>15836</v>
      </c>
      <c r="C1054" s="0" t="s">
        <v>14771</v>
      </c>
      <c r="D1054" s="0" t="s">
        <v>14768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12</v>
      </c>
      <c r="V1054" s="0" t="n">
        <v>234</v>
      </c>
      <c r="W1054" s="0" t="n">
        <v>0</v>
      </c>
      <c r="X1054" s="0" t="n">
        <v>0</v>
      </c>
      <c r="Y1054" s="0" t="n">
        <v>0</v>
      </c>
      <c r="Z1054" s="0" t="n">
        <v>0</v>
      </c>
    </row>
    <row r="1055" customFormat="false" ht="14.4" hidden="false" customHeight="false" outlineLevel="0" collapsed="false">
      <c r="A1055" s="0" t="s">
        <v>3</v>
      </c>
      <c r="B1055" s="0" t="s">
        <v>15837</v>
      </c>
      <c r="C1055" s="0" t="s">
        <v>14773</v>
      </c>
      <c r="D1055" s="0" t="s">
        <v>14767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15</v>
      </c>
      <c r="V1055" s="0" t="n">
        <v>293</v>
      </c>
      <c r="W1055" s="0" t="n">
        <v>0</v>
      </c>
      <c r="X1055" s="0" t="n">
        <v>0</v>
      </c>
      <c r="Y1055" s="0" t="n">
        <v>0</v>
      </c>
      <c r="Z1055" s="0" t="n">
        <v>0</v>
      </c>
    </row>
    <row r="1056" customFormat="false" ht="14.4" hidden="false" customHeight="false" outlineLevel="0" collapsed="false">
      <c r="A1056" s="0" t="s">
        <v>3</v>
      </c>
      <c r="B1056" s="0" t="s">
        <v>15838</v>
      </c>
      <c r="C1056" s="0" t="s">
        <v>14767</v>
      </c>
      <c r="D1056" s="0" t="s">
        <v>14771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20</v>
      </c>
      <c r="V1056" s="0" t="n">
        <v>244</v>
      </c>
      <c r="W1056" s="0" t="n">
        <v>0</v>
      </c>
      <c r="X1056" s="0" t="n">
        <v>0</v>
      </c>
      <c r="Y1056" s="0" t="n">
        <v>0</v>
      </c>
      <c r="Z1056" s="0" t="n">
        <v>0</v>
      </c>
    </row>
    <row r="1057" customFormat="false" ht="14.4" hidden="false" customHeight="false" outlineLevel="0" collapsed="false">
      <c r="A1057" s="0" t="s">
        <v>3</v>
      </c>
      <c r="B1057" s="0" t="s">
        <v>15839</v>
      </c>
      <c r="C1057" s="0" t="s">
        <v>14771</v>
      </c>
      <c r="D1057" s="0" t="s">
        <v>14768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15</v>
      </c>
      <c r="V1057" s="0" t="n">
        <v>240</v>
      </c>
      <c r="W1057" s="0" t="n">
        <v>0</v>
      </c>
      <c r="X1057" s="0" t="n">
        <v>0</v>
      </c>
      <c r="Y1057" s="0" t="n">
        <v>0</v>
      </c>
      <c r="Z1057" s="0" t="n">
        <v>0</v>
      </c>
    </row>
    <row r="1058" customFormat="false" ht="14.4" hidden="false" customHeight="false" outlineLevel="0" collapsed="false">
      <c r="A1058" s="0" t="s">
        <v>3</v>
      </c>
      <c r="B1058" s="0" t="s">
        <v>15840</v>
      </c>
      <c r="C1058" s="0" t="s">
        <v>14768</v>
      </c>
      <c r="D1058" s="0" t="s">
        <v>14771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15</v>
      </c>
      <c r="V1058" s="0" t="n">
        <v>274</v>
      </c>
      <c r="W1058" s="0" t="n">
        <v>0</v>
      </c>
      <c r="X1058" s="0" t="n">
        <v>0</v>
      </c>
      <c r="Y1058" s="0" t="n">
        <v>0</v>
      </c>
      <c r="Z1058" s="0" t="n">
        <v>0</v>
      </c>
    </row>
    <row r="1059" customFormat="false" ht="14.4" hidden="false" customHeight="false" outlineLevel="0" collapsed="false">
      <c r="A1059" s="0" t="s">
        <v>3</v>
      </c>
      <c r="B1059" s="0" t="s">
        <v>15841</v>
      </c>
      <c r="C1059" s="0" t="s">
        <v>14767</v>
      </c>
      <c r="D1059" s="0" t="s">
        <v>14773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17</v>
      </c>
      <c r="V1059" s="0" t="n">
        <v>286</v>
      </c>
      <c r="W1059" s="0" t="n">
        <v>0</v>
      </c>
      <c r="X1059" s="0" t="n">
        <v>0</v>
      </c>
      <c r="Y1059" s="0" t="n">
        <v>0</v>
      </c>
      <c r="Z1059" s="0" t="n">
        <v>0</v>
      </c>
    </row>
    <row r="1060" customFormat="false" ht="14.4" hidden="false" customHeight="false" outlineLevel="0" collapsed="false">
      <c r="A1060" s="0" t="s">
        <v>3</v>
      </c>
      <c r="B1060" s="0" t="s">
        <v>15842</v>
      </c>
      <c r="C1060" s="0" t="s">
        <v>14771</v>
      </c>
      <c r="D1060" s="0" t="s">
        <v>14768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21</v>
      </c>
      <c r="V1060" s="0" t="n">
        <v>252</v>
      </c>
      <c r="W1060" s="0" t="n">
        <v>0</v>
      </c>
      <c r="X1060" s="0" t="n">
        <v>0</v>
      </c>
      <c r="Y1060" s="0" t="n">
        <v>0</v>
      </c>
      <c r="Z1060" s="0" t="n">
        <v>0</v>
      </c>
    </row>
    <row r="1061" customFormat="false" ht="14.4" hidden="false" customHeight="false" outlineLevel="0" collapsed="false">
      <c r="A1061" s="0" t="s">
        <v>3</v>
      </c>
      <c r="B1061" s="0" t="s">
        <v>15843</v>
      </c>
      <c r="C1061" s="0" t="s">
        <v>14773</v>
      </c>
      <c r="D1061" s="0" t="s">
        <v>14768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13</v>
      </c>
      <c r="V1061" s="0" t="n">
        <v>222</v>
      </c>
      <c r="W1061" s="0" t="n">
        <v>0</v>
      </c>
      <c r="X1061" s="0" t="n">
        <v>0</v>
      </c>
      <c r="Y1061" s="0" t="n">
        <v>0</v>
      </c>
      <c r="Z1061" s="0" t="n">
        <v>0</v>
      </c>
    </row>
    <row r="1062" customFormat="false" ht="14.4" hidden="false" customHeight="false" outlineLevel="0" collapsed="false">
      <c r="A1062" s="0" t="s">
        <v>3</v>
      </c>
      <c r="B1062" s="0" t="s">
        <v>15844</v>
      </c>
      <c r="C1062" s="0" t="s">
        <v>14771</v>
      </c>
      <c r="D1062" s="0" t="s">
        <v>14768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15</v>
      </c>
      <c r="V1062" s="0" t="n">
        <v>274</v>
      </c>
      <c r="W1062" s="0" t="n">
        <v>0</v>
      </c>
      <c r="X1062" s="0" t="n">
        <v>0</v>
      </c>
      <c r="Y1062" s="0" t="n">
        <v>0</v>
      </c>
      <c r="Z1062" s="0" t="n">
        <v>0</v>
      </c>
    </row>
    <row r="1063" customFormat="false" ht="14.4" hidden="false" customHeight="false" outlineLevel="0" collapsed="false">
      <c r="A1063" s="0" t="s">
        <v>3</v>
      </c>
      <c r="B1063" s="0" t="s">
        <v>15845</v>
      </c>
      <c r="C1063" s="0" t="s">
        <v>14773</v>
      </c>
      <c r="D1063" s="0" t="s">
        <v>14767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12</v>
      </c>
      <c r="V1063" s="0" t="n">
        <v>221</v>
      </c>
      <c r="W1063" s="0" t="n">
        <v>0</v>
      </c>
      <c r="X1063" s="0" t="n">
        <v>0</v>
      </c>
      <c r="Y1063" s="0" t="n">
        <v>0</v>
      </c>
      <c r="Z1063" s="0" t="n">
        <v>0</v>
      </c>
    </row>
    <row r="1064" customFormat="false" ht="14.4" hidden="false" customHeight="false" outlineLevel="0" collapsed="false">
      <c r="A1064" s="0" t="s">
        <v>3</v>
      </c>
      <c r="B1064" s="0" t="s">
        <v>15846</v>
      </c>
      <c r="C1064" s="0" t="s">
        <v>14767</v>
      </c>
      <c r="D1064" s="0" t="s">
        <v>14773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15</v>
      </c>
      <c r="V1064" s="0" t="n">
        <v>209</v>
      </c>
      <c r="W1064" s="0" t="n">
        <v>0</v>
      </c>
      <c r="X1064" s="0" t="n">
        <v>0</v>
      </c>
      <c r="Y1064" s="0" t="n">
        <v>0</v>
      </c>
      <c r="Z1064" s="0" t="n">
        <v>0</v>
      </c>
    </row>
    <row r="1065" customFormat="false" ht="14.4" hidden="false" customHeight="false" outlineLevel="0" collapsed="false">
      <c r="A1065" s="0" t="s">
        <v>3</v>
      </c>
      <c r="B1065" s="0" t="s">
        <v>15847</v>
      </c>
      <c r="C1065" s="0" t="s">
        <v>14771</v>
      </c>
      <c r="D1065" s="0" t="s">
        <v>14768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18</v>
      </c>
      <c r="V1065" s="0" t="n">
        <v>335</v>
      </c>
      <c r="W1065" s="0" t="n">
        <v>0</v>
      </c>
      <c r="X1065" s="0" t="n">
        <v>0</v>
      </c>
      <c r="Y1065" s="0" t="n">
        <v>0</v>
      </c>
      <c r="Z1065" s="0" t="n">
        <v>0</v>
      </c>
    </row>
    <row r="1066" customFormat="false" ht="14.4" hidden="false" customHeight="false" outlineLevel="0" collapsed="false">
      <c r="A1066" s="0" t="s">
        <v>3</v>
      </c>
      <c r="B1066" s="0" t="s">
        <v>15848</v>
      </c>
      <c r="C1066" s="0" t="s">
        <v>14773</v>
      </c>
      <c r="D1066" s="0" t="s">
        <v>14767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18</v>
      </c>
      <c r="V1066" s="0" t="n">
        <v>341</v>
      </c>
      <c r="W1066" s="0" t="n">
        <v>0</v>
      </c>
      <c r="X1066" s="0" t="n">
        <v>0</v>
      </c>
      <c r="Y1066" s="0" t="n">
        <v>0</v>
      </c>
      <c r="Z1066" s="0" t="n">
        <v>0</v>
      </c>
    </row>
    <row r="1067" customFormat="false" ht="14.4" hidden="false" customHeight="false" outlineLevel="0" collapsed="false">
      <c r="A1067" s="0" t="s">
        <v>3</v>
      </c>
      <c r="B1067" s="0" t="s">
        <v>15849</v>
      </c>
      <c r="C1067" s="0" t="s">
        <v>14767</v>
      </c>
      <c r="D1067" s="0" t="s">
        <v>14771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20</v>
      </c>
      <c r="V1067" s="0" t="n">
        <v>346</v>
      </c>
      <c r="W1067" s="0" t="n">
        <v>0</v>
      </c>
      <c r="X1067" s="0" t="n">
        <v>0</v>
      </c>
      <c r="Y1067" s="0" t="n">
        <v>0</v>
      </c>
      <c r="Z1067" s="0" t="n">
        <v>0</v>
      </c>
    </row>
    <row r="1068" customFormat="false" ht="14.4" hidden="false" customHeight="false" outlineLevel="0" collapsed="false">
      <c r="A1068" s="0" t="s">
        <v>3</v>
      </c>
      <c r="B1068" s="0" t="s">
        <v>15850</v>
      </c>
      <c r="C1068" s="0" t="s">
        <v>14771</v>
      </c>
      <c r="D1068" s="0" t="s">
        <v>14768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17</v>
      </c>
      <c r="V1068" s="0" t="n">
        <v>313</v>
      </c>
      <c r="W1068" s="0" t="n">
        <v>0</v>
      </c>
      <c r="X1068" s="0" t="n">
        <v>0</v>
      </c>
      <c r="Y1068" s="0" t="n">
        <v>0</v>
      </c>
      <c r="Z1068" s="0" t="n">
        <v>0</v>
      </c>
    </row>
    <row r="1069" customFormat="false" ht="14.4" hidden="false" customHeight="false" outlineLevel="0" collapsed="false">
      <c r="A1069" s="0" t="s">
        <v>3</v>
      </c>
      <c r="B1069" s="0" t="s">
        <v>15851</v>
      </c>
      <c r="C1069" s="0" t="s">
        <v>15852</v>
      </c>
      <c r="D1069" s="0" t="s">
        <v>14767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17</v>
      </c>
      <c r="V1069" s="0" t="n">
        <v>305</v>
      </c>
      <c r="W1069" s="0" t="n">
        <v>0</v>
      </c>
      <c r="X1069" s="0" t="n">
        <v>0</v>
      </c>
      <c r="Y1069" s="0" t="n">
        <v>0</v>
      </c>
      <c r="Z1069" s="0" t="n">
        <v>0</v>
      </c>
    </row>
    <row r="1070" customFormat="false" ht="14.4" hidden="false" customHeight="false" outlineLevel="0" collapsed="false">
      <c r="A1070" s="0" t="s">
        <v>3</v>
      </c>
      <c r="B1070" s="0" t="s">
        <v>15853</v>
      </c>
      <c r="C1070" s="0" t="s">
        <v>14768</v>
      </c>
      <c r="D1070" s="0" t="s">
        <v>14773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13</v>
      </c>
      <c r="V1070" s="0" t="n">
        <v>208</v>
      </c>
      <c r="W1070" s="0" t="n">
        <v>0</v>
      </c>
      <c r="X1070" s="0" t="n">
        <v>0</v>
      </c>
      <c r="Y1070" s="0" t="n">
        <v>0</v>
      </c>
      <c r="Z1070" s="0" t="n">
        <v>0</v>
      </c>
    </row>
    <row r="1071" customFormat="false" ht="14.4" hidden="false" customHeight="false" outlineLevel="0" collapsed="false">
      <c r="A1071" s="0" t="s">
        <v>3</v>
      </c>
      <c r="B1071" s="0" t="s">
        <v>15854</v>
      </c>
      <c r="C1071" s="0" t="s">
        <v>14771</v>
      </c>
      <c r="D1071" s="0" t="s">
        <v>14767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13</v>
      </c>
      <c r="V1071" s="0" t="n">
        <v>211</v>
      </c>
      <c r="W1071" s="0" t="n">
        <v>0</v>
      </c>
      <c r="X1071" s="0" t="n">
        <v>0</v>
      </c>
      <c r="Y1071" s="0" t="n">
        <v>0</v>
      </c>
      <c r="Z1071" s="0" t="n">
        <v>0</v>
      </c>
    </row>
    <row r="1072" customFormat="false" ht="14.4" hidden="false" customHeight="false" outlineLevel="0" collapsed="false">
      <c r="A1072" s="0" t="s">
        <v>3</v>
      </c>
      <c r="B1072" s="0" t="s">
        <v>15855</v>
      </c>
      <c r="C1072" s="0" t="s">
        <v>14771</v>
      </c>
      <c r="D1072" s="0" t="s">
        <v>14768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17</v>
      </c>
      <c r="V1072" s="0" t="n">
        <v>238</v>
      </c>
      <c r="W1072" s="0" t="n">
        <v>0</v>
      </c>
      <c r="X1072" s="0" t="n">
        <v>0</v>
      </c>
      <c r="Y1072" s="0" t="n">
        <v>0</v>
      </c>
      <c r="Z1072" s="0" t="n">
        <v>0</v>
      </c>
    </row>
    <row r="1073" customFormat="false" ht="14.4" hidden="false" customHeight="false" outlineLevel="0" collapsed="false">
      <c r="A1073" s="0" t="s">
        <v>3</v>
      </c>
      <c r="B1073" s="0" t="s">
        <v>15856</v>
      </c>
      <c r="C1073" s="0" t="s">
        <v>14767</v>
      </c>
      <c r="D1073" s="0" t="s">
        <v>14773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13</v>
      </c>
      <c r="V1073" s="0" t="n">
        <v>184</v>
      </c>
      <c r="W1073" s="0" t="n">
        <v>0</v>
      </c>
      <c r="X1073" s="0" t="n">
        <v>0</v>
      </c>
      <c r="Y1073" s="0" t="n">
        <v>0</v>
      </c>
      <c r="Z1073" s="0" t="n">
        <v>0</v>
      </c>
    </row>
    <row r="1074" customFormat="false" ht="14.4" hidden="false" customHeight="false" outlineLevel="0" collapsed="false">
      <c r="A1074" s="0" t="s">
        <v>3</v>
      </c>
      <c r="B1074" s="0" t="s">
        <v>15857</v>
      </c>
      <c r="C1074" s="0" t="s">
        <v>14767</v>
      </c>
      <c r="D1074" s="0" t="s">
        <v>14773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25</v>
      </c>
      <c r="V1074" s="0" t="n">
        <v>189</v>
      </c>
      <c r="W1074" s="0" t="n">
        <v>0</v>
      </c>
      <c r="X1074" s="0" t="n">
        <v>0</v>
      </c>
      <c r="Y1074" s="0" t="n">
        <v>0</v>
      </c>
      <c r="Z1074" s="0" t="n">
        <v>0</v>
      </c>
    </row>
    <row r="1075" customFormat="false" ht="14.4" hidden="false" customHeight="false" outlineLevel="0" collapsed="false">
      <c r="A1075" s="0" t="s">
        <v>3</v>
      </c>
      <c r="B1075" s="0" t="s">
        <v>15858</v>
      </c>
      <c r="C1075" s="0" t="s">
        <v>14767</v>
      </c>
      <c r="D1075" s="0" t="s">
        <v>14773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14</v>
      </c>
      <c r="V1075" s="0" t="n">
        <v>257</v>
      </c>
      <c r="W1075" s="0" t="n">
        <v>0</v>
      </c>
      <c r="X1075" s="0" t="n">
        <v>0</v>
      </c>
      <c r="Y1075" s="0" t="n">
        <v>0</v>
      </c>
      <c r="Z1075" s="0" t="n">
        <v>0</v>
      </c>
    </row>
    <row r="1076" customFormat="false" ht="14.4" hidden="false" customHeight="false" outlineLevel="0" collapsed="false">
      <c r="A1076" s="0" t="s">
        <v>3</v>
      </c>
      <c r="B1076" s="0" t="s">
        <v>15859</v>
      </c>
      <c r="C1076" s="0" t="s">
        <v>14768</v>
      </c>
      <c r="D1076" s="0" t="s">
        <v>14773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13</v>
      </c>
      <c r="V1076" s="0" t="n">
        <v>258</v>
      </c>
      <c r="W1076" s="0" t="n">
        <v>0</v>
      </c>
      <c r="X1076" s="0" t="n">
        <v>0</v>
      </c>
      <c r="Y1076" s="0" t="n">
        <v>0</v>
      </c>
      <c r="Z1076" s="0" t="n">
        <v>0</v>
      </c>
    </row>
    <row r="1077" customFormat="false" ht="14.4" hidden="false" customHeight="false" outlineLevel="0" collapsed="false">
      <c r="A1077" s="0" t="s">
        <v>3</v>
      </c>
      <c r="B1077" s="0" t="s">
        <v>15860</v>
      </c>
      <c r="C1077" s="0" t="s">
        <v>14767</v>
      </c>
      <c r="D1077" s="0" t="s">
        <v>14771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19</v>
      </c>
      <c r="V1077" s="0" t="n">
        <v>328</v>
      </c>
      <c r="W1077" s="0" t="n">
        <v>0</v>
      </c>
      <c r="X1077" s="0" t="n">
        <v>0</v>
      </c>
      <c r="Y1077" s="0" t="n">
        <v>0</v>
      </c>
      <c r="Z1077" s="0" t="n">
        <v>0</v>
      </c>
    </row>
    <row r="1078" customFormat="false" ht="14.4" hidden="false" customHeight="false" outlineLevel="0" collapsed="false">
      <c r="A1078" s="0" t="s">
        <v>3</v>
      </c>
      <c r="B1078" s="0" t="s">
        <v>15861</v>
      </c>
      <c r="C1078" s="0" t="s">
        <v>14773</v>
      </c>
      <c r="D1078" s="0" t="s">
        <v>14771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19</v>
      </c>
      <c r="V1078" s="0" t="n">
        <v>309</v>
      </c>
      <c r="W1078" s="0" t="n">
        <v>0</v>
      </c>
      <c r="X1078" s="0" t="n">
        <v>0</v>
      </c>
      <c r="Y1078" s="0" t="n">
        <v>0</v>
      </c>
      <c r="Z1078" s="0" t="n">
        <v>0</v>
      </c>
    </row>
    <row r="1079" customFormat="false" ht="14.4" hidden="false" customHeight="false" outlineLevel="0" collapsed="false">
      <c r="A1079" s="0" t="s">
        <v>3</v>
      </c>
      <c r="B1079" s="0" t="s">
        <v>15862</v>
      </c>
      <c r="C1079" s="0" t="s">
        <v>14768</v>
      </c>
      <c r="D1079" s="0" t="s">
        <v>14773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13</v>
      </c>
      <c r="V1079" s="0" t="n">
        <v>241</v>
      </c>
      <c r="W1079" s="0" t="n">
        <v>0</v>
      </c>
      <c r="X1079" s="0" t="n">
        <v>0</v>
      </c>
      <c r="Y1079" s="0" t="n">
        <v>0</v>
      </c>
      <c r="Z1079" s="0" t="n">
        <v>0</v>
      </c>
    </row>
    <row r="1080" customFormat="false" ht="14.4" hidden="false" customHeight="false" outlineLevel="0" collapsed="false">
      <c r="A1080" s="0" t="s">
        <v>3</v>
      </c>
      <c r="B1080" s="0" t="s">
        <v>15863</v>
      </c>
      <c r="C1080" s="0" t="s">
        <v>14768</v>
      </c>
      <c r="D1080" s="0" t="s">
        <v>14767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10</v>
      </c>
      <c r="V1080" s="0" t="n">
        <v>196</v>
      </c>
      <c r="W1080" s="0" t="n">
        <v>0</v>
      </c>
      <c r="X1080" s="0" t="n">
        <v>0</v>
      </c>
      <c r="Y1080" s="0" t="n">
        <v>0</v>
      </c>
      <c r="Z1080" s="0" t="n">
        <v>0</v>
      </c>
    </row>
    <row r="1081" customFormat="false" ht="14.4" hidden="false" customHeight="false" outlineLevel="0" collapsed="false">
      <c r="A1081" s="0" t="s">
        <v>3</v>
      </c>
      <c r="B1081" s="0" t="s">
        <v>15864</v>
      </c>
      <c r="C1081" s="0" t="s">
        <v>14771</v>
      </c>
      <c r="D1081" s="0" t="s">
        <v>14768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15</v>
      </c>
      <c r="V1081" s="0" t="n">
        <v>297</v>
      </c>
      <c r="W1081" s="0" t="n">
        <v>0</v>
      </c>
      <c r="X1081" s="0" t="n">
        <v>0</v>
      </c>
      <c r="Y1081" s="0" t="n">
        <v>0</v>
      </c>
      <c r="Z1081" s="0" t="n">
        <v>0</v>
      </c>
    </row>
    <row r="1082" customFormat="false" ht="14.4" hidden="false" customHeight="false" outlineLevel="0" collapsed="false">
      <c r="A1082" s="0" t="s">
        <v>3</v>
      </c>
      <c r="B1082" s="0" t="s">
        <v>15865</v>
      </c>
      <c r="C1082" s="0" t="s">
        <v>14767</v>
      </c>
      <c r="D1082" s="0" t="s">
        <v>14773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11</v>
      </c>
      <c r="V1082" s="0" t="n">
        <v>204</v>
      </c>
      <c r="W1082" s="0" t="n">
        <v>0</v>
      </c>
      <c r="X1082" s="0" t="n">
        <v>0</v>
      </c>
      <c r="Y1082" s="0" t="n">
        <v>0</v>
      </c>
      <c r="Z1082" s="0" t="n">
        <v>0</v>
      </c>
    </row>
    <row r="1083" customFormat="false" ht="14.4" hidden="false" customHeight="false" outlineLevel="0" collapsed="false">
      <c r="A1083" s="0" t="s">
        <v>3</v>
      </c>
      <c r="B1083" s="0" t="s">
        <v>15866</v>
      </c>
      <c r="C1083" s="0" t="s">
        <v>14768</v>
      </c>
      <c r="D1083" s="0" t="s">
        <v>14771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16</v>
      </c>
      <c r="V1083" s="0" t="n">
        <v>267</v>
      </c>
      <c r="W1083" s="0" t="n">
        <v>0</v>
      </c>
      <c r="X1083" s="0" t="n">
        <v>0</v>
      </c>
      <c r="Y1083" s="0" t="n">
        <v>0</v>
      </c>
      <c r="Z1083" s="0" t="n">
        <v>0</v>
      </c>
    </row>
    <row r="1084" customFormat="false" ht="14.4" hidden="false" customHeight="false" outlineLevel="0" collapsed="false">
      <c r="A1084" s="0" t="s">
        <v>3</v>
      </c>
      <c r="B1084" s="0" t="s">
        <v>15867</v>
      </c>
      <c r="C1084" s="0" t="s">
        <v>14773</v>
      </c>
      <c r="D1084" s="0" t="s">
        <v>14767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16</v>
      </c>
      <c r="V1084" s="0" t="n">
        <v>263</v>
      </c>
      <c r="W1084" s="0" t="n">
        <v>0</v>
      </c>
      <c r="X1084" s="0" t="n">
        <v>0</v>
      </c>
      <c r="Y1084" s="0" t="n">
        <v>0</v>
      </c>
      <c r="Z1084" s="0" t="n">
        <v>0</v>
      </c>
    </row>
    <row r="1085" customFormat="false" ht="14.4" hidden="false" customHeight="false" outlineLevel="0" collapsed="false">
      <c r="A1085" s="0" t="s">
        <v>3</v>
      </c>
      <c r="B1085" s="0" t="s">
        <v>15868</v>
      </c>
      <c r="C1085" s="0" t="s">
        <v>14773</v>
      </c>
      <c r="D1085" s="0" t="s">
        <v>14771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16</v>
      </c>
      <c r="V1085" s="0" t="n">
        <v>209</v>
      </c>
      <c r="W1085" s="0" t="n">
        <v>0</v>
      </c>
      <c r="X1085" s="0" t="n">
        <v>0</v>
      </c>
      <c r="Y1085" s="0" t="n">
        <v>0</v>
      </c>
      <c r="Z1085" s="0" t="n">
        <v>0</v>
      </c>
    </row>
    <row r="1086" customFormat="false" ht="14.4" hidden="false" customHeight="false" outlineLevel="0" collapsed="false">
      <c r="A1086" s="0" t="s">
        <v>3</v>
      </c>
      <c r="B1086" s="0" t="s">
        <v>15869</v>
      </c>
      <c r="C1086" s="0" t="s">
        <v>14768</v>
      </c>
      <c r="D1086" s="0" t="s">
        <v>14767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22</v>
      </c>
      <c r="V1086" s="0" t="n">
        <v>227</v>
      </c>
      <c r="W1086" s="0" t="n">
        <v>0</v>
      </c>
      <c r="X1086" s="0" t="n">
        <v>0</v>
      </c>
      <c r="Y1086" s="0" t="n">
        <v>0</v>
      </c>
      <c r="Z1086" s="0" t="n">
        <v>0</v>
      </c>
    </row>
    <row r="1087" customFormat="false" ht="14.4" hidden="false" customHeight="false" outlineLevel="0" collapsed="false">
      <c r="A1087" s="0" t="s">
        <v>3</v>
      </c>
      <c r="B1087" s="0" t="s">
        <v>15870</v>
      </c>
      <c r="C1087" s="0" t="s">
        <v>14768</v>
      </c>
      <c r="D1087" s="0" t="s">
        <v>14771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15</v>
      </c>
      <c r="V1087" s="0" t="n">
        <v>231</v>
      </c>
      <c r="W1087" s="0" t="n">
        <v>0</v>
      </c>
      <c r="X1087" s="0" t="n">
        <v>0</v>
      </c>
      <c r="Y1087" s="0" t="n">
        <v>0</v>
      </c>
      <c r="Z1087" s="0" t="n">
        <v>0</v>
      </c>
    </row>
    <row r="1088" customFormat="false" ht="14.4" hidden="false" customHeight="false" outlineLevel="0" collapsed="false">
      <c r="A1088" s="0" t="s">
        <v>3</v>
      </c>
      <c r="B1088" s="0" t="s">
        <v>15871</v>
      </c>
      <c r="C1088" s="0" t="s">
        <v>14767</v>
      </c>
      <c r="D1088" s="0" t="s">
        <v>14773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13</v>
      </c>
      <c r="V1088" s="0" t="n">
        <v>257</v>
      </c>
      <c r="W1088" s="0" t="n">
        <v>0</v>
      </c>
      <c r="X1088" s="0" t="n">
        <v>0</v>
      </c>
      <c r="Y1088" s="0" t="n">
        <v>0</v>
      </c>
      <c r="Z1088" s="0" t="n">
        <v>0</v>
      </c>
    </row>
    <row r="1089" customFormat="false" ht="14.4" hidden="false" customHeight="false" outlineLevel="0" collapsed="false">
      <c r="A1089" s="0" t="s">
        <v>3</v>
      </c>
      <c r="B1089" s="0" t="s">
        <v>15872</v>
      </c>
      <c r="C1089" s="0" t="s">
        <v>14767</v>
      </c>
      <c r="D1089" s="0" t="s">
        <v>14773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18</v>
      </c>
      <c r="V1089" s="0" t="n">
        <v>237</v>
      </c>
      <c r="W1089" s="0" t="n">
        <v>0</v>
      </c>
      <c r="X1089" s="0" t="n">
        <v>0</v>
      </c>
      <c r="Y1089" s="0" t="n">
        <v>0</v>
      </c>
      <c r="Z1089" s="0" t="n">
        <v>0</v>
      </c>
    </row>
    <row r="1090" customFormat="false" ht="14.4" hidden="false" customHeight="false" outlineLevel="0" collapsed="false">
      <c r="A1090" s="0" t="s">
        <v>3</v>
      </c>
      <c r="B1090" s="0" t="s">
        <v>15873</v>
      </c>
      <c r="C1090" s="0" t="s">
        <v>14768</v>
      </c>
      <c r="D1090" s="0" t="s">
        <v>14773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11</v>
      </c>
      <c r="V1090" s="0" t="n">
        <v>161</v>
      </c>
      <c r="W1090" s="0" t="n">
        <v>0</v>
      </c>
      <c r="X1090" s="0" t="n">
        <v>0</v>
      </c>
      <c r="Y1090" s="0" t="n">
        <v>0</v>
      </c>
      <c r="Z1090" s="0" t="n">
        <v>0</v>
      </c>
    </row>
    <row r="1091" customFormat="false" ht="14.4" hidden="false" customHeight="false" outlineLevel="0" collapsed="false">
      <c r="A1091" s="0" t="s">
        <v>3</v>
      </c>
      <c r="B1091" s="0" t="s">
        <v>15874</v>
      </c>
      <c r="C1091" s="0" t="s">
        <v>14771</v>
      </c>
      <c r="D1091" s="0" t="s">
        <v>14768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16</v>
      </c>
      <c r="V1091" s="0" t="n">
        <v>304</v>
      </c>
      <c r="W1091" s="0" t="n">
        <v>0</v>
      </c>
      <c r="X1091" s="0" t="n">
        <v>0</v>
      </c>
      <c r="Y1091" s="0" t="n">
        <v>0</v>
      </c>
      <c r="Z1091" s="0" t="n">
        <v>0</v>
      </c>
    </row>
    <row r="1092" customFormat="false" ht="14.4" hidden="false" customHeight="false" outlineLevel="0" collapsed="false">
      <c r="A1092" s="0" t="s">
        <v>3</v>
      </c>
      <c r="B1092" s="0" t="s">
        <v>15875</v>
      </c>
      <c r="C1092" s="0" t="s">
        <v>14768</v>
      </c>
      <c r="D1092" s="0" t="s">
        <v>14771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17</v>
      </c>
      <c r="V1092" s="0" t="n">
        <v>307</v>
      </c>
      <c r="W1092" s="0" t="n">
        <v>0</v>
      </c>
      <c r="X1092" s="0" t="n">
        <v>0</v>
      </c>
      <c r="Y1092" s="0" t="n">
        <v>0</v>
      </c>
      <c r="Z1092" s="0" t="n">
        <v>0</v>
      </c>
    </row>
    <row r="1093" customFormat="false" ht="14.4" hidden="false" customHeight="false" outlineLevel="0" collapsed="false">
      <c r="A1093" s="0" t="s">
        <v>3</v>
      </c>
      <c r="B1093" s="0" t="s">
        <v>15876</v>
      </c>
      <c r="C1093" s="0" t="s">
        <v>14773</v>
      </c>
      <c r="D1093" s="0" t="s">
        <v>14767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16</v>
      </c>
      <c r="V1093" s="0" t="n">
        <v>222</v>
      </c>
      <c r="W1093" s="0" t="n">
        <v>0</v>
      </c>
      <c r="X1093" s="0" t="n">
        <v>0</v>
      </c>
      <c r="Y1093" s="0" t="n">
        <v>0</v>
      </c>
      <c r="Z1093" s="0" t="n">
        <v>0</v>
      </c>
    </row>
    <row r="1094" customFormat="false" ht="14.4" hidden="false" customHeight="false" outlineLevel="0" collapsed="false">
      <c r="A1094" s="0" t="s">
        <v>3</v>
      </c>
      <c r="B1094" s="0" t="s">
        <v>14810</v>
      </c>
      <c r="C1094" s="0" t="s">
        <v>14773</v>
      </c>
      <c r="D1094" s="0" t="s">
        <v>14767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25</v>
      </c>
      <c r="V1094" s="0" t="n">
        <v>250</v>
      </c>
      <c r="W1094" s="0" t="n">
        <v>0</v>
      </c>
      <c r="X1094" s="0" t="n">
        <v>0</v>
      </c>
      <c r="Y1094" s="0" t="n">
        <v>0</v>
      </c>
      <c r="Z1094" s="0" t="n">
        <v>0</v>
      </c>
    </row>
    <row r="1095" customFormat="false" ht="14.4" hidden="false" customHeight="false" outlineLevel="0" collapsed="false">
      <c r="A1095" s="0" t="s">
        <v>3</v>
      </c>
      <c r="B1095" s="0" t="s">
        <v>15877</v>
      </c>
      <c r="C1095" s="0" t="s">
        <v>14768</v>
      </c>
      <c r="D1095" s="0" t="s">
        <v>14771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16</v>
      </c>
      <c r="V1095" s="0" t="n">
        <v>218</v>
      </c>
      <c r="W1095" s="0" t="n">
        <v>0</v>
      </c>
      <c r="X1095" s="0" t="n">
        <v>0</v>
      </c>
      <c r="Y1095" s="0" t="n">
        <v>0</v>
      </c>
      <c r="Z1095" s="0" t="n">
        <v>0</v>
      </c>
    </row>
    <row r="1096" customFormat="false" ht="14.4" hidden="false" customHeight="false" outlineLevel="0" collapsed="false">
      <c r="A1096" s="0" t="s">
        <v>3</v>
      </c>
      <c r="B1096" s="0" t="s">
        <v>15878</v>
      </c>
      <c r="C1096" s="0" t="s">
        <v>14767</v>
      </c>
      <c r="D1096" s="0" t="s">
        <v>14773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13</v>
      </c>
      <c r="V1096" s="0" t="n">
        <v>227</v>
      </c>
      <c r="W1096" s="0" t="n">
        <v>0</v>
      </c>
      <c r="X1096" s="0" t="n">
        <v>0</v>
      </c>
      <c r="Y1096" s="0" t="n">
        <v>0</v>
      </c>
      <c r="Z1096" s="0" t="n">
        <v>0</v>
      </c>
    </row>
    <row r="1097" customFormat="false" ht="14.4" hidden="false" customHeight="false" outlineLevel="0" collapsed="false">
      <c r="A1097" s="0" t="s">
        <v>3</v>
      </c>
      <c r="B1097" s="0" t="s">
        <v>15879</v>
      </c>
      <c r="C1097" s="0" t="s">
        <v>14773</v>
      </c>
      <c r="D1097" s="0" t="s">
        <v>14767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15</v>
      </c>
      <c r="V1097" s="0" t="n">
        <v>238</v>
      </c>
      <c r="W1097" s="0" t="n">
        <v>0</v>
      </c>
      <c r="X1097" s="0" t="n">
        <v>0</v>
      </c>
      <c r="Y1097" s="0" t="n">
        <v>0</v>
      </c>
      <c r="Z1097" s="0" t="n">
        <v>0</v>
      </c>
    </row>
    <row r="1098" customFormat="false" ht="14.4" hidden="false" customHeight="false" outlineLevel="0" collapsed="false">
      <c r="A1098" s="0" t="s">
        <v>3</v>
      </c>
      <c r="B1098" s="0" t="s">
        <v>15880</v>
      </c>
      <c r="C1098" s="0" t="s">
        <v>14773</v>
      </c>
      <c r="D1098" s="0" t="s">
        <v>14767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12</v>
      </c>
      <c r="V1098" s="0" t="n">
        <v>238</v>
      </c>
      <c r="W1098" s="0" t="n">
        <v>0</v>
      </c>
      <c r="X1098" s="0" t="n">
        <v>0</v>
      </c>
      <c r="Y1098" s="0" t="n">
        <v>0</v>
      </c>
      <c r="Z1098" s="0" t="n">
        <v>0</v>
      </c>
    </row>
    <row r="1099" customFormat="false" ht="14.4" hidden="false" customHeight="false" outlineLevel="0" collapsed="false">
      <c r="A1099" s="0" t="s">
        <v>3</v>
      </c>
      <c r="B1099" s="0" t="s">
        <v>15881</v>
      </c>
      <c r="C1099" s="0" t="s">
        <v>14771</v>
      </c>
      <c r="D1099" s="0" t="s">
        <v>14768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12</v>
      </c>
      <c r="V1099" s="0" t="n">
        <v>199</v>
      </c>
      <c r="W1099" s="0" t="n">
        <v>0</v>
      </c>
      <c r="X1099" s="0" t="n">
        <v>0</v>
      </c>
      <c r="Y1099" s="0" t="n">
        <v>0</v>
      </c>
      <c r="Z1099" s="0" t="n">
        <v>0</v>
      </c>
    </row>
    <row r="1100" customFormat="false" ht="14.4" hidden="false" customHeight="false" outlineLevel="0" collapsed="false">
      <c r="A1100" s="0" t="s">
        <v>3</v>
      </c>
      <c r="B1100" s="0" t="s">
        <v>15882</v>
      </c>
      <c r="C1100" s="0" t="s">
        <v>14771</v>
      </c>
      <c r="D1100" s="0" t="s">
        <v>14768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12</v>
      </c>
      <c r="V1100" s="0" t="n">
        <v>206</v>
      </c>
      <c r="W1100" s="0" t="n">
        <v>0</v>
      </c>
      <c r="X1100" s="0" t="n">
        <v>0</v>
      </c>
      <c r="Y1100" s="0" t="n">
        <v>0</v>
      </c>
      <c r="Z1100" s="0" t="n">
        <v>0</v>
      </c>
    </row>
    <row r="1101" customFormat="false" ht="14.4" hidden="false" customHeight="false" outlineLevel="0" collapsed="false">
      <c r="A1101" s="0" t="s">
        <v>3</v>
      </c>
      <c r="B1101" s="0" t="s">
        <v>15883</v>
      </c>
      <c r="C1101" s="0" t="s">
        <v>14768</v>
      </c>
      <c r="D1101" s="0" t="s">
        <v>14767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13</v>
      </c>
      <c r="V1101" s="0" t="n">
        <v>250</v>
      </c>
      <c r="W1101" s="0" t="n">
        <v>0</v>
      </c>
      <c r="X1101" s="0" t="n">
        <v>0</v>
      </c>
      <c r="Y1101" s="0" t="n">
        <v>0</v>
      </c>
      <c r="Z1101" s="0" t="n">
        <v>0</v>
      </c>
    </row>
    <row r="1102" customFormat="false" ht="14.4" hidden="false" customHeight="false" outlineLevel="0" collapsed="false">
      <c r="A1102" s="0" t="s">
        <v>3</v>
      </c>
      <c r="B1102" s="0" t="s">
        <v>15884</v>
      </c>
      <c r="C1102" s="0" t="s">
        <v>14767</v>
      </c>
      <c r="D1102" s="0" t="s">
        <v>14773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15</v>
      </c>
      <c r="V1102" s="0" t="n">
        <v>290</v>
      </c>
      <c r="W1102" s="0" t="n">
        <v>0</v>
      </c>
      <c r="X1102" s="0" t="n">
        <v>0</v>
      </c>
      <c r="Y1102" s="0" t="n">
        <v>0</v>
      </c>
      <c r="Z1102" s="0" t="n">
        <v>0</v>
      </c>
    </row>
    <row r="1103" customFormat="false" ht="14.4" hidden="false" customHeight="false" outlineLevel="0" collapsed="false">
      <c r="A1103" s="0" t="s">
        <v>3</v>
      </c>
      <c r="B1103" s="0" t="s">
        <v>15885</v>
      </c>
      <c r="C1103" s="0" t="s">
        <v>14767</v>
      </c>
      <c r="D1103" s="0" t="s">
        <v>14773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14</v>
      </c>
      <c r="V1103" s="0" t="n">
        <v>262</v>
      </c>
      <c r="W1103" s="0" t="n">
        <v>0</v>
      </c>
      <c r="X1103" s="0" t="n">
        <v>0</v>
      </c>
      <c r="Y1103" s="0" t="n">
        <v>0</v>
      </c>
      <c r="Z1103" s="0" t="n">
        <v>0</v>
      </c>
    </row>
    <row r="1104" customFormat="false" ht="14.4" hidden="false" customHeight="false" outlineLevel="0" collapsed="false">
      <c r="A1104" s="0" t="s">
        <v>3</v>
      </c>
      <c r="B1104" s="0" t="s">
        <v>15886</v>
      </c>
      <c r="C1104" s="0" t="s">
        <v>14768</v>
      </c>
      <c r="D1104" s="0" t="s">
        <v>14771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12</v>
      </c>
      <c r="V1104" s="0" t="n">
        <v>232</v>
      </c>
      <c r="W1104" s="0" t="n">
        <v>0</v>
      </c>
      <c r="X1104" s="0" t="n">
        <v>0</v>
      </c>
      <c r="Y1104" s="0" t="n">
        <v>0</v>
      </c>
      <c r="Z1104" s="0" t="n">
        <v>0</v>
      </c>
    </row>
    <row r="1105" customFormat="false" ht="14.4" hidden="false" customHeight="false" outlineLevel="0" collapsed="false">
      <c r="A1105" s="0" t="s">
        <v>3</v>
      </c>
      <c r="B1105" s="0" t="s">
        <v>15887</v>
      </c>
      <c r="C1105" s="0" t="s">
        <v>14771</v>
      </c>
      <c r="D1105" s="0" t="s">
        <v>14767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16</v>
      </c>
      <c r="V1105" s="0" t="n">
        <v>246</v>
      </c>
      <c r="W1105" s="0" t="n">
        <v>0</v>
      </c>
      <c r="X1105" s="0" t="n">
        <v>0</v>
      </c>
      <c r="Y1105" s="0" t="n">
        <v>0</v>
      </c>
      <c r="Z1105" s="0" t="n">
        <v>0</v>
      </c>
    </row>
    <row r="1106" customFormat="false" ht="14.4" hidden="false" customHeight="false" outlineLevel="0" collapsed="false">
      <c r="A1106" s="0" t="s">
        <v>3</v>
      </c>
      <c r="B1106" s="0" t="s">
        <v>15888</v>
      </c>
      <c r="C1106" s="0" t="s">
        <v>14771</v>
      </c>
      <c r="D1106" s="0" t="s">
        <v>14768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17</v>
      </c>
      <c r="V1106" s="0" t="n">
        <v>267</v>
      </c>
      <c r="W1106" s="0" t="n">
        <v>0</v>
      </c>
      <c r="X1106" s="0" t="n">
        <v>0</v>
      </c>
      <c r="Y1106" s="0" t="n">
        <v>0</v>
      </c>
      <c r="Z1106" s="0" t="n">
        <v>0</v>
      </c>
    </row>
    <row r="1107" customFormat="false" ht="14.4" hidden="false" customHeight="false" outlineLevel="0" collapsed="false">
      <c r="A1107" s="0" t="s">
        <v>3</v>
      </c>
      <c r="B1107" s="0" t="s">
        <v>15889</v>
      </c>
      <c r="C1107" s="0" t="s">
        <v>14768</v>
      </c>
      <c r="D1107" s="0" t="s">
        <v>14771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18</v>
      </c>
      <c r="V1107" s="0" t="n">
        <v>234</v>
      </c>
      <c r="W1107" s="0" t="n">
        <v>0</v>
      </c>
      <c r="X1107" s="0" t="n">
        <v>0</v>
      </c>
      <c r="Y1107" s="0" t="n">
        <v>0</v>
      </c>
      <c r="Z1107" s="0" t="n">
        <v>0</v>
      </c>
    </row>
    <row r="1108" customFormat="false" ht="14.4" hidden="false" customHeight="false" outlineLevel="0" collapsed="false">
      <c r="A1108" s="0" t="s">
        <v>3</v>
      </c>
      <c r="B1108" s="0" t="s">
        <v>15890</v>
      </c>
      <c r="C1108" s="0" t="s">
        <v>14773</v>
      </c>
      <c r="D1108" s="0" t="s">
        <v>14767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13</v>
      </c>
      <c r="V1108" s="0" t="n">
        <v>258</v>
      </c>
      <c r="W1108" s="0" t="n">
        <v>0</v>
      </c>
      <c r="X1108" s="0" t="n">
        <v>0</v>
      </c>
      <c r="Y1108" s="0" t="n">
        <v>0</v>
      </c>
      <c r="Z1108" s="0" t="n">
        <v>0</v>
      </c>
    </row>
    <row r="1109" customFormat="false" ht="14.4" hidden="false" customHeight="false" outlineLevel="0" collapsed="false">
      <c r="A1109" s="0" t="s">
        <v>3</v>
      </c>
      <c r="B1109" s="0" t="s">
        <v>15891</v>
      </c>
      <c r="C1109" s="0" t="s">
        <v>14767</v>
      </c>
      <c r="D1109" s="0" t="s">
        <v>14773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16</v>
      </c>
      <c r="V1109" s="0" t="n">
        <v>220</v>
      </c>
      <c r="W1109" s="0" t="n">
        <v>0</v>
      </c>
      <c r="X1109" s="0" t="n">
        <v>0</v>
      </c>
      <c r="Y1109" s="0" t="n">
        <v>0</v>
      </c>
      <c r="Z1109" s="0" t="n">
        <v>0</v>
      </c>
    </row>
    <row r="1110" customFormat="false" ht="14.4" hidden="false" customHeight="false" outlineLevel="0" collapsed="false">
      <c r="A1110" s="0" t="s">
        <v>3</v>
      </c>
      <c r="B1110" s="0" t="s">
        <v>15892</v>
      </c>
      <c r="C1110" s="0" t="s">
        <v>14767</v>
      </c>
      <c r="D1110" s="0" t="s">
        <v>14773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18</v>
      </c>
      <c r="V1110" s="0" t="n">
        <v>269</v>
      </c>
      <c r="W1110" s="0" t="n">
        <v>0</v>
      </c>
      <c r="X1110" s="0" t="n">
        <v>0</v>
      </c>
      <c r="Y1110" s="0" t="n">
        <v>0</v>
      </c>
      <c r="Z1110" s="0" t="n">
        <v>0</v>
      </c>
    </row>
    <row r="1111" customFormat="false" ht="14.4" hidden="false" customHeight="false" outlineLevel="0" collapsed="false">
      <c r="A1111" s="0" t="s">
        <v>3</v>
      </c>
      <c r="B1111" s="0" t="s">
        <v>15893</v>
      </c>
      <c r="C1111" s="0" t="s">
        <v>14768</v>
      </c>
      <c r="D1111" s="0" t="s">
        <v>14771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15</v>
      </c>
      <c r="V1111" s="0" t="n">
        <v>244</v>
      </c>
      <c r="W1111" s="0" t="n">
        <v>0</v>
      </c>
      <c r="X1111" s="0" t="n">
        <v>0</v>
      </c>
      <c r="Y1111" s="0" t="n">
        <v>0</v>
      </c>
      <c r="Z1111" s="0" t="n">
        <v>0</v>
      </c>
    </row>
    <row r="1112" customFormat="false" ht="14.4" hidden="false" customHeight="false" outlineLevel="0" collapsed="false">
      <c r="A1112" s="0" t="s">
        <v>3</v>
      </c>
      <c r="B1112" s="0" t="s">
        <v>15894</v>
      </c>
      <c r="C1112" s="0" t="s">
        <v>14773</v>
      </c>
      <c r="D1112" s="0" t="s">
        <v>14767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15</v>
      </c>
      <c r="V1112" s="0" t="n">
        <v>215</v>
      </c>
      <c r="W1112" s="0" t="n">
        <v>0</v>
      </c>
      <c r="X1112" s="0" t="n">
        <v>0</v>
      </c>
      <c r="Y1112" s="0" t="n">
        <v>0</v>
      </c>
      <c r="Z1112" s="0" t="n">
        <v>0</v>
      </c>
    </row>
    <row r="1113" customFormat="false" ht="14.4" hidden="false" customHeight="false" outlineLevel="0" collapsed="false">
      <c r="A1113" s="0" t="s">
        <v>3</v>
      </c>
      <c r="B1113" s="0" t="s">
        <v>15895</v>
      </c>
      <c r="C1113" s="0" t="s">
        <v>14771</v>
      </c>
      <c r="D1113" s="0" t="s">
        <v>14768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14</v>
      </c>
      <c r="V1113" s="0" t="n">
        <v>252</v>
      </c>
      <c r="W1113" s="0" t="n">
        <v>0</v>
      </c>
      <c r="X1113" s="0" t="n">
        <v>0</v>
      </c>
      <c r="Y1113" s="0" t="n">
        <v>0</v>
      </c>
      <c r="Z1113" s="0" t="n">
        <v>0</v>
      </c>
    </row>
    <row r="1114" customFormat="false" ht="14.4" hidden="false" customHeight="false" outlineLevel="0" collapsed="false">
      <c r="A1114" s="0" t="s">
        <v>3</v>
      </c>
      <c r="B1114" s="0" t="s">
        <v>15896</v>
      </c>
      <c r="C1114" s="0" t="s">
        <v>14771</v>
      </c>
      <c r="D1114" s="0" t="s">
        <v>14768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16</v>
      </c>
      <c r="V1114" s="0" t="n">
        <v>260</v>
      </c>
      <c r="W1114" s="0" t="n">
        <v>0</v>
      </c>
      <c r="X1114" s="0" t="n">
        <v>0</v>
      </c>
      <c r="Y1114" s="0" t="n">
        <v>0</v>
      </c>
      <c r="Z1114" s="0" t="n">
        <v>0</v>
      </c>
    </row>
    <row r="1115" customFormat="false" ht="14.4" hidden="false" customHeight="false" outlineLevel="0" collapsed="false">
      <c r="A1115" s="0" t="s">
        <v>3</v>
      </c>
      <c r="B1115" s="0" t="s">
        <v>15897</v>
      </c>
      <c r="C1115" s="0" t="s">
        <v>14767</v>
      </c>
      <c r="D1115" s="0" t="s">
        <v>14771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13</v>
      </c>
      <c r="V1115" s="0" t="n">
        <v>236</v>
      </c>
      <c r="W1115" s="0" t="n">
        <v>0</v>
      </c>
      <c r="X1115" s="0" t="n">
        <v>0</v>
      </c>
      <c r="Y1115" s="0" t="n">
        <v>0</v>
      </c>
      <c r="Z1115" s="0" t="n">
        <v>0</v>
      </c>
    </row>
    <row r="1116" customFormat="false" ht="14.4" hidden="false" customHeight="false" outlineLevel="0" collapsed="false">
      <c r="A1116" s="0" t="s">
        <v>3</v>
      </c>
      <c r="B1116" s="0" t="s">
        <v>15898</v>
      </c>
      <c r="C1116" s="0" t="s">
        <v>14767</v>
      </c>
      <c r="D1116" s="0" t="s">
        <v>14773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14</v>
      </c>
      <c r="V1116" s="0" t="n">
        <v>223</v>
      </c>
      <c r="W1116" s="0" t="n">
        <v>0</v>
      </c>
      <c r="X1116" s="0" t="n">
        <v>0</v>
      </c>
      <c r="Y1116" s="0" t="n">
        <v>0</v>
      </c>
      <c r="Z1116" s="0" t="n">
        <v>0</v>
      </c>
    </row>
    <row r="1117" customFormat="false" ht="14.4" hidden="false" customHeight="false" outlineLevel="0" collapsed="false">
      <c r="A1117" s="0" t="s">
        <v>3</v>
      </c>
      <c r="B1117" s="0" t="s">
        <v>15899</v>
      </c>
      <c r="C1117" s="0" t="s">
        <v>14771</v>
      </c>
      <c r="D1117" s="0" t="s">
        <v>14768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11</v>
      </c>
      <c r="V1117" s="0" t="n">
        <v>163</v>
      </c>
      <c r="W1117" s="0" t="n">
        <v>0</v>
      </c>
      <c r="X1117" s="0" t="n">
        <v>0</v>
      </c>
      <c r="Y1117" s="0" t="n">
        <v>0</v>
      </c>
      <c r="Z1117" s="0" t="n">
        <v>0</v>
      </c>
    </row>
    <row r="1118" customFormat="false" ht="14.4" hidden="false" customHeight="false" outlineLevel="0" collapsed="false">
      <c r="A1118" s="0" t="s">
        <v>3</v>
      </c>
      <c r="B1118" s="0" t="s">
        <v>15900</v>
      </c>
      <c r="C1118" s="0" t="s">
        <v>14768</v>
      </c>
      <c r="D1118" s="0" t="s">
        <v>14771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16</v>
      </c>
      <c r="V1118" s="0" t="n">
        <v>207</v>
      </c>
      <c r="W1118" s="0" t="n">
        <v>0</v>
      </c>
      <c r="X1118" s="0" t="n">
        <v>0</v>
      </c>
      <c r="Y1118" s="0" t="n">
        <v>0</v>
      </c>
      <c r="Z1118" s="0" t="n">
        <v>0</v>
      </c>
    </row>
    <row r="1119" customFormat="false" ht="14.4" hidden="false" customHeight="false" outlineLevel="0" collapsed="false">
      <c r="A1119" s="0" t="s">
        <v>3</v>
      </c>
      <c r="B1119" s="0" t="s">
        <v>15901</v>
      </c>
      <c r="C1119" s="0" t="s">
        <v>14767</v>
      </c>
      <c r="D1119" s="0" t="s">
        <v>14773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15</v>
      </c>
      <c r="V1119" s="0" t="n">
        <v>253</v>
      </c>
      <c r="W1119" s="0" t="n">
        <v>0</v>
      </c>
      <c r="X1119" s="0" t="n">
        <v>0</v>
      </c>
      <c r="Y1119" s="0" t="n">
        <v>0</v>
      </c>
      <c r="Z1119" s="0" t="n">
        <v>0</v>
      </c>
    </row>
    <row r="1120" customFormat="false" ht="14.4" hidden="false" customHeight="false" outlineLevel="0" collapsed="false">
      <c r="A1120" s="0" t="s">
        <v>3</v>
      </c>
      <c r="B1120" s="0" t="s">
        <v>15902</v>
      </c>
      <c r="C1120" s="0" t="s">
        <v>14771</v>
      </c>
      <c r="D1120" s="0" t="s">
        <v>14768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12</v>
      </c>
      <c r="V1120" s="0" t="n">
        <v>219</v>
      </c>
      <c r="W1120" s="0" t="n">
        <v>0</v>
      </c>
      <c r="X1120" s="0" t="n">
        <v>0</v>
      </c>
      <c r="Y1120" s="0" t="n">
        <v>0</v>
      </c>
      <c r="Z1120" s="0" t="n">
        <v>0</v>
      </c>
    </row>
    <row r="1121" customFormat="false" ht="14.4" hidden="false" customHeight="false" outlineLevel="0" collapsed="false">
      <c r="A1121" s="0" t="s">
        <v>3</v>
      </c>
      <c r="B1121" s="0" t="s">
        <v>15903</v>
      </c>
      <c r="C1121" s="0" t="s">
        <v>14767</v>
      </c>
      <c r="D1121" s="0" t="s">
        <v>14773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14</v>
      </c>
      <c r="V1121" s="0" t="n">
        <v>219</v>
      </c>
      <c r="W1121" s="0" t="n">
        <v>0</v>
      </c>
      <c r="X1121" s="0" t="n">
        <v>0</v>
      </c>
      <c r="Y1121" s="0" t="n">
        <v>0</v>
      </c>
      <c r="Z1121" s="0" t="n">
        <v>0</v>
      </c>
    </row>
    <row r="1122" customFormat="false" ht="14.4" hidden="false" customHeight="false" outlineLevel="0" collapsed="false">
      <c r="A1122" s="0" t="s">
        <v>3</v>
      </c>
      <c r="B1122" s="0" t="s">
        <v>15904</v>
      </c>
      <c r="C1122" s="0" t="s">
        <v>14773</v>
      </c>
      <c r="D1122" s="0" t="s">
        <v>14767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14</v>
      </c>
      <c r="V1122" s="0" t="n">
        <v>212</v>
      </c>
      <c r="W1122" s="0" t="n">
        <v>0</v>
      </c>
      <c r="X1122" s="0" t="n">
        <v>0</v>
      </c>
      <c r="Y1122" s="0" t="n">
        <v>0</v>
      </c>
      <c r="Z1122" s="0" t="n">
        <v>0</v>
      </c>
    </row>
    <row r="1123" customFormat="false" ht="14.4" hidden="false" customHeight="false" outlineLevel="0" collapsed="false">
      <c r="A1123" s="0" t="s">
        <v>3</v>
      </c>
      <c r="B1123" s="0" t="s">
        <v>15905</v>
      </c>
      <c r="C1123" s="0" t="s">
        <v>14768</v>
      </c>
      <c r="D1123" s="0" t="s">
        <v>14771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13</v>
      </c>
      <c r="V1123" s="0" t="n">
        <v>226</v>
      </c>
      <c r="W1123" s="0" t="n">
        <v>0</v>
      </c>
      <c r="X1123" s="0" t="n">
        <v>0</v>
      </c>
      <c r="Y1123" s="0" t="n">
        <v>0</v>
      </c>
      <c r="Z1123" s="0" t="n">
        <v>0</v>
      </c>
    </row>
    <row r="1124" customFormat="false" ht="14.4" hidden="false" customHeight="false" outlineLevel="0" collapsed="false">
      <c r="A1124" s="0" t="s">
        <v>3</v>
      </c>
      <c r="B1124" s="0" t="s">
        <v>15906</v>
      </c>
      <c r="C1124" s="0" t="s">
        <v>14771</v>
      </c>
      <c r="D1124" s="0" t="s">
        <v>14768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13</v>
      </c>
      <c r="V1124" s="0" t="n">
        <v>223</v>
      </c>
      <c r="W1124" s="0" t="n">
        <v>0</v>
      </c>
      <c r="X1124" s="0" t="n">
        <v>0</v>
      </c>
      <c r="Y1124" s="0" t="n">
        <v>0</v>
      </c>
      <c r="Z1124" s="0" t="n">
        <v>0</v>
      </c>
    </row>
    <row r="1125" customFormat="false" ht="14.4" hidden="false" customHeight="false" outlineLevel="0" collapsed="false">
      <c r="A1125" s="0" t="s">
        <v>3</v>
      </c>
      <c r="B1125" s="0" t="s">
        <v>15907</v>
      </c>
      <c r="C1125" s="0" t="s">
        <v>14768</v>
      </c>
      <c r="D1125" s="0" t="s">
        <v>14771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12</v>
      </c>
      <c r="V1125" s="0" t="n">
        <v>191</v>
      </c>
      <c r="W1125" s="0" t="n">
        <v>0</v>
      </c>
      <c r="X1125" s="0" t="n">
        <v>0</v>
      </c>
      <c r="Y1125" s="0" t="n">
        <v>0</v>
      </c>
      <c r="Z1125" s="0" t="n">
        <v>0</v>
      </c>
    </row>
    <row r="1126" customFormat="false" ht="14.4" hidden="false" customHeight="false" outlineLevel="0" collapsed="false">
      <c r="A1126" s="0" t="s">
        <v>3</v>
      </c>
      <c r="B1126" s="0" t="s">
        <v>15908</v>
      </c>
      <c r="C1126" s="0" t="s">
        <v>14768</v>
      </c>
      <c r="D1126" s="0" t="s">
        <v>14771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12</v>
      </c>
      <c r="V1126" s="0" t="n">
        <v>204</v>
      </c>
      <c r="W1126" s="0" t="n">
        <v>0</v>
      </c>
      <c r="X1126" s="0" t="n">
        <v>0</v>
      </c>
      <c r="Y1126" s="0" t="n">
        <v>0</v>
      </c>
      <c r="Z1126" s="0" t="n">
        <v>0</v>
      </c>
    </row>
    <row r="1127" customFormat="false" ht="14.4" hidden="false" customHeight="false" outlineLevel="0" collapsed="false">
      <c r="A1127" s="0" t="s">
        <v>3</v>
      </c>
      <c r="B1127" s="0" t="s">
        <v>15909</v>
      </c>
      <c r="C1127" s="0" t="s">
        <v>15910</v>
      </c>
      <c r="D1127" s="0" t="s">
        <v>14768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12</v>
      </c>
      <c r="V1127" s="0" t="n">
        <v>182</v>
      </c>
      <c r="W1127" s="0" t="n">
        <v>0</v>
      </c>
      <c r="X1127" s="0" t="n">
        <v>0</v>
      </c>
      <c r="Y1127" s="0" t="n">
        <v>0</v>
      </c>
      <c r="Z1127" s="0" t="n">
        <v>0</v>
      </c>
    </row>
    <row r="1128" customFormat="false" ht="14.4" hidden="false" customHeight="false" outlineLevel="0" collapsed="false">
      <c r="A1128" s="0" t="s">
        <v>3</v>
      </c>
      <c r="B1128" s="0" t="s">
        <v>15911</v>
      </c>
      <c r="C1128" s="0" t="s">
        <v>14771</v>
      </c>
      <c r="D1128" s="0" t="s">
        <v>14768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13</v>
      </c>
      <c r="V1128" s="0" t="n">
        <v>246</v>
      </c>
      <c r="W1128" s="0" t="n">
        <v>0</v>
      </c>
      <c r="X1128" s="0" t="n">
        <v>0</v>
      </c>
      <c r="Y1128" s="0" t="n">
        <v>0</v>
      </c>
      <c r="Z1128" s="0" t="n">
        <v>0</v>
      </c>
    </row>
    <row r="1129" customFormat="false" ht="14.4" hidden="false" customHeight="false" outlineLevel="0" collapsed="false">
      <c r="A1129" s="0" t="s">
        <v>3</v>
      </c>
      <c r="B1129" s="0" t="s">
        <v>15912</v>
      </c>
      <c r="C1129" s="0" t="s">
        <v>14773</v>
      </c>
      <c r="D1129" s="0" t="s">
        <v>14771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10</v>
      </c>
      <c r="V1129" s="0" t="n">
        <v>193</v>
      </c>
      <c r="W1129" s="0" t="n">
        <v>0</v>
      </c>
      <c r="X1129" s="0" t="n">
        <v>0</v>
      </c>
      <c r="Y1129" s="0" t="n">
        <v>0</v>
      </c>
      <c r="Z1129" s="0" t="n">
        <v>0</v>
      </c>
    </row>
    <row r="1130" customFormat="false" ht="14.4" hidden="false" customHeight="false" outlineLevel="0" collapsed="false">
      <c r="A1130" s="0" t="s">
        <v>3</v>
      </c>
      <c r="B1130" s="0" t="s">
        <v>15913</v>
      </c>
      <c r="C1130" s="0" t="s">
        <v>14767</v>
      </c>
      <c r="D1130" s="0" t="s">
        <v>14773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18</v>
      </c>
      <c r="V1130" s="0" t="n">
        <v>278</v>
      </c>
      <c r="W1130" s="0" t="n">
        <v>0</v>
      </c>
      <c r="X1130" s="0" t="n">
        <v>0</v>
      </c>
      <c r="Y1130" s="0" t="n">
        <v>0</v>
      </c>
      <c r="Z1130" s="0" t="n">
        <v>0</v>
      </c>
    </row>
    <row r="1131" customFormat="false" ht="14.4" hidden="false" customHeight="false" outlineLevel="0" collapsed="false">
      <c r="A1131" s="0" t="s">
        <v>3</v>
      </c>
      <c r="B1131" s="0" t="s">
        <v>15914</v>
      </c>
      <c r="C1131" s="0" t="s">
        <v>14773</v>
      </c>
      <c r="D1131" s="0" t="s">
        <v>14771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15</v>
      </c>
      <c r="V1131" s="0" t="n">
        <v>226</v>
      </c>
      <c r="W1131" s="0" t="n">
        <v>0</v>
      </c>
      <c r="X1131" s="0" t="n">
        <v>0</v>
      </c>
      <c r="Y1131" s="0" t="n">
        <v>0</v>
      </c>
      <c r="Z1131" s="0" t="n">
        <v>0</v>
      </c>
    </row>
    <row r="1132" customFormat="false" ht="14.4" hidden="false" customHeight="false" outlineLevel="0" collapsed="false">
      <c r="A1132" s="0" t="s">
        <v>3</v>
      </c>
      <c r="B1132" s="0" t="s">
        <v>15915</v>
      </c>
      <c r="C1132" s="0" t="s">
        <v>14771</v>
      </c>
      <c r="D1132" s="0" t="s">
        <v>14768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20</v>
      </c>
      <c r="V1132" s="0" t="n">
        <v>288</v>
      </c>
      <c r="W1132" s="0" t="n">
        <v>0</v>
      </c>
      <c r="X1132" s="0" t="n">
        <v>0</v>
      </c>
      <c r="Y1132" s="0" t="n">
        <v>0</v>
      </c>
      <c r="Z1132" s="0" t="n">
        <v>0</v>
      </c>
    </row>
    <row r="1133" customFormat="false" ht="14.4" hidden="false" customHeight="false" outlineLevel="0" collapsed="false">
      <c r="A1133" s="0" t="s">
        <v>3</v>
      </c>
      <c r="B1133" s="0" t="s">
        <v>15916</v>
      </c>
      <c r="C1133" s="0" t="s">
        <v>14773</v>
      </c>
      <c r="D1133" s="0" t="s">
        <v>14767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19</v>
      </c>
      <c r="V1133" s="0" t="n">
        <v>302</v>
      </c>
      <c r="W1133" s="0" t="n">
        <v>0</v>
      </c>
      <c r="X1133" s="0" t="n">
        <v>0</v>
      </c>
      <c r="Y1133" s="0" t="n">
        <v>0</v>
      </c>
      <c r="Z1133" s="0" t="n">
        <v>0</v>
      </c>
    </row>
    <row r="1134" customFormat="false" ht="14.4" hidden="false" customHeight="false" outlineLevel="0" collapsed="false">
      <c r="A1134" s="0" t="s">
        <v>3</v>
      </c>
      <c r="B1134" s="0" t="s">
        <v>15917</v>
      </c>
      <c r="C1134" s="0" t="s">
        <v>14771</v>
      </c>
      <c r="D1134" s="0" t="s">
        <v>14768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17</v>
      </c>
      <c r="V1134" s="0" t="n">
        <v>300</v>
      </c>
      <c r="W1134" s="0" t="n">
        <v>0</v>
      </c>
      <c r="X1134" s="0" t="n">
        <v>0</v>
      </c>
      <c r="Y1134" s="0" t="n">
        <v>0</v>
      </c>
      <c r="Z1134" s="0" t="n">
        <v>0</v>
      </c>
    </row>
    <row r="1135" customFormat="false" ht="14.4" hidden="false" customHeight="false" outlineLevel="0" collapsed="false">
      <c r="A1135" s="0" t="s">
        <v>3</v>
      </c>
      <c r="B1135" s="0" t="s">
        <v>15918</v>
      </c>
      <c r="C1135" s="0" t="s">
        <v>14771</v>
      </c>
      <c r="D1135" s="0" t="s">
        <v>14768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18</v>
      </c>
      <c r="V1135" s="0" t="n">
        <v>309</v>
      </c>
      <c r="W1135" s="0" t="n">
        <v>0</v>
      </c>
      <c r="X1135" s="0" t="n">
        <v>0</v>
      </c>
      <c r="Y1135" s="0" t="n">
        <v>0</v>
      </c>
      <c r="Z1135" s="0" t="n">
        <v>0</v>
      </c>
    </row>
    <row r="1136" customFormat="false" ht="14.4" hidden="false" customHeight="false" outlineLevel="0" collapsed="false">
      <c r="A1136" s="0" t="s">
        <v>3</v>
      </c>
      <c r="B1136" s="0" t="s">
        <v>15919</v>
      </c>
      <c r="C1136" s="0" t="s">
        <v>14768</v>
      </c>
      <c r="D1136" s="0" t="s">
        <v>14767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19</v>
      </c>
      <c r="V1136" s="0" t="n">
        <v>302</v>
      </c>
      <c r="W1136" s="0" t="n">
        <v>0</v>
      </c>
      <c r="X1136" s="0" t="n">
        <v>0</v>
      </c>
      <c r="Y1136" s="0" t="n">
        <v>0</v>
      </c>
      <c r="Z1136" s="0" t="n">
        <v>0</v>
      </c>
    </row>
    <row r="1137" customFormat="false" ht="14.4" hidden="false" customHeight="false" outlineLevel="0" collapsed="false">
      <c r="A1137" s="0" t="s">
        <v>3</v>
      </c>
      <c r="B1137" s="0" t="s">
        <v>15920</v>
      </c>
      <c r="C1137" s="0" t="s">
        <v>14768</v>
      </c>
      <c r="D1137" s="0" t="s">
        <v>14771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12</v>
      </c>
      <c r="V1137" s="0" t="n">
        <v>231</v>
      </c>
      <c r="W1137" s="0" t="n">
        <v>0</v>
      </c>
      <c r="X1137" s="0" t="n">
        <v>0</v>
      </c>
      <c r="Y1137" s="0" t="n">
        <v>0</v>
      </c>
      <c r="Z1137" s="0" t="n">
        <v>0</v>
      </c>
    </row>
    <row r="1138" customFormat="false" ht="14.4" hidden="false" customHeight="false" outlineLevel="0" collapsed="false">
      <c r="A1138" s="0" t="s">
        <v>3</v>
      </c>
      <c r="B1138" s="0" t="s">
        <v>15921</v>
      </c>
      <c r="C1138" s="0" t="s">
        <v>14767</v>
      </c>
      <c r="D1138" s="0" t="s">
        <v>14773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14</v>
      </c>
      <c r="V1138" s="0" t="n">
        <v>266</v>
      </c>
      <c r="W1138" s="0" t="n">
        <v>0</v>
      </c>
      <c r="X1138" s="0" t="n">
        <v>0</v>
      </c>
      <c r="Y1138" s="0" t="n">
        <v>0</v>
      </c>
      <c r="Z1138" s="0" t="n">
        <v>0</v>
      </c>
    </row>
    <row r="1139" customFormat="false" ht="14.4" hidden="false" customHeight="false" outlineLevel="0" collapsed="false">
      <c r="A1139" s="0" t="s">
        <v>3</v>
      </c>
      <c r="B1139" s="0" t="s">
        <v>15922</v>
      </c>
      <c r="C1139" s="0" t="s">
        <v>14773</v>
      </c>
      <c r="D1139" s="0" t="s">
        <v>14767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14</v>
      </c>
      <c r="V1139" s="0" t="n">
        <v>240</v>
      </c>
      <c r="W1139" s="0" t="n">
        <v>0</v>
      </c>
      <c r="X1139" s="0" t="n">
        <v>0</v>
      </c>
      <c r="Y1139" s="0" t="n">
        <v>0</v>
      </c>
      <c r="Z1139" s="0" t="n">
        <v>0</v>
      </c>
    </row>
    <row r="1140" customFormat="false" ht="14.4" hidden="false" customHeight="false" outlineLevel="0" collapsed="false">
      <c r="A1140" s="0" t="s">
        <v>3</v>
      </c>
      <c r="B1140" s="0" t="s">
        <v>15923</v>
      </c>
      <c r="C1140" s="0" t="s">
        <v>14773</v>
      </c>
      <c r="D1140" s="0" t="s">
        <v>14767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15</v>
      </c>
      <c r="V1140" s="0" t="n">
        <v>246</v>
      </c>
      <c r="W1140" s="0" t="n">
        <v>0</v>
      </c>
      <c r="X1140" s="0" t="n">
        <v>0</v>
      </c>
      <c r="Y1140" s="0" t="n">
        <v>0</v>
      </c>
      <c r="Z1140" s="0" t="n">
        <v>0</v>
      </c>
    </row>
    <row r="1141" customFormat="false" ht="14.4" hidden="false" customHeight="false" outlineLevel="0" collapsed="false">
      <c r="A1141" s="0" t="s">
        <v>3</v>
      </c>
      <c r="B1141" s="0" t="s">
        <v>15924</v>
      </c>
      <c r="C1141" s="0" t="s">
        <v>14768</v>
      </c>
      <c r="D1141" s="0" t="s">
        <v>14771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13</v>
      </c>
      <c r="V1141" s="0" t="n">
        <v>242</v>
      </c>
      <c r="W1141" s="0" t="n">
        <v>0</v>
      </c>
      <c r="X1141" s="0" t="n">
        <v>0</v>
      </c>
      <c r="Y1141" s="0" t="n">
        <v>0</v>
      </c>
      <c r="Z1141" s="0" t="n">
        <v>0</v>
      </c>
    </row>
    <row r="1142" customFormat="false" ht="14.4" hidden="false" customHeight="false" outlineLevel="0" collapsed="false">
      <c r="A1142" s="0" t="s">
        <v>3</v>
      </c>
      <c r="B1142" s="0" t="s">
        <v>15925</v>
      </c>
      <c r="C1142" s="0" t="s">
        <v>14768</v>
      </c>
      <c r="D1142" s="0" t="s">
        <v>14771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13</v>
      </c>
      <c r="V1142" s="0" t="n">
        <v>225</v>
      </c>
      <c r="W1142" s="0" t="n">
        <v>0</v>
      </c>
      <c r="X1142" s="0" t="n">
        <v>0</v>
      </c>
      <c r="Y1142" s="0" t="n">
        <v>0</v>
      </c>
      <c r="Z1142" s="0" t="n">
        <v>0</v>
      </c>
    </row>
    <row r="1143" customFormat="false" ht="14.4" hidden="false" customHeight="false" outlineLevel="0" collapsed="false">
      <c r="A1143" s="0" t="s">
        <v>3</v>
      </c>
      <c r="B1143" s="0" t="s">
        <v>15926</v>
      </c>
      <c r="C1143" s="0" t="s">
        <v>14768</v>
      </c>
      <c r="D1143" s="0" t="s">
        <v>14773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12</v>
      </c>
      <c r="V1143" s="0" t="n">
        <v>117</v>
      </c>
      <c r="W1143" s="0" t="n">
        <v>0</v>
      </c>
      <c r="X1143" s="0" t="n">
        <v>0</v>
      </c>
      <c r="Y1143" s="0" t="n">
        <v>0</v>
      </c>
      <c r="Z1143" s="0" t="n">
        <v>0</v>
      </c>
    </row>
    <row r="1144" customFormat="false" ht="14.4" hidden="false" customHeight="false" outlineLevel="0" collapsed="false">
      <c r="A1144" s="0" t="s">
        <v>3</v>
      </c>
      <c r="B1144" s="0" t="s">
        <v>15927</v>
      </c>
      <c r="C1144" s="0" t="s">
        <v>14773</v>
      </c>
      <c r="D1144" s="0" t="s">
        <v>14768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17</v>
      </c>
      <c r="V1144" s="0" t="n">
        <v>301</v>
      </c>
      <c r="W1144" s="0" t="n">
        <v>0</v>
      </c>
      <c r="X1144" s="0" t="n">
        <v>0</v>
      </c>
      <c r="Y1144" s="0" t="n">
        <v>0</v>
      </c>
      <c r="Z1144" s="0" t="n">
        <v>0</v>
      </c>
    </row>
    <row r="1145" customFormat="false" ht="14.4" hidden="false" customHeight="false" outlineLevel="0" collapsed="false">
      <c r="A1145" s="0" t="s">
        <v>3</v>
      </c>
      <c r="B1145" s="0" t="s">
        <v>15928</v>
      </c>
      <c r="C1145" s="0" t="s">
        <v>14767</v>
      </c>
      <c r="D1145" s="0" t="s">
        <v>14773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12</v>
      </c>
      <c r="V1145" s="0" t="n">
        <v>185</v>
      </c>
      <c r="W1145" s="0" t="n">
        <v>0</v>
      </c>
      <c r="X1145" s="0" t="n">
        <v>0</v>
      </c>
      <c r="Y1145" s="0" t="n">
        <v>0</v>
      </c>
      <c r="Z1145" s="0" t="n">
        <v>0</v>
      </c>
    </row>
    <row r="1146" customFormat="false" ht="14.4" hidden="false" customHeight="false" outlineLevel="0" collapsed="false">
      <c r="A1146" s="0" t="s">
        <v>3</v>
      </c>
      <c r="B1146" s="0" t="s">
        <v>15929</v>
      </c>
      <c r="C1146" s="0" t="s">
        <v>14773</v>
      </c>
      <c r="D1146" s="0" t="s">
        <v>14767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9</v>
      </c>
      <c r="V1146" s="0" t="n">
        <v>151</v>
      </c>
      <c r="W1146" s="0" t="n">
        <v>0</v>
      </c>
      <c r="X1146" s="0" t="n">
        <v>0</v>
      </c>
      <c r="Y1146" s="0" t="n">
        <v>0</v>
      </c>
      <c r="Z1146" s="0" t="n">
        <v>0</v>
      </c>
    </row>
    <row r="1147" customFormat="false" ht="14.4" hidden="false" customHeight="false" outlineLevel="0" collapsed="false">
      <c r="A1147" s="0" t="s">
        <v>3</v>
      </c>
      <c r="B1147" s="0" t="s">
        <v>15930</v>
      </c>
      <c r="C1147" s="0" t="s">
        <v>14767</v>
      </c>
      <c r="D1147" s="0" t="s">
        <v>14773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9</v>
      </c>
      <c r="V1147" s="0" t="n">
        <v>167</v>
      </c>
      <c r="W1147" s="0" t="n">
        <v>0</v>
      </c>
      <c r="X1147" s="0" t="n">
        <v>0</v>
      </c>
      <c r="Y1147" s="0" t="n">
        <v>0</v>
      </c>
      <c r="Z1147" s="0" t="n">
        <v>0</v>
      </c>
    </row>
    <row r="1148" customFormat="false" ht="14.4" hidden="false" customHeight="false" outlineLevel="0" collapsed="false">
      <c r="A1148" s="0" t="s">
        <v>3</v>
      </c>
      <c r="B1148" s="0" t="s">
        <v>15931</v>
      </c>
      <c r="C1148" s="0" t="s">
        <v>14773</v>
      </c>
      <c r="D1148" s="0" t="s">
        <v>14767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12</v>
      </c>
      <c r="V1148" s="0" t="n">
        <v>220</v>
      </c>
      <c r="W1148" s="0" t="n">
        <v>0</v>
      </c>
      <c r="X1148" s="0" t="n">
        <v>0</v>
      </c>
      <c r="Y1148" s="0" t="n">
        <v>0</v>
      </c>
      <c r="Z1148" s="0" t="n">
        <v>0</v>
      </c>
    </row>
    <row r="1149" customFormat="false" ht="14.4" hidden="false" customHeight="false" outlineLevel="0" collapsed="false">
      <c r="A1149" s="0" t="s">
        <v>3</v>
      </c>
      <c r="B1149" s="0" t="s">
        <v>15932</v>
      </c>
      <c r="C1149" s="0" t="s">
        <v>14768</v>
      </c>
      <c r="D1149" s="0" t="s">
        <v>14771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16</v>
      </c>
      <c r="V1149" s="0" t="n">
        <v>236</v>
      </c>
      <c r="W1149" s="0" t="n">
        <v>0</v>
      </c>
      <c r="X1149" s="0" t="n">
        <v>0</v>
      </c>
      <c r="Y1149" s="0" t="n">
        <v>0</v>
      </c>
      <c r="Z1149" s="0" t="n">
        <v>0</v>
      </c>
    </row>
    <row r="1150" customFormat="false" ht="14.4" hidden="false" customHeight="false" outlineLevel="0" collapsed="false">
      <c r="A1150" s="0" t="s">
        <v>3</v>
      </c>
      <c r="B1150" s="0" t="s">
        <v>15933</v>
      </c>
      <c r="C1150" s="0" t="s">
        <v>14767</v>
      </c>
      <c r="D1150" s="0" t="s">
        <v>14773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13</v>
      </c>
      <c r="V1150" s="0" t="n">
        <v>217</v>
      </c>
      <c r="W1150" s="0" t="n">
        <v>0</v>
      </c>
      <c r="X1150" s="0" t="n">
        <v>0</v>
      </c>
      <c r="Y1150" s="0" t="n">
        <v>0</v>
      </c>
      <c r="Z1150" s="0" t="n">
        <v>0</v>
      </c>
    </row>
    <row r="1151" customFormat="false" ht="14.4" hidden="false" customHeight="false" outlineLevel="0" collapsed="false">
      <c r="A1151" s="0" t="s">
        <v>3</v>
      </c>
      <c r="B1151" s="0" t="s">
        <v>15934</v>
      </c>
      <c r="C1151" s="0" t="s">
        <v>14768</v>
      </c>
      <c r="D1151" s="0" t="s">
        <v>14771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14</v>
      </c>
      <c r="V1151" s="0" t="n">
        <v>208</v>
      </c>
      <c r="W1151" s="0" t="n">
        <v>0</v>
      </c>
      <c r="X1151" s="0" t="n">
        <v>0</v>
      </c>
      <c r="Y1151" s="0" t="n">
        <v>0</v>
      </c>
      <c r="Z1151" s="0" t="n">
        <v>0</v>
      </c>
    </row>
    <row r="1152" customFormat="false" ht="14.4" hidden="false" customHeight="false" outlineLevel="0" collapsed="false">
      <c r="A1152" s="0" t="s">
        <v>3</v>
      </c>
      <c r="B1152" s="0" t="s">
        <v>15935</v>
      </c>
      <c r="C1152" s="0" t="s">
        <v>14768</v>
      </c>
      <c r="D1152" s="0" t="s">
        <v>14771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11</v>
      </c>
      <c r="V1152" s="0" t="n">
        <v>205</v>
      </c>
      <c r="W1152" s="0" t="n">
        <v>0</v>
      </c>
      <c r="X1152" s="0" t="n">
        <v>0</v>
      </c>
      <c r="Y1152" s="0" t="n">
        <v>0</v>
      </c>
      <c r="Z1152" s="0" t="n">
        <v>0</v>
      </c>
    </row>
    <row r="1153" customFormat="false" ht="14.4" hidden="false" customHeight="false" outlineLevel="0" collapsed="false">
      <c r="A1153" s="0" t="s">
        <v>3</v>
      </c>
      <c r="B1153" s="0" t="s">
        <v>15936</v>
      </c>
      <c r="C1153" s="0" t="s">
        <v>14767</v>
      </c>
      <c r="D1153" s="0" t="s">
        <v>14773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16</v>
      </c>
      <c r="V1153" s="0" t="n">
        <v>281</v>
      </c>
      <c r="W1153" s="0" t="n">
        <v>0</v>
      </c>
      <c r="X1153" s="0" t="n">
        <v>0</v>
      </c>
      <c r="Y1153" s="0" t="n">
        <v>0</v>
      </c>
      <c r="Z1153" s="0" t="n">
        <v>0</v>
      </c>
    </row>
    <row r="1154" customFormat="false" ht="14.4" hidden="false" customHeight="false" outlineLevel="0" collapsed="false">
      <c r="A1154" s="0" t="s">
        <v>3</v>
      </c>
      <c r="B1154" s="0" t="s">
        <v>15937</v>
      </c>
      <c r="C1154" s="0" t="s">
        <v>14771</v>
      </c>
      <c r="D1154" s="0" t="s">
        <v>14768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10</v>
      </c>
      <c r="V1154" s="0" t="n">
        <v>182</v>
      </c>
      <c r="W1154" s="0" t="n">
        <v>0</v>
      </c>
      <c r="X1154" s="0" t="n">
        <v>0</v>
      </c>
      <c r="Y1154" s="0" t="n">
        <v>0</v>
      </c>
      <c r="Z1154" s="0" t="n">
        <v>0</v>
      </c>
    </row>
    <row r="1155" customFormat="false" ht="14.4" hidden="false" customHeight="false" outlineLevel="0" collapsed="false">
      <c r="A1155" s="0" t="s">
        <v>3</v>
      </c>
      <c r="B1155" s="0" t="s">
        <v>15938</v>
      </c>
      <c r="C1155" s="0" t="s">
        <v>14773</v>
      </c>
      <c r="D1155" s="0" t="s">
        <v>14767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11</v>
      </c>
      <c r="V1155" s="0" t="n">
        <v>205</v>
      </c>
      <c r="W1155" s="0" t="n">
        <v>0</v>
      </c>
      <c r="X1155" s="0" t="n">
        <v>0</v>
      </c>
      <c r="Y1155" s="0" t="n">
        <v>0</v>
      </c>
      <c r="Z1155" s="0" t="n">
        <v>0</v>
      </c>
    </row>
    <row r="1156" customFormat="false" ht="14.4" hidden="false" customHeight="false" outlineLevel="0" collapsed="false">
      <c r="A1156" s="0" t="s">
        <v>3</v>
      </c>
      <c r="B1156" s="0" t="s">
        <v>15939</v>
      </c>
      <c r="C1156" s="0" t="s">
        <v>14771</v>
      </c>
      <c r="D1156" s="0" t="s">
        <v>14768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11</v>
      </c>
      <c r="V1156" s="0" t="n">
        <v>206</v>
      </c>
      <c r="W1156" s="0" t="n">
        <v>0</v>
      </c>
      <c r="X1156" s="0" t="n">
        <v>0</v>
      </c>
      <c r="Y1156" s="0" t="n">
        <v>0</v>
      </c>
      <c r="Z1156" s="0" t="n">
        <v>0</v>
      </c>
    </row>
    <row r="1157" customFormat="false" ht="14.4" hidden="false" customHeight="false" outlineLevel="0" collapsed="false">
      <c r="A1157" s="0" t="s">
        <v>3</v>
      </c>
      <c r="B1157" s="0" t="s">
        <v>15940</v>
      </c>
      <c r="C1157" s="0" t="s">
        <v>14767</v>
      </c>
      <c r="D1157" s="0" t="s">
        <v>14773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9</v>
      </c>
      <c r="V1157" s="0" t="n">
        <v>166</v>
      </c>
      <c r="W1157" s="0" t="n">
        <v>0</v>
      </c>
      <c r="X1157" s="0" t="n">
        <v>0</v>
      </c>
      <c r="Y1157" s="0" t="n">
        <v>0</v>
      </c>
      <c r="Z1157" s="0" t="n">
        <v>0</v>
      </c>
    </row>
    <row r="1158" customFormat="false" ht="14.4" hidden="false" customHeight="false" outlineLevel="0" collapsed="false">
      <c r="A1158" s="0" t="s">
        <v>3</v>
      </c>
      <c r="B1158" s="0" t="s">
        <v>15941</v>
      </c>
      <c r="C1158" s="0" t="s">
        <v>14773</v>
      </c>
      <c r="D1158" s="0" t="s">
        <v>14771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14</v>
      </c>
      <c r="V1158" s="0" t="n">
        <v>244</v>
      </c>
      <c r="W1158" s="0" t="n">
        <v>0</v>
      </c>
      <c r="X1158" s="0" t="n">
        <v>0</v>
      </c>
      <c r="Y1158" s="0" t="n">
        <v>0</v>
      </c>
      <c r="Z1158" s="0" t="n">
        <v>0</v>
      </c>
    </row>
    <row r="1159" customFormat="false" ht="14.4" hidden="false" customHeight="false" outlineLevel="0" collapsed="false">
      <c r="A1159" s="0" t="s">
        <v>3</v>
      </c>
      <c r="B1159" s="0" t="s">
        <v>15942</v>
      </c>
      <c r="C1159" s="0" t="s">
        <v>14768</v>
      </c>
      <c r="D1159" s="0" t="s">
        <v>14771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18</v>
      </c>
      <c r="V1159" s="0" t="n">
        <v>266</v>
      </c>
      <c r="W1159" s="0" t="n">
        <v>0</v>
      </c>
      <c r="X1159" s="0" t="n">
        <v>0</v>
      </c>
      <c r="Y1159" s="0" t="n">
        <v>0</v>
      </c>
      <c r="Z1159" s="0" t="n">
        <v>0</v>
      </c>
    </row>
    <row r="1160" customFormat="false" ht="14.4" hidden="false" customHeight="false" outlineLevel="0" collapsed="false">
      <c r="A1160" s="0" t="s">
        <v>3</v>
      </c>
      <c r="B1160" s="0" t="s">
        <v>15943</v>
      </c>
      <c r="C1160" s="0" t="s">
        <v>14768</v>
      </c>
      <c r="D1160" s="0" t="s">
        <v>14771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11</v>
      </c>
      <c r="V1160" s="0" t="n">
        <v>200</v>
      </c>
      <c r="W1160" s="0" t="n">
        <v>0</v>
      </c>
      <c r="X1160" s="0" t="n">
        <v>0</v>
      </c>
      <c r="Y1160" s="0" t="n">
        <v>0</v>
      </c>
      <c r="Z1160" s="0" t="n">
        <v>0</v>
      </c>
    </row>
    <row r="1161" customFormat="false" ht="14.4" hidden="false" customHeight="false" outlineLevel="0" collapsed="false">
      <c r="A1161" s="0" t="s">
        <v>3</v>
      </c>
      <c r="B1161" s="0" t="s">
        <v>15944</v>
      </c>
      <c r="C1161" s="0" t="s">
        <v>14767</v>
      </c>
      <c r="D1161" s="0" t="s">
        <v>14773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12</v>
      </c>
      <c r="V1161" s="0" t="n">
        <v>219</v>
      </c>
      <c r="W1161" s="0" t="n">
        <v>0</v>
      </c>
      <c r="X1161" s="0" t="n">
        <v>0</v>
      </c>
      <c r="Y1161" s="0" t="n">
        <v>0</v>
      </c>
      <c r="Z1161" s="0" t="n">
        <v>0</v>
      </c>
    </row>
    <row r="1162" customFormat="false" ht="14.4" hidden="false" customHeight="false" outlineLevel="0" collapsed="false">
      <c r="A1162" s="0" t="s">
        <v>3</v>
      </c>
      <c r="B1162" s="0" t="s">
        <v>15945</v>
      </c>
      <c r="C1162" s="0" t="s">
        <v>14767</v>
      </c>
      <c r="D1162" s="0" t="s">
        <v>14773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14</v>
      </c>
      <c r="V1162" s="0" t="n">
        <v>230</v>
      </c>
      <c r="W1162" s="0" t="n">
        <v>0</v>
      </c>
      <c r="X1162" s="0" t="n">
        <v>0</v>
      </c>
      <c r="Y1162" s="0" t="n">
        <v>0</v>
      </c>
      <c r="Z1162" s="0" t="n">
        <v>0</v>
      </c>
    </row>
    <row r="1163" customFormat="false" ht="14.4" hidden="false" customHeight="false" outlineLevel="0" collapsed="false">
      <c r="A1163" s="0" t="s">
        <v>3</v>
      </c>
      <c r="B1163" s="0" t="s">
        <v>15946</v>
      </c>
      <c r="C1163" s="0" t="s">
        <v>14768</v>
      </c>
      <c r="D1163" s="0" t="s">
        <v>14771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15</v>
      </c>
      <c r="V1163" s="0" t="n">
        <v>236</v>
      </c>
      <c r="W1163" s="0" t="n">
        <v>0</v>
      </c>
      <c r="X1163" s="0" t="n">
        <v>0</v>
      </c>
      <c r="Y1163" s="0" t="n">
        <v>0</v>
      </c>
      <c r="Z1163" s="0" t="n">
        <v>0</v>
      </c>
    </row>
    <row r="1164" customFormat="false" ht="14.4" hidden="false" customHeight="false" outlineLevel="0" collapsed="false">
      <c r="A1164" s="0" t="s">
        <v>3</v>
      </c>
      <c r="B1164" s="0" t="s">
        <v>15947</v>
      </c>
      <c r="C1164" s="0" t="s">
        <v>14771</v>
      </c>
      <c r="D1164" s="0" t="s">
        <v>14768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13</v>
      </c>
      <c r="V1164" s="0" t="n">
        <v>247</v>
      </c>
      <c r="W1164" s="0" t="n">
        <v>0</v>
      </c>
      <c r="X1164" s="0" t="n">
        <v>0</v>
      </c>
      <c r="Y1164" s="0" t="n">
        <v>0</v>
      </c>
      <c r="Z1164" s="0" t="n">
        <v>0</v>
      </c>
    </row>
    <row r="1165" customFormat="false" ht="14.4" hidden="false" customHeight="false" outlineLevel="0" collapsed="false">
      <c r="A1165" s="0" t="s">
        <v>3</v>
      </c>
      <c r="B1165" s="0" t="s">
        <v>15948</v>
      </c>
      <c r="C1165" s="0" t="s">
        <v>14771</v>
      </c>
      <c r="D1165" s="0" t="s">
        <v>14767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19</v>
      </c>
      <c r="V1165" s="0" t="n">
        <v>303</v>
      </c>
      <c r="W1165" s="0" t="n">
        <v>0</v>
      </c>
      <c r="X1165" s="0" t="n">
        <v>0</v>
      </c>
      <c r="Y1165" s="0" t="n">
        <v>0</v>
      </c>
      <c r="Z1165" s="0" t="n">
        <v>0</v>
      </c>
    </row>
    <row r="1166" customFormat="false" ht="14.4" hidden="false" customHeight="false" outlineLevel="0" collapsed="false">
      <c r="A1166" s="0" t="s">
        <v>3</v>
      </c>
      <c r="B1166" s="0" t="s">
        <v>15949</v>
      </c>
      <c r="C1166" s="0" t="s">
        <v>14771</v>
      </c>
      <c r="D1166" s="0" t="s">
        <v>14768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19</v>
      </c>
      <c r="V1166" s="0" t="n">
        <v>303</v>
      </c>
      <c r="W1166" s="0" t="n">
        <v>0</v>
      </c>
      <c r="X1166" s="0" t="n">
        <v>0</v>
      </c>
      <c r="Y1166" s="0" t="n">
        <v>0</v>
      </c>
      <c r="Z1166" s="0" t="n">
        <v>0</v>
      </c>
    </row>
    <row r="1167" customFormat="false" ht="14.4" hidden="false" customHeight="false" outlineLevel="0" collapsed="false">
      <c r="A1167" s="0" t="s">
        <v>3</v>
      </c>
      <c r="B1167" s="0" t="s">
        <v>15950</v>
      </c>
      <c r="C1167" s="0" t="s">
        <v>14768</v>
      </c>
      <c r="D1167" s="0" t="s">
        <v>14771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22</v>
      </c>
      <c r="V1167" s="0" t="n">
        <v>285</v>
      </c>
      <c r="W1167" s="0" t="n">
        <v>0</v>
      </c>
      <c r="X1167" s="0" t="n">
        <v>0</v>
      </c>
      <c r="Y1167" s="0" t="n">
        <v>0</v>
      </c>
      <c r="Z1167" s="0" t="n">
        <v>0</v>
      </c>
    </row>
    <row r="1168" customFormat="false" ht="14.4" hidden="false" customHeight="false" outlineLevel="0" collapsed="false">
      <c r="A1168" s="0" t="s">
        <v>3</v>
      </c>
      <c r="B1168" s="0" t="s">
        <v>15951</v>
      </c>
      <c r="C1168" s="0" t="s">
        <v>14771</v>
      </c>
      <c r="D1168" s="0" t="s">
        <v>14773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13</v>
      </c>
      <c r="V1168" s="0" t="n">
        <v>223</v>
      </c>
      <c r="W1168" s="0" t="n">
        <v>0</v>
      </c>
      <c r="X1168" s="0" t="n">
        <v>0</v>
      </c>
      <c r="Y1168" s="0" t="n">
        <v>0</v>
      </c>
      <c r="Z1168" s="0" t="n">
        <v>0</v>
      </c>
    </row>
    <row r="1169" customFormat="false" ht="14.4" hidden="false" customHeight="false" outlineLevel="0" collapsed="false">
      <c r="A1169" s="0" t="s">
        <v>3</v>
      </c>
      <c r="B1169" s="0" t="s">
        <v>15952</v>
      </c>
      <c r="C1169" s="0" t="s">
        <v>14771</v>
      </c>
      <c r="D1169" s="0" t="s">
        <v>14768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17</v>
      </c>
      <c r="V1169" s="0" t="n">
        <v>247</v>
      </c>
      <c r="W1169" s="0" t="n">
        <v>0</v>
      </c>
      <c r="X1169" s="0" t="n">
        <v>0</v>
      </c>
      <c r="Y1169" s="0" t="n">
        <v>0</v>
      </c>
      <c r="Z1169" s="0" t="n">
        <v>0</v>
      </c>
    </row>
    <row r="1170" customFormat="false" ht="14.4" hidden="false" customHeight="false" outlineLevel="0" collapsed="false">
      <c r="A1170" s="0" t="s">
        <v>3</v>
      </c>
      <c r="B1170" s="0" t="s">
        <v>15953</v>
      </c>
      <c r="C1170" s="0" t="s">
        <v>14771</v>
      </c>
      <c r="D1170" s="0" t="s">
        <v>14767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20</v>
      </c>
      <c r="V1170" s="0" t="n">
        <v>242</v>
      </c>
      <c r="W1170" s="0" t="n">
        <v>0</v>
      </c>
      <c r="X1170" s="0" t="n">
        <v>0</v>
      </c>
      <c r="Y1170" s="0" t="n">
        <v>0</v>
      </c>
      <c r="Z1170" s="0" t="n">
        <v>0</v>
      </c>
    </row>
    <row r="1171" customFormat="false" ht="14.4" hidden="false" customHeight="false" outlineLevel="0" collapsed="false">
      <c r="A1171" s="0" t="s">
        <v>3</v>
      </c>
      <c r="B1171" s="0" t="s">
        <v>15954</v>
      </c>
      <c r="C1171" s="0" t="s">
        <v>14768</v>
      </c>
      <c r="D1171" s="0" t="s">
        <v>14773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20</v>
      </c>
      <c r="V1171" s="0" t="n">
        <v>243</v>
      </c>
      <c r="W1171" s="0" t="n">
        <v>0</v>
      </c>
      <c r="X1171" s="0" t="n">
        <v>0</v>
      </c>
      <c r="Y1171" s="0" t="n">
        <v>0</v>
      </c>
      <c r="Z1171" s="0" t="n">
        <v>0</v>
      </c>
    </row>
    <row r="1172" customFormat="false" ht="14.4" hidden="false" customHeight="false" outlineLevel="0" collapsed="false">
      <c r="A1172" s="0" t="s">
        <v>3</v>
      </c>
      <c r="B1172" s="0" t="s">
        <v>15955</v>
      </c>
      <c r="C1172" s="0" t="s">
        <v>14771</v>
      </c>
      <c r="D1172" s="0" t="s">
        <v>14767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20</v>
      </c>
      <c r="V1172" s="0" t="n">
        <v>247</v>
      </c>
      <c r="W1172" s="0" t="n">
        <v>0</v>
      </c>
      <c r="X1172" s="0" t="n">
        <v>0</v>
      </c>
      <c r="Y1172" s="0" t="n">
        <v>0</v>
      </c>
      <c r="Z1172" s="0" t="n">
        <v>0</v>
      </c>
    </row>
    <row r="1173" customFormat="false" ht="14.4" hidden="false" customHeight="false" outlineLevel="0" collapsed="false">
      <c r="A1173" s="0" t="s">
        <v>3</v>
      </c>
      <c r="B1173" s="0" t="s">
        <v>15956</v>
      </c>
      <c r="C1173" s="0" t="s">
        <v>14771</v>
      </c>
      <c r="D1173" s="0" t="s">
        <v>14773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18</v>
      </c>
      <c r="V1173" s="0" t="n">
        <v>277</v>
      </c>
      <c r="W1173" s="0" t="n">
        <v>0</v>
      </c>
      <c r="X1173" s="0" t="n">
        <v>0</v>
      </c>
      <c r="Y1173" s="0" t="n">
        <v>0</v>
      </c>
      <c r="Z1173" s="0" t="n">
        <v>0</v>
      </c>
    </row>
    <row r="1174" customFormat="false" ht="14.4" hidden="false" customHeight="false" outlineLevel="0" collapsed="false">
      <c r="A1174" s="0" t="s">
        <v>3</v>
      </c>
      <c r="B1174" s="0" t="s">
        <v>15957</v>
      </c>
      <c r="C1174" s="0" t="s">
        <v>14773</v>
      </c>
      <c r="D1174" s="0" t="s">
        <v>14767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17</v>
      </c>
      <c r="V1174" s="0" t="n">
        <v>279</v>
      </c>
      <c r="W1174" s="0" t="n">
        <v>0</v>
      </c>
      <c r="X1174" s="0" t="n">
        <v>0</v>
      </c>
      <c r="Y1174" s="0" t="n">
        <v>0</v>
      </c>
      <c r="Z1174" s="0" t="n">
        <v>0</v>
      </c>
    </row>
    <row r="1175" customFormat="false" ht="14.4" hidden="false" customHeight="false" outlineLevel="0" collapsed="false">
      <c r="A1175" s="0" t="s">
        <v>3</v>
      </c>
      <c r="B1175" s="0" t="s">
        <v>15958</v>
      </c>
      <c r="C1175" s="0" t="s">
        <v>14773</v>
      </c>
      <c r="D1175" s="0" t="s">
        <v>14767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15</v>
      </c>
      <c r="V1175" s="0" t="n">
        <v>271</v>
      </c>
      <c r="W1175" s="0" t="n">
        <v>0</v>
      </c>
      <c r="X1175" s="0" t="n">
        <v>0</v>
      </c>
      <c r="Y1175" s="0" t="n">
        <v>0</v>
      </c>
      <c r="Z1175" s="0" t="n">
        <v>0</v>
      </c>
    </row>
    <row r="1176" customFormat="false" ht="14.4" hidden="false" customHeight="false" outlineLevel="0" collapsed="false">
      <c r="A1176" s="0" t="s">
        <v>3</v>
      </c>
      <c r="B1176" s="0" t="s">
        <v>15959</v>
      </c>
      <c r="C1176" s="0" t="s">
        <v>14767</v>
      </c>
      <c r="D1176" s="0" t="s">
        <v>14773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23</v>
      </c>
      <c r="V1176" s="0" t="n">
        <v>227</v>
      </c>
      <c r="W1176" s="0" t="n">
        <v>0</v>
      </c>
      <c r="X1176" s="0" t="n">
        <v>0</v>
      </c>
      <c r="Y1176" s="0" t="n">
        <v>0</v>
      </c>
      <c r="Z1176" s="0" t="n">
        <v>0</v>
      </c>
    </row>
    <row r="1177" customFormat="false" ht="14.4" hidden="false" customHeight="false" outlineLevel="0" collapsed="false">
      <c r="A1177" s="0" t="s">
        <v>3</v>
      </c>
      <c r="B1177" s="0" t="s">
        <v>15960</v>
      </c>
      <c r="C1177" s="0" t="s">
        <v>14768</v>
      </c>
      <c r="D1177" s="0" t="s">
        <v>14771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14</v>
      </c>
      <c r="V1177" s="0" t="n">
        <v>229</v>
      </c>
      <c r="W1177" s="0" t="n">
        <v>0</v>
      </c>
      <c r="X1177" s="0" t="n">
        <v>0</v>
      </c>
      <c r="Y1177" s="0" t="n">
        <v>0</v>
      </c>
      <c r="Z1177" s="0" t="n">
        <v>0</v>
      </c>
    </row>
    <row r="1178" customFormat="false" ht="14.4" hidden="false" customHeight="false" outlineLevel="0" collapsed="false">
      <c r="A1178" s="0" t="s">
        <v>3</v>
      </c>
      <c r="B1178" s="0" t="s">
        <v>15961</v>
      </c>
      <c r="C1178" s="0" t="s">
        <v>14773</v>
      </c>
      <c r="D1178" s="0" t="s">
        <v>14768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13</v>
      </c>
      <c r="V1178" s="0" t="n">
        <v>224</v>
      </c>
      <c r="W1178" s="0" t="n">
        <v>0</v>
      </c>
      <c r="X1178" s="0" t="n">
        <v>0</v>
      </c>
      <c r="Y1178" s="0" t="n">
        <v>0</v>
      </c>
      <c r="Z1178" s="0" t="n">
        <v>0</v>
      </c>
    </row>
    <row r="1179" customFormat="false" ht="14.4" hidden="false" customHeight="false" outlineLevel="0" collapsed="false">
      <c r="A1179" s="0" t="s">
        <v>3</v>
      </c>
      <c r="B1179" s="0" t="s">
        <v>15962</v>
      </c>
      <c r="C1179" s="0" t="s">
        <v>14767</v>
      </c>
      <c r="D1179" s="0" t="s">
        <v>14768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15</v>
      </c>
      <c r="V1179" s="0" t="n">
        <v>272</v>
      </c>
      <c r="W1179" s="0" t="n">
        <v>0</v>
      </c>
      <c r="X1179" s="0" t="n">
        <v>0</v>
      </c>
      <c r="Y1179" s="0" t="n">
        <v>0</v>
      </c>
      <c r="Z1179" s="0" t="n">
        <v>0</v>
      </c>
    </row>
    <row r="1180" customFormat="false" ht="14.4" hidden="false" customHeight="false" outlineLevel="0" collapsed="false">
      <c r="A1180" s="0" t="s">
        <v>3</v>
      </c>
      <c r="B1180" s="0" t="s">
        <v>15963</v>
      </c>
      <c r="C1180" s="0" t="s">
        <v>14767</v>
      </c>
      <c r="D1180" s="0" t="s">
        <v>14771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18</v>
      </c>
      <c r="V1180" s="0" t="n">
        <v>315</v>
      </c>
      <c r="W1180" s="0" t="n">
        <v>0</v>
      </c>
      <c r="X1180" s="0" t="n">
        <v>0</v>
      </c>
      <c r="Y1180" s="0" t="n">
        <v>0</v>
      </c>
      <c r="Z1180" s="0" t="n">
        <v>0</v>
      </c>
    </row>
    <row r="1181" customFormat="false" ht="14.4" hidden="false" customHeight="false" outlineLevel="0" collapsed="false">
      <c r="A1181" s="0" t="s">
        <v>3</v>
      </c>
      <c r="B1181" s="0" t="s">
        <v>15964</v>
      </c>
      <c r="C1181" s="0" t="s">
        <v>14768</v>
      </c>
      <c r="D1181" s="0" t="s">
        <v>14771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13</v>
      </c>
      <c r="V1181" s="0" t="n">
        <v>254</v>
      </c>
      <c r="W1181" s="0" t="n">
        <v>0</v>
      </c>
      <c r="X1181" s="0" t="n">
        <v>0</v>
      </c>
      <c r="Y1181" s="0" t="n">
        <v>0</v>
      </c>
      <c r="Z1181" s="0" t="n">
        <v>0</v>
      </c>
    </row>
    <row r="1182" customFormat="false" ht="14.4" hidden="false" customHeight="false" outlineLevel="0" collapsed="false">
      <c r="A1182" s="0" t="s">
        <v>3</v>
      </c>
      <c r="B1182" s="0" t="s">
        <v>15965</v>
      </c>
      <c r="C1182" s="0" t="s">
        <v>14767</v>
      </c>
      <c r="D1182" s="0" t="s">
        <v>14773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14</v>
      </c>
      <c r="V1182" s="0" t="n">
        <v>226</v>
      </c>
      <c r="W1182" s="0" t="n">
        <v>0</v>
      </c>
      <c r="X1182" s="0" t="n">
        <v>0</v>
      </c>
      <c r="Y1182" s="0" t="n">
        <v>0</v>
      </c>
      <c r="Z1182" s="0" t="n">
        <v>0</v>
      </c>
    </row>
    <row r="1183" customFormat="false" ht="14.4" hidden="false" customHeight="false" outlineLevel="0" collapsed="false">
      <c r="A1183" s="0" t="s">
        <v>3</v>
      </c>
      <c r="B1183" s="0" t="s">
        <v>15966</v>
      </c>
      <c r="C1183" s="0" t="s">
        <v>14767</v>
      </c>
      <c r="D1183" s="0" t="s">
        <v>14773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17</v>
      </c>
      <c r="V1183" s="0" t="n">
        <v>223</v>
      </c>
      <c r="W1183" s="0" t="n">
        <v>0</v>
      </c>
      <c r="X1183" s="0" t="n">
        <v>0</v>
      </c>
      <c r="Y1183" s="0" t="n">
        <v>0</v>
      </c>
      <c r="Z1183" s="0" t="n">
        <v>0</v>
      </c>
    </row>
    <row r="1184" customFormat="false" ht="14.4" hidden="false" customHeight="false" outlineLevel="0" collapsed="false">
      <c r="A1184" s="0" t="s">
        <v>3</v>
      </c>
      <c r="B1184" s="0" t="s">
        <v>15967</v>
      </c>
      <c r="C1184" s="0" t="s">
        <v>14767</v>
      </c>
      <c r="D1184" s="0" t="s">
        <v>14773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14</v>
      </c>
      <c r="V1184" s="0" t="n">
        <v>231</v>
      </c>
      <c r="W1184" s="0" t="n">
        <v>0</v>
      </c>
      <c r="X1184" s="0" t="n">
        <v>0</v>
      </c>
      <c r="Y1184" s="0" t="n">
        <v>0</v>
      </c>
      <c r="Z1184" s="0" t="n">
        <v>0</v>
      </c>
    </row>
    <row r="1185" customFormat="false" ht="14.4" hidden="false" customHeight="false" outlineLevel="0" collapsed="false">
      <c r="A1185" s="0" t="s">
        <v>3</v>
      </c>
      <c r="B1185" s="0" t="s">
        <v>15968</v>
      </c>
      <c r="C1185" s="0" t="s">
        <v>14771</v>
      </c>
      <c r="D1185" s="0" t="s">
        <v>14768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12</v>
      </c>
      <c r="V1185" s="0" t="n">
        <v>223</v>
      </c>
      <c r="W1185" s="0" t="n">
        <v>0</v>
      </c>
      <c r="X1185" s="0" t="n">
        <v>0</v>
      </c>
      <c r="Y1185" s="0" t="n">
        <v>0</v>
      </c>
      <c r="Z1185" s="0" t="n">
        <v>0</v>
      </c>
    </row>
    <row r="1186" customFormat="false" ht="14.4" hidden="false" customHeight="false" outlineLevel="0" collapsed="false">
      <c r="A1186" s="0" t="s">
        <v>3</v>
      </c>
      <c r="B1186" s="0" t="s">
        <v>15969</v>
      </c>
      <c r="C1186" s="0" t="s">
        <v>14767</v>
      </c>
      <c r="D1186" s="0" t="s">
        <v>14773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11</v>
      </c>
      <c r="V1186" s="0" t="n">
        <v>216</v>
      </c>
      <c r="W1186" s="0" t="n">
        <v>0</v>
      </c>
      <c r="X1186" s="0" t="n">
        <v>0</v>
      </c>
      <c r="Y1186" s="0" t="n">
        <v>0</v>
      </c>
      <c r="Z1186" s="0" t="n">
        <v>0</v>
      </c>
    </row>
    <row r="1187" customFormat="false" ht="14.4" hidden="false" customHeight="false" outlineLevel="0" collapsed="false">
      <c r="A1187" s="0" t="s">
        <v>3</v>
      </c>
      <c r="B1187" s="0" t="s">
        <v>15970</v>
      </c>
      <c r="C1187" s="0" t="s">
        <v>14767</v>
      </c>
      <c r="D1187" s="0" t="s">
        <v>14773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20</v>
      </c>
      <c r="V1187" s="0" t="n">
        <v>393</v>
      </c>
      <c r="W1187" s="0" t="n">
        <v>0</v>
      </c>
      <c r="X1187" s="0" t="n">
        <v>0</v>
      </c>
      <c r="Y1187" s="0" t="n">
        <v>0</v>
      </c>
      <c r="Z1187" s="0" t="n">
        <v>0</v>
      </c>
    </row>
    <row r="1188" customFormat="false" ht="14.4" hidden="false" customHeight="false" outlineLevel="0" collapsed="false">
      <c r="A1188" s="0" t="s">
        <v>3</v>
      </c>
      <c r="B1188" s="0" t="s">
        <v>15971</v>
      </c>
      <c r="C1188" s="0" t="s">
        <v>14771</v>
      </c>
      <c r="D1188" s="0" t="s">
        <v>14768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14</v>
      </c>
      <c r="V1188" s="0" t="n">
        <v>230</v>
      </c>
      <c r="W1188" s="0" t="n">
        <v>0</v>
      </c>
      <c r="X1188" s="0" t="n">
        <v>0</v>
      </c>
      <c r="Y1188" s="0" t="n">
        <v>0</v>
      </c>
      <c r="Z1188" s="0" t="n">
        <v>0</v>
      </c>
    </row>
    <row r="1189" customFormat="false" ht="14.4" hidden="false" customHeight="false" outlineLevel="0" collapsed="false">
      <c r="A1189" s="0" t="s">
        <v>3</v>
      </c>
      <c r="B1189" s="0" t="s">
        <v>15972</v>
      </c>
      <c r="C1189" s="0" t="s">
        <v>14768</v>
      </c>
      <c r="D1189" s="0" t="s">
        <v>14771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18</v>
      </c>
      <c r="V1189" s="0" t="n">
        <v>235</v>
      </c>
      <c r="W1189" s="0" t="n">
        <v>0</v>
      </c>
      <c r="X1189" s="0" t="n">
        <v>0</v>
      </c>
      <c r="Y1189" s="0" t="n">
        <v>0</v>
      </c>
      <c r="Z1189" s="0" t="n">
        <v>0</v>
      </c>
    </row>
    <row r="1190" customFormat="false" ht="14.4" hidden="false" customHeight="false" outlineLevel="0" collapsed="false">
      <c r="A1190" s="0" t="s">
        <v>3</v>
      </c>
      <c r="B1190" s="0" t="s">
        <v>15973</v>
      </c>
      <c r="C1190" s="0" t="s">
        <v>14773</v>
      </c>
      <c r="D1190" s="0" t="s">
        <v>14767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17</v>
      </c>
      <c r="V1190" s="0" t="n">
        <v>319</v>
      </c>
      <c r="W1190" s="0" t="n">
        <v>0</v>
      </c>
      <c r="X1190" s="0" t="n">
        <v>0</v>
      </c>
      <c r="Y1190" s="0" t="n">
        <v>0</v>
      </c>
      <c r="Z1190" s="0" t="n">
        <v>0</v>
      </c>
    </row>
    <row r="1191" customFormat="false" ht="14.4" hidden="false" customHeight="false" outlineLevel="0" collapsed="false">
      <c r="A1191" s="0" t="s">
        <v>3</v>
      </c>
      <c r="B1191" s="0" t="s">
        <v>15974</v>
      </c>
      <c r="C1191" s="0" t="s">
        <v>14771</v>
      </c>
      <c r="D1191" s="0" t="s">
        <v>14768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19</v>
      </c>
      <c r="V1191" s="0" t="n">
        <v>235</v>
      </c>
      <c r="W1191" s="0" t="n">
        <v>0</v>
      </c>
      <c r="X1191" s="0" t="n">
        <v>0</v>
      </c>
      <c r="Y1191" s="0" t="n">
        <v>0</v>
      </c>
      <c r="Z1191" s="0" t="n">
        <v>0</v>
      </c>
    </row>
    <row r="1192" customFormat="false" ht="14.4" hidden="false" customHeight="false" outlineLevel="0" collapsed="false">
      <c r="A1192" s="0" t="s">
        <v>3</v>
      </c>
      <c r="B1192" s="0" t="s">
        <v>15975</v>
      </c>
      <c r="C1192" s="0" t="s">
        <v>14771</v>
      </c>
      <c r="D1192" s="0" t="s">
        <v>14768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18</v>
      </c>
      <c r="V1192" s="0" t="n">
        <v>352</v>
      </c>
      <c r="W1192" s="0" t="n">
        <v>0</v>
      </c>
      <c r="X1192" s="0" t="n">
        <v>0</v>
      </c>
      <c r="Y1192" s="0" t="n">
        <v>0</v>
      </c>
      <c r="Z1192" s="0" t="n">
        <v>0</v>
      </c>
    </row>
    <row r="1193" customFormat="false" ht="14.4" hidden="false" customHeight="false" outlineLevel="0" collapsed="false">
      <c r="A1193" s="0" t="s">
        <v>3</v>
      </c>
      <c r="B1193" s="0" t="s">
        <v>15976</v>
      </c>
      <c r="C1193" s="0" t="s">
        <v>14771</v>
      </c>
      <c r="D1193" s="0" t="s">
        <v>14768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17</v>
      </c>
      <c r="V1193" s="0" t="n">
        <v>264</v>
      </c>
      <c r="W1193" s="0" t="n">
        <v>0</v>
      </c>
      <c r="X1193" s="0" t="n">
        <v>0</v>
      </c>
      <c r="Y1193" s="0" t="n">
        <v>0</v>
      </c>
      <c r="Z1193" s="0" t="n">
        <v>0</v>
      </c>
    </row>
    <row r="1194" customFormat="false" ht="14.4" hidden="false" customHeight="false" outlineLevel="0" collapsed="false">
      <c r="A1194" s="0" t="s">
        <v>3</v>
      </c>
      <c r="B1194" s="0" t="s">
        <v>15977</v>
      </c>
      <c r="C1194" s="0" t="s">
        <v>14767</v>
      </c>
      <c r="D1194" s="0" t="s">
        <v>14773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14</v>
      </c>
      <c r="V1194" s="0" t="n">
        <v>267</v>
      </c>
      <c r="W1194" s="0" t="n">
        <v>0</v>
      </c>
      <c r="X1194" s="0" t="n">
        <v>0</v>
      </c>
      <c r="Y1194" s="0" t="n">
        <v>0</v>
      </c>
      <c r="Z1194" s="0" t="n">
        <v>0</v>
      </c>
    </row>
    <row r="1195" customFormat="false" ht="14.4" hidden="false" customHeight="false" outlineLevel="0" collapsed="false">
      <c r="A1195" s="0" t="s">
        <v>3</v>
      </c>
      <c r="B1195" s="0" t="s">
        <v>15978</v>
      </c>
      <c r="C1195" s="0" t="s">
        <v>14771</v>
      </c>
      <c r="D1195" s="0" t="s">
        <v>14768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21</v>
      </c>
      <c r="V1195" s="0" t="n">
        <v>229</v>
      </c>
      <c r="W1195" s="0" t="n">
        <v>0</v>
      </c>
      <c r="X1195" s="0" t="n">
        <v>0</v>
      </c>
      <c r="Y1195" s="0" t="n">
        <v>0</v>
      </c>
      <c r="Z1195" s="0" t="n">
        <v>0</v>
      </c>
    </row>
    <row r="1196" customFormat="false" ht="14.4" hidden="false" customHeight="false" outlineLevel="0" collapsed="false">
      <c r="A1196" s="0" t="s">
        <v>3</v>
      </c>
      <c r="B1196" s="0" t="s">
        <v>15979</v>
      </c>
      <c r="C1196" s="0" t="s">
        <v>14771</v>
      </c>
      <c r="D1196" s="0" t="s">
        <v>14768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21</v>
      </c>
      <c r="V1196" s="0" t="n">
        <v>237</v>
      </c>
      <c r="W1196" s="0" t="n">
        <v>0</v>
      </c>
      <c r="X1196" s="0" t="n">
        <v>0</v>
      </c>
      <c r="Y1196" s="0" t="n">
        <v>0</v>
      </c>
      <c r="Z1196" s="0" t="n">
        <v>0</v>
      </c>
    </row>
    <row r="1197" customFormat="false" ht="14.4" hidden="false" customHeight="false" outlineLevel="0" collapsed="false">
      <c r="A1197" s="0" t="s">
        <v>3</v>
      </c>
      <c r="B1197" s="0" t="s">
        <v>15980</v>
      </c>
      <c r="C1197" s="0" t="s">
        <v>14771</v>
      </c>
      <c r="D1197" s="0" t="s">
        <v>14773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11</v>
      </c>
      <c r="V1197" s="0" t="n">
        <v>212</v>
      </c>
      <c r="W1197" s="0" t="n">
        <v>0</v>
      </c>
      <c r="X1197" s="0" t="n">
        <v>0</v>
      </c>
      <c r="Y1197" s="0" t="n">
        <v>0</v>
      </c>
      <c r="Z1197" s="0" t="n">
        <v>0</v>
      </c>
    </row>
    <row r="1198" customFormat="false" ht="14.4" hidden="false" customHeight="false" outlineLevel="0" collapsed="false">
      <c r="A1198" s="0" t="s">
        <v>3</v>
      </c>
      <c r="B1198" s="0" t="s">
        <v>15981</v>
      </c>
      <c r="C1198" s="0" t="s">
        <v>14767</v>
      </c>
      <c r="D1198" s="0" t="s">
        <v>14773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15</v>
      </c>
      <c r="V1198" s="0" t="n">
        <v>271</v>
      </c>
      <c r="W1198" s="0" t="n">
        <v>0</v>
      </c>
      <c r="X1198" s="0" t="n">
        <v>0</v>
      </c>
      <c r="Y1198" s="0" t="n">
        <v>0</v>
      </c>
      <c r="Z1198" s="0" t="n">
        <v>0</v>
      </c>
    </row>
    <row r="1199" customFormat="false" ht="14.4" hidden="false" customHeight="false" outlineLevel="0" collapsed="false">
      <c r="A1199" s="0" t="s">
        <v>3</v>
      </c>
      <c r="B1199" s="0" t="s">
        <v>15982</v>
      </c>
      <c r="C1199" s="0" t="s">
        <v>14773</v>
      </c>
      <c r="D1199" s="0" t="s">
        <v>14767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15</v>
      </c>
      <c r="V1199" s="0" t="n">
        <v>295</v>
      </c>
      <c r="W1199" s="0" t="n">
        <v>0</v>
      </c>
      <c r="X1199" s="0" t="n">
        <v>0</v>
      </c>
      <c r="Y1199" s="0" t="n">
        <v>0</v>
      </c>
      <c r="Z1199" s="0" t="n">
        <v>0</v>
      </c>
    </row>
    <row r="1200" customFormat="false" ht="14.4" hidden="false" customHeight="false" outlineLevel="0" collapsed="false">
      <c r="A1200" s="0" t="s">
        <v>3</v>
      </c>
      <c r="B1200" s="0" t="s">
        <v>15983</v>
      </c>
      <c r="C1200" s="0" t="s">
        <v>14771</v>
      </c>
      <c r="D1200" s="0" t="s">
        <v>14768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14</v>
      </c>
      <c r="V1200" s="0" t="n">
        <v>279</v>
      </c>
      <c r="W1200" s="0" t="n">
        <v>0</v>
      </c>
      <c r="X1200" s="0" t="n">
        <v>0</v>
      </c>
      <c r="Y1200" s="0" t="n">
        <v>0</v>
      </c>
      <c r="Z1200" s="0" t="n">
        <v>0</v>
      </c>
    </row>
    <row r="1201" customFormat="false" ht="14.4" hidden="false" customHeight="false" outlineLevel="0" collapsed="false">
      <c r="A1201" s="0" t="s">
        <v>3</v>
      </c>
      <c r="B1201" s="0" t="s">
        <v>15984</v>
      </c>
      <c r="C1201" s="0" t="s">
        <v>14767</v>
      </c>
      <c r="D1201" s="0" t="s">
        <v>14773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17</v>
      </c>
      <c r="V1201" s="0" t="n">
        <v>275</v>
      </c>
      <c r="W1201" s="0" t="n">
        <v>0</v>
      </c>
      <c r="X1201" s="0" t="n">
        <v>0</v>
      </c>
      <c r="Y1201" s="0" t="n">
        <v>0</v>
      </c>
      <c r="Z1201" s="0" t="n">
        <v>0</v>
      </c>
    </row>
    <row r="1202" customFormat="false" ht="14.4" hidden="false" customHeight="false" outlineLevel="0" collapsed="false">
      <c r="A1202" s="0" t="s">
        <v>3</v>
      </c>
      <c r="B1202" s="0" t="s">
        <v>15985</v>
      </c>
      <c r="C1202" s="0" t="s">
        <v>14768</v>
      </c>
      <c r="D1202" s="0" t="s">
        <v>14771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19</v>
      </c>
      <c r="V1202" s="0" t="n">
        <v>211</v>
      </c>
      <c r="W1202" s="0" t="n">
        <v>0</v>
      </c>
      <c r="X1202" s="0" t="n">
        <v>0</v>
      </c>
      <c r="Y1202" s="0" t="n">
        <v>0</v>
      </c>
      <c r="Z1202" s="0" t="n">
        <v>0</v>
      </c>
    </row>
    <row r="1203" customFormat="false" ht="14.4" hidden="false" customHeight="false" outlineLevel="0" collapsed="false">
      <c r="A1203" s="0" t="s">
        <v>3</v>
      </c>
      <c r="B1203" s="0" t="s">
        <v>15986</v>
      </c>
      <c r="C1203" s="0" t="s">
        <v>14768</v>
      </c>
      <c r="D1203" s="0" t="s">
        <v>14773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16</v>
      </c>
      <c r="V1203" s="0" t="n">
        <v>180</v>
      </c>
      <c r="W1203" s="0" t="n">
        <v>0</v>
      </c>
      <c r="X1203" s="0" t="n">
        <v>0</v>
      </c>
      <c r="Y1203" s="0" t="n">
        <v>0</v>
      </c>
      <c r="Z1203" s="0" t="n">
        <v>0</v>
      </c>
    </row>
    <row r="1204" customFormat="false" ht="14.4" hidden="false" customHeight="false" outlineLevel="0" collapsed="false">
      <c r="A1204" s="0" t="s">
        <v>3</v>
      </c>
      <c r="B1204" s="0" t="s">
        <v>15987</v>
      </c>
      <c r="C1204" s="0" t="s">
        <v>14771</v>
      </c>
      <c r="D1204" s="0" t="s">
        <v>14768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18</v>
      </c>
      <c r="V1204" s="0" t="n">
        <v>210</v>
      </c>
      <c r="W1204" s="0" t="n">
        <v>0</v>
      </c>
      <c r="X1204" s="0" t="n">
        <v>0</v>
      </c>
      <c r="Y1204" s="0" t="n">
        <v>0</v>
      </c>
      <c r="Z1204" s="0" t="n">
        <v>0</v>
      </c>
    </row>
    <row r="1205" customFormat="false" ht="14.4" hidden="false" customHeight="false" outlineLevel="0" collapsed="false">
      <c r="A1205" s="0" t="s">
        <v>3</v>
      </c>
      <c r="B1205" s="0" t="s">
        <v>15988</v>
      </c>
      <c r="C1205" s="0" t="s">
        <v>14773</v>
      </c>
      <c r="D1205" s="0" t="s">
        <v>14768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11</v>
      </c>
      <c r="V1205" s="0" t="n">
        <v>202</v>
      </c>
      <c r="W1205" s="0" t="n">
        <v>0</v>
      </c>
      <c r="X1205" s="0" t="n">
        <v>0</v>
      </c>
      <c r="Y1205" s="0" t="n">
        <v>0</v>
      </c>
      <c r="Z1205" s="0" t="n">
        <v>0</v>
      </c>
    </row>
    <row r="1206" customFormat="false" ht="14.4" hidden="false" customHeight="false" outlineLevel="0" collapsed="false">
      <c r="A1206" s="0" t="s">
        <v>3</v>
      </c>
      <c r="B1206" s="0" t="s">
        <v>15989</v>
      </c>
      <c r="C1206" s="0" t="s">
        <v>14773</v>
      </c>
      <c r="D1206" s="0" t="s">
        <v>14771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18</v>
      </c>
      <c r="V1206" s="0" t="n">
        <v>347</v>
      </c>
      <c r="W1206" s="0" t="n">
        <v>0</v>
      </c>
      <c r="X1206" s="0" t="n">
        <v>0</v>
      </c>
      <c r="Y1206" s="0" t="n">
        <v>0</v>
      </c>
      <c r="Z1206" s="0" t="n">
        <v>0</v>
      </c>
    </row>
    <row r="1207" customFormat="false" ht="14.4" hidden="false" customHeight="false" outlineLevel="0" collapsed="false">
      <c r="A1207" s="0" t="s">
        <v>3</v>
      </c>
      <c r="B1207" s="0" t="s">
        <v>15990</v>
      </c>
      <c r="C1207" s="0" t="s">
        <v>14773</v>
      </c>
      <c r="D1207" s="0" t="s">
        <v>14767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11</v>
      </c>
      <c r="V1207" s="0" t="n">
        <v>212</v>
      </c>
      <c r="W1207" s="0" t="n">
        <v>0</v>
      </c>
      <c r="X1207" s="0" t="n">
        <v>0</v>
      </c>
      <c r="Y1207" s="0" t="n">
        <v>0</v>
      </c>
      <c r="Z1207" s="0" t="n">
        <v>0</v>
      </c>
    </row>
    <row r="1208" customFormat="false" ht="14.4" hidden="false" customHeight="false" outlineLevel="0" collapsed="false">
      <c r="A1208" s="0" t="s">
        <v>3</v>
      </c>
      <c r="B1208" s="0" t="s">
        <v>15991</v>
      </c>
      <c r="C1208" s="0" t="s">
        <v>14771</v>
      </c>
      <c r="D1208" s="0" t="s">
        <v>14773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16</v>
      </c>
      <c r="V1208" s="0" t="n">
        <v>241</v>
      </c>
      <c r="W1208" s="0" t="n">
        <v>0</v>
      </c>
      <c r="X1208" s="0" t="n">
        <v>0</v>
      </c>
      <c r="Y1208" s="0" t="n">
        <v>0</v>
      </c>
      <c r="Z1208" s="0" t="n">
        <v>0</v>
      </c>
    </row>
    <row r="1209" customFormat="false" ht="14.4" hidden="false" customHeight="false" outlineLevel="0" collapsed="false">
      <c r="A1209" s="0" t="s">
        <v>3</v>
      </c>
      <c r="B1209" s="0" t="s">
        <v>15992</v>
      </c>
      <c r="C1209" s="0" t="s">
        <v>14768</v>
      </c>
      <c r="D1209" s="0" t="s">
        <v>14767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19</v>
      </c>
      <c r="V1209" s="0" t="n">
        <v>262</v>
      </c>
      <c r="W1209" s="0" t="n">
        <v>0</v>
      </c>
      <c r="X1209" s="0" t="n">
        <v>0</v>
      </c>
      <c r="Y1209" s="0" t="n">
        <v>0</v>
      </c>
      <c r="Z1209" s="0" t="n">
        <v>0</v>
      </c>
    </row>
    <row r="1210" customFormat="false" ht="14.4" hidden="false" customHeight="false" outlineLevel="0" collapsed="false">
      <c r="A1210" s="0" t="s">
        <v>3</v>
      </c>
      <c r="B1210" s="0" t="s">
        <v>15993</v>
      </c>
      <c r="C1210" s="0" t="s">
        <v>14773</v>
      </c>
      <c r="D1210" s="0" t="s">
        <v>14767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16</v>
      </c>
      <c r="V1210" s="0" t="n">
        <v>227</v>
      </c>
      <c r="W1210" s="0" t="n">
        <v>0</v>
      </c>
      <c r="X1210" s="0" t="n">
        <v>0</v>
      </c>
      <c r="Y1210" s="0" t="n">
        <v>0</v>
      </c>
      <c r="Z1210" s="0" t="n">
        <v>0</v>
      </c>
    </row>
    <row r="1211" customFormat="false" ht="14.4" hidden="false" customHeight="false" outlineLevel="0" collapsed="false">
      <c r="A1211" s="0" t="s">
        <v>3</v>
      </c>
      <c r="B1211" s="0" t="s">
        <v>15994</v>
      </c>
      <c r="C1211" s="0" t="s">
        <v>14768</v>
      </c>
      <c r="D1211" s="0" t="s">
        <v>14771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10</v>
      </c>
      <c r="V1211" s="0" t="n">
        <v>156</v>
      </c>
      <c r="W1211" s="0" t="n">
        <v>0</v>
      </c>
      <c r="X1211" s="0" t="n">
        <v>0</v>
      </c>
      <c r="Y1211" s="0" t="n">
        <v>0</v>
      </c>
      <c r="Z1211" s="0" t="n">
        <v>0</v>
      </c>
    </row>
    <row r="1212" customFormat="false" ht="14.4" hidden="false" customHeight="false" outlineLevel="0" collapsed="false">
      <c r="A1212" s="0" t="s">
        <v>3</v>
      </c>
      <c r="B1212" s="0" t="s">
        <v>15995</v>
      </c>
      <c r="C1212" s="0" t="s">
        <v>14768</v>
      </c>
      <c r="D1212" s="0" t="s">
        <v>14767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10</v>
      </c>
      <c r="V1212" s="0" t="n">
        <v>167</v>
      </c>
      <c r="W1212" s="0" t="n">
        <v>0</v>
      </c>
      <c r="X1212" s="0" t="n">
        <v>0</v>
      </c>
      <c r="Y1212" s="0" t="n">
        <v>0</v>
      </c>
      <c r="Z1212" s="0" t="n">
        <v>0</v>
      </c>
    </row>
    <row r="1213" customFormat="false" ht="14.4" hidden="false" customHeight="false" outlineLevel="0" collapsed="false">
      <c r="A1213" s="0" t="s">
        <v>3</v>
      </c>
      <c r="B1213" s="0" t="s">
        <v>15996</v>
      </c>
      <c r="C1213" s="0" t="s">
        <v>14773</v>
      </c>
      <c r="D1213" s="0" t="s">
        <v>14767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16</v>
      </c>
      <c r="V1213" s="0" t="n">
        <v>196</v>
      </c>
      <c r="W1213" s="0" t="n">
        <v>0</v>
      </c>
      <c r="X1213" s="0" t="n">
        <v>0</v>
      </c>
      <c r="Y1213" s="0" t="n">
        <v>0</v>
      </c>
      <c r="Z1213" s="0" t="n">
        <v>0</v>
      </c>
    </row>
    <row r="1214" customFormat="false" ht="14.4" hidden="false" customHeight="false" outlineLevel="0" collapsed="false">
      <c r="A1214" s="0" t="s">
        <v>3</v>
      </c>
      <c r="B1214" s="0" t="s">
        <v>15997</v>
      </c>
      <c r="C1214" s="0" t="s">
        <v>14773</v>
      </c>
      <c r="D1214" s="0" t="s">
        <v>14767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12</v>
      </c>
      <c r="V1214" s="0" t="n">
        <v>226</v>
      </c>
      <c r="W1214" s="0" t="n">
        <v>0</v>
      </c>
      <c r="X1214" s="0" t="n">
        <v>0</v>
      </c>
      <c r="Y1214" s="0" t="n">
        <v>0</v>
      </c>
      <c r="Z1214" s="0" t="n">
        <v>0</v>
      </c>
    </row>
    <row r="1215" customFormat="false" ht="14.4" hidden="false" customHeight="false" outlineLevel="0" collapsed="false">
      <c r="A1215" s="0" t="s">
        <v>3</v>
      </c>
      <c r="B1215" s="0" t="s">
        <v>15998</v>
      </c>
      <c r="C1215" s="0" t="s">
        <v>14767</v>
      </c>
      <c r="D1215" s="0" t="s">
        <v>14768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14</v>
      </c>
      <c r="V1215" s="0" t="n">
        <v>244</v>
      </c>
      <c r="W1215" s="0" t="n">
        <v>0</v>
      </c>
      <c r="X1215" s="0" t="n">
        <v>0</v>
      </c>
      <c r="Y1215" s="0" t="n">
        <v>0</v>
      </c>
      <c r="Z1215" s="0" t="n">
        <v>0</v>
      </c>
    </row>
    <row r="1216" customFormat="false" ht="14.4" hidden="false" customHeight="false" outlineLevel="0" collapsed="false">
      <c r="A1216" s="0" t="s">
        <v>3</v>
      </c>
      <c r="B1216" s="0" t="s">
        <v>15999</v>
      </c>
      <c r="C1216" s="0" t="s">
        <v>14768</v>
      </c>
      <c r="D1216" s="0" t="s">
        <v>14771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11</v>
      </c>
      <c r="V1216" s="0" t="n">
        <v>198</v>
      </c>
      <c r="W1216" s="0" t="n">
        <v>0</v>
      </c>
      <c r="X1216" s="0" t="n">
        <v>0</v>
      </c>
      <c r="Y1216" s="0" t="n">
        <v>0</v>
      </c>
      <c r="Z1216" s="0" t="n">
        <v>0</v>
      </c>
    </row>
    <row r="1217" customFormat="false" ht="14.4" hidden="false" customHeight="false" outlineLevel="0" collapsed="false">
      <c r="A1217" s="0" t="s">
        <v>3</v>
      </c>
      <c r="B1217" s="0" t="s">
        <v>16000</v>
      </c>
      <c r="C1217" s="0" t="s">
        <v>14768</v>
      </c>
      <c r="D1217" s="0" t="s">
        <v>14771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15</v>
      </c>
      <c r="V1217" s="0" t="n">
        <v>262</v>
      </c>
      <c r="W1217" s="0" t="n">
        <v>0</v>
      </c>
      <c r="X1217" s="0" t="n">
        <v>0</v>
      </c>
      <c r="Y1217" s="0" t="n">
        <v>0</v>
      </c>
      <c r="Z1217" s="0" t="n">
        <v>0</v>
      </c>
    </row>
    <row r="1218" customFormat="false" ht="14.4" hidden="false" customHeight="false" outlineLevel="0" collapsed="false">
      <c r="A1218" s="0" t="s">
        <v>3</v>
      </c>
      <c r="B1218" s="0" t="s">
        <v>16001</v>
      </c>
      <c r="C1218" s="0" t="s">
        <v>14771</v>
      </c>
      <c r="D1218" s="0" t="s">
        <v>14768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17</v>
      </c>
      <c r="V1218" s="0" t="n">
        <v>259</v>
      </c>
      <c r="W1218" s="0" t="n">
        <v>0</v>
      </c>
      <c r="X1218" s="0" t="n">
        <v>0</v>
      </c>
      <c r="Y1218" s="0" t="n">
        <v>0</v>
      </c>
      <c r="Z1218" s="0" t="n">
        <v>0</v>
      </c>
    </row>
    <row r="1219" customFormat="false" ht="14.4" hidden="false" customHeight="false" outlineLevel="0" collapsed="false">
      <c r="A1219" s="0" t="s">
        <v>3</v>
      </c>
      <c r="B1219" s="0" t="s">
        <v>16002</v>
      </c>
      <c r="C1219" s="0" t="s">
        <v>14768</v>
      </c>
      <c r="D1219" s="0" t="s">
        <v>14771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11</v>
      </c>
      <c r="V1219" s="0" t="n">
        <v>197</v>
      </c>
      <c r="W1219" s="0" t="n">
        <v>0</v>
      </c>
      <c r="X1219" s="0" t="n">
        <v>0</v>
      </c>
      <c r="Y1219" s="0" t="n">
        <v>0</v>
      </c>
      <c r="Z1219" s="0" t="n">
        <v>0</v>
      </c>
    </row>
    <row r="1220" customFormat="false" ht="14.4" hidden="false" customHeight="false" outlineLevel="0" collapsed="false">
      <c r="A1220" s="0" t="s">
        <v>3</v>
      </c>
      <c r="B1220" s="0" t="s">
        <v>16003</v>
      </c>
      <c r="C1220" s="0" t="s">
        <v>14767</v>
      </c>
      <c r="D1220" s="0" t="s">
        <v>14773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17</v>
      </c>
      <c r="V1220" s="0" t="n">
        <v>259</v>
      </c>
      <c r="W1220" s="0" t="n">
        <v>0</v>
      </c>
      <c r="X1220" s="0" t="n">
        <v>0</v>
      </c>
      <c r="Y1220" s="0" t="n">
        <v>0</v>
      </c>
      <c r="Z1220" s="0" t="n">
        <v>0</v>
      </c>
    </row>
    <row r="1221" customFormat="false" ht="14.4" hidden="false" customHeight="false" outlineLevel="0" collapsed="false">
      <c r="A1221" s="0" t="s">
        <v>3</v>
      </c>
      <c r="B1221" s="0" t="s">
        <v>16004</v>
      </c>
      <c r="C1221" s="0" t="s">
        <v>14773</v>
      </c>
      <c r="D1221" s="0" t="s">
        <v>14771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12</v>
      </c>
      <c r="V1221" s="0" t="n">
        <v>217</v>
      </c>
      <c r="W1221" s="0" t="n">
        <v>0</v>
      </c>
      <c r="X1221" s="0" t="n">
        <v>0</v>
      </c>
      <c r="Y1221" s="0" t="n">
        <v>0</v>
      </c>
      <c r="Z1221" s="0" t="n">
        <v>0</v>
      </c>
    </row>
    <row r="1222" customFormat="false" ht="14.4" hidden="false" customHeight="false" outlineLevel="0" collapsed="false">
      <c r="A1222" s="0" t="s">
        <v>3</v>
      </c>
      <c r="B1222" s="0" t="s">
        <v>16005</v>
      </c>
      <c r="C1222" s="0" t="s">
        <v>14767</v>
      </c>
      <c r="D1222" s="0" t="s">
        <v>14773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17</v>
      </c>
      <c r="V1222" s="0" t="n">
        <v>257</v>
      </c>
      <c r="W1222" s="0" t="n">
        <v>0</v>
      </c>
      <c r="X1222" s="0" t="n">
        <v>0</v>
      </c>
      <c r="Y1222" s="0" t="n">
        <v>0</v>
      </c>
      <c r="Z1222" s="0" t="n">
        <v>0</v>
      </c>
    </row>
    <row r="1223" customFormat="false" ht="14.4" hidden="false" customHeight="false" outlineLevel="0" collapsed="false">
      <c r="A1223" s="0" t="s">
        <v>3</v>
      </c>
      <c r="B1223" s="0" t="s">
        <v>16006</v>
      </c>
      <c r="C1223" s="0" t="s">
        <v>14768</v>
      </c>
      <c r="D1223" s="0" t="s">
        <v>14771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16</v>
      </c>
      <c r="V1223" s="0" t="n">
        <v>251</v>
      </c>
      <c r="W1223" s="0" t="n">
        <v>0</v>
      </c>
      <c r="X1223" s="0" t="n">
        <v>0</v>
      </c>
      <c r="Y1223" s="0" t="n">
        <v>0</v>
      </c>
      <c r="Z1223" s="0" t="n">
        <v>0</v>
      </c>
    </row>
    <row r="1224" customFormat="false" ht="14.4" hidden="false" customHeight="false" outlineLevel="0" collapsed="false">
      <c r="A1224" s="0" t="s">
        <v>3</v>
      </c>
      <c r="B1224" s="0" t="s">
        <v>16007</v>
      </c>
      <c r="C1224" s="0" t="s">
        <v>14768</v>
      </c>
      <c r="D1224" s="0" t="s">
        <v>14773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17</v>
      </c>
      <c r="V1224" s="0" t="n">
        <v>196</v>
      </c>
      <c r="W1224" s="0" t="n">
        <v>0</v>
      </c>
      <c r="X1224" s="0" t="n">
        <v>0</v>
      </c>
      <c r="Y1224" s="0" t="n">
        <v>0</v>
      </c>
      <c r="Z1224" s="0" t="n">
        <v>0</v>
      </c>
    </row>
    <row r="1225" customFormat="false" ht="14.4" hidden="false" customHeight="false" outlineLevel="0" collapsed="false">
      <c r="A1225" s="0" t="s">
        <v>3</v>
      </c>
      <c r="B1225" s="0" t="s">
        <v>16008</v>
      </c>
      <c r="C1225" s="0" t="s">
        <v>14768</v>
      </c>
      <c r="D1225" s="0" t="s">
        <v>14773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20</v>
      </c>
      <c r="V1225" s="0" t="n">
        <v>269</v>
      </c>
      <c r="W1225" s="0" t="n">
        <v>0</v>
      </c>
      <c r="X1225" s="0" t="n">
        <v>0</v>
      </c>
      <c r="Y1225" s="0" t="n">
        <v>0</v>
      </c>
      <c r="Z1225" s="0" t="n">
        <v>0</v>
      </c>
    </row>
    <row r="1226" customFormat="false" ht="14.4" hidden="false" customHeight="false" outlineLevel="0" collapsed="false">
      <c r="A1226" s="0" t="s">
        <v>3</v>
      </c>
      <c r="B1226" s="0" t="s">
        <v>16009</v>
      </c>
      <c r="C1226" s="0" t="s">
        <v>14767</v>
      </c>
      <c r="D1226" s="0" t="s">
        <v>14771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15</v>
      </c>
      <c r="V1226" s="0" t="n">
        <v>209</v>
      </c>
      <c r="W1226" s="0" t="n">
        <v>0</v>
      </c>
      <c r="X1226" s="0" t="n">
        <v>0</v>
      </c>
      <c r="Y1226" s="0" t="n">
        <v>0</v>
      </c>
      <c r="Z1226" s="0" t="n">
        <v>0</v>
      </c>
    </row>
    <row r="1227" customFormat="false" ht="14.4" hidden="false" customHeight="false" outlineLevel="0" collapsed="false">
      <c r="A1227" s="0" t="s">
        <v>3</v>
      </c>
      <c r="B1227" s="0" t="s">
        <v>16010</v>
      </c>
      <c r="C1227" s="0" t="s">
        <v>14768</v>
      </c>
      <c r="D1227" s="0" t="s">
        <v>14767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10</v>
      </c>
      <c r="V1227" s="0" t="n">
        <v>188</v>
      </c>
      <c r="W1227" s="0" t="n">
        <v>0</v>
      </c>
      <c r="X1227" s="0" t="n">
        <v>0</v>
      </c>
      <c r="Y1227" s="0" t="n">
        <v>0</v>
      </c>
      <c r="Z1227" s="0" t="n">
        <v>0</v>
      </c>
    </row>
    <row r="1228" customFormat="false" ht="14.4" hidden="false" customHeight="false" outlineLevel="0" collapsed="false">
      <c r="A1228" s="0" t="s">
        <v>3</v>
      </c>
      <c r="B1228" s="0" t="s">
        <v>16011</v>
      </c>
      <c r="C1228" s="0" t="s">
        <v>14768</v>
      </c>
      <c r="D1228" s="0" t="s">
        <v>14771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17</v>
      </c>
      <c r="V1228" s="0" t="n">
        <v>271</v>
      </c>
      <c r="W1228" s="0" t="n">
        <v>0</v>
      </c>
      <c r="X1228" s="0" t="n">
        <v>0</v>
      </c>
      <c r="Y1228" s="0" t="n">
        <v>0</v>
      </c>
      <c r="Z1228" s="0" t="n">
        <v>0</v>
      </c>
    </row>
    <row r="1229" customFormat="false" ht="14.4" hidden="false" customHeight="false" outlineLevel="0" collapsed="false">
      <c r="A1229" s="0" t="s">
        <v>3</v>
      </c>
      <c r="B1229" s="0" t="s">
        <v>16012</v>
      </c>
      <c r="C1229" s="0" t="s">
        <v>14768</v>
      </c>
      <c r="D1229" s="0" t="s">
        <v>14773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15</v>
      </c>
      <c r="V1229" s="0" t="n">
        <v>236</v>
      </c>
      <c r="W1229" s="0" t="n">
        <v>0</v>
      </c>
      <c r="X1229" s="0" t="n">
        <v>0</v>
      </c>
      <c r="Y1229" s="0" t="n">
        <v>0</v>
      </c>
      <c r="Z1229" s="0" t="n">
        <v>0</v>
      </c>
    </row>
    <row r="1230" customFormat="false" ht="14.4" hidden="false" customHeight="false" outlineLevel="0" collapsed="false">
      <c r="A1230" s="0" t="s">
        <v>3</v>
      </c>
      <c r="B1230" s="0" t="s">
        <v>16013</v>
      </c>
      <c r="C1230" s="0" t="s">
        <v>14771</v>
      </c>
      <c r="D1230" s="0" t="s">
        <v>14773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15</v>
      </c>
      <c r="V1230" s="0" t="n">
        <v>236</v>
      </c>
      <c r="W1230" s="0" t="n">
        <v>0</v>
      </c>
      <c r="X1230" s="0" t="n">
        <v>0</v>
      </c>
      <c r="Y1230" s="0" t="n">
        <v>0</v>
      </c>
      <c r="Z1230" s="0" t="n">
        <v>0</v>
      </c>
    </row>
    <row r="1231" customFormat="false" ht="14.4" hidden="false" customHeight="false" outlineLevel="0" collapsed="false">
      <c r="A1231" s="0" t="s">
        <v>3</v>
      </c>
      <c r="B1231" s="0" t="s">
        <v>16014</v>
      </c>
      <c r="C1231" s="0" t="s">
        <v>14767</v>
      </c>
      <c r="D1231" s="0" t="s">
        <v>14773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24</v>
      </c>
      <c r="V1231" s="0" t="n">
        <v>313</v>
      </c>
      <c r="W1231" s="0" t="n">
        <v>0</v>
      </c>
      <c r="X1231" s="0" t="n">
        <v>0</v>
      </c>
      <c r="Y1231" s="0" t="n">
        <v>0</v>
      </c>
      <c r="Z1231" s="0" t="n">
        <v>0</v>
      </c>
    </row>
    <row r="1232" customFormat="false" ht="14.4" hidden="false" customHeight="false" outlineLevel="0" collapsed="false">
      <c r="A1232" s="0" t="s">
        <v>3</v>
      </c>
      <c r="B1232" s="0" t="s">
        <v>16015</v>
      </c>
      <c r="C1232" s="0" t="s">
        <v>14773</v>
      </c>
      <c r="D1232" s="0" t="s">
        <v>14767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22</v>
      </c>
      <c r="V1232" s="0" t="n">
        <v>221</v>
      </c>
      <c r="W1232" s="0" t="n">
        <v>0</v>
      </c>
      <c r="X1232" s="0" t="n">
        <v>0</v>
      </c>
      <c r="Y1232" s="0" t="n">
        <v>0</v>
      </c>
      <c r="Z1232" s="0" t="n">
        <v>0</v>
      </c>
    </row>
    <row r="1233" customFormat="false" ht="14.4" hidden="false" customHeight="false" outlineLevel="0" collapsed="false">
      <c r="A1233" s="0" t="s">
        <v>3</v>
      </c>
      <c r="B1233" s="0" t="s">
        <v>16016</v>
      </c>
      <c r="C1233" s="0" t="s">
        <v>14768</v>
      </c>
      <c r="D1233" s="0" t="s">
        <v>14771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13</v>
      </c>
      <c r="V1233" s="0" t="n">
        <v>246</v>
      </c>
      <c r="W1233" s="0" t="n">
        <v>0</v>
      </c>
      <c r="X1233" s="0" t="n">
        <v>0</v>
      </c>
      <c r="Y1233" s="0" t="n">
        <v>0</v>
      </c>
      <c r="Z1233" s="0" t="n">
        <v>0</v>
      </c>
    </row>
    <row r="1234" customFormat="false" ht="14.4" hidden="false" customHeight="false" outlineLevel="0" collapsed="false">
      <c r="A1234" s="0" t="s">
        <v>3</v>
      </c>
      <c r="B1234" s="0" t="s">
        <v>16017</v>
      </c>
      <c r="C1234" s="0" t="s">
        <v>14773</v>
      </c>
      <c r="D1234" s="0" t="s">
        <v>14771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13</v>
      </c>
      <c r="V1234" s="0" t="n">
        <v>241</v>
      </c>
      <c r="W1234" s="0" t="n">
        <v>0</v>
      </c>
      <c r="X1234" s="0" t="n">
        <v>0</v>
      </c>
      <c r="Y1234" s="0" t="n">
        <v>0</v>
      </c>
      <c r="Z1234" s="0" t="n">
        <v>0</v>
      </c>
    </row>
    <row r="1235" customFormat="false" ht="14.4" hidden="false" customHeight="false" outlineLevel="0" collapsed="false">
      <c r="A1235" s="0" t="s">
        <v>3</v>
      </c>
      <c r="B1235" s="0" t="s">
        <v>16018</v>
      </c>
      <c r="C1235" s="0" t="s">
        <v>14768</v>
      </c>
      <c r="D1235" s="0" t="s">
        <v>14771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17</v>
      </c>
      <c r="V1235" s="0" t="n">
        <v>217</v>
      </c>
      <c r="W1235" s="0" t="n">
        <v>0</v>
      </c>
      <c r="X1235" s="0" t="n">
        <v>0</v>
      </c>
      <c r="Y1235" s="0" t="n">
        <v>0</v>
      </c>
      <c r="Z1235" s="0" t="n">
        <v>0</v>
      </c>
    </row>
    <row r="1236" customFormat="false" ht="14.4" hidden="false" customHeight="false" outlineLevel="0" collapsed="false">
      <c r="A1236" s="0" t="s">
        <v>3</v>
      </c>
      <c r="B1236" s="0" t="s">
        <v>16019</v>
      </c>
      <c r="C1236" s="0" t="s">
        <v>14768</v>
      </c>
      <c r="D1236" s="0" t="s">
        <v>14771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20</v>
      </c>
      <c r="V1236" s="0" t="n">
        <v>214</v>
      </c>
      <c r="W1236" s="0" t="n">
        <v>0</v>
      </c>
      <c r="X1236" s="0" t="n">
        <v>0</v>
      </c>
      <c r="Y1236" s="0" t="n">
        <v>0</v>
      </c>
      <c r="Z1236" s="0" t="n">
        <v>0</v>
      </c>
    </row>
    <row r="1237" customFormat="false" ht="14.4" hidden="false" customHeight="false" outlineLevel="0" collapsed="false">
      <c r="A1237" s="0" t="s">
        <v>3</v>
      </c>
      <c r="B1237" s="0" t="s">
        <v>16020</v>
      </c>
      <c r="C1237" s="0" t="s">
        <v>14773</v>
      </c>
      <c r="D1237" s="0" t="s">
        <v>14767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16</v>
      </c>
      <c r="V1237" s="0" t="n">
        <v>293</v>
      </c>
      <c r="W1237" s="0" t="n">
        <v>0</v>
      </c>
      <c r="X1237" s="0" t="n">
        <v>0</v>
      </c>
      <c r="Y1237" s="0" t="n">
        <v>0</v>
      </c>
      <c r="Z1237" s="0" t="n">
        <v>0</v>
      </c>
    </row>
    <row r="1238" customFormat="false" ht="14.4" hidden="false" customHeight="false" outlineLevel="0" collapsed="false">
      <c r="A1238" s="0" t="s">
        <v>3</v>
      </c>
      <c r="B1238" s="0" t="s">
        <v>16021</v>
      </c>
      <c r="C1238" s="0" t="s">
        <v>14773</v>
      </c>
      <c r="D1238" s="0" t="s">
        <v>14768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19</v>
      </c>
      <c r="V1238" s="0" t="n">
        <v>266</v>
      </c>
      <c r="W1238" s="0" t="n">
        <v>0</v>
      </c>
      <c r="X1238" s="0" t="n">
        <v>0</v>
      </c>
      <c r="Y1238" s="0" t="n">
        <v>0</v>
      </c>
      <c r="Z1238" s="0" t="n">
        <v>0</v>
      </c>
    </row>
    <row r="1239" customFormat="false" ht="14.4" hidden="false" customHeight="false" outlineLevel="0" collapsed="false">
      <c r="A1239" s="0" t="s">
        <v>3</v>
      </c>
      <c r="B1239" s="0" t="s">
        <v>16022</v>
      </c>
      <c r="C1239" s="0" t="s">
        <v>14767</v>
      </c>
      <c r="D1239" s="0" t="s">
        <v>14771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14</v>
      </c>
      <c r="V1239" s="0" t="n">
        <v>250</v>
      </c>
      <c r="W1239" s="0" t="n">
        <v>0</v>
      </c>
      <c r="X1239" s="0" t="n">
        <v>0</v>
      </c>
      <c r="Y1239" s="0" t="n">
        <v>0</v>
      </c>
      <c r="Z1239" s="0" t="n">
        <v>0</v>
      </c>
    </row>
    <row r="1240" customFormat="false" ht="14.4" hidden="false" customHeight="false" outlineLevel="0" collapsed="false">
      <c r="A1240" s="0" t="s">
        <v>3</v>
      </c>
      <c r="B1240" s="0" t="s">
        <v>16023</v>
      </c>
      <c r="C1240" s="0" t="s">
        <v>14771</v>
      </c>
      <c r="D1240" s="0" t="s">
        <v>14767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19</v>
      </c>
      <c r="V1240" s="0" t="n">
        <v>328</v>
      </c>
      <c r="W1240" s="0" t="n">
        <v>0</v>
      </c>
      <c r="X1240" s="0" t="n">
        <v>0</v>
      </c>
      <c r="Y1240" s="0" t="n">
        <v>0</v>
      </c>
      <c r="Z1240" s="0" t="n">
        <v>0</v>
      </c>
    </row>
    <row r="1241" customFormat="false" ht="14.4" hidden="false" customHeight="false" outlineLevel="0" collapsed="false">
      <c r="A1241" s="0" t="s">
        <v>3</v>
      </c>
      <c r="B1241" s="0" t="s">
        <v>16024</v>
      </c>
      <c r="C1241" s="0" t="s">
        <v>14771</v>
      </c>
      <c r="D1241" s="0" t="s">
        <v>14767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18</v>
      </c>
      <c r="V1241" s="0" t="n">
        <v>329</v>
      </c>
      <c r="W1241" s="0" t="n">
        <v>0</v>
      </c>
      <c r="X1241" s="0" t="n">
        <v>0</v>
      </c>
      <c r="Y1241" s="0" t="n">
        <v>0</v>
      </c>
      <c r="Z1241" s="0" t="n">
        <v>0</v>
      </c>
    </row>
    <row r="1242" customFormat="false" ht="14.4" hidden="false" customHeight="false" outlineLevel="0" collapsed="false">
      <c r="A1242" s="0" t="s">
        <v>3</v>
      </c>
      <c r="B1242" s="0" t="s">
        <v>16025</v>
      </c>
      <c r="C1242" s="0" t="s">
        <v>14768</v>
      </c>
      <c r="D1242" s="0" t="s">
        <v>14771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15</v>
      </c>
      <c r="V1242" s="0" t="n">
        <v>215</v>
      </c>
      <c r="W1242" s="0" t="n">
        <v>0</v>
      </c>
      <c r="X1242" s="0" t="n">
        <v>0</v>
      </c>
      <c r="Y1242" s="0" t="n">
        <v>0</v>
      </c>
      <c r="Z1242" s="0" t="n">
        <v>0</v>
      </c>
    </row>
    <row r="1243" customFormat="false" ht="14.4" hidden="false" customHeight="false" outlineLevel="0" collapsed="false">
      <c r="A1243" s="0" t="s">
        <v>3</v>
      </c>
      <c r="B1243" s="0" t="s">
        <v>16026</v>
      </c>
      <c r="C1243" s="0" t="s">
        <v>14767</v>
      </c>
      <c r="D1243" s="0" t="s">
        <v>14768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15</v>
      </c>
      <c r="V1243" s="0" t="n">
        <v>185</v>
      </c>
      <c r="W1243" s="0" t="n">
        <v>0</v>
      </c>
      <c r="X1243" s="0" t="n">
        <v>0</v>
      </c>
      <c r="Y1243" s="0" t="n">
        <v>0</v>
      </c>
      <c r="Z1243" s="0" t="n">
        <v>0</v>
      </c>
    </row>
    <row r="1244" customFormat="false" ht="14.4" hidden="false" customHeight="false" outlineLevel="0" collapsed="false">
      <c r="A1244" s="0" t="s">
        <v>3</v>
      </c>
      <c r="B1244" s="0" t="s">
        <v>16027</v>
      </c>
      <c r="C1244" s="0" t="s">
        <v>14767</v>
      </c>
      <c r="D1244" s="0" t="s">
        <v>14773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13</v>
      </c>
      <c r="V1244" s="0" t="n">
        <v>193</v>
      </c>
      <c r="W1244" s="0" t="n">
        <v>0</v>
      </c>
      <c r="X1244" s="0" t="n">
        <v>0</v>
      </c>
      <c r="Y1244" s="0" t="n">
        <v>0</v>
      </c>
      <c r="Z1244" s="0" t="n">
        <v>0</v>
      </c>
    </row>
    <row r="1245" customFormat="false" ht="14.4" hidden="false" customHeight="false" outlineLevel="0" collapsed="false">
      <c r="A1245" s="0" t="s">
        <v>3</v>
      </c>
      <c r="B1245" s="0" t="s">
        <v>16028</v>
      </c>
      <c r="C1245" s="0" t="s">
        <v>14773</v>
      </c>
      <c r="D1245" s="0" t="s">
        <v>14767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11</v>
      </c>
      <c r="V1245" s="0" t="n">
        <v>196</v>
      </c>
      <c r="W1245" s="0" t="n">
        <v>0</v>
      </c>
      <c r="X1245" s="0" t="n">
        <v>0</v>
      </c>
      <c r="Y1245" s="0" t="n">
        <v>0</v>
      </c>
      <c r="Z1245" s="0" t="n">
        <v>0</v>
      </c>
    </row>
    <row r="1246" customFormat="false" ht="14.4" hidden="false" customHeight="false" outlineLevel="0" collapsed="false">
      <c r="A1246" s="0" t="s">
        <v>3</v>
      </c>
      <c r="B1246" s="0" t="s">
        <v>16029</v>
      </c>
      <c r="C1246" s="0" t="s">
        <v>14771</v>
      </c>
      <c r="D1246" s="0" t="s">
        <v>14768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27</v>
      </c>
      <c r="V1246" s="0" t="n">
        <v>238</v>
      </c>
      <c r="W1246" s="0" t="n">
        <v>0</v>
      </c>
      <c r="X1246" s="0" t="n">
        <v>0</v>
      </c>
      <c r="Y1246" s="0" t="n">
        <v>0</v>
      </c>
      <c r="Z1246" s="0" t="n">
        <v>0</v>
      </c>
    </row>
    <row r="1247" customFormat="false" ht="14.4" hidden="false" customHeight="false" outlineLevel="0" collapsed="false">
      <c r="A1247" s="0" t="s">
        <v>3</v>
      </c>
      <c r="B1247" s="0" t="s">
        <v>16030</v>
      </c>
      <c r="C1247" s="0" t="s">
        <v>14773</v>
      </c>
      <c r="D1247" s="0" t="s">
        <v>14768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13</v>
      </c>
      <c r="V1247" s="0" t="n">
        <v>215</v>
      </c>
      <c r="W1247" s="0" t="n">
        <v>0</v>
      </c>
      <c r="X1247" s="0" t="n">
        <v>0</v>
      </c>
      <c r="Y1247" s="0" t="n">
        <v>0</v>
      </c>
      <c r="Z1247" s="0" t="n">
        <v>0</v>
      </c>
    </row>
    <row r="1248" customFormat="false" ht="14.4" hidden="false" customHeight="false" outlineLevel="0" collapsed="false">
      <c r="A1248" s="0" t="s">
        <v>3</v>
      </c>
      <c r="B1248" s="0" t="s">
        <v>16031</v>
      </c>
      <c r="C1248" s="0" t="s">
        <v>14771</v>
      </c>
      <c r="D1248" s="0" t="s">
        <v>14767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14</v>
      </c>
      <c r="V1248" s="0" t="n">
        <v>278</v>
      </c>
      <c r="W1248" s="0" t="n">
        <v>0</v>
      </c>
      <c r="X1248" s="0" t="n">
        <v>0</v>
      </c>
      <c r="Y1248" s="0" t="n">
        <v>0</v>
      </c>
      <c r="Z1248" s="0" t="n">
        <v>0</v>
      </c>
    </row>
    <row r="1249" customFormat="false" ht="14.4" hidden="false" customHeight="false" outlineLevel="0" collapsed="false">
      <c r="A1249" s="0" t="s">
        <v>3</v>
      </c>
      <c r="B1249" s="0" t="s">
        <v>16032</v>
      </c>
      <c r="C1249" s="0" t="s">
        <v>14771</v>
      </c>
      <c r="D1249" s="0" t="s">
        <v>14768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14</v>
      </c>
      <c r="V1249" s="0" t="n">
        <v>278</v>
      </c>
      <c r="W1249" s="0" t="n">
        <v>0</v>
      </c>
      <c r="X1249" s="0" t="n">
        <v>0</v>
      </c>
      <c r="Y1249" s="0" t="n">
        <v>0</v>
      </c>
      <c r="Z1249" s="0" t="n">
        <v>0</v>
      </c>
    </row>
    <row r="1250" customFormat="false" ht="14.4" hidden="false" customHeight="false" outlineLevel="0" collapsed="false">
      <c r="A1250" s="0" t="s">
        <v>3</v>
      </c>
      <c r="B1250" s="0" t="s">
        <v>16033</v>
      </c>
      <c r="C1250" s="0" t="s">
        <v>14768</v>
      </c>
      <c r="D1250" s="0" t="s">
        <v>14771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14</v>
      </c>
      <c r="V1250" s="0" t="n">
        <v>275</v>
      </c>
      <c r="W1250" s="0" t="n">
        <v>0</v>
      </c>
      <c r="X1250" s="0" t="n">
        <v>0</v>
      </c>
      <c r="Y1250" s="0" t="n">
        <v>0</v>
      </c>
      <c r="Z1250" s="0" t="n">
        <v>0</v>
      </c>
    </row>
    <row r="1251" customFormat="false" ht="14.4" hidden="false" customHeight="false" outlineLevel="0" collapsed="false">
      <c r="A1251" s="0" t="s">
        <v>3</v>
      </c>
      <c r="B1251" s="0" t="s">
        <v>16034</v>
      </c>
      <c r="C1251" s="0" t="s">
        <v>14773</v>
      </c>
      <c r="D1251" s="0" t="s">
        <v>14767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21</v>
      </c>
      <c r="V1251" s="0" t="n">
        <v>308</v>
      </c>
      <c r="W1251" s="0" t="n">
        <v>0</v>
      </c>
      <c r="X1251" s="0" t="n">
        <v>0</v>
      </c>
      <c r="Y1251" s="0" t="n">
        <v>0</v>
      </c>
      <c r="Z1251" s="0" t="n">
        <v>0</v>
      </c>
    </row>
    <row r="1252" customFormat="false" ht="14.4" hidden="false" customHeight="false" outlineLevel="0" collapsed="false">
      <c r="A1252" s="0" t="s">
        <v>3</v>
      </c>
      <c r="B1252" s="0" t="s">
        <v>16035</v>
      </c>
      <c r="C1252" s="0" t="s">
        <v>14767</v>
      </c>
      <c r="D1252" s="0" t="s">
        <v>14773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21</v>
      </c>
      <c r="V1252" s="0" t="n">
        <v>318</v>
      </c>
      <c r="W1252" s="0" t="n">
        <v>0</v>
      </c>
      <c r="X1252" s="0" t="n">
        <v>0</v>
      </c>
      <c r="Y1252" s="0" t="n">
        <v>0</v>
      </c>
      <c r="Z1252" s="0" t="n">
        <v>0</v>
      </c>
    </row>
    <row r="1253" customFormat="false" ht="14.4" hidden="false" customHeight="false" outlineLevel="0" collapsed="false">
      <c r="A1253" s="0" t="s">
        <v>3</v>
      </c>
      <c r="B1253" s="0" t="s">
        <v>16036</v>
      </c>
      <c r="C1253" s="0" t="s">
        <v>14773</v>
      </c>
      <c r="D1253" s="0" t="s">
        <v>14767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22</v>
      </c>
      <c r="V1253" s="0" t="n">
        <v>294</v>
      </c>
      <c r="W1253" s="0" t="n">
        <v>0</v>
      </c>
      <c r="X1253" s="0" t="n">
        <v>0</v>
      </c>
      <c r="Y1253" s="0" t="n">
        <v>0</v>
      </c>
      <c r="Z1253" s="0" t="n">
        <v>0</v>
      </c>
    </row>
    <row r="1254" customFormat="false" ht="14.4" hidden="false" customHeight="false" outlineLevel="0" collapsed="false">
      <c r="A1254" s="0" t="s">
        <v>3</v>
      </c>
      <c r="B1254" s="0" t="s">
        <v>16037</v>
      </c>
      <c r="C1254" s="0" t="s">
        <v>14767</v>
      </c>
      <c r="D1254" s="0" t="s">
        <v>14773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23</v>
      </c>
      <c r="V1254" s="0" t="n">
        <v>290</v>
      </c>
      <c r="W1254" s="0" t="n">
        <v>0</v>
      </c>
      <c r="X1254" s="0" t="n">
        <v>0</v>
      </c>
      <c r="Y1254" s="0" t="n">
        <v>0</v>
      </c>
      <c r="Z1254" s="0" t="n">
        <v>0</v>
      </c>
    </row>
    <row r="1255" customFormat="false" ht="14.4" hidden="false" customHeight="false" outlineLevel="0" collapsed="false">
      <c r="A1255" s="0" t="s">
        <v>3</v>
      </c>
      <c r="B1255" s="0" t="s">
        <v>16038</v>
      </c>
      <c r="C1255" s="0" t="s">
        <v>14768</v>
      </c>
      <c r="D1255" s="0" t="s">
        <v>14771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23</v>
      </c>
      <c r="V1255" s="0" t="n">
        <v>305</v>
      </c>
      <c r="W1255" s="0" t="n">
        <v>0</v>
      </c>
      <c r="X1255" s="0" t="n">
        <v>0</v>
      </c>
      <c r="Y1255" s="0" t="n">
        <v>0</v>
      </c>
      <c r="Z1255" s="0" t="n">
        <v>0</v>
      </c>
    </row>
    <row r="1256" customFormat="false" ht="14.4" hidden="false" customHeight="false" outlineLevel="0" collapsed="false">
      <c r="A1256" s="0" t="s">
        <v>3</v>
      </c>
      <c r="B1256" s="0" t="s">
        <v>16039</v>
      </c>
      <c r="C1256" s="0" t="s">
        <v>14768</v>
      </c>
      <c r="D1256" s="0" t="s">
        <v>14771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23</v>
      </c>
      <c r="V1256" s="0" t="n">
        <v>305</v>
      </c>
      <c r="W1256" s="0" t="n">
        <v>0</v>
      </c>
      <c r="X1256" s="0" t="n">
        <v>0</v>
      </c>
      <c r="Y1256" s="0" t="n">
        <v>0</v>
      </c>
      <c r="Z1256" s="0" t="n">
        <v>0</v>
      </c>
    </row>
    <row r="1257" customFormat="false" ht="14.4" hidden="false" customHeight="false" outlineLevel="0" collapsed="false">
      <c r="A1257" s="0" t="s">
        <v>3</v>
      </c>
      <c r="B1257" s="0" t="s">
        <v>16040</v>
      </c>
      <c r="C1257" s="0" t="s">
        <v>14771</v>
      </c>
      <c r="D1257" s="0" t="s">
        <v>14768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19</v>
      </c>
      <c r="V1257" s="0" t="n">
        <v>280</v>
      </c>
      <c r="W1257" s="0" t="n">
        <v>0</v>
      </c>
      <c r="X1257" s="0" t="n">
        <v>0</v>
      </c>
      <c r="Y1257" s="0" t="n">
        <v>0</v>
      </c>
      <c r="Z1257" s="0" t="n">
        <v>0</v>
      </c>
    </row>
    <row r="1258" customFormat="false" ht="14.4" hidden="false" customHeight="false" outlineLevel="0" collapsed="false">
      <c r="A1258" s="0" t="s">
        <v>3</v>
      </c>
      <c r="B1258" s="0" t="s">
        <v>16041</v>
      </c>
      <c r="C1258" s="0" t="s">
        <v>14773</v>
      </c>
      <c r="D1258" s="0" t="s">
        <v>14767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20</v>
      </c>
      <c r="V1258" s="0" t="n">
        <v>273</v>
      </c>
      <c r="W1258" s="0" t="n">
        <v>0</v>
      </c>
      <c r="X1258" s="0" t="n">
        <v>0</v>
      </c>
      <c r="Y1258" s="0" t="n">
        <v>0</v>
      </c>
      <c r="Z1258" s="0" t="n">
        <v>0</v>
      </c>
    </row>
    <row r="1259" customFormat="false" ht="14.4" hidden="false" customHeight="false" outlineLevel="0" collapsed="false">
      <c r="A1259" s="0" t="s">
        <v>3</v>
      </c>
      <c r="B1259" s="0" t="s">
        <v>16042</v>
      </c>
      <c r="C1259" s="0" t="s">
        <v>14768</v>
      </c>
      <c r="D1259" s="0" t="s">
        <v>14771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17</v>
      </c>
      <c r="V1259" s="0" t="n">
        <v>270</v>
      </c>
      <c r="W1259" s="0" t="n">
        <v>0</v>
      </c>
      <c r="X1259" s="0" t="n">
        <v>0</v>
      </c>
      <c r="Y1259" s="0" t="n">
        <v>0</v>
      </c>
      <c r="Z1259" s="0" t="n">
        <v>0</v>
      </c>
    </row>
    <row r="1260" customFormat="false" ht="14.4" hidden="false" customHeight="false" outlineLevel="0" collapsed="false">
      <c r="A1260" s="0" t="s">
        <v>3</v>
      </c>
      <c r="B1260" s="0" t="s">
        <v>16043</v>
      </c>
      <c r="C1260" s="0" t="s">
        <v>14771</v>
      </c>
      <c r="D1260" s="0" t="s">
        <v>14768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17</v>
      </c>
      <c r="V1260" s="0" t="n">
        <v>276</v>
      </c>
      <c r="W1260" s="0" t="n">
        <v>0</v>
      </c>
      <c r="X1260" s="0" t="n">
        <v>0</v>
      </c>
      <c r="Y1260" s="0" t="n">
        <v>0</v>
      </c>
      <c r="Z1260" s="0" t="n">
        <v>0</v>
      </c>
    </row>
    <row r="1261" customFormat="false" ht="14.4" hidden="false" customHeight="false" outlineLevel="0" collapsed="false">
      <c r="A1261" s="0" t="s">
        <v>3</v>
      </c>
      <c r="B1261" s="0" t="s">
        <v>16044</v>
      </c>
      <c r="C1261" s="0" t="s">
        <v>14768</v>
      </c>
      <c r="D1261" s="0" t="s">
        <v>14771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28</v>
      </c>
      <c r="V1261" s="0" t="n">
        <v>316</v>
      </c>
      <c r="W1261" s="0" t="n">
        <v>0</v>
      </c>
      <c r="X1261" s="0" t="n">
        <v>0</v>
      </c>
      <c r="Y1261" s="0" t="n">
        <v>0</v>
      </c>
      <c r="Z1261" s="0" t="n">
        <v>0</v>
      </c>
    </row>
    <row r="1262" customFormat="false" ht="14.4" hidden="false" customHeight="false" outlineLevel="0" collapsed="false">
      <c r="A1262" s="0" t="s">
        <v>3</v>
      </c>
      <c r="B1262" s="0" t="s">
        <v>16045</v>
      </c>
      <c r="C1262" s="0" t="s">
        <v>14768</v>
      </c>
      <c r="D1262" s="0" t="s">
        <v>14767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19</v>
      </c>
      <c r="V1262" s="0" t="n">
        <v>337</v>
      </c>
      <c r="W1262" s="0" t="n">
        <v>0</v>
      </c>
      <c r="X1262" s="0" t="n">
        <v>0</v>
      </c>
      <c r="Y1262" s="0" t="n">
        <v>0</v>
      </c>
      <c r="Z1262" s="0" t="n">
        <v>0</v>
      </c>
    </row>
    <row r="1263" customFormat="false" ht="14.4" hidden="false" customHeight="false" outlineLevel="0" collapsed="false">
      <c r="A1263" s="0" t="s">
        <v>3</v>
      </c>
      <c r="B1263" s="0" t="s">
        <v>16046</v>
      </c>
      <c r="C1263" s="0" t="s">
        <v>14767</v>
      </c>
      <c r="D1263" s="0" t="s">
        <v>14773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19</v>
      </c>
      <c r="V1263" s="0" t="n">
        <v>316</v>
      </c>
      <c r="W1263" s="0" t="n">
        <v>0</v>
      </c>
      <c r="X1263" s="0" t="n">
        <v>0</v>
      </c>
      <c r="Y1263" s="0" t="n">
        <v>0</v>
      </c>
      <c r="Z1263" s="0" t="n">
        <v>0</v>
      </c>
    </row>
    <row r="1264" customFormat="false" ht="14.4" hidden="false" customHeight="false" outlineLevel="0" collapsed="false">
      <c r="A1264" s="0" t="s">
        <v>3</v>
      </c>
      <c r="B1264" s="0" t="s">
        <v>16047</v>
      </c>
      <c r="C1264" s="0" t="s">
        <v>14771</v>
      </c>
      <c r="D1264" s="0" t="s">
        <v>14768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18</v>
      </c>
      <c r="V1264" s="0" t="n">
        <v>284</v>
      </c>
      <c r="W1264" s="0" t="n">
        <v>0</v>
      </c>
      <c r="X1264" s="0" t="n">
        <v>0</v>
      </c>
      <c r="Y1264" s="0" t="n">
        <v>0</v>
      </c>
      <c r="Z1264" s="0" t="n">
        <v>0</v>
      </c>
    </row>
    <row r="1265" customFormat="false" ht="14.4" hidden="false" customHeight="false" outlineLevel="0" collapsed="false">
      <c r="A1265" s="0" t="s">
        <v>3</v>
      </c>
      <c r="B1265" s="0" t="s">
        <v>16048</v>
      </c>
      <c r="C1265" s="0" t="s">
        <v>14768</v>
      </c>
      <c r="D1265" s="0" t="s">
        <v>14767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16</v>
      </c>
      <c r="V1265" s="0" t="n">
        <v>292</v>
      </c>
      <c r="W1265" s="0" t="n">
        <v>0</v>
      </c>
      <c r="X1265" s="0" t="n">
        <v>0</v>
      </c>
      <c r="Y1265" s="0" t="n">
        <v>0</v>
      </c>
      <c r="Z1265" s="0" t="n">
        <v>0</v>
      </c>
    </row>
    <row r="1266" customFormat="false" ht="14.4" hidden="false" customHeight="false" outlineLevel="0" collapsed="false">
      <c r="A1266" s="0" t="s">
        <v>3</v>
      </c>
      <c r="B1266" s="0" t="s">
        <v>16049</v>
      </c>
      <c r="C1266" s="0" t="s">
        <v>14768</v>
      </c>
      <c r="D1266" s="0" t="s">
        <v>14771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16</v>
      </c>
      <c r="V1266" s="0" t="n">
        <v>297</v>
      </c>
      <c r="W1266" s="0" t="n">
        <v>0</v>
      </c>
      <c r="X1266" s="0" t="n">
        <v>0</v>
      </c>
      <c r="Y1266" s="0" t="n">
        <v>0</v>
      </c>
      <c r="Z1266" s="0" t="n">
        <v>0</v>
      </c>
    </row>
    <row r="1267" customFormat="false" ht="14.4" hidden="false" customHeight="false" outlineLevel="0" collapsed="false">
      <c r="A1267" s="0" t="s">
        <v>3</v>
      </c>
      <c r="B1267" s="0" t="s">
        <v>16050</v>
      </c>
      <c r="C1267" s="0" t="s">
        <v>14771</v>
      </c>
      <c r="D1267" s="0" t="s">
        <v>14768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17</v>
      </c>
      <c r="V1267" s="0" t="n">
        <v>263</v>
      </c>
      <c r="W1267" s="0" t="n">
        <v>0</v>
      </c>
      <c r="X1267" s="0" t="n">
        <v>0</v>
      </c>
      <c r="Y1267" s="0" t="n">
        <v>0</v>
      </c>
      <c r="Z1267" s="0" t="n">
        <v>0</v>
      </c>
    </row>
    <row r="1268" customFormat="false" ht="14.4" hidden="false" customHeight="false" outlineLevel="0" collapsed="false">
      <c r="A1268" s="0" t="s">
        <v>3</v>
      </c>
      <c r="B1268" s="0" t="s">
        <v>16051</v>
      </c>
      <c r="C1268" s="0" t="s">
        <v>14768</v>
      </c>
      <c r="D1268" s="0" t="s">
        <v>14771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16</v>
      </c>
      <c r="V1268" s="0" t="n">
        <v>253</v>
      </c>
      <c r="W1268" s="0" t="n">
        <v>0</v>
      </c>
      <c r="X1268" s="0" t="n">
        <v>0</v>
      </c>
      <c r="Y1268" s="0" t="n">
        <v>0</v>
      </c>
      <c r="Z1268" s="0" t="n">
        <v>0</v>
      </c>
    </row>
    <row r="1269" customFormat="false" ht="14.4" hidden="false" customHeight="false" outlineLevel="0" collapsed="false">
      <c r="A1269" s="0" t="s">
        <v>3</v>
      </c>
      <c r="B1269" s="0" t="s">
        <v>16052</v>
      </c>
      <c r="C1269" s="0" t="s">
        <v>14767</v>
      </c>
      <c r="D1269" s="0" t="s">
        <v>14773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15</v>
      </c>
      <c r="V1269" s="0" t="n">
        <v>287</v>
      </c>
      <c r="W1269" s="0" t="n">
        <v>0</v>
      </c>
      <c r="X1269" s="0" t="n">
        <v>0</v>
      </c>
      <c r="Y1269" s="0" t="n">
        <v>0</v>
      </c>
      <c r="Z1269" s="0" t="n">
        <v>0</v>
      </c>
    </row>
    <row r="1270" customFormat="false" ht="14.4" hidden="false" customHeight="false" outlineLevel="0" collapsed="false">
      <c r="A1270" s="0" t="s">
        <v>3</v>
      </c>
      <c r="B1270" s="0" t="s">
        <v>16053</v>
      </c>
      <c r="C1270" s="0" t="s">
        <v>14771</v>
      </c>
      <c r="D1270" s="0" t="s">
        <v>14768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14</v>
      </c>
      <c r="V1270" s="0" t="n">
        <v>263</v>
      </c>
      <c r="W1270" s="0" t="n">
        <v>0</v>
      </c>
      <c r="X1270" s="0" t="n">
        <v>0</v>
      </c>
      <c r="Y1270" s="0" t="n">
        <v>0</v>
      </c>
      <c r="Z1270" s="0" t="n">
        <v>0</v>
      </c>
    </row>
    <row r="1271" customFormat="false" ht="14.4" hidden="false" customHeight="false" outlineLevel="0" collapsed="false">
      <c r="A1271" s="0" t="s">
        <v>3</v>
      </c>
      <c r="B1271" s="0" t="s">
        <v>16054</v>
      </c>
      <c r="C1271" s="0" t="s">
        <v>14768</v>
      </c>
      <c r="D1271" s="0" t="s">
        <v>14771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15</v>
      </c>
      <c r="V1271" s="0" t="n">
        <v>253</v>
      </c>
      <c r="W1271" s="0" t="n">
        <v>0</v>
      </c>
      <c r="X1271" s="0" t="n">
        <v>0</v>
      </c>
      <c r="Y1271" s="0" t="n">
        <v>0</v>
      </c>
      <c r="Z1271" s="0" t="n">
        <v>0</v>
      </c>
    </row>
    <row r="1272" customFormat="false" ht="14.4" hidden="false" customHeight="false" outlineLevel="0" collapsed="false">
      <c r="A1272" s="0" t="s">
        <v>3</v>
      </c>
      <c r="B1272" s="0" t="s">
        <v>16055</v>
      </c>
      <c r="C1272" s="0" t="s">
        <v>14768</v>
      </c>
      <c r="D1272" s="0" t="s">
        <v>14771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13</v>
      </c>
      <c r="V1272" s="0" t="n">
        <v>223</v>
      </c>
      <c r="W1272" s="0" t="n">
        <v>0</v>
      </c>
      <c r="X1272" s="0" t="n">
        <v>0</v>
      </c>
      <c r="Y1272" s="0" t="n">
        <v>0</v>
      </c>
      <c r="Z1272" s="0" t="n">
        <v>0</v>
      </c>
    </row>
    <row r="1273" customFormat="false" ht="14.4" hidden="false" customHeight="false" outlineLevel="0" collapsed="false">
      <c r="A1273" s="0" t="s">
        <v>3</v>
      </c>
      <c r="B1273" s="0" t="s">
        <v>16056</v>
      </c>
      <c r="C1273" s="0" t="s">
        <v>14767</v>
      </c>
      <c r="D1273" s="0" t="s">
        <v>14768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12</v>
      </c>
      <c r="V1273" s="0" t="n">
        <v>238</v>
      </c>
      <c r="W1273" s="0" t="n">
        <v>0</v>
      </c>
      <c r="X1273" s="0" t="n">
        <v>0</v>
      </c>
      <c r="Y1273" s="0" t="n">
        <v>0</v>
      </c>
      <c r="Z1273" s="0" t="n">
        <v>0</v>
      </c>
    </row>
    <row r="1274" customFormat="false" ht="14.4" hidden="false" customHeight="false" outlineLevel="0" collapsed="false">
      <c r="A1274" s="0" t="s">
        <v>3</v>
      </c>
      <c r="B1274" s="0" t="s">
        <v>16057</v>
      </c>
      <c r="C1274" s="0" t="s">
        <v>14771</v>
      </c>
      <c r="D1274" s="0" t="s">
        <v>14773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14</v>
      </c>
      <c r="V1274" s="0" t="n">
        <v>274</v>
      </c>
      <c r="W1274" s="0" t="n">
        <v>0</v>
      </c>
      <c r="X1274" s="0" t="n">
        <v>0</v>
      </c>
      <c r="Y1274" s="0" t="n">
        <v>0</v>
      </c>
      <c r="Z1274" s="0" t="n">
        <v>0</v>
      </c>
    </row>
    <row r="1275" customFormat="false" ht="14.4" hidden="false" customHeight="false" outlineLevel="0" collapsed="false">
      <c r="A1275" s="0" t="s">
        <v>3</v>
      </c>
      <c r="B1275" s="0" t="s">
        <v>16058</v>
      </c>
      <c r="C1275" s="0" t="s">
        <v>14773</v>
      </c>
      <c r="D1275" s="0" t="s">
        <v>14771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13</v>
      </c>
      <c r="V1275" s="0" t="n">
        <v>255</v>
      </c>
      <c r="W1275" s="0" t="n">
        <v>0</v>
      </c>
      <c r="X1275" s="0" t="n">
        <v>0</v>
      </c>
      <c r="Y1275" s="0" t="n">
        <v>0</v>
      </c>
      <c r="Z1275" s="0" t="n">
        <v>0</v>
      </c>
    </row>
    <row r="1276" customFormat="false" ht="14.4" hidden="false" customHeight="false" outlineLevel="0" collapsed="false">
      <c r="A1276" s="0" t="s">
        <v>3</v>
      </c>
      <c r="B1276" s="0" t="s">
        <v>16059</v>
      </c>
      <c r="C1276" s="0" t="s">
        <v>14773</v>
      </c>
      <c r="D1276" s="0" t="s">
        <v>14767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13</v>
      </c>
      <c r="V1276" s="0" t="n">
        <v>236</v>
      </c>
      <c r="W1276" s="0" t="n">
        <v>0</v>
      </c>
      <c r="X1276" s="0" t="n">
        <v>0</v>
      </c>
      <c r="Y1276" s="0" t="n">
        <v>0</v>
      </c>
      <c r="Z1276" s="0" t="n">
        <v>0</v>
      </c>
    </row>
    <row r="1277" customFormat="false" ht="14.4" hidden="false" customHeight="false" outlineLevel="0" collapsed="false">
      <c r="A1277" s="0" t="s">
        <v>3</v>
      </c>
      <c r="B1277" s="0" t="s">
        <v>16060</v>
      </c>
      <c r="C1277" s="0" t="s">
        <v>14771</v>
      </c>
      <c r="D1277" s="0" t="s">
        <v>14768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16</v>
      </c>
      <c r="V1277" s="0" t="n">
        <v>268</v>
      </c>
      <c r="W1277" s="0" t="n">
        <v>0</v>
      </c>
      <c r="X1277" s="0" t="n">
        <v>0</v>
      </c>
      <c r="Y1277" s="0" t="n">
        <v>0</v>
      </c>
      <c r="Z1277" s="0" t="n">
        <v>0</v>
      </c>
    </row>
    <row r="1278" customFormat="false" ht="14.4" hidden="false" customHeight="false" outlineLevel="0" collapsed="false">
      <c r="A1278" s="0" t="s">
        <v>3</v>
      </c>
      <c r="B1278" s="0" t="s">
        <v>16061</v>
      </c>
      <c r="C1278" s="0" t="s">
        <v>14767</v>
      </c>
      <c r="D1278" s="0" t="s">
        <v>14773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11</v>
      </c>
      <c r="V1278" s="0" t="n">
        <v>216</v>
      </c>
      <c r="W1278" s="0" t="n">
        <v>0</v>
      </c>
      <c r="X1278" s="0" t="n">
        <v>0</v>
      </c>
      <c r="Y1278" s="0" t="n">
        <v>0</v>
      </c>
      <c r="Z1278" s="0" t="n">
        <v>0</v>
      </c>
    </row>
    <row r="1279" customFormat="false" ht="14.4" hidden="false" customHeight="false" outlineLevel="0" collapsed="false">
      <c r="A1279" s="0" t="s">
        <v>3</v>
      </c>
      <c r="B1279" s="0" t="s">
        <v>16062</v>
      </c>
      <c r="C1279" s="0" t="s">
        <v>14768</v>
      </c>
      <c r="D1279" s="0" t="s">
        <v>14771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11</v>
      </c>
      <c r="V1279" s="0" t="n">
        <v>214</v>
      </c>
      <c r="W1279" s="0" t="n">
        <v>0</v>
      </c>
      <c r="X1279" s="0" t="n">
        <v>0</v>
      </c>
      <c r="Y1279" s="0" t="n">
        <v>0</v>
      </c>
      <c r="Z1279" s="0" t="n">
        <v>0</v>
      </c>
    </row>
    <row r="1280" customFormat="false" ht="14.4" hidden="false" customHeight="false" outlineLevel="0" collapsed="false">
      <c r="A1280" s="0" t="s">
        <v>3</v>
      </c>
      <c r="B1280" s="0" t="s">
        <v>16063</v>
      </c>
      <c r="C1280" s="0" t="s">
        <v>14773</v>
      </c>
      <c r="D1280" s="0" t="s">
        <v>14767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12</v>
      </c>
      <c r="V1280" s="0" t="n">
        <v>238</v>
      </c>
      <c r="W1280" s="0" t="n">
        <v>0</v>
      </c>
      <c r="X1280" s="0" t="n">
        <v>0</v>
      </c>
      <c r="Y1280" s="0" t="n">
        <v>0</v>
      </c>
      <c r="Z1280" s="0" t="n">
        <v>0</v>
      </c>
    </row>
    <row r="1281" customFormat="false" ht="14.4" hidden="false" customHeight="false" outlineLevel="0" collapsed="false">
      <c r="A1281" s="0" t="s">
        <v>3</v>
      </c>
      <c r="B1281" s="0" t="s">
        <v>16064</v>
      </c>
      <c r="C1281" s="0" t="s">
        <v>14768</v>
      </c>
      <c r="D1281" s="0" t="s">
        <v>14771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12</v>
      </c>
      <c r="V1281" s="0" t="n">
        <v>239</v>
      </c>
      <c r="W1281" s="0" t="n">
        <v>0</v>
      </c>
      <c r="X1281" s="0" t="n">
        <v>0</v>
      </c>
      <c r="Y1281" s="0" t="n">
        <v>0</v>
      </c>
      <c r="Z1281" s="0" t="n">
        <v>0</v>
      </c>
    </row>
    <row r="1282" customFormat="false" ht="14.4" hidden="false" customHeight="false" outlineLevel="0" collapsed="false">
      <c r="A1282" s="0" t="s">
        <v>3</v>
      </c>
      <c r="B1282" s="0" t="s">
        <v>16065</v>
      </c>
      <c r="C1282" s="0" t="s">
        <v>14773</v>
      </c>
      <c r="D1282" s="0" t="s">
        <v>14771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19</v>
      </c>
      <c r="V1282" s="0" t="n">
        <v>320</v>
      </c>
      <c r="W1282" s="0" t="n">
        <v>0</v>
      </c>
      <c r="X1282" s="0" t="n">
        <v>0</v>
      </c>
      <c r="Y1282" s="0" t="n">
        <v>0</v>
      </c>
      <c r="Z1282" s="0" t="n">
        <v>0</v>
      </c>
    </row>
    <row r="1283" customFormat="false" ht="14.4" hidden="false" customHeight="false" outlineLevel="0" collapsed="false">
      <c r="A1283" s="0" t="s">
        <v>3</v>
      </c>
      <c r="B1283" s="0" t="s">
        <v>16066</v>
      </c>
      <c r="C1283" s="0" t="s">
        <v>14771</v>
      </c>
      <c r="D1283" s="0" t="s">
        <v>14768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13</v>
      </c>
      <c r="V1283" s="0" t="n">
        <v>257</v>
      </c>
      <c r="W1283" s="0" t="n">
        <v>0</v>
      </c>
      <c r="X1283" s="0" t="n">
        <v>0</v>
      </c>
      <c r="Y1283" s="0" t="n">
        <v>0</v>
      </c>
      <c r="Z1283" s="0" t="n">
        <v>0</v>
      </c>
    </row>
    <row r="1284" customFormat="false" ht="14.4" hidden="false" customHeight="false" outlineLevel="0" collapsed="false">
      <c r="A1284" s="0" t="s">
        <v>3</v>
      </c>
      <c r="B1284" s="0" t="s">
        <v>16067</v>
      </c>
      <c r="C1284" s="0" t="s">
        <v>14768</v>
      </c>
      <c r="D1284" s="0" t="s">
        <v>14771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12</v>
      </c>
      <c r="V1284" s="0" t="n">
        <v>208</v>
      </c>
      <c r="W1284" s="0" t="n">
        <v>0</v>
      </c>
      <c r="X1284" s="0" t="n">
        <v>0</v>
      </c>
      <c r="Y1284" s="0" t="n">
        <v>0</v>
      </c>
      <c r="Z1284" s="0" t="n">
        <v>0</v>
      </c>
    </row>
    <row r="1285" customFormat="false" ht="14.4" hidden="false" customHeight="false" outlineLevel="0" collapsed="false">
      <c r="A1285" s="0" t="s">
        <v>3</v>
      </c>
      <c r="B1285" s="0" t="s">
        <v>16068</v>
      </c>
      <c r="C1285" s="0" t="s">
        <v>14773</v>
      </c>
      <c r="D1285" s="0" t="s">
        <v>14767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13</v>
      </c>
      <c r="V1285" s="0" t="n">
        <v>222</v>
      </c>
      <c r="W1285" s="0" t="n">
        <v>0</v>
      </c>
      <c r="X1285" s="0" t="n">
        <v>0</v>
      </c>
      <c r="Y1285" s="0" t="n">
        <v>0</v>
      </c>
      <c r="Z1285" s="0" t="n">
        <v>0</v>
      </c>
    </row>
    <row r="1286" customFormat="false" ht="14.4" hidden="false" customHeight="false" outlineLevel="0" collapsed="false">
      <c r="A1286" s="0" t="s">
        <v>3</v>
      </c>
      <c r="B1286" s="0" t="s">
        <v>16069</v>
      </c>
      <c r="C1286" s="0" t="s">
        <v>14767</v>
      </c>
      <c r="D1286" s="0" t="s">
        <v>14773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21</v>
      </c>
      <c r="V1286" s="0" t="n">
        <v>221</v>
      </c>
      <c r="W1286" s="0" t="n">
        <v>0</v>
      </c>
      <c r="X1286" s="0" t="n">
        <v>0</v>
      </c>
      <c r="Y1286" s="0" t="n">
        <v>0</v>
      </c>
      <c r="Z1286" s="0" t="n">
        <v>0</v>
      </c>
    </row>
    <row r="1287" customFormat="false" ht="14.4" hidden="false" customHeight="false" outlineLevel="0" collapsed="false">
      <c r="A1287" s="0" t="s">
        <v>3</v>
      </c>
      <c r="B1287" s="0" t="s">
        <v>16070</v>
      </c>
      <c r="C1287" s="0" t="s">
        <v>14771</v>
      </c>
      <c r="D1287" s="0" t="s">
        <v>14768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10</v>
      </c>
      <c r="V1287" s="0" t="n">
        <v>166</v>
      </c>
      <c r="W1287" s="0" t="n">
        <v>0</v>
      </c>
      <c r="X1287" s="0" t="n">
        <v>0</v>
      </c>
      <c r="Y1287" s="0" t="n">
        <v>0</v>
      </c>
      <c r="Z1287" s="0" t="n">
        <v>0</v>
      </c>
    </row>
    <row r="1288" customFormat="false" ht="14.4" hidden="false" customHeight="false" outlineLevel="0" collapsed="false">
      <c r="A1288" s="0" t="s">
        <v>3</v>
      </c>
      <c r="B1288" s="0" t="s">
        <v>16071</v>
      </c>
      <c r="C1288" s="0" t="s">
        <v>14767</v>
      </c>
      <c r="D1288" s="0" t="s">
        <v>14773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22</v>
      </c>
      <c r="V1288" s="0" t="n">
        <v>186</v>
      </c>
      <c r="W1288" s="0" t="n">
        <v>0</v>
      </c>
      <c r="X1288" s="0" t="n">
        <v>0</v>
      </c>
      <c r="Y1288" s="0" t="n">
        <v>0</v>
      </c>
      <c r="Z1288" s="0" t="n">
        <v>0</v>
      </c>
    </row>
    <row r="1289" customFormat="false" ht="14.4" hidden="false" customHeight="false" outlineLevel="0" collapsed="false">
      <c r="A1289" s="0" t="s">
        <v>3</v>
      </c>
      <c r="B1289" s="0" t="s">
        <v>16072</v>
      </c>
      <c r="C1289" s="0" t="s">
        <v>14767</v>
      </c>
      <c r="D1289" s="0" t="s">
        <v>14771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17</v>
      </c>
      <c r="V1289" s="0" t="n">
        <v>249</v>
      </c>
      <c r="W1289" s="0" t="n">
        <v>0</v>
      </c>
      <c r="X1289" s="0" t="n">
        <v>0</v>
      </c>
      <c r="Y1289" s="0" t="n">
        <v>0</v>
      </c>
      <c r="Z1289" s="0" t="n">
        <v>0</v>
      </c>
    </row>
    <row r="1290" customFormat="false" ht="14.4" hidden="false" customHeight="false" outlineLevel="0" collapsed="false">
      <c r="A1290" s="0" t="s">
        <v>3</v>
      </c>
      <c r="B1290" s="0" t="s">
        <v>16073</v>
      </c>
      <c r="C1290" s="0" t="s">
        <v>14767</v>
      </c>
      <c r="D1290" s="0" t="s">
        <v>14773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13</v>
      </c>
      <c r="V1290" s="0" t="n">
        <v>241</v>
      </c>
      <c r="W1290" s="0" t="n">
        <v>0</v>
      </c>
      <c r="X1290" s="0" t="n">
        <v>0</v>
      </c>
      <c r="Y1290" s="0" t="n">
        <v>0</v>
      </c>
      <c r="Z1290" s="0" t="n">
        <v>0</v>
      </c>
    </row>
    <row r="1291" customFormat="false" ht="14.4" hidden="false" customHeight="false" outlineLevel="0" collapsed="false">
      <c r="A1291" s="0" t="s">
        <v>3</v>
      </c>
      <c r="B1291" s="0" t="s">
        <v>16074</v>
      </c>
      <c r="C1291" s="0" t="s">
        <v>14767</v>
      </c>
      <c r="D1291" s="0" t="s">
        <v>14768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12</v>
      </c>
      <c r="V1291" s="0" t="n">
        <v>230</v>
      </c>
      <c r="W1291" s="0" t="n">
        <v>0</v>
      </c>
      <c r="X1291" s="0" t="n">
        <v>0</v>
      </c>
      <c r="Y1291" s="0" t="n">
        <v>0</v>
      </c>
      <c r="Z1291" s="0" t="n">
        <v>0</v>
      </c>
    </row>
    <row r="1292" customFormat="false" ht="14.4" hidden="false" customHeight="false" outlineLevel="0" collapsed="false">
      <c r="A1292" s="0" t="s">
        <v>3</v>
      </c>
      <c r="B1292" s="0" t="s">
        <v>16075</v>
      </c>
      <c r="C1292" s="0" t="s">
        <v>14768</v>
      </c>
      <c r="D1292" s="0" t="s">
        <v>14773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15</v>
      </c>
      <c r="V1292" s="0" t="n">
        <v>234</v>
      </c>
      <c r="W1292" s="0" t="n">
        <v>0</v>
      </c>
      <c r="X1292" s="0" t="n">
        <v>0</v>
      </c>
      <c r="Y1292" s="0" t="n">
        <v>0</v>
      </c>
      <c r="Z1292" s="0" t="n">
        <v>0</v>
      </c>
    </row>
    <row r="1293" customFormat="false" ht="14.4" hidden="false" customHeight="false" outlineLevel="0" collapsed="false">
      <c r="A1293" s="0" t="s">
        <v>3</v>
      </c>
      <c r="B1293" s="0" t="s">
        <v>16076</v>
      </c>
      <c r="C1293" s="0" t="s">
        <v>14767</v>
      </c>
      <c r="D1293" s="0" t="s">
        <v>14771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15</v>
      </c>
      <c r="V1293" s="0" t="n">
        <v>229</v>
      </c>
      <c r="W1293" s="0" t="n">
        <v>0</v>
      </c>
      <c r="X1293" s="0" t="n">
        <v>0</v>
      </c>
      <c r="Y1293" s="0" t="n">
        <v>0</v>
      </c>
      <c r="Z1293" s="0" t="n">
        <v>0</v>
      </c>
    </row>
    <row r="1294" customFormat="false" ht="14.4" hidden="false" customHeight="false" outlineLevel="0" collapsed="false">
      <c r="A1294" s="0" t="s">
        <v>3</v>
      </c>
      <c r="B1294" s="0" t="s">
        <v>16077</v>
      </c>
      <c r="C1294" s="0" t="s">
        <v>14773</v>
      </c>
      <c r="D1294" s="0" t="s">
        <v>14767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15</v>
      </c>
      <c r="V1294" s="0" t="n">
        <v>211</v>
      </c>
      <c r="W1294" s="0" t="n">
        <v>0</v>
      </c>
      <c r="X1294" s="0" t="n">
        <v>0</v>
      </c>
      <c r="Y1294" s="0" t="n">
        <v>0</v>
      </c>
      <c r="Z1294" s="0" t="n">
        <v>0</v>
      </c>
    </row>
    <row r="1295" customFormat="false" ht="14.4" hidden="false" customHeight="false" outlineLevel="0" collapsed="false">
      <c r="A1295" s="0" t="s">
        <v>3</v>
      </c>
      <c r="B1295" s="0" t="s">
        <v>16078</v>
      </c>
      <c r="C1295" s="0" t="s">
        <v>14773</v>
      </c>
      <c r="D1295" s="0" t="s">
        <v>14767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12</v>
      </c>
      <c r="V1295" s="0" t="n">
        <v>206</v>
      </c>
      <c r="W1295" s="0" t="n">
        <v>0</v>
      </c>
      <c r="X1295" s="0" t="n">
        <v>0</v>
      </c>
      <c r="Y1295" s="0" t="n">
        <v>0</v>
      </c>
      <c r="Z1295" s="0" t="n">
        <v>0</v>
      </c>
    </row>
    <row r="1296" customFormat="false" ht="14.4" hidden="false" customHeight="false" outlineLevel="0" collapsed="false">
      <c r="A1296" s="0" t="s">
        <v>3</v>
      </c>
      <c r="B1296" s="0" t="s">
        <v>16079</v>
      </c>
      <c r="C1296" s="0" t="s">
        <v>14773</v>
      </c>
      <c r="D1296" s="0" t="s">
        <v>14768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19</v>
      </c>
      <c r="V1296" s="0" t="n">
        <v>250</v>
      </c>
      <c r="W1296" s="0" t="n">
        <v>0</v>
      </c>
      <c r="X1296" s="0" t="n">
        <v>0</v>
      </c>
      <c r="Y1296" s="0" t="n">
        <v>0</v>
      </c>
      <c r="Z1296" s="0" t="n">
        <v>0</v>
      </c>
    </row>
    <row r="1297" customFormat="false" ht="14.4" hidden="false" customHeight="false" outlineLevel="0" collapsed="false">
      <c r="A1297" s="0" t="s">
        <v>3</v>
      </c>
      <c r="B1297" s="0" t="s">
        <v>16080</v>
      </c>
      <c r="C1297" s="0" t="s">
        <v>14771</v>
      </c>
      <c r="D1297" s="0" t="s">
        <v>14773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19</v>
      </c>
      <c r="V1297" s="0" t="n">
        <v>254</v>
      </c>
      <c r="W1297" s="0" t="n">
        <v>0</v>
      </c>
      <c r="X1297" s="0" t="n">
        <v>0</v>
      </c>
      <c r="Y1297" s="0" t="n">
        <v>0</v>
      </c>
      <c r="Z1297" s="0" t="n">
        <v>0</v>
      </c>
    </row>
    <row r="1298" customFormat="false" ht="14.4" hidden="false" customHeight="false" outlineLevel="0" collapsed="false">
      <c r="A1298" s="0" t="s">
        <v>3</v>
      </c>
      <c r="B1298" s="0" t="s">
        <v>16081</v>
      </c>
      <c r="C1298" s="0" t="s">
        <v>14771</v>
      </c>
      <c r="D1298" s="0" t="s">
        <v>14768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17</v>
      </c>
      <c r="V1298" s="0" t="n">
        <v>242</v>
      </c>
      <c r="W1298" s="0" t="n">
        <v>0</v>
      </c>
      <c r="X1298" s="0" t="n">
        <v>0</v>
      </c>
      <c r="Y1298" s="0" t="n">
        <v>0</v>
      </c>
      <c r="Z1298" s="0" t="n">
        <v>0</v>
      </c>
    </row>
    <row r="1299" customFormat="false" ht="14.4" hidden="false" customHeight="false" outlineLevel="0" collapsed="false">
      <c r="A1299" s="0" t="s">
        <v>3</v>
      </c>
      <c r="B1299" s="0" t="s">
        <v>16082</v>
      </c>
      <c r="C1299" s="0" t="s">
        <v>14773</v>
      </c>
      <c r="D1299" s="0" t="s">
        <v>14767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17</v>
      </c>
      <c r="V1299" s="0" t="n">
        <v>226</v>
      </c>
      <c r="W1299" s="0" t="n">
        <v>0</v>
      </c>
      <c r="X1299" s="0" t="n">
        <v>0</v>
      </c>
      <c r="Y1299" s="0" t="n">
        <v>0</v>
      </c>
      <c r="Z1299" s="0" t="n">
        <v>0</v>
      </c>
    </row>
    <row r="1300" customFormat="false" ht="14.4" hidden="false" customHeight="false" outlineLevel="0" collapsed="false">
      <c r="A1300" s="0" t="s">
        <v>3</v>
      </c>
      <c r="B1300" s="0" t="s">
        <v>16083</v>
      </c>
      <c r="C1300" s="0" t="s">
        <v>14767</v>
      </c>
      <c r="D1300" s="0" t="s">
        <v>14773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17</v>
      </c>
      <c r="V1300" s="0" t="n">
        <v>226</v>
      </c>
      <c r="W1300" s="0" t="n">
        <v>0</v>
      </c>
      <c r="X1300" s="0" t="n">
        <v>0</v>
      </c>
      <c r="Y1300" s="0" t="n">
        <v>0</v>
      </c>
      <c r="Z1300" s="0" t="n">
        <v>0</v>
      </c>
    </row>
    <row r="1301" customFormat="false" ht="14.4" hidden="false" customHeight="false" outlineLevel="0" collapsed="false">
      <c r="A1301" s="0" t="s">
        <v>3</v>
      </c>
      <c r="B1301" s="0" t="s">
        <v>16084</v>
      </c>
      <c r="C1301" s="0" t="s">
        <v>14767</v>
      </c>
      <c r="D1301" s="0" t="s">
        <v>14768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19</v>
      </c>
      <c r="V1301" s="0" t="n">
        <v>213</v>
      </c>
      <c r="W1301" s="0" t="n">
        <v>0</v>
      </c>
      <c r="X1301" s="0" t="n">
        <v>0</v>
      </c>
      <c r="Y1301" s="0" t="n">
        <v>0</v>
      </c>
      <c r="Z1301" s="0" t="n">
        <v>0</v>
      </c>
    </row>
    <row r="1302" customFormat="false" ht="14.4" hidden="false" customHeight="false" outlineLevel="0" collapsed="false">
      <c r="A1302" s="0" t="s">
        <v>3</v>
      </c>
      <c r="B1302" s="0" t="s">
        <v>16085</v>
      </c>
      <c r="C1302" s="0" t="s">
        <v>14771</v>
      </c>
      <c r="D1302" s="0" t="s">
        <v>14768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18</v>
      </c>
      <c r="V1302" s="0" t="n">
        <v>214</v>
      </c>
      <c r="W1302" s="0" t="n">
        <v>0</v>
      </c>
      <c r="X1302" s="0" t="n">
        <v>0</v>
      </c>
      <c r="Y1302" s="0" t="n">
        <v>0</v>
      </c>
      <c r="Z1302" s="0" t="n">
        <v>0</v>
      </c>
    </row>
    <row r="1303" customFormat="false" ht="14.4" hidden="false" customHeight="false" outlineLevel="0" collapsed="false">
      <c r="A1303" s="0" t="s">
        <v>3</v>
      </c>
      <c r="B1303" s="0" t="s">
        <v>16086</v>
      </c>
      <c r="C1303" s="0" t="s">
        <v>14767</v>
      </c>
      <c r="D1303" s="0" t="s">
        <v>14773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17</v>
      </c>
      <c r="V1303" s="0" t="n">
        <v>217</v>
      </c>
      <c r="W1303" s="0" t="n">
        <v>0</v>
      </c>
      <c r="X1303" s="0" t="n">
        <v>0</v>
      </c>
      <c r="Y1303" s="0" t="n">
        <v>0</v>
      </c>
      <c r="Z1303" s="0" t="n">
        <v>0</v>
      </c>
    </row>
    <row r="1304" customFormat="false" ht="14.4" hidden="false" customHeight="false" outlineLevel="0" collapsed="false">
      <c r="A1304" s="0" t="s">
        <v>3</v>
      </c>
      <c r="B1304" s="0" t="s">
        <v>16087</v>
      </c>
      <c r="C1304" s="0" t="s">
        <v>14767</v>
      </c>
      <c r="D1304" s="0" t="s">
        <v>14773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18</v>
      </c>
      <c r="V1304" s="0" t="n">
        <v>306</v>
      </c>
      <c r="W1304" s="0" t="n">
        <v>0</v>
      </c>
      <c r="X1304" s="0" t="n">
        <v>0</v>
      </c>
      <c r="Y1304" s="0" t="n">
        <v>0</v>
      </c>
      <c r="Z1304" s="0" t="n">
        <v>0</v>
      </c>
    </row>
    <row r="1305" customFormat="false" ht="14.4" hidden="false" customHeight="false" outlineLevel="0" collapsed="false">
      <c r="A1305" s="0" t="s">
        <v>3</v>
      </c>
      <c r="B1305" s="0" t="s">
        <v>16088</v>
      </c>
      <c r="C1305" s="0" t="s">
        <v>14771</v>
      </c>
      <c r="D1305" s="0" t="s">
        <v>14767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17</v>
      </c>
      <c r="V1305" s="0" t="n">
        <v>219</v>
      </c>
      <c r="W1305" s="0" t="n">
        <v>0</v>
      </c>
      <c r="X1305" s="0" t="n">
        <v>0</v>
      </c>
      <c r="Y1305" s="0" t="n">
        <v>0</v>
      </c>
      <c r="Z1305" s="0" t="n">
        <v>0</v>
      </c>
    </row>
    <row r="1306" customFormat="false" ht="14.4" hidden="false" customHeight="false" outlineLevel="0" collapsed="false">
      <c r="A1306" s="0" t="s">
        <v>3</v>
      </c>
      <c r="B1306" s="0" t="s">
        <v>16089</v>
      </c>
      <c r="C1306" s="0" t="s">
        <v>14767</v>
      </c>
      <c r="D1306" s="0" t="s">
        <v>14773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19</v>
      </c>
      <c r="V1306" s="0" t="n">
        <v>217</v>
      </c>
      <c r="W1306" s="0" t="n">
        <v>0</v>
      </c>
      <c r="X1306" s="0" t="n">
        <v>0</v>
      </c>
      <c r="Y1306" s="0" t="n">
        <v>0</v>
      </c>
      <c r="Z1306" s="0" t="n">
        <v>0</v>
      </c>
    </row>
    <row r="1307" customFormat="false" ht="14.4" hidden="false" customHeight="false" outlineLevel="0" collapsed="false">
      <c r="A1307" s="0" t="s">
        <v>3</v>
      </c>
      <c r="B1307" s="0" t="s">
        <v>16090</v>
      </c>
      <c r="C1307" s="0" t="s">
        <v>14773</v>
      </c>
      <c r="D1307" s="0" t="s">
        <v>14767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11</v>
      </c>
      <c r="V1307" s="0" t="n">
        <v>208</v>
      </c>
      <c r="W1307" s="0" t="n">
        <v>0</v>
      </c>
      <c r="X1307" s="0" t="n">
        <v>0</v>
      </c>
      <c r="Y1307" s="0" t="n">
        <v>0</v>
      </c>
      <c r="Z1307" s="0" t="n">
        <v>0</v>
      </c>
    </row>
    <row r="1308" customFormat="false" ht="14.4" hidden="false" customHeight="false" outlineLevel="0" collapsed="false">
      <c r="A1308" s="0" t="s">
        <v>3</v>
      </c>
      <c r="B1308" s="0" t="s">
        <v>16091</v>
      </c>
      <c r="C1308" s="0" t="s">
        <v>14773</v>
      </c>
      <c r="D1308" s="0" t="s">
        <v>14767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14</v>
      </c>
      <c r="V1308" s="0" t="n">
        <v>244</v>
      </c>
      <c r="W1308" s="0" t="n">
        <v>0</v>
      </c>
      <c r="X1308" s="0" t="n">
        <v>0</v>
      </c>
      <c r="Y1308" s="0" t="n">
        <v>0</v>
      </c>
      <c r="Z1308" s="0" t="n">
        <v>0</v>
      </c>
    </row>
    <row r="1309" customFormat="false" ht="14.4" hidden="false" customHeight="false" outlineLevel="0" collapsed="false">
      <c r="A1309" s="0" t="s">
        <v>3</v>
      </c>
      <c r="B1309" s="0" t="s">
        <v>16092</v>
      </c>
      <c r="C1309" s="0" t="s">
        <v>14771</v>
      </c>
      <c r="D1309" s="0" t="s">
        <v>14768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11</v>
      </c>
      <c r="V1309" s="0" t="n">
        <v>201</v>
      </c>
      <c r="W1309" s="0" t="n">
        <v>0</v>
      </c>
      <c r="X1309" s="0" t="n">
        <v>0</v>
      </c>
      <c r="Y1309" s="0" t="n">
        <v>0</v>
      </c>
      <c r="Z1309" s="0" t="n">
        <v>0</v>
      </c>
    </row>
    <row r="1310" customFormat="false" ht="14.4" hidden="false" customHeight="false" outlineLevel="0" collapsed="false">
      <c r="A1310" s="0" t="s">
        <v>3</v>
      </c>
      <c r="B1310" s="0" t="s">
        <v>16093</v>
      </c>
      <c r="C1310" s="0" t="s">
        <v>14768</v>
      </c>
      <c r="D1310" s="0" t="s">
        <v>14767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11</v>
      </c>
      <c r="V1310" s="0" t="n">
        <v>178</v>
      </c>
      <c r="W1310" s="0" t="n">
        <v>0</v>
      </c>
      <c r="X1310" s="0" t="n">
        <v>0</v>
      </c>
      <c r="Y1310" s="0" t="n">
        <v>0</v>
      </c>
      <c r="Z1310" s="0" t="n">
        <v>0</v>
      </c>
    </row>
    <row r="1311" customFormat="false" ht="14.4" hidden="false" customHeight="false" outlineLevel="0" collapsed="false">
      <c r="A1311" s="0" t="s">
        <v>3</v>
      </c>
      <c r="B1311" s="0" t="s">
        <v>16094</v>
      </c>
      <c r="C1311" s="0" t="s">
        <v>14767</v>
      </c>
      <c r="D1311" s="0" t="s">
        <v>14773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16</v>
      </c>
      <c r="V1311" s="0" t="n">
        <v>265</v>
      </c>
      <c r="W1311" s="0" t="n">
        <v>0</v>
      </c>
      <c r="X1311" s="0" t="n">
        <v>0</v>
      </c>
      <c r="Y1311" s="0" t="n">
        <v>0</v>
      </c>
      <c r="Z1311" s="0" t="n">
        <v>0</v>
      </c>
    </row>
    <row r="1312" customFormat="false" ht="14.4" hidden="false" customHeight="false" outlineLevel="0" collapsed="false">
      <c r="A1312" s="0" t="s">
        <v>3</v>
      </c>
      <c r="B1312" s="0" t="s">
        <v>16095</v>
      </c>
      <c r="C1312" s="0" t="s">
        <v>14767</v>
      </c>
      <c r="D1312" s="0" t="s">
        <v>14773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11</v>
      </c>
      <c r="V1312" s="0" t="n">
        <v>193</v>
      </c>
      <c r="W1312" s="0" t="n">
        <v>0</v>
      </c>
      <c r="X1312" s="0" t="n">
        <v>0</v>
      </c>
      <c r="Y1312" s="0" t="n">
        <v>0</v>
      </c>
      <c r="Z1312" s="0" t="n">
        <v>0</v>
      </c>
    </row>
    <row r="1313" customFormat="false" ht="14.4" hidden="false" customHeight="false" outlineLevel="0" collapsed="false">
      <c r="A1313" s="0" t="s">
        <v>3</v>
      </c>
      <c r="B1313" s="0" t="s">
        <v>16096</v>
      </c>
      <c r="C1313" s="0" t="s">
        <v>14767</v>
      </c>
      <c r="D1313" s="0" t="s">
        <v>14773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14</v>
      </c>
      <c r="V1313" s="0" t="n">
        <v>224</v>
      </c>
      <c r="W1313" s="0" t="n">
        <v>0</v>
      </c>
      <c r="X1313" s="0" t="n">
        <v>0</v>
      </c>
      <c r="Y1313" s="0" t="n">
        <v>0</v>
      </c>
      <c r="Z1313" s="0" t="n">
        <v>0</v>
      </c>
    </row>
    <row r="1314" customFormat="false" ht="14.4" hidden="false" customHeight="false" outlineLevel="0" collapsed="false">
      <c r="A1314" s="0" t="s">
        <v>3</v>
      </c>
      <c r="B1314" s="0" t="s">
        <v>16097</v>
      </c>
      <c r="C1314" s="0" t="s">
        <v>14771</v>
      </c>
      <c r="D1314" s="0" t="s">
        <v>14768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14</v>
      </c>
      <c r="V1314" s="0" t="n">
        <v>276</v>
      </c>
      <c r="W1314" s="0" t="n">
        <v>0</v>
      </c>
      <c r="X1314" s="0" t="n">
        <v>0</v>
      </c>
      <c r="Y1314" s="0" t="n">
        <v>0</v>
      </c>
      <c r="Z1314" s="0" t="n">
        <v>0</v>
      </c>
    </row>
    <row r="1315" customFormat="false" ht="14.4" hidden="false" customHeight="false" outlineLevel="0" collapsed="false">
      <c r="A1315" s="0" t="s">
        <v>3</v>
      </c>
      <c r="B1315" s="0" t="s">
        <v>16098</v>
      </c>
      <c r="C1315" s="0" t="s">
        <v>14771</v>
      </c>
      <c r="D1315" s="0" t="s">
        <v>14768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14</v>
      </c>
      <c r="V1315" s="0" t="n">
        <v>269</v>
      </c>
      <c r="W1315" s="0" t="n">
        <v>0</v>
      </c>
      <c r="X1315" s="0" t="n">
        <v>0</v>
      </c>
      <c r="Y1315" s="0" t="n">
        <v>0</v>
      </c>
      <c r="Z1315" s="0" t="n">
        <v>0</v>
      </c>
    </row>
    <row r="1316" customFormat="false" ht="14.4" hidden="false" customHeight="false" outlineLevel="0" collapsed="false">
      <c r="A1316" s="0" t="s">
        <v>3</v>
      </c>
      <c r="B1316" s="0" t="s">
        <v>16099</v>
      </c>
      <c r="C1316" s="0" t="s">
        <v>14773</v>
      </c>
      <c r="D1316" s="0" t="s">
        <v>14767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12</v>
      </c>
      <c r="V1316" s="0" t="n">
        <v>222</v>
      </c>
      <c r="W1316" s="0" t="n">
        <v>0</v>
      </c>
      <c r="X1316" s="0" t="n">
        <v>0</v>
      </c>
      <c r="Y1316" s="0" t="n">
        <v>0</v>
      </c>
      <c r="Z1316" s="0" t="n">
        <v>0</v>
      </c>
    </row>
    <row r="1317" customFormat="false" ht="14.4" hidden="false" customHeight="false" outlineLevel="0" collapsed="false">
      <c r="A1317" s="0" t="s">
        <v>3</v>
      </c>
      <c r="B1317" s="0" t="s">
        <v>16100</v>
      </c>
      <c r="C1317" s="0" t="s">
        <v>14773</v>
      </c>
      <c r="D1317" s="0" t="s">
        <v>14768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15</v>
      </c>
      <c r="V1317" s="0" t="n">
        <v>255</v>
      </c>
      <c r="W1317" s="0" t="n">
        <v>0</v>
      </c>
      <c r="X1317" s="0" t="n">
        <v>0</v>
      </c>
      <c r="Y1317" s="0" t="n">
        <v>0</v>
      </c>
      <c r="Z1317" s="0" t="n">
        <v>0</v>
      </c>
    </row>
    <row r="1318" customFormat="false" ht="14.4" hidden="false" customHeight="false" outlineLevel="0" collapsed="false">
      <c r="A1318" s="0" t="s">
        <v>3</v>
      </c>
      <c r="B1318" s="0" t="s">
        <v>16101</v>
      </c>
      <c r="C1318" s="0" t="s">
        <v>14768</v>
      </c>
      <c r="D1318" s="0" t="s">
        <v>14773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14</v>
      </c>
      <c r="V1318" s="0" t="n">
        <v>234</v>
      </c>
      <c r="W1318" s="0" t="n">
        <v>0</v>
      </c>
      <c r="X1318" s="0" t="n">
        <v>0</v>
      </c>
      <c r="Y1318" s="0" t="n">
        <v>0</v>
      </c>
      <c r="Z1318" s="0" t="n">
        <v>0</v>
      </c>
    </row>
    <row r="1319" customFormat="false" ht="14.4" hidden="false" customHeight="false" outlineLevel="0" collapsed="false">
      <c r="A1319" s="0" t="s">
        <v>3</v>
      </c>
      <c r="B1319" s="0" t="s">
        <v>16102</v>
      </c>
      <c r="C1319" s="0" t="s">
        <v>14768</v>
      </c>
      <c r="D1319" s="0" t="s">
        <v>14771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12</v>
      </c>
      <c r="V1319" s="0" t="n">
        <v>238</v>
      </c>
      <c r="W1319" s="0" t="n">
        <v>0</v>
      </c>
      <c r="X1319" s="0" t="n">
        <v>0</v>
      </c>
      <c r="Y1319" s="0" t="n">
        <v>0</v>
      </c>
      <c r="Z1319" s="0" t="n">
        <v>0</v>
      </c>
    </row>
    <row r="1320" customFormat="false" ht="14.4" hidden="false" customHeight="false" outlineLevel="0" collapsed="false">
      <c r="A1320" s="0" t="s">
        <v>3</v>
      </c>
      <c r="B1320" s="0" t="s">
        <v>16103</v>
      </c>
      <c r="C1320" s="0" t="s">
        <v>14768</v>
      </c>
      <c r="D1320" s="0" t="s">
        <v>14771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11</v>
      </c>
      <c r="V1320" s="0" t="n">
        <v>218</v>
      </c>
      <c r="W1320" s="0" t="n">
        <v>0</v>
      </c>
      <c r="X1320" s="0" t="n">
        <v>0</v>
      </c>
      <c r="Y1320" s="0" t="n">
        <v>0</v>
      </c>
      <c r="Z1320" s="0" t="n">
        <v>0</v>
      </c>
    </row>
    <row r="1321" customFormat="false" ht="14.4" hidden="false" customHeight="false" outlineLevel="0" collapsed="false">
      <c r="A1321" s="0" t="s">
        <v>3</v>
      </c>
      <c r="B1321" s="0" t="s">
        <v>16104</v>
      </c>
      <c r="C1321" s="0" t="s">
        <v>14773</v>
      </c>
      <c r="D1321" s="0" t="s">
        <v>14767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15</v>
      </c>
      <c r="V1321" s="0" t="n">
        <v>221</v>
      </c>
      <c r="W1321" s="0" t="n">
        <v>0</v>
      </c>
      <c r="X1321" s="0" t="n">
        <v>0</v>
      </c>
      <c r="Y1321" s="0" t="n">
        <v>0</v>
      </c>
      <c r="Z1321" s="0" t="n">
        <v>0</v>
      </c>
    </row>
    <row r="1322" customFormat="false" ht="14.4" hidden="false" customHeight="false" outlineLevel="0" collapsed="false">
      <c r="A1322" s="0" t="s">
        <v>3</v>
      </c>
      <c r="B1322" s="0" t="s">
        <v>16105</v>
      </c>
      <c r="C1322" s="0" t="s">
        <v>14771</v>
      </c>
      <c r="D1322" s="0" t="s">
        <v>14767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9</v>
      </c>
      <c r="V1322" s="0" t="n">
        <v>138</v>
      </c>
      <c r="W1322" s="0" t="n">
        <v>0</v>
      </c>
      <c r="X1322" s="0" t="n">
        <v>0</v>
      </c>
      <c r="Y1322" s="0" t="n">
        <v>0</v>
      </c>
      <c r="Z1322" s="0" t="n">
        <v>0</v>
      </c>
    </row>
    <row r="1323" customFormat="false" ht="14.4" hidden="false" customHeight="false" outlineLevel="0" collapsed="false">
      <c r="A1323" s="0" t="s">
        <v>3</v>
      </c>
      <c r="B1323" s="0" t="s">
        <v>16106</v>
      </c>
      <c r="C1323" s="0" t="s">
        <v>14771</v>
      </c>
      <c r="D1323" s="0" t="s">
        <v>14768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13</v>
      </c>
      <c r="V1323" s="0" t="n">
        <v>250</v>
      </c>
      <c r="W1323" s="0" t="n">
        <v>0</v>
      </c>
      <c r="X1323" s="0" t="n">
        <v>0</v>
      </c>
      <c r="Y1323" s="0" t="n">
        <v>0</v>
      </c>
      <c r="Z1323" s="0" t="n">
        <v>0</v>
      </c>
    </row>
    <row r="1324" customFormat="false" ht="14.4" hidden="false" customHeight="false" outlineLevel="0" collapsed="false">
      <c r="A1324" s="0" t="s">
        <v>3</v>
      </c>
      <c r="B1324" s="0" t="s">
        <v>16107</v>
      </c>
      <c r="C1324" s="0" t="s">
        <v>14767</v>
      </c>
      <c r="D1324" s="0" t="s">
        <v>14773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12</v>
      </c>
      <c r="V1324" s="0" t="n">
        <v>226</v>
      </c>
      <c r="W1324" s="0" t="n">
        <v>0</v>
      </c>
      <c r="X1324" s="0" t="n">
        <v>0</v>
      </c>
      <c r="Y1324" s="0" t="n">
        <v>0</v>
      </c>
      <c r="Z1324" s="0" t="n">
        <v>0</v>
      </c>
    </row>
    <row r="1325" customFormat="false" ht="14.4" hidden="false" customHeight="false" outlineLevel="0" collapsed="false">
      <c r="A1325" s="0" t="s">
        <v>3</v>
      </c>
      <c r="B1325" s="0" t="s">
        <v>16108</v>
      </c>
      <c r="C1325" s="0" t="s">
        <v>14773</v>
      </c>
      <c r="D1325" s="0" t="s">
        <v>14768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13</v>
      </c>
      <c r="V1325" s="0" t="n">
        <v>224</v>
      </c>
      <c r="W1325" s="0" t="n">
        <v>0</v>
      </c>
      <c r="X1325" s="0" t="n">
        <v>0</v>
      </c>
      <c r="Y1325" s="0" t="n">
        <v>0</v>
      </c>
      <c r="Z1325" s="0" t="n">
        <v>0</v>
      </c>
    </row>
    <row r="1326" customFormat="false" ht="14.4" hidden="false" customHeight="false" outlineLevel="0" collapsed="false">
      <c r="A1326" s="0" t="s">
        <v>3</v>
      </c>
      <c r="B1326" s="0" t="s">
        <v>16109</v>
      </c>
      <c r="C1326" s="0" t="s">
        <v>14768</v>
      </c>
      <c r="D1326" s="0" t="s">
        <v>14771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15</v>
      </c>
      <c r="V1326" s="0" t="n">
        <v>266</v>
      </c>
      <c r="W1326" s="0" t="n">
        <v>0</v>
      </c>
      <c r="X1326" s="0" t="n">
        <v>0</v>
      </c>
      <c r="Y1326" s="0" t="n">
        <v>0</v>
      </c>
      <c r="Z1326" s="0" t="n">
        <v>0</v>
      </c>
    </row>
    <row r="1327" customFormat="false" ht="14.4" hidden="false" customHeight="false" outlineLevel="0" collapsed="false">
      <c r="A1327" s="0" t="s">
        <v>3</v>
      </c>
      <c r="B1327" s="0" t="s">
        <v>16110</v>
      </c>
      <c r="C1327" s="0" t="s">
        <v>14768</v>
      </c>
      <c r="D1327" s="0" t="s">
        <v>14771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16</v>
      </c>
      <c r="V1327" s="0" t="n">
        <v>284</v>
      </c>
      <c r="W1327" s="0" t="n">
        <v>0</v>
      </c>
      <c r="X1327" s="0" t="n">
        <v>0</v>
      </c>
      <c r="Y1327" s="0" t="n">
        <v>0</v>
      </c>
      <c r="Z1327" s="0" t="n">
        <v>0</v>
      </c>
    </row>
    <row r="1328" customFormat="false" ht="14.4" hidden="false" customHeight="false" outlineLevel="0" collapsed="false">
      <c r="A1328" s="0" t="s">
        <v>3</v>
      </c>
      <c r="B1328" s="0" t="s">
        <v>16111</v>
      </c>
      <c r="C1328" s="0" t="s">
        <v>14771</v>
      </c>
      <c r="D1328" s="0" t="s">
        <v>14773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14</v>
      </c>
      <c r="V1328" s="0" t="n">
        <v>264</v>
      </c>
      <c r="W1328" s="0" t="n">
        <v>0</v>
      </c>
      <c r="X1328" s="0" t="n">
        <v>0</v>
      </c>
      <c r="Y1328" s="0" t="n">
        <v>0</v>
      </c>
      <c r="Z1328" s="0" t="n">
        <v>0</v>
      </c>
    </row>
    <row r="1329" customFormat="false" ht="14.4" hidden="false" customHeight="false" outlineLevel="0" collapsed="false">
      <c r="A1329" s="0" t="s">
        <v>3</v>
      </c>
      <c r="B1329" s="0" t="s">
        <v>16112</v>
      </c>
      <c r="C1329" s="0" t="s">
        <v>14767</v>
      </c>
      <c r="D1329" s="0" t="s">
        <v>14773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17</v>
      </c>
      <c r="V1329" s="0" t="n">
        <v>274</v>
      </c>
      <c r="W1329" s="0" t="n">
        <v>0</v>
      </c>
      <c r="X1329" s="0" t="n">
        <v>0</v>
      </c>
      <c r="Y1329" s="0" t="n">
        <v>0</v>
      </c>
      <c r="Z1329" s="0" t="n">
        <v>0</v>
      </c>
    </row>
    <row r="1330" customFormat="false" ht="14.4" hidden="false" customHeight="false" outlineLevel="0" collapsed="false">
      <c r="A1330" s="0" t="s">
        <v>3</v>
      </c>
      <c r="B1330" s="0" t="s">
        <v>16113</v>
      </c>
      <c r="C1330" s="0" t="s">
        <v>14768</v>
      </c>
      <c r="D1330" s="0" t="s">
        <v>14771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13</v>
      </c>
      <c r="V1330" s="0" t="n">
        <v>191</v>
      </c>
      <c r="W1330" s="0" t="n">
        <v>0</v>
      </c>
      <c r="X1330" s="0" t="n">
        <v>0</v>
      </c>
      <c r="Y1330" s="0" t="n">
        <v>0</v>
      </c>
      <c r="Z1330" s="0" t="n">
        <v>0</v>
      </c>
    </row>
    <row r="1331" customFormat="false" ht="14.4" hidden="false" customHeight="false" outlineLevel="0" collapsed="false">
      <c r="A1331" s="0" t="s">
        <v>3</v>
      </c>
      <c r="B1331" s="0" t="s">
        <v>16114</v>
      </c>
      <c r="C1331" s="0" t="s">
        <v>14768</v>
      </c>
      <c r="D1331" s="0" t="s">
        <v>14773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13</v>
      </c>
      <c r="V1331" s="0" t="n">
        <v>191</v>
      </c>
      <c r="W1331" s="0" t="n">
        <v>0</v>
      </c>
      <c r="X1331" s="0" t="n">
        <v>0</v>
      </c>
      <c r="Y1331" s="0" t="n">
        <v>0</v>
      </c>
      <c r="Z1331" s="0" t="n">
        <v>0</v>
      </c>
    </row>
    <row r="1332" customFormat="false" ht="14.4" hidden="false" customHeight="false" outlineLevel="0" collapsed="false">
      <c r="A1332" s="0" t="s">
        <v>3</v>
      </c>
      <c r="B1332" s="0" t="s">
        <v>16115</v>
      </c>
      <c r="C1332" s="0" t="s">
        <v>14767</v>
      </c>
      <c r="D1332" s="0" t="s">
        <v>14773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14</v>
      </c>
      <c r="V1332" s="0" t="n">
        <v>192</v>
      </c>
      <c r="W1332" s="0" t="n">
        <v>0</v>
      </c>
      <c r="X1332" s="0" t="n">
        <v>0</v>
      </c>
      <c r="Y1332" s="0" t="n">
        <v>0</v>
      </c>
      <c r="Z1332" s="0" t="n">
        <v>0</v>
      </c>
    </row>
    <row r="1333" customFormat="false" ht="14.4" hidden="false" customHeight="false" outlineLevel="0" collapsed="false">
      <c r="A1333" s="0" t="s">
        <v>3</v>
      </c>
      <c r="B1333" s="0" t="s">
        <v>16116</v>
      </c>
      <c r="C1333" s="0" t="s">
        <v>14768</v>
      </c>
      <c r="D1333" s="0" t="s">
        <v>14771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23</v>
      </c>
      <c r="V1333" s="0" t="n">
        <v>221</v>
      </c>
      <c r="W1333" s="0" t="n">
        <v>0</v>
      </c>
      <c r="X1333" s="0" t="n">
        <v>0</v>
      </c>
      <c r="Y1333" s="0" t="n">
        <v>0</v>
      </c>
      <c r="Z1333" s="0" t="n">
        <v>0</v>
      </c>
    </row>
    <row r="1334" customFormat="false" ht="14.4" hidden="false" customHeight="false" outlineLevel="0" collapsed="false">
      <c r="A1334" s="0" t="s">
        <v>3</v>
      </c>
      <c r="B1334" s="0" t="s">
        <v>16117</v>
      </c>
      <c r="C1334" s="0" t="s">
        <v>14768</v>
      </c>
      <c r="D1334" s="0" t="s">
        <v>14773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15</v>
      </c>
      <c r="V1334" s="0" t="n">
        <v>217</v>
      </c>
      <c r="W1334" s="0" t="n">
        <v>0</v>
      </c>
      <c r="X1334" s="0" t="n">
        <v>0</v>
      </c>
      <c r="Y1334" s="0" t="n">
        <v>0</v>
      </c>
      <c r="Z1334" s="0" t="n">
        <v>0</v>
      </c>
    </row>
    <row r="1335" customFormat="false" ht="14.4" hidden="false" customHeight="false" outlineLevel="0" collapsed="false">
      <c r="A1335" s="0" t="s">
        <v>3</v>
      </c>
      <c r="B1335" s="0" t="s">
        <v>16118</v>
      </c>
      <c r="C1335" s="0" t="s">
        <v>14767</v>
      </c>
      <c r="D1335" s="0" t="s">
        <v>14768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18</v>
      </c>
      <c r="V1335" s="0" t="n">
        <v>266</v>
      </c>
      <c r="W1335" s="0" t="n">
        <v>0</v>
      </c>
      <c r="X1335" s="0" t="n">
        <v>0</v>
      </c>
      <c r="Y1335" s="0" t="n">
        <v>0</v>
      </c>
      <c r="Z1335" s="0" t="n">
        <v>0</v>
      </c>
    </row>
    <row r="1336" customFormat="false" ht="14.4" hidden="false" customHeight="false" outlineLevel="0" collapsed="false">
      <c r="A1336" s="0" t="s">
        <v>3</v>
      </c>
      <c r="B1336" s="0" t="s">
        <v>16119</v>
      </c>
      <c r="C1336" s="0" t="s">
        <v>14767</v>
      </c>
      <c r="D1336" s="0" t="s">
        <v>14771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20</v>
      </c>
      <c r="V1336" s="0" t="n">
        <v>255</v>
      </c>
      <c r="W1336" s="0" t="n">
        <v>0</v>
      </c>
      <c r="X1336" s="0" t="n">
        <v>0</v>
      </c>
      <c r="Y1336" s="0" t="n">
        <v>0</v>
      </c>
      <c r="Z1336" s="0" t="n">
        <v>0</v>
      </c>
    </row>
    <row r="1337" customFormat="false" ht="14.4" hidden="false" customHeight="false" outlineLevel="0" collapsed="false">
      <c r="A1337" s="0" t="s">
        <v>3</v>
      </c>
      <c r="B1337" s="0" t="s">
        <v>16120</v>
      </c>
      <c r="C1337" s="0" t="s">
        <v>14768</v>
      </c>
      <c r="D1337" s="0" t="s">
        <v>14771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17</v>
      </c>
      <c r="V1337" s="0" t="n">
        <v>271</v>
      </c>
      <c r="W1337" s="0" t="n">
        <v>0</v>
      </c>
      <c r="X1337" s="0" t="n">
        <v>0</v>
      </c>
      <c r="Y1337" s="0" t="n">
        <v>0</v>
      </c>
      <c r="Z1337" s="0" t="n">
        <v>0</v>
      </c>
    </row>
    <row r="1338" customFormat="false" ht="14.4" hidden="false" customHeight="false" outlineLevel="0" collapsed="false">
      <c r="A1338" s="0" t="s">
        <v>3</v>
      </c>
      <c r="B1338" s="0" t="s">
        <v>16121</v>
      </c>
      <c r="C1338" s="0" t="s">
        <v>14773</v>
      </c>
      <c r="D1338" s="0" t="s">
        <v>14768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14</v>
      </c>
      <c r="V1338" s="0" t="n">
        <v>198</v>
      </c>
      <c r="W1338" s="0" t="n">
        <v>0</v>
      </c>
      <c r="X1338" s="0" t="n">
        <v>0</v>
      </c>
      <c r="Y1338" s="0" t="n">
        <v>0</v>
      </c>
      <c r="Z1338" s="0" t="n">
        <v>0</v>
      </c>
    </row>
    <row r="1339" customFormat="false" ht="14.4" hidden="false" customHeight="false" outlineLevel="0" collapsed="false">
      <c r="A1339" s="0" t="s">
        <v>3</v>
      </c>
      <c r="B1339" s="0" t="s">
        <v>16122</v>
      </c>
      <c r="C1339" s="0" t="s">
        <v>14771</v>
      </c>
      <c r="D1339" s="0" t="s">
        <v>14768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11</v>
      </c>
      <c r="V1339" s="0" t="n">
        <v>203</v>
      </c>
      <c r="W1339" s="0" t="n">
        <v>0</v>
      </c>
      <c r="X1339" s="0" t="n">
        <v>0</v>
      </c>
      <c r="Y1339" s="0" t="n">
        <v>0</v>
      </c>
      <c r="Z1339" s="0" t="n">
        <v>0</v>
      </c>
    </row>
    <row r="1340" customFormat="false" ht="14.4" hidden="false" customHeight="false" outlineLevel="0" collapsed="false">
      <c r="A1340" s="0" t="s">
        <v>3</v>
      </c>
      <c r="B1340" s="0" t="s">
        <v>16123</v>
      </c>
      <c r="C1340" s="0" t="s">
        <v>14773</v>
      </c>
      <c r="D1340" s="0" t="s">
        <v>14767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12</v>
      </c>
      <c r="V1340" s="0" t="n">
        <v>211</v>
      </c>
      <c r="W1340" s="0" t="n">
        <v>0</v>
      </c>
      <c r="X1340" s="0" t="n">
        <v>0</v>
      </c>
      <c r="Y1340" s="0" t="n">
        <v>0</v>
      </c>
      <c r="Z1340" s="0" t="n">
        <v>0</v>
      </c>
    </row>
    <row r="1341" customFormat="false" ht="14.4" hidden="false" customHeight="false" outlineLevel="0" collapsed="false">
      <c r="A1341" s="0" t="s">
        <v>3</v>
      </c>
      <c r="B1341" s="0" t="s">
        <v>16124</v>
      </c>
      <c r="C1341" s="0" t="s">
        <v>14771</v>
      </c>
      <c r="D1341" s="0" t="s">
        <v>14768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15</v>
      </c>
      <c r="V1341" s="0" t="n">
        <v>180</v>
      </c>
      <c r="W1341" s="0" t="n">
        <v>0</v>
      </c>
      <c r="X1341" s="0" t="n">
        <v>0</v>
      </c>
      <c r="Y1341" s="0" t="n">
        <v>0</v>
      </c>
      <c r="Z1341" s="0" t="n">
        <v>0</v>
      </c>
    </row>
    <row r="1342" customFormat="false" ht="14.4" hidden="false" customHeight="false" outlineLevel="0" collapsed="false">
      <c r="A1342" s="0" t="s">
        <v>3</v>
      </c>
      <c r="B1342" s="0" t="s">
        <v>16125</v>
      </c>
      <c r="C1342" s="0" t="s">
        <v>14767</v>
      </c>
      <c r="D1342" s="0" t="s">
        <v>14773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17</v>
      </c>
      <c r="V1342" s="0" t="n">
        <v>191</v>
      </c>
      <c r="W1342" s="0" t="n">
        <v>0</v>
      </c>
      <c r="X1342" s="0" t="n">
        <v>0</v>
      </c>
      <c r="Y1342" s="0" t="n">
        <v>0</v>
      </c>
      <c r="Z1342" s="0" t="n">
        <v>0</v>
      </c>
    </row>
    <row r="1343" customFormat="false" ht="14.4" hidden="false" customHeight="false" outlineLevel="0" collapsed="false">
      <c r="A1343" s="0" t="s">
        <v>3</v>
      </c>
      <c r="B1343" s="0" t="s">
        <v>16126</v>
      </c>
      <c r="C1343" s="0" t="s">
        <v>14768</v>
      </c>
      <c r="D1343" s="0" t="s">
        <v>14771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18</v>
      </c>
      <c r="V1343" s="0" t="n">
        <v>206</v>
      </c>
      <c r="W1343" s="0" t="n">
        <v>0</v>
      </c>
      <c r="X1343" s="0" t="n">
        <v>0</v>
      </c>
      <c r="Y1343" s="0" t="n">
        <v>0</v>
      </c>
      <c r="Z1343" s="0" t="n">
        <v>0</v>
      </c>
    </row>
    <row r="1344" customFormat="false" ht="14.4" hidden="false" customHeight="false" outlineLevel="0" collapsed="false">
      <c r="A1344" s="0" t="s">
        <v>3</v>
      </c>
      <c r="B1344" s="0" t="s">
        <v>16127</v>
      </c>
      <c r="C1344" s="0" t="s">
        <v>14771</v>
      </c>
      <c r="D1344" s="0" t="s">
        <v>14768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18</v>
      </c>
      <c r="V1344" s="0" t="n">
        <v>204</v>
      </c>
      <c r="W1344" s="0" t="n">
        <v>0</v>
      </c>
      <c r="X1344" s="0" t="n">
        <v>0</v>
      </c>
      <c r="Y1344" s="0" t="n">
        <v>0</v>
      </c>
      <c r="Z1344" s="0" t="n">
        <v>0</v>
      </c>
    </row>
    <row r="1345" customFormat="false" ht="14.4" hidden="false" customHeight="false" outlineLevel="0" collapsed="false">
      <c r="A1345" s="0" t="s">
        <v>3</v>
      </c>
      <c r="B1345" s="0" t="s">
        <v>16128</v>
      </c>
      <c r="C1345" s="0" t="s">
        <v>14768</v>
      </c>
      <c r="D1345" s="0" t="s">
        <v>14767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13</v>
      </c>
      <c r="V1345" s="0" t="n">
        <v>192</v>
      </c>
      <c r="W1345" s="0" t="n">
        <v>0</v>
      </c>
      <c r="X1345" s="0" t="n">
        <v>0</v>
      </c>
      <c r="Y1345" s="0" t="n">
        <v>0</v>
      </c>
      <c r="Z1345" s="0" t="n">
        <v>0</v>
      </c>
    </row>
    <row r="1346" customFormat="false" ht="14.4" hidden="false" customHeight="false" outlineLevel="0" collapsed="false">
      <c r="A1346" s="0" t="s">
        <v>3</v>
      </c>
      <c r="B1346" s="0" t="s">
        <v>16129</v>
      </c>
      <c r="C1346" s="0" t="s">
        <v>14768</v>
      </c>
      <c r="D1346" s="0" t="s">
        <v>14771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13</v>
      </c>
      <c r="V1346" s="0" t="n">
        <v>208</v>
      </c>
      <c r="W1346" s="0" t="n">
        <v>0</v>
      </c>
      <c r="X1346" s="0" t="n">
        <v>0</v>
      </c>
      <c r="Y1346" s="0" t="n">
        <v>0</v>
      </c>
      <c r="Z1346" s="0" t="n">
        <v>0</v>
      </c>
    </row>
    <row r="1347" customFormat="false" ht="14.4" hidden="false" customHeight="false" outlineLevel="0" collapsed="false">
      <c r="A1347" s="0" t="s">
        <v>3</v>
      </c>
      <c r="B1347" s="0" t="s">
        <v>16130</v>
      </c>
      <c r="C1347" s="0" t="s">
        <v>14768</v>
      </c>
      <c r="D1347" s="0" t="s">
        <v>14767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21</v>
      </c>
      <c r="V1347" s="0" t="n">
        <v>321</v>
      </c>
      <c r="W1347" s="0" t="n">
        <v>0</v>
      </c>
      <c r="X1347" s="0" t="n">
        <v>0</v>
      </c>
      <c r="Y1347" s="0" t="n">
        <v>0</v>
      </c>
      <c r="Z1347" s="0" t="n">
        <v>0</v>
      </c>
    </row>
    <row r="1348" customFormat="false" ht="14.4" hidden="false" customHeight="false" outlineLevel="0" collapsed="false">
      <c r="A1348" s="0" t="s">
        <v>3</v>
      </c>
      <c r="B1348" s="0" t="s">
        <v>16131</v>
      </c>
      <c r="C1348" s="0" t="s">
        <v>14773</v>
      </c>
      <c r="D1348" s="0" t="s">
        <v>14767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21</v>
      </c>
      <c r="V1348" s="0" t="n">
        <v>333</v>
      </c>
      <c r="W1348" s="0" t="n">
        <v>0</v>
      </c>
      <c r="X1348" s="0" t="n">
        <v>0</v>
      </c>
      <c r="Y1348" s="0" t="n">
        <v>0</v>
      </c>
      <c r="Z1348" s="0" t="n">
        <v>0</v>
      </c>
    </row>
    <row r="1349" customFormat="false" ht="14.4" hidden="false" customHeight="false" outlineLevel="0" collapsed="false">
      <c r="A1349" s="0" t="s">
        <v>3</v>
      </c>
      <c r="B1349" s="0" t="s">
        <v>16132</v>
      </c>
      <c r="C1349" s="0" t="s">
        <v>14768</v>
      </c>
      <c r="D1349" s="0" t="s">
        <v>14771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12</v>
      </c>
      <c r="V1349" s="0" t="n">
        <v>208</v>
      </c>
      <c r="W1349" s="0" t="n">
        <v>0</v>
      </c>
      <c r="X1349" s="0" t="n">
        <v>0</v>
      </c>
      <c r="Y1349" s="0" t="n">
        <v>0</v>
      </c>
      <c r="Z1349" s="0" t="n">
        <v>0</v>
      </c>
    </row>
    <row r="1350" customFormat="false" ht="14.4" hidden="false" customHeight="false" outlineLevel="0" collapsed="false">
      <c r="A1350" s="0" t="s">
        <v>3</v>
      </c>
      <c r="B1350" s="0" t="s">
        <v>16133</v>
      </c>
      <c r="C1350" s="0" t="s">
        <v>14771</v>
      </c>
      <c r="D1350" s="0" t="s">
        <v>14768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14</v>
      </c>
      <c r="V1350" s="0" t="n">
        <v>194</v>
      </c>
      <c r="W1350" s="0" t="n">
        <v>0</v>
      </c>
      <c r="X1350" s="0" t="n">
        <v>0</v>
      </c>
      <c r="Y1350" s="0" t="n">
        <v>0</v>
      </c>
      <c r="Z1350" s="0" t="n">
        <v>0</v>
      </c>
    </row>
    <row r="1351" customFormat="false" ht="14.4" hidden="false" customHeight="false" outlineLevel="0" collapsed="false">
      <c r="A1351" s="0" t="s">
        <v>3</v>
      </c>
      <c r="B1351" s="0" t="s">
        <v>16134</v>
      </c>
      <c r="C1351" s="0" t="s">
        <v>14773</v>
      </c>
      <c r="D1351" s="0" t="s">
        <v>14771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14</v>
      </c>
      <c r="V1351" s="0" t="n">
        <v>185</v>
      </c>
      <c r="W1351" s="0" t="n">
        <v>0</v>
      </c>
      <c r="X1351" s="0" t="n">
        <v>0</v>
      </c>
      <c r="Y1351" s="0" t="n">
        <v>0</v>
      </c>
      <c r="Z1351" s="0" t="n">
        <v>0</v>
      </c>
    </row>
    <row r="1352" customFormat="false" ht="14.4" hidden="false" customHeight="false" outlineLevel="0" collapsed="false">
      <c r="A1352" s="0" t="s">
        <v>3</v>
      </c>
      <c r="B1352" s="0" t="s">
        <v>16135</v>
      </c>
      <c r="C1352" s="0" t="s">
        <v>14767</v>
      </c>
      <c r="D1352" s="0" t="s">
        <v>14773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14</v>
      </c>
      <c r="V1352" s="0" t="n">
        <v>187</v>
      </c>
      <c r="W1352" s="0" t="n">
        <v>0</v>
      </c>
      <c r="X1352" s="0" t="n">
        <v>0</v>
      </c>
      <c r="Y1352" s="0" t="n">
        <v>0</v>
      </c>
      <c r="Z1352" s="0" t="n">
        <v>0</v>
      </c>
    </row>
    <row r="1353" customFormat="false" ht="14.4" hidden="false" customHeight="false" outlineLevel="0" collapsed="false">
      <c r="A1353" s="0" t="s">
        <v>3</v>
      </c>
      <c r="B1353" s="0" t="s">
        <v>16136</v>
      </c>
      <c r="C1353" s="0" t="s">
        <v>14771</v>
      </c>
      <c r="D1353" s="0" t="s">
        <v>14773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14</v>
      </c>
      <c r="V1353" s="0" t="n">
        <v>189</v>
      </c>
      <c r="W1353" s="0" t="n">
        <v>0</v>
      </c>
      <c r="X1353" s="0" t="n">
        <v>0</v>
      </c>
      <c r="Y1353" s="0" t="n">
        <v>0</v>
      </c>
      <c r="Z1353" s="0" t="n">
        <v>0</v>
      </c>
    </row>
    <row r="1354" customFormat="false" ht="14.4" hidden="false" customHeight="false" outlineLevel="0" collapsed="false">
      <c r="A1354" s="0" t="s">
        <v>3</v>
      </c>
      <c r="B1354" s="0" t="s">
        <v>16137</v>
      </c>
      <c r="C1354" s="0" t="s">
        <v>14767</v>
      </c>
      <c r="D1354" s="0" t="s">
        <v>14773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17</v>
      </c>
      <c r="V1354" s="0" t="n">
        <v>252</v>
      </c>
      <c r="W1354" s="0" t="n">
        <v>0</v>
      </c>
      <c r="X1354" s="0" t="n">
        <v>0</v>
      </c>
      <c r="Y1354" s="0" t="n">
        <v>0</v>
      </c>
      <c r="Z1354" s="0" t="n">
        <v>0</v>
      </c>
    </row>
    <row r="1355" customFormat="false" ht="14.4" hidden="false" customHeight="false" outlineLevel="0" collapsed="false">
      <c r="A1355" s="0" t="s">
        <v>3</v>
      </c>
      <c r="B1355" s="0" t="s">
        <v>16138</v>
      </c>
      <c r="C1355" s="0" t="s">
        <v>14773</v>
      </c>
      <c r="D1355" s="0" t="s">
        <v>14767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13</v>
      </c>
      <c r="V1355" s="0" t="n">
        <v>202</v>
      </c>
      <c r="W1355" s="0" t="n">
        <v>0</v>
      </c>
      <c r="X1355" s="0" t="n">
        <v>0</v>
      </c>
      <c r="Y1355" s="0" t="n">
        <v>0</v>
      </c>
      <c r="Z1355" s="0" t="n">
        <v>0</v>
      </c>
    </row>
    <row r="1356" customFormat="false" ht="14.4" hidden="false" customHeight="false" outlineLevel="0" collapsed="false">
      <c r="A1356" s="0" t="s">
        <v>3</v>
      </c>
      <c r="B1356" s="0" t="s">
        <v>16139</v>
      </c>
      <c r="C1356" s="0" t="s">
        <v>14767</v>
      </c>
      <c r="D1356" s="0" t="s">
        <v>14773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12</v>
      </c>
      <c r="V1356" s="0" t="n">
        <v>233</v>
      </c>
      <c r="W1356" s="0" t="n">
        <v>0</v>
      </c>
      <c r="X1356" s="0" t="n">
        <v>0</v>
      </c>
      <c r="Y1356" s="0" t="n">
        <v>0</v>
      </c>
      <c r="Z1356" s="0" t="n">
        <v>0</v>
      </c>
    </row>
    <row r="1357" customFormat="false" ht="14.4" hidden="false" customHeight="false" outlineLevel="0" collapsed="false">
      <c r="A1357" s="0" t="s">
        <v>3</v>
      </c>
      <c r="B1357" s="0" t="s">
        <v>16140</v>
      </c>
      <c r="C1357" s="0" t="s">
        <v>14767</v>
      </c>
      <c r="D1357" s="0" t="s">
        <v>14773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19</v>
      </c>
      <c r="V1357" s="0" t="n">
        <v>284</v>
      </c>
      <c r="W1357" s="0" t="n">
        <v>0</v>
      </c>
      <c r="X1357" s="0" t="n">
        <v>0</v>
      </c>
      <c r="Y1357" s="0" t="n">
        <v>0</v>
      </c>
      <c r="Z1357" s="0" t="n">
        <v>0</v>
      </c>
    </row>
    <row r="1358" customFormat="false" ht="14.4" hidden="false" customHeight="false" outlineLevel="0" collapsed="false">
      <c r="A1358" s="0" t="s">
        <v>3</v>
      </c>
      <c r="B1358" s="0" t="s">
        <v>16141</v>
      </c>
      <c r="C1358" s="0" t="s">
        <v>14768</v>
      </c>
      <c r="D1358" s="0" t="s">
        <v>14771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19</v>
      </c>
      <c r="V1358" s="0" t="n">
        <v>288</v>
      </c>
      <c r="W1358" s="0" t="n">
        <v>0</v>
      </c>
      <c r="X1358" s="0" t="n">
        <v>0</v>
      </c>
      <c r="Y1358" s="0" t="n">
        <v>0</v>
      </c>
      <c r="Z1358" s="0" t="n">
        <v>0</v>
      </c>
    </row>
    <row r="1359" customFormat="false" ht="14.4" hidden="false" customHeight="false" outlineLevel="0" collapsed="false">
      <c r="A1359" s="0" t="s">
        <v>3</v>
      </c>
      <c r="B1359" s="0" t="s">
        <v>16142</v>
      </c>
      <c r="C1359" s="0" t="s">
        <v>14767</v>
      </c>
      <c r="D1359" s="0" t="s">
        <v>14773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17</v>
      </c>
      <c r="V1359" s="0" t="n">
        <v>284</v>
      </c>
      <c r="W1359" s="0" t="n">
        <v>0</v>
      </c>
      <c r="X1359" s="0" t="n">
        <v>0</v>
      </c>
      <c r="Y1359" s="0" t="n">
        <v>0</v>
      </c>
      <c r="Z1359" s="0" t="n">
        <v>0</v>
      </c>
    </row>
    <row r="1360" customFormat="false" ht="14.4" hidden="false" customHeight="false" outlineLevel="0" collapsed="false">
      <c r="A1360" s="0" t="s">
        <v>3</v>
      </c>
      <c r="B1360" s="0" t="s">
        <v>16143</v>
      </c>
      <c r="C1360" s="0" t="s">
        <v>14767</v>
      </c>
      <c r="D1360" s="0" t="s">
        <v>14768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14</v>
      </c>
      <c r="V1360" s="0" t="n">
        <v>241</v>
      </c>
      <c r="W1360" s="0" t="n">
        <v>0</v>
      </c>
      <c r="X1360" s="0" t="n">
        <v>0</v>
      </c>
      <c r="Y1360" s="0" t="n">
        <v>0</v>
      </c>
      <c r="Z1360" s="0" t="n">
        <v>0</v>
      </c>
    </row>
    <row r="1361" customFormat="false" ht="14.4" hidden="false" customHeight="false" outlineLevel="0" collapsed="false">
      <c r="A1361" s="0" t="s">
        <v>3</v>
      </c>
      <c r="B1361" s="0" t="s">
        <v>16144</v>
      </c>
      <c r="C1361" s="0" t="s">
        <v>14768</v>
      </c>
      <c r="D1361" s="0" t="s">
        <v>14771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14</v>
      </c>
      <c r="V1361" s="0" t="n">
        <v>219</v>
      </c>
      <c r="W1361" s="0" t="n">
        <v>0</v>
      </c>
      <c r="X1361" s="0" t="n">
        <v>0</v>
      </c>
      <c r="Y1361" s="0" t="n">
        <v>0</v>
      </c>
      <c r="Z1361" s="0" t="n">
        <v>0</v>
      </c>
    </row>
    <row r="1362" customFormat="false" ht="14.4" hidden="false" customHeight="false" outlineLevel="0" collapsed="false">
      <c r="A1362" s="0" t="s">
        <v>3</v>
      </c>
      <c r="B1362" s="0" t="s">
        <v>16145</v>
      </c>
      <c r="C1362" s="0" t="s">
        <v>14771</v>
      </c>
      <c r="D1362" s="0" t="s">
        <v>14768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12</v>
      </c>
      <c r="V1362" s="0" t="n">
        <v>223</v>
      </c>
      <c r="W1362" s="0" t="n">
        <v>0</v>
      </c>
      <c r="X1362" s="0" t="n">
        <v>0</v>
      </c>
      <c r="Y1362" s="0" t="n">
        <v>0</v>
      </c>
      <c r="Z1362" s="0" t="n">
        <v>0</v>
      </c>
    </row>
    <row r="1363" customFormat="false" ht="14.4" hidden="false" customHeight="false" outlineLevel="0" collapsed="false">
      <c r="A1363" s="0" t="s">
        <v>3</v>
      </c>
      <c r="B1363" s="0" t="s">
        <v>16146</v>
      </c>
      <c r="C1363" s="0" t="s">
        <v>14768</v>
      </c>
      <c r="D1363" s="0" t="s">
        <v>14771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15</v>
      </c>
      <c r="V1363" s="0" t="n">
        <v>219</v>
      </c>
      <c r="W1363" s="0" t="n">
        <v>0</v>
      </c>
      <c r="X1363" s="0" t="n">
        <v>0</v>
      </c>
      <c r="Y1363" s="0" t="n">
        <v>0</v>
      </c>
      <c r="Z1363" s="0" t="n">
        <v>0</v>
      </c>
    </row>
    <row r="1364" customFormat="false" ht="14.4" hidden="false" customHeight="false" outlineLevel="0" collapsed="false">
      <c r="A1364" s="0" t="s">
        <v>3</v>
      </c>
      <c r="B1364" s="0" t="s">
        <v>16147</v>
      </c>
      <c r="C1364" s="0" t="s">
        <v>14768</v>
      </c>
      <c r="D1364" s="0" t="s">
        <v>14771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15</v>
      </c>
      <c r="V1364" s="0" t="n">
        <v>243</v>
      </c>
      <c r="W1364" s="0" t="n">
        <v>0</v>
      </c>
      <c r="X1364" s="0" t="n">
        <v>0</v>
      </c>
      <c r="Y1364" s="0" t="n">
        <v>0</v>
      </c>
      <c r="Z1364" s="0" t="n">
        <v>0</v>
      </c>
    </row>
    <row r="1365" customFormat="false" ht="14.4" hidden="false" customHeight="false" outlineLevel="0" collapsed="false">
      <c r="A1365" s="0" t="s">
        <v>3</v>
      </c>
      <c r="B1365" s="0" t="s">
        <v>16148</v>
      </c>
      <c r="C1365" s="0" t="s">
        <v>14771</v>
      </c>
      <c r="D1365" s="0" t="s">
        <v>14768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14</v>
      </c>
      <c r="V1365" s="0" t="n">
        <v>200</v>
      </c>
      <c r="W1365" s="0" t="n">
        <v>0</v>
      </c>
      <c r="X1365" s="0" t="n">
        <v>0</v>
      </c>
      <c r="Y1365" s="0" t="n">
        <v>0</v>
      </c>
      <c r="Z1365" s="0" t="n">
        <v>0</v>
      </c>
    </row>
    <row r="1366" customFormat="false" ht="14.4" hidden="false" customHeight="false" outlineLevel="0" collapsed="false">
      <c r="A1366" s="0" t="s">
        <v>3</v>
      </c>
      <c r="B1366" s="0" t="s">
        <v>16149</v>
      </c>
      <c r="C1366" s="0" t="s">
        <v>14767</v>
      </c>
      <c r="D1366" s="0" t="s">
        <v>14773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10</v>
      </c>
      <c r="V1366" s="0" t="n">
        <v>197</v>
      </c>
      <c r="W1366" s="0" t="n">
        <v>0</v>
      </c>
      <c r="X1366" s="0" t="n">
        <v>0</v>
      </c>
      <c r="Y1366" s="0" t="n">
        <v>0</v>
      </c>
      <c r="Z1366" s="0" t="n">
        <v>0</v>
      </c>
    </row>
    <row r="1367" customFormat="false" ht="14.4" hidden="false" customHeight="false" outlineLevel="0" collapsed="false">
      <c r="A1367" s="0" t="s">
        <v>3</v>
      </c>
      <c r="B1367" s="0" t="s">
        <v>16150</v>
      </c>
      <c r="C1367" s="0" t="s">
        <v>14771</v>
      </c>
      <c r="D1367" s="0" t="s">
        <v>14768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10</v>
      </c>
      <c r="V1367" s="0" t="n">
        <v>189</v>
      </c>
      <c r="W1367" s="0" t="n">
        <v>0</v>
      </c>
      <c r="X1367" s="0" t="n">
        <v>0</v>
      </c>
      <c r="Y1367" s="0" t="n">
        <v>0</v>
      </c>
      <c r="Z1367" s="0" t="n">
        <v>0</v>
      </c>
    </row>
    <row r="1368" customFormat="false" ht="14.4" hidden="false" customHeight="false" outlineLevel="0" collapsed="false">
      <c r="A1368" s="0" t="s">
        <v>3</v>
      </c>
      <c r="B1368" s="0" t="s">
        <v>16151</v>
      </c>
      <c r="C1368" s="0" t="s">
        <v>14771</v>
      </c>
      <c r="D1368" s="0" t="s">
        <v>14768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10</v>
      </c>
      <c r="V1368" s="0" t="n">
        <v>185</v>
      </c>
      <c r="W1368" s="0" t="n">
        <v>0</v>
      </c>
      <c r="X1368" s="0" t="n">
        <v>0</v>
      </c>
      <c r="Y1368" s="0" t="n">
        <v>0</v>
      </c>
      <c r="Z1368" s="0" t="n">
        <v>0</v>
      </c>
    </row>
    <row r="1369" customFormat="false" ht="14.4" hidden="false" customHeight="false" outlineLevel="0" collapsed="false">
      <c r="A1369" s="0" t="s">
        <v>3</v>
      </c>
      <c r="B1369" s="0" t="s">
        <v>16152</v>
      </c>
      <c r="C1369" s="0" t="s">
        <v>14767</v>
      </c>
      <c r="D1369" s="0" t="s">
        <v>14773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10</v>
      </c>
      <c r="V1369" s="0" t="n">
        <v>186</v>
      </c>
      <c r="W1369" s="0" t="n">
        <v>0</v>
      </c>
      <c r="X1369" s="0" t="n">
        <v>0</v>
      </c>
      <c r="Y1369" s="0" t="n">
        <v>0</v>
      </c>
      <c r="Z1369" s="0" t="n">
        <v>0</v>
      </c>
    </row>
    <row r="1370" customFormat="false" ht="14.4" hidden="false" customHeight="false" outlineLevel="0" collapsed="false">
      <c r="A1370" s="0" t="s">
        <v>3</v>
      </c>
      <c r="B1370" s="0" t="s">
        <v>16153</v>
      </c>
      <c r="C1370" s="0" t="s">
        <v>14773</v>
      </c>
      <c r="D1370" s="0" t="s">
        <v>14768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10</v>
      </c>
      <c r="V1370" s="0" t="n">
        <v>185</v>
      </c>
      <c r="W1370" s="0" t="n">
        <v>0</v>
      </c>
      <c r="X1370" s="0" t="n">
        <v>0</v>
      </c>
      <c r="Y1370" s="0" t="n">
        <v>0</v>
      </c>
      <c r="Z1370" s="0" t="n">
        <v>0</v>
      </c>
    </row>
    <row r="1371" customFormat="false" ht="14.4" hidden="false" customHeight="false" outlineLevel="0" collapsed="false">
      <c r="A1371" s="0" t="s">
        <v>3</v>
      </c>
      <c r="B1371" s="0" t="s">
        <v>16154</v>
      </c>
      <c r="C1371" s="0" t="s">
        <v>14768</v>
      </c>
      <c r="D1371" s="0" t="s">
        <v>14771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8</v>
      </c>
      <c r="V1371" s="0" t="n">
        <v>149</v>
      </c>
      <c r="W1371" s="0" t="n">
        <v>0</v>
      </c>
      <c r="X1371" s="0" t="n">
        <v>0</v>
      </c>
      <c r="Y1371" s="0" t="n">
        <v>0</v>
      </c>
      <c r="Z1371" s="0" t="n">
        <v>0</v>
      </c>
    </row>
    <row r="1372" customFormat="false" ht="14.4" hidden="false" customHeight="false" outlineLevel="0" collapsed="false">
      <c r="A1372" s="0" t="s">
        <v>3</v>
      </c>
      <c r="B1372" s="0" t="s">
        <v>16155</v>
      </c>
      <c r="C1372" s="0" t="s">
        <v>14773</v>
      </c>
      <c r="D1372" s="0" t="s">
        <v>14767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11</v>
      </c>
      <c r="V1372" s="0" t="n">
        <v>156</v>
      </c>
      <c r="W1372" s="0" t="n">
        <v>0</v>
      </c>
      <c r="X1372" s="0" t="n">
        <v>0</v>
      </c>
      <c r="Y1372" s="0" t="n">
        <v>0</v>
      </c>
      <c r="Z1372" s="0" t="n">
        <v>0</v>
      </c>
    </row>
    <row r="1373" customFormat="false" ht="14.4" hidden="false" customHeight="false" outlineLevel="0" collapsed="false">
      <c r="A1373" s="0" t="s">
        <v>3</v>
      </c>
      <c r="B1373" s="0" t="s">
        <v>16156</v>
      </c>
      <c r="C1373" s="0" t="s">
        <v>14767</v>
      </c>
      <c r="D1373" s="0" t="s">
        <v>14773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11</v>
      </c>
      <c r="V1373" s="0" t="n">
        <v>205</v>
      </c>
      <c r="W1373" s="0" t="n">
        <v>0</v>
      </c>
      <c r="X1373" s="0" t="n">
        <v>0</v>
      </c>
      <c r="Y1373" s="0" t="n">
        <v>0</v>
      </c>
      <c r="Z1373" s="0" t="n">
        <v>0</v>
      </c>
    </row>
    <row r="1374" customFormat="false" ht="14.4" hidden="false" customHeight="false" outlineLevel="0" collapsed="false">
      <c r="A1374" s="0" t="s">
        <v>3</v>
      </c>
      <c r="B1374" s="0" t="s">
        <v>16157</v>
      </c>
      <c r="C1374" s="0" t="s">
        <v>14773</v>
      </c>
      <c r="D1374" s="0" t="s">
        <v>14767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14</v>
      </c>
      <c r="V1374" s="0" t="n">
        <v>187</v>
      </c>
      <c r="W1374" s="0" t="n">
        <v>0</v>
      </c>
      <c r="X1374" s="0" t="n">
        <v>0</v>
      </c>
      <c r="Y1374" s="0" t="n">
        <v>0</v>
      </c>
      <c r="Z1374" s="0" t="n">
        <v>0</v>
      </c>
    </row>
    <row r="1375" customFormat="false" ht="14.4" hidden="false" customHeight="false" outlineLevel="0" collapsed="false">
      <c r="A1375" s="0" t="s">
        <v>3</v>
      </c>
      <c r="B1375" s="0" t="s">
        <v>16158</v>
      </c>
      <c r="C1375" s="0" t="s">
        <v>14767</v>
      </c>
      <c r="D1375" s="0" t="s">
        <v>14773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14</v>
      </c>
      <c r="V1375" s="0" t="n">
        <v>230</v>
      </c>
      <c r="W1375" s="0" t="n">
        <v>0</v>
      </c>
      <c r="X1375" s="0" t="n">
        <v>0</v>
      </c>
      <c r="Y1375" s="0" t="n">
        <v>0</v>
      </c>
      <c r="Z1375" s="0" t="n">
        <v>0</v>
      </c>
    </row>
    <row r="1376" customFormat="false" ht="14.4" hidden="false" customHeight="false" outlineLevel="0" collapsed="false">
      <c r="A1376" s="0" t="s">
        <v>3</v>
      </c>
      <c r="B1376" s="0" t="s">
        <v>16159</v>
      </c>
      <c r="C1376" s="0" t="s">
        <v>14767</v>
      </c>
      <c r="D1376" s="0" t="s">
        <v>14773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15</v>
      </c>
      <c r="V1376" s="0" t="n">
        <v>246</v>
      </c>
      <c r="W1376" s="0" t="n">
        <v>0</v>
      </c>
      <c r="X1376" s="0" t="n">
        <v>0</v>
      </c>
      <c r="Y1376" s="0" t="n">
        <v>0</v>
      </c>
      <c r="Z1376" s="0" t="n">
        <v>0</v>
      </c>
    </row>
    <row r="1377" customFormat="false" ht="14.4" hidden="false" customHeight="false" outlineLevel="0" collapsed="false">
      <c r="A1377" s="0" t="s">
        <v>3</v>
      </c>
      <c r="B1377" s="0" t="s">
        <v>16160</v>
      </c>
      <c r="C1377" s="0" t="s">
        <v>14771</v>
      </c>
      <c r="D1377" s="0" t="s">
        <v>14768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12</v>
      </c>
      <c r="V1377" s="0" t="n">
        <v>232</v>
      </c>
      <c r="W1377" s="0" t="n">
        <v>0</v>
      </c>
      <c r="X1377" s="0" t="n">
        <v>0</v>
      </c>
      <c r="Y1377" s="0" t="n">
        <v>0</v>
      </c>
      <c r="Z1377" s="0" t="n">
        <v>0</v>
      </c>
    </row>
    <row r="1378" customFormat="false" ht="14.4" hidden="false" customHeight="false" outlineLevel="0" collapsed="false">
      <c r="A1378" s="0" t="s">
        <v>3</v>
      </c>
      <c r="B1378" s="0" t="s">
        <v>16161</v>
      </c>
      <c r="C1378" s="0" t="s">
        <v>14768</v>
      </c>
      <c r="D1378" s="0" t="s">
        <v>14771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14</v>
      </c>
      <c r="V1378" s="0" t="n">
        <v>205</v>
      </c>
      <c r="W1378" s="0" t="n">
        <v>0</v>
      </c>
      <c r="X1378" s="0" t="n">
        <v>0</v>
      </c>
      <c r="Y1378" s="0" t="n">
        <v>0</v>
      </c>
      <c r="Z1378" s="0" t="n">
        <v>0</v>
      </c>
    </row>
    <row r="1379" customFormat="false" ht="14.4" hidden="false" customHeight="false" outlineLevel="0" collapsed="false">
      <c r="A1379" s="0" t="s">
        <v>3</v>
      </c>
      <c r="B1379" s="0" t="s">
        <v>16162</v>
      </c>
      <c r="C1379" s="0" t="s">
        <v>14773</v>
      </c>
      <c r="D1379" s="0" t="s">
        <v>14768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12</v>
      </c>
      <c r="V1379" s="0" t="n">
        <v>221</v>
      </c>
      <c r="W1379" s="0" t="n">
        <v>0</v>
      </c>
      <c r="X1379" s="0" t="n">
        <v>0</v>
      </c>
      <c r="Y1379" s="0" t="n">
        <v>0</v>
      </c>
      <c r="Z1379" s="0" t="n">
        <v>0</v>
      </c>
    </row>
    <row r="1380" customFormat="false" ht="14.4" hidden="false" customHeight="false" outlineLevel="0" collapsed="false">
      <c r="A1380" s="0" t="s">
        <v>3</v>
      </c>
      <c r="B1380" s="0" t="s">
        <v>16163</v>
      </c>
      <c r="C1380" s="0" t="s">
        <v>14773</v>
      </c>
      <c r="D1380" s="0" t="s">
        <v>14767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13</v>
      </c>
      <c r="V1380" s="0" t="n">
        <v>234</v>
      </c>
      <c r="W1380" s="0" t="n">
        <v>0</v>
      </c>
      <c r="X1380" s="0" t="n">
        <v>0</v>
      </c>
      <c r="Y1380" s="0" t="n">
        <v>0</v>
      </c>
      <c r="Z1380" s="0" t="n">
        <v>0</v>
      </c>
    </row>
    <row r="1381" customFormat="false" ht="14.4" hidden="false" customHeight="false" outlineLevel="0" collapsed="false">
      <c r="A1381" s="0" t="s">
        <v>3</v>
      </c>
      <c r="B1381" s="0" t="s">
        <v>16164</v>
      </c>
      <c r="C1381" s="0" t="s">
        <v>14773</v>
      </c>
      <c r="D1381" s="0" t="s">
        <v>14768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13</v>
      </c>
      <c r="V1381" s="0" t="n">
        <v>234</v>
      </c>
      <c r="W1381" s="0" t="n">
        <v>0</v>
      </c>
      <c r="X1381" s="0" t="n">
        <v>0</v>
      </c>
      <c r="Y1381" s="0" t="n">
        <v>0</v>
      </c>
      <c r="Z1381" s="0" t="n">
        <v>0</v>
      </c>
    </row>
    <row r="1382" customFormat="false" ht="14.4" hidden="false" customHeight="false" outlineLevel="0" collapsed="false">
      <c r="A1382" s="0" t="s">
        <v>3</v>
      </c>
      <c r="B1382" s="0" t="s">
        <v>16165</v>
      </c>
      <c r="C1382" s="0" t="s">
        <v>14771</v>
      </c>
      <c r="D1382" s="0" t="s">
        <v>14768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13</v>
      </c>
      <c r="V1382" s="0" t="n">
        <v>252</v>
      </c>
      <c r="W1382" s="0" t="n">
        <v>0</v>
      </c>
      <c r="X1382" s="0" t="n">
        <v>0</v>
      </c>
      <c r="Y1382" s="0" t="n">
        <v>0</v>
      </c>
      <c r="Z1382" s="0" t="n">
        <v>0</v>
      </c>
    </row>
    <row r="1383" customFormat="false" ht="14.4" hidden="false" customHeight="false" outlineLevel="0" collapsed="false">
      <c r="A1383" s="0" t="s">
        <v>3</v>
      </c>
      <c r="B1383" s="0" t="s">
        <v>16166</v>
      </c>
      <c r="C1383" s="0" t="s">
        <v>14773</v>
      </c>
      <c r="D1383" s="0" t="s">
        <v>14767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11</v>
      </c>
      <c r="V1383" s="0" t="n">
        <v>182</v>
      </c>
      <c r="W1383" s="0" t="n">
        <v>0</v>
      </c>
      <c r="X1383" s="0" t="n">
        <v>0</v>
      </c>
      <c r="Y1383" s="0" t="n">
        <v>0</v>
      </c>
      <c r="Z1383" s="0" t="n">
        <v>0</v>
      </c>
    </row>
    <row r="1384" customFormat="false" ht="14.4" hidden="false" customHeight="false" outlineLevel="0" collapsed="false">
      <c r="A1384" s="0" t="s">
        <v>3</v>
      </c>
      <c r="B1384" s="0" t="s">
        <v>16167</v>
      </c>
      <c r="C1384" s="0" t="s">
        <v>14768</v>
      </c>
      <c r="D1384" s="0" t="s">
        <v>14771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12</v>
      </c>
      <c r="V1384" s="0" t="n">
        <v>209</v>
      </c>
      <c r="W1384" s="0" t="n">
        <v>0</v>
      </c>
      <c r="X1384" s="0" t="n">
        <v>0</v>
      </c>
      <c r="Y1384" s="0" t="n">
        <v>0</v>
      </c>
      <c r="Z1384" s="0" t="n">
        <v>0</v>
      </c>
    </row>
    <row r="1385" customFormat="false" ht="14.4" hidden="false" customHeight="false" outlineLevel="0" collapsed="false">
      <c r="A1385" s="0" t="s">
        <v>3</v>
      </c>
      <c r="B1385" s="0" t="s">
        <v>16168</v>
      </c>
      <c r="C1385" s="0" t="s">
        <v>14771</v>
      </c>
      <c r="D1385" s="0" t="s">
        <v>14768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13</v>
      </c>
      <c r="V1385" s="0" t="n">
        <v>195</v>
      </c>
      <c r="W1385" s="0" t="n">
        <v>0</v>
      </c>
      <c r="X1385" s="0" t="n">
        <v>0</v>
      </c>
      <c r="Y1385" s="0" t="n">
        <v>0</v>
      </c>
      <c r="Z1385" s="0" t="n">
        <v>0</v>
      </c>
    </row>
    <row r="1386" customFormat="false" ht="14.4" hidden="false" customHeight="false" outlineLevel="0" collapsed="false">
      <c r="A1386" s="0" t="s">
        <v>3</v>
      </c>
      <c r="B1386" s="0" t="s">
        <v>16169</v>
      </c>
      <c r="C1386" s="0" t="s">
        <v>14771</v>
      </c>
      <c r="D1386" s="0" t="s">
        <v>14768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14</v>
      </c>
      <c r="V1386" s="0" t="n">
        <v>254</v>
      </c>
      <c r="W1386" s="0" t="n">
        <v>0</v>
      </c>
      <c r="X1386" s="0" t="n">
        <v>0</v>
      </c>
      <c r="Y1386" s="0" t="n">
        <v>0</v>
      </c>
      <c r="Z1386" s="0" t="n">
        <v>0</v>
      </c>
    </row>
    <row r="1387" customFormat="false" ht="14.4" hidden="false" customHeight="false" outlineLevel="0" collapsed="false">
      <c r="A1387" s="0" t="s">
        <v>3</v>
      </c>
      <c r="B1387" s="0" t="s">
        <v>16170</v>
      </c>
      <c r="C1387" s="0" t="s">
        <v>14768</v>
      </c>
      <c r="D1387" s="0" t="s">
        <v>14767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16</v>
      </c>
      <c r="V1387" s="0" t="n">
        <v>241</v>
      </c>
      <c r="W1387" s="0" t="n">
        <v>0</v>
      </c>
      <c r="X1387" s="0" t="n">
        <v>0</v>
      </c>
      <c r="Y1387" s="0" t="n">
        <v>0</v>
      </c>
      <c r="Z1387" s="0" t="n">
        <v>0</v>
      </c>
    </row>
    <row r="1388" customFormat="false" ht="14.4" hidden="false" customHeight="false" outlineLevel="0" collapsed="false">
      <c r="A1388" s="0" t="s">
        <v>3</v>
      </c>
      <c r="B1388" s="0" t="s">
        <v>16171</v>
      </c>
      <c r="C1388" s="0" t="s">
        <v>14767</v>
      </c>
      <c r="D1388" s="0" t="s">
        <v>14773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15</v>
      </c>
      <c r="V1388" s="0" t="n">
        <v>240</v>
      </c>
      <c r="W1388" s="0" t="n">
        <v>0</v>
      </c>
      <c r="X1388" s="0" t="n">
        <v>0</v>
      </c>
      <c r="Y1388" s="0" t="n">
        <v>0</v>
      </c>
      <c r="Z1388" s="0" t="n">
        <v>0</v>
      </c>
    </row>
    <row r="1389" customFormat="false" ht="14.4" hidden="false" customHeight="false" outlineLevel="0" collapsed="false">
      <c r="A1389" s="0" t="s">
        <v>3</v>
      </c>
      <c r="B1389" s="0" t="s">
        <v>16172</v>
      </c>
      <c r="C1389" s="0" t="s">
        <v>14771</v>
      </c>
      <c r="D1389" s="0" t="s">
        <v>14767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15</v>
      </c>
      <c r="V1389" s="0" t="n">
        <v>212</v>
      </c>
      <c r="W1389" s="0" t="n">
        <v>0</v>
      </c>
      <c r="X1389" s="0" t="n">
        <v>0</v>
      </c>
      <c r="Y1389" s="0" t="n">
        <v>0</v>
      </c>
      <c r="Z1389" s="0" t="n">
        <v>0</v>
      </c>
    </row>
    <row r="1390" customFormat="false" ht="14.4" hidden="false" customHeight="false" outlineLevel="0" collapsed="false">
      <c r="A1390" s="0" t="s">
        <v>3</v>
      </c>
      <c r="B1390" s="0" t="s">
        <v>16173</v>
      </c>
      <c r="C1390" s="0" t="s">
        <v>14773</v>
      </c>
      <c r="D1390" s="0" t="s">
        <v>14767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18</v>
      </c>
      <c r="V1390" s="0" t="n">
        <v>207</v>
      </c>
      <c r="W1390" s="0" t="n">
        <v>0</v>
      </c>
      <c r="X1390" s="0" t="n">
        <v>0</v>
      </c>
      <c r="Y1390" s="0" t="n">
        <v>0</v>
      </c>
      <c r="Z1390" s="0" t="n">
        <v>0</v>
      </c>
    </row>
    <row r="1391" customFormat="false" ht="14.4" hidden="false" customHeight="false" outlineLevel="0" collapsed="false">
      <c r="A1391" s="0" t="s">
        <v>3</v>
      </c>
      <c r="B1391" s="0" t="s">
        <v>16174</v>
      </c>
      <c r="C1391" s="0" t="s">
        <v>14773</v>
      </c>
      <c r="D1391" s="0" t="s">
        <v>14771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13</v>
      </c>
      <c r="V1391" s="0" t="n">
        <v>247</v>
      </c>
      <c r="W1391" s="0" t="n">
        <v>0</v>
      </c>
      <c r="X1391" s="0" t="n">
        <v>0</v>
      </c>
      <c r="Y1391" s="0" t="n">
        <v>0</v>
      </c>
      <c r="Z1391" s="0" t="n">
        <v>0</v>
      </c>
    </row>
    <row r="1392" customFormat="false" ht="14.4" hidden="false" customHeight="false" outlineLevel="0" collapsed="false">
      <c r="A1392" s="0" t="s">
        <v>3</v>
      </c>
      <c r="B1392" s="0" t="s">
        <v>16175</v>
      </c>
      <c r="C1392" s="0" t="s">
        <v>14768</v>
      </c>
      <c r="D1392" s="0" t="s">
        <v>14771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19</v>
      </c>
      <c r="V1392" s="0" t="n">
        <v>173</v>
      </c>
      <c r="W1392" s="0" t="n">
        <v>0</v>
      </c>
      <c r="X1392" s="0" t="n">
        <v>0</v>
      </c>
      <c r="Y1392" s="0" t="n">
        <v>0</v>
      </c>
      <c r="Z1392" s="0" t="n">
        <v>0</v>
      </c>
    </row>
    <row r="1393" customFormat="false" ht="14.4" hidden="false" customHeight="false" outlineLevel="0" collapsed="false">
      <c r="A1393" s="0" t="s">
        <v>3</v>
      </c>
      <c r="B1393" s="0" t="s">
        <v>16176</v>
      </c>
      <c r="C1393" s="0" t="s">
        <v>14771</v>
      </c>
      <c r="D1393" s="0" t="s">
        <v>14768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18</v>
      </c>
      <c r="V1393" s="0" t="n">
        <v>269</v>
      </c>
      <c r="W1393" s="0" t="n">
        <v>0</v>
      </c>
      <c r="X1393" s="0" t="n">
        <v>0</v>
      </c>
      <c r="Y1393" s="0" t="n">
        <v>0</v>
      </c>
      <c r="Z1393" s="0" t="n">
        <v>0</v>
      </c>
    </row>
    <row r="1394" customFormat="false" ht="14.4" hidden="false" customHeight="false" outlineLevel="0" collapsed="false">
      <c r="A1394" s="0" t="s">
        <v>3</v>
      </c>
      <c r="B1394" s="0" t="s">
        <v>16177</v>
      </c>
      <c r="C1394" s="0" t="s">
        <v>14767</v>
      </c>
      <c r="D1394" s="0" t="s">
        <v>14771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21</v>
      </c>
      <c r="V1394" s="0" t="n">
        <v>269</v>
      </c>
      <c r="W1394" s="0" t="n">
        <v>0</v>
      </c>
      <c r="X1394" s="0" t="n">
        <v>0</v>
      </c>
      <c r="Y1394" s="0" t="n">
        <v>0</v>
      </c>
      <c r="Z1394" s="0" t="n">
        <v>0</v>
      </c>
    </row>
    <row r="1395" customFormat="false" ht="14.4" hidden="false" customHeight="false" outlineLevel="0" collapsed="false">
      <c r="A1395" s="0" t="s">
        <v>3</v>
      </c>
      <c r="B1395" s="0" t="s">
        <v>16178</v>
      </c>
      <c r="C1395" s="0" t="s">
        <v>14773</v>
      </c>
      <c r="D1395" s="0" t="s">
        <v>14767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12</v>
      </c>
      <c r="V1395" s="0" t="n">
        <v>197</v>
      </c>
      <c r="W1395" s="0" t="n">
        <v>0</v>
      </c>
      <c r="X1395" s="0" t="n">
        <v>0</v>
      </c>
      <c r="Y1395" s="0" t="n">
        <v>0</v>
      </c>
      <c r="Z1395" s="0" t="n">
        <v>0</v>
      </c>
    </row>
    <row r="1396" customFormat="false" ht="14.4" hidden="false" customHeight="false" outlineLevel="0" collapsed="false">
      <c r="A1396" s="0" t="s">
        <v>3</v>
      </c>
      <c r="B1396" s="0" t="s">
        <v>16179</v>
      </c>
      <c r="C1396" s="0" t="s">
        <v>14773</v>
      </c>
      <c r="D1396" s="0" t="s">
        <v>14768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12</v>
      </c>
      <c r="V1396" s="0" t="n">
        <v>214</v>
      </c>
      <c r="W1396" s="0" t="n">
        <v>0</v>
      </c>
      <c r="X1396" s="0" t="n">
        <v>0</v>
      </c>
      <c r="Y1396" s="0" t="n">
        <v>0</v>
      </c>
      <c r="Z1396" s="0" t="n">
        <v>0</v>
      </c>
    </row>
    <row r="1397" customFormat="false" ht="14.4" hidden="false" customHeight="false" outlineLevel="0" collapsed="false">
      <c r="A1397" s="0" t="s">
        <v>3</v>
      </c>
      <c r="B1397" s="0" t="s">
        <v>16180</v>
      </c>
      <c r="C1397" s="0" t="s">
        <v>14768</v>
      </c>
      <c r="D1397" s="0" t="s">
        <v>14773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17</v>
      </c>
      <c r="V1397" s="0" t="n">
        <v>214</v>
      </c>
      <c r="W1397" s="0" t="n">
        <v>0</v>
      </c>
      <c r="X1397" s="0" t="n">
        <v>0</v>
      </c>
      <c r="Y1397" s="0" t="n">
        <v>0</v>
      </c>
      <c r="Z1397" s="0" t="n">
        <v>0</v>
      </c>
    </row>
    <row r="1398" customFormat="false" ht="14.4" hidden="false" customHeight="false" outlineLevel="0" collapsed="false">
      <c r="A1398" s="0" t="s">
        <v>3</v>
      </c>
      <c r="B1398" s="0" t="s">
        <v>16181</v>
      </c>
      <c r="C1398" s="0" t="s">
        <v>14767</v>
      </c>
      <c r="D1398" s="0" t="s">
        <v>14773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17</v>
      </c>
      <c r="V1398" s="0" t="n">
        <v>222</v>
      </c>
      <c r="W1398" s="0" t="n">
        <v>0</v>
      </c>
      <c r="X1398" s="0" t="n">
        <v>0</v>
      </c>
      <c r="Y1398" s="0" t="n">
        <v>0</v>
      </c>
      <c r="Z1398" s="0" t="n">
        <v>0</v>
      </c>
    </row>
    <row r="1399" customFormat="false" ht="14.4" hidden="false" customHeight="false" outlineLevel="0" collapsed="false">
      <c r="A1399" s="0" t="s">
        <v>3</v>
      </c>
      <c r="B1399" s="0" t="s">
        <v>16182</v>
      </c>
      <c r="C1399" s="0" t="s">
        <v>14773</v>
      </c>
      <c r="D1399" s="0" t="s">
        <v>14767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12</v>
      </c>
      <c r="V1399" s="0" t="n">
        <v>196</v>
      </c>
      <c r="W1399" s="0" t="n">
        <v>0</v>
      </c>
      <c r="X1399" s="0" t="n">
        <v>0</v>
      </c>
      <c r="Y1399" s="0" t="n">
        <v>0</v>
      </c>
      <c r="Z1399" s="0" t="n">
        <v>0</v>
      </c>
    </row>
    <row r="1400" customFormat="false" ht="14.4" hidden="false" customHeight="false" outlineLevel="0" collapsed="false">
      <c r="A1400" s="0" t="s">
        <v>3</v>
      </c>
      <c r="B1400" s="0" t="s">
        <v>16183</v>
      </c>
      <c r="C1400" s="0" t="s">
        <v>14771</v>
      </c>
      <c r="D1400" s="0" t="s">
        <v>14768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12</v>
      </c>
      <c r="V1400" s="0" t="n">
        <v>199</v>
      </c>
      <c r="W1400" s="0" t="n">
        <v>0</v>
      </c>
      <c r="X1400" s="0" t="n">
        <v>0</v>
      </c>
      <c r="Y1400" s="0" t="n">
        <v>0</v>
      </c>
      <c r="Z1400" s="0" t="n">
        <v>0</v>
      </c>
    </row>
    <row r="1401" customFormat="false" ht="14.4" hidden="false" customHeight="false" outlineLevel="0" collapsed="false">
      <c r="A1401" s="0" t="s">
        <v>3</v>
      </c>
      <c r="B1401" s="0" t="s">
        <v>16184</v>
      </c>
      <c r="C1401" s="0" t="s">
        <v>14773</v>
      </c>
      <c r="D1401" s="0" t="s">
        <v>14771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15</v>
      </c>
      <c r="V1401" s="0" t="n">
        <v>270</v>
      </c>
      <c r="W1401" s="0" t="n">
        <v>0</v>
      </c>
      <c r="X1401" s="0" t="n">
        <v>0</v>
      </c>
      <c r="Y1401" s="0" t="n">
        <v>0</v>
      </c>
      <c r="Z1401" s="0" t="n">
        <v>0</v>
      </c>
    </row>
    <row r="1402" customFormat="false" ht="14.4" hidden="false" customHeight="false" outlineLevel="0" collapsed="false">
      <c r="A1402" s="0" t="s">
        <v>3</v>
      </c>
      <c r="B1402" s="0" t="s">
        <v>16185</v>
      </c>
      <c r="C1402" s="0" t="s">
        <v>14767</v>
      </c>
      <c r="D1402" s="0" t="s">
        <v>14773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12</v>
      </c>
      <c r="V1402" s="0" t="n">
        <v>171</v>
      </c>
      <c r="W1402" s="0" t="n">
        <v>0</v>
      </c>
      <c r="X1402" s="0" t="n">
        <v>0</v>
      </c>
      <c r="Y1402" s="0" t="n">
        <v>0</v>
      </c>
      <c r="Z1402" s="0" t="n">
        <v>0</v>
      </c>
    </row>
    <row r="1403" customFormat="false" ht="14.4" hidden="false" customHeight="false" outlineLevel="0" collapsed="false">
      <c r="A1403" s="0" t="s">
        <v>3</v>
      </c>
      <c r="B1403" s="0" t="s">
        <v>16186</v>
      </c>
      <c r="C1403" s="0" t="s">
        <v>14773</v>
      </c>
      <c r="D1403" s="0" t="s">
        <v>14771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12</v>
      </c>
      <c r="V1403" s="0" t="n">
        <v>162</v>
      </c>
      <c r="W1403" s="0" t="n">
        <v>0</v>
      </c>
      <c r="X1403" s="0" t="n">
        <v>0</v>
      </c>
      <c r="Y1403" s="0" t="n">
        <v>0</v>
      </c>
      <c r="Z1403" s="0" t="n">
        <v>0</v>
      </c>
    </row>
    <row r="1404" customFormat="false" ht="14.4" hidden="false" customHeight="false" outlineLevel="0" collapsed="false">
      <c r="A1404" s="0" t="s">
        <v>3</v>
      </c>
      <c r="B1404" s="0" t="s">
        <v>16187</v>
      </c>
      <c r="C1404" s="0" t="s">
        <v>14767</v>
      </c>
      <c r="D1404" s="0" t="s">
        <v>14773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30</v>
      </c>
      <c r="V1404" s="0" t="n">
        <v>314</v>
      </c>
      <c r="W1404" s="0" t="n">
        <v>0</v>
      </c>
      <c r="X1404" s="0" t="n">
        <v>0</v>
      </c>
      <c r="Y1404" s="0" t="n">
        <v>0</v>
      </c>
      <c r="Z1404" s="0" t="n">
        <v>0</v>
      </c>
    </row>
    <row r="1405" customFormat="false" ht="14.4" hidden="false" customHeight="false" outlineLevel="0" collapsed="false">
      <c r="A1405" s="0" t="s">
        <v>3</v>
      </c>
      <c r="B1405" s="0" t="s">
        <v>16188</v>
      </c>
      <c r="C1405" s="0" t="s">
        <v>14767</v>
      </c>
      <c r="D1405" s="0" t="s">
        <v>14773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16</v>
      </c>
      <c r="V1405" s="0" t="n">
        <v>224</v>
      </c>
      <c r="W1405" s="0" t="n">
        <v>0</v>
      </c>
      <c r="X1405" s="0" t="n">
        <v>0</v>
      </c>
      <c r="Y1405" s="0" t="n">
        <v>0</v>
      </c>
      <c r="Z1405" s="0" t="n">
        <v>0</v>
      </c>
    </row>
    <row r="1406" customFormat="false" ht="14.4" hidden="false" customHeight="false" outlineLevel="0" collapsed="false">
      <c r="A1406" s="0" t="s">
        <v>3</v>
      </c>
      <c r="B1406" s="0" t="s">
        <v>16189</v>
      </c>
      <c r="C1406" s="0" t="s">
        <v>14767</v>
      </c>
      <c r="D1406" s="0" t="s">
        <v>14773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17</v>
      </c>
      <c r="V1406" s="0" t="n">
        <v>231</v>
      </c>
      <c r="W1406" s="0" t="n">
        <v>0</v>
      </c>
      <c r="X1406" s="0" t="n">
        <v>0</v>
      </c>
      <c r="Y1406" s="0" t="n">
        <v>0</v>
      </c>
      <c r="Z1406" s="0" t="n">
        <v>0</v>
      </c>
    </row>
    <row r="1407" customFormat="false" ht="14.4" hidden="false" customHeight="false" outlineLevel="0" collapsed="false">
      <c r="A1407" s="0" t="s">
        <v>3</v>
      </c>
      <c r="B1407" s="0" t="s">
        <v>16190</v>
      </c>
      <c r="C1407" s="0" t="s">
        <v>14773</v>
      </c>
      <c r="D1407" s="0" t="s">
        <v>14768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15</v>
      </c>
      <c r="V1407" s="0" t="n">
        <v>299</v>
      </c>
      <c r="W1407" s="0" t="n">
        <v>0</v>
      </c>
      <c r="X1407" s="0" t="n">
        <v>0</v>
      </c>
      <c r="Y1407" s="0" t="n">
        <v>0</v>
      </c>
      <c r="Z1407" s="0" t="n">
        <v>0</v>
      </c>
    </row>
    <row r="1408" customFormat="false" ht="14.4" hidden="false" customHeight="false" outlineLevel="0" collapsed="false">
      <c r="A1408" s="0" t="s">
        <v>3</v>
      </c>
      <c r="B1408" s="0" t="s">
        <v>16191</v>
      </c>
      <c r="C1408" s="0" t="s">
        <v>14768</v>
      </c>
      <c r="D1408" s="0" t="s">
        <v>14767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16</v>
      </c>
      <c r="V1408" s="0" t="n">
        <v>238</v>
      </c>
      <c r="W1408" s="0" t="n">
        <v>0</v>
      </c>
      <c r="X1408" s="0" t="n">
        <v>0</v>
      </c>
      <c r="Y1408" s="0" t="n">
        <v>0</v>
      </c>
      <c r="Z1408" s="0" t="n">
        <v>0</v>
      </c>
    </row>
    <row r="1409" customFormat="false" ht="14.4" hidden="false" customHeight="false" outlineLevel="0" collapsed="false">
      <c r="A1409" s="0" t="s">
        <v>3</v>
      </c>
      <c r="B1409" s="0" t="s">
        <v>16192</v>
      </c>
      <c r="C1409" s="0" t="s">
        <v>14767</v>
      </c>
      <c r="D1409" s="0" t="s">
        <v>14773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12</v>
      </c>
      <c r="V1409" s="0" t="n">
        <v>201</v>
      </c>
      <c r="W1409" s="0" t="n">
        <v>0</v>
      </c>
      <c r="X1409" s="0" t="n">
        <v>0</v>
      </c>
      <c r="Y1409" s="0" t="n">
        <v>0</v>
      </c>
      <c r="Z1409" s="0" t="n">
        <v>0</v>
      </c>
    </row>
    <row r="1410" customFormat="false" ht="14.4" hidden="false" customHeight="false" outlineLevel="0" collapsed="false">
      <c r="A1410" s="0" t="s">
        <v>3</v>
      </c>
      <c r="B1410" s="0" t="s">
        <v>16193</v>
      </c>
      <c r="C1410" s="0" t="s">
        <v>14773</v>
      </c>
      <c r="D1410" s="0" t="s">
        <v>14767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12</v>
      </c>
      <c r="V1410" s="0" t="n">
        <v>204</v>
      </c>
      <c r="W1410" s="0" t="n">
        <v>0</v>
      </c>
      <c r="X1410" s="0" t="n">
        <v>0</v>
      </c>
      <c r="Y1410" s="0" t="n">
        <v>0</v>
      </c>
      <c r="Z1410" s="0" t="n">
        <v>0</v>
      </c>
    </row>
    <row r="1411" customFormat="false" ht="14.4" hidden="false" customHeight="false" outlineLevel="0" collapsed="false">
      <c r="A1411" s="0" t="s">
        <v>3</v>
      </c>
      <c r="B1411" s="0" t="s">
        <v>16194</v>
      </c>
      <c r="C1411" s="0" t="s">
        <v>14768</v>
      </c>
      <c r="D1411" s="0" t="s">
        <v>14773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14</v>
      </c>
      <c r="V1411" s="0" t="n">
        <v>209</v>
      </c>
      <c r="W1411" s="0" t="n">
        <v>0</v>
      </c>
      <c r="X1411" s="0" t="n">
        <v>0</v>
      </c>
      <c r="Y1411" s="0" t="n">
        <v>0</v>
      </c>
      <c r="Z1411" s="0" t="n">
        <v>0</v>
      </c>
    </row>
    <row r="1412" customFormat="false" ht="14.4" hidden="false" customHeight="false" outlineLevel="0" collapsed="false">
      <c r="A1412" s="0" t="s">
        <v>3</v>
      </c>
      <c r="B1412" s="0" t="s">
        <v>16195</v>
      </c>
      <c r="C1412" s="0" t="s">
        <v>14773</v>
      </c>
      <c r="D1412" s="0" t="s">
        <v>14767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18</v>
      </c>
      <c r="V1412" s="0" t="n">
        <v>238</v>
      </c>
      <c r="W1412" s="0" t="n">
        <v>0</v>
      </c>
      <c r="X1412" s="0" t="n">
        <v>0</v>
      </c>
      <c r="Y1412" s="0" t="n">
        <v>0</v>
      </c>
      <c r="Z1412" s="0" t="n">
        <v>0</v>
      </c>
    </row>
    <row r="1413" customFormat="false" ht="14.4" hidden="false" customHeight="false" outlineLevel="0" collapsed="false">
      <c r="A1413" s="0" t="s">
        <v>3</v>
      </c>
      <c r="B1413" s="0" t="s">
        <v>16196</v>
      </c>
      <c r="C1413" s="0" t="s">
        <v>14771</v>
      </c>
      <c r="D1413" s="0" t="s">
        <v>14768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17</v>
      </c>
      <c r="V1413" s="0" t="n">
        <v>264</v>
      </c>
      <c r="W1413" s="0" t="n">
        <v>0</v>
      </c>
      <c r="X1413" s="0" t="n">
        <v>0</v>
      </c>
      <c r="Y1413" s="0" t="n">
        <v>0</v>
      </c>
      <c r="Z1413" s="0" t="n">
        <v>0</v>
      </c>
    </row>
    <row r="1414" customFormat="false" ht="14.4" hidden="false" customHeight="false" outlineLevel="0" collapsed="false">
      <c r="A1414" s="0" t="s">
        <v>3</v>
      </c>
      <c r="B1414" s="0" t="s">
        <v>16197</v>
      </c>
      <c r="C1414" s="0" t="s">
        <v>14768</v>
      </c>
      <c r="D1414" s="0" t="s">
        <v>14773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16</v>
      </c>
      <c r="V1414" s="0" t="n">
        <v>235</v>
      </c>
      <c r="W1414" s="0" t="n">
        <v>0</v>
      </c>
      <c r="X1414" s="0" t="n">
        <v>0</v>
      </c>
      <c r="Y1414" s="0" t="n">
        <v>0</v>
      </c>
      <c r="Z1414" s="0" t="n">
        <v>0</v>
      </c>
    </row>
    <row r="1415" customFormat="false" ht="14.4" hidden="false" customHeight="false" outlineLevel="0" collapsed="false">
      <c r="A1415" s="0" t="s">
        <v>3</v>
      </c>
      <c r="B1415" s="0" t="s">
        <v>16198</v>
      </c>
      <c r="C1415" s="0" t="s">
        <v>14771</v>
      </c>
      <c r="D1415" s="0" t="s">
        <v>14768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10</v>
      </c>
      <c r="V1415" s="0" t="n">
        <v>194</v>
      </c>
      <c r="W1415" s="0" t="n">
        <v>0</v>
      </c>
      <c r="X1415" s="0" t="n">
        <v>0</v>
      </c>
      <c r="Y1415" s="0" t="n">
        <v>0</v>
      </c>
      <c r="Z1415" s="0" t="n">
        <v>0</v>
      </c>
    </row>
    <row r="1416" customFormat="false" ht="14.4" hidden="false" customHeight="false" outlineLevel="0" collapsed="false">
      <c r="A1416" s="0" t="s">
        <v>3</v>
      </c>
      <c r="B1416" s="0" t="s">
        <v>16199</v>
      </c>
      <c r="C1416" s="0" t="s">
        <v>14773</v>
      </c>
      <c r="D1416" s="0" t="s">
        <v>14771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12</v>
      </c>
      <c r="V1416" s="0" t="n">
        <v>222</v>
      </c>
      <c r="W1416" s="0" t="n">
        <v>0</v>
      </c>
      <c r="X1416" s="0" t="n">
        <v>0</v>
      </c>
      <c r="Y1416" s="0" t="n">
        <v>0</v>
      </c>
      <c r="Z1416" s="0" t="n">
        <v>0</v>
      </c>
    </row>
    <row r="1417" customFormat="false" ht="14.4" hidden="false" customHeight="false" outlineLevel="0" collapsed="false">
      <c r="A1417" s="0" t="s">
        <v>3</v>
      </c>
      <c r="B1417" s="0" t="s">
        <v>16200</v>
      </c>
      <c r="C1417" s="0" t="s">
        <v>14768</v>
      </c>
      <c r="D1417" s="0" t="s">
        <v>14771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10</v>
      </c>
      <c r="V1417" s="0" t="n">
        <v>164</v>
      </c>
      <c r="W1417" s="0" t="n">
        <v>0</v>
      </c>
      <c r="X1417" s="0" t="n">
        <v>0</v>
      </c>
      <c r="Y1417" s="0" t="n">
        <v>0</v>
      </c>
      <c r="Z1417" s="0" t="n">
        <v>0</v>
      </c>
    </row>
    <row r="1418" customFormat="false" ht="14.4" hidden="false" customHeight="false" outlineLevel="0" collapsed="false">
      <c r="A1418" s="0" t="s">
        <v>3</v>
      </c>
      <c r="B1418" s="0" t="s">
        <v>16201</v>
      </c>
      <c r="C1418" s="0" t="s">
        <v>14768</v>
      </c>
      <c r="D1418" s="0" t="s">
        <v>14773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10</v>
      </c>
      <c r="V1418" s="0" t="n">
        <v>163</v>
      </c>
      <c r="W1418" s="0" t="n">
        <v>0</v>
      </c>
      <c r="X1418" s="0" t="n">
        <v>0</v>
      </c>
      <c r="Y1418" s="0" t="n">
        <v>0</v>
      </c>
      <c r="Z1418" s="0" t="n">
        <v>0</v>
      </c>
    </row>
    <row r="1419" customFormat="false" ht="14.4" hidden="false" customHeight="false" outlineLevel="0" collapsed="false">
      <c r="A1419" s="0" t="s">
        <v>3</v>
      </c>
      <c r="B1419" s="0" t="s">
        <v>16202</v>
      </c>
      <c r="C1419" s="0" t="s">
        <v>14767</v>
      </c>
      <c r="D1419" s="0" t="s">
        <v>14773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14</v>
      </c>
      <c r="V1419" s="0" t="n">
        <v>206</v>
      </c>
      <c r="W1419" s="0" t="n">
        <v>0</v>
      </c>
      <c r="X1419" s="0" t="n">
        <v>0</v>
      </c>
      <c r="Y1419" s="0" t="n">
        <v>0</v>
      </c>
      <c r="Z1419" s="0" t="n">
        <v>0</v>
      </c>
    </row>
    <row r="1420" customFormat="false" ht="14.4" hidden="false" customHeight="false" outlineLevel="0" collapsed="false">
      <c r="A1420" s="0" t="s">
        <v>3</v>
      </c>
      <c r="B1420" s="0" t="s">
        <v>16203</v>
      </c>
      <c r="C1420" s="0" t="s">
        <v>14771</v>
      </c>
      <c r="D1420" s="0" t="s">
        <v>14768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13</v>
      </c>
      <c r="V1420" s="0" t="n">
        <v>206</v>
      </c>
      <c r="W1420" s="0" t="n">
        <v>0</v>
      </c>
      <c r="X1420" s="0" t="n">
        <v>0</v>
      </c>
      <c r="Y1420" s="0" t="n">
        <v>0</v>
      </c>
      <c r="Z1420" s="0" t="n">
        <v>0</v>
      </c>
    </row>
    <row r="1421" customFormat="false" ht="14.4" hidden="false" customHeight="false" outlineLevel="0" collapsed="false">
      <c r="A1421" s="0" t="s">
        <v>3</v>
      </c>
      <c r="B1421" s="0" t="s">
        <v>16204</v>
      </c>
      <c r="C1421" s="0" t="s">
        <v>14767</v>
      </c>
      <c r="D1421" s="0" t="s">
        <v>14773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13</v>
      </c>
      <c r="V1421" s="0" t="n">
        <v>206</v>
      </c>
      <c r="W1421" s="0" t="n">
        <v>0</v>
      </c>
      <c r="X1421" s="0" t="n">
        <v>0</v>
      </c>
      <c r="Y1421" s="0" t="n">
        <v>0</v>
      </c>
      <c r="Z1421" s="0" t="n">
        <v>0</v>
      </c>
    </row>
    <row r="1422" customFormat="false" ht="14.4" hidden="false" customHeight="false" outlineLevel="0" collapsed="false">
      <c r="A1422" s="0" t="s">
        <v>3</v>
      </c>
      <c r="B1422" s="0" t="s">
        <v>16205</v>
      </c>
      <c r="C1422" s="0" t="s">
        <v>14767</v>
      </c>
      <c r="D1422" s="0" t="s">
        <v>14773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13</v>
      </c>
      <c r="V1422" s="0" t="n">
        <v>209</v>
      </c>
      <c r="W1422" s="0" t="n">
        <v>0</v>
      </c>
      <c r="X1422" s="0" t="n">
        <v>0</v>
      </c>
      <c r="Y1422" s="0" t="n">
        <v>0</v>
      </c>
      <c r="Z1422" s="0" t="n">
        <v>0</v>
      </c>
    </row>
    <row r="1423" customFormat="false" ht="14.4" hidden="false" customHeight="false" outlineLevel="0" collapsed="false">
      <c r="A1423" s="0" t="s">
        <v>3</v>
      </c>
      <c r="B1423" s="0" t="s">
        <v>16206</v>
      </c>
      <c r="C1423" s="0" t="s">
        <v>14768</v>
      </c>
      <c r="D1423" s="0" t="s">
        <v>14771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15</v>
      </c>
      <c r="V1423" s="0" t="n">
        <v>241</v>
      </c>
      <c r="W1423" s="0" t="n">
        <v>0</v>
      </c>
      <c r="X1423" s="0" t="n">
        <v>0</v>
      </c>
      <c r="Y1423" s="0" t="n">
        <v>0</v>
      </c>
      <c r="Z1423" s="0" t="n">
        <v>0</v>
      </c>
    </row>
    <row r="1424" customFormat="false" ht="14.4" hidden="false" customHeight="false" outlineLevel="0" collapsed="false">
      <c r="A1424" s="0" t="s">
        <v>3</v>
      </c>
      <c r="B1424" s="0" t="s">
        <v>16207</v>
      </c>
      <c r="C1424" s="0" t="s">
        <v>14768</v>
      </c>
      <c r="D1424" s="0" t="s">
        <v>14771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15</v>
      </c>
      <c r="V1424" s="0" t="n">
        <v>238</v>
      </c>
      <c r="W1424" s="0" t="n">
        <v>0</v>
      </c>
      <c r="X1424" s="0" t="n">
        <v>0</v>
      </c>
      <c r="Y1424" s="0" t="n">
        <v>0</v>
      </c>
      <c r="Z1424" s="0" t="n">
        <v>0</v>
      </c>
    </row>
    <row r="1425" customFormat="false" ht="14.4" hidden="false" customHeight="false" outlineLevel="0" collapsed="false">
      <c r="A1425" s="0" t="s">
        <v>3</v>
      </c>
      <c r="B1425" s="0" t="s">
        <v>16208</v>
      </c>
      <c r="C1425" s="0" t="s">
        <v>14771</v>
      </c>
      <c r="D1425" s="0" t="s">
        <v>14768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12</v>
      </c>
      <c r="V1425" s="0" t="n">
        <v>165</v>
      </c>
      <c r="W1425" s="0" t="n">
        <v>0</v>
      </c>
      <c r="X1425" s="0" t="n">
        <v>0</v>
      </c>
      <c r="Y1425" s="0" t="n">
        <v>0</v>
      </c>
      <c r="Z1425" s="0" t="n">
        <v>0</v>
      </c>
    </row>
    <row r="1426" customFormat="false" ht="14.4" hidden="false" customHeight="false" outlineLevel="0" collapsed="false">
      <c r="A1426" s="0" t="s">
        <v>3</v>
      </c>
      <c r="B1426" s="0" t="s">
        <v>16209</v>
      </c>
      <c r="C1426" s="0" t="s">
        <v>14768</v>
      </c>
      <c r="D1426" s="0" t="s">
        <v>14771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15</v>
      </c>
      <c r="V1426" s="0" t="n">
        <v>280</v>
      </c>
      <c r="W1426" s="0" t="n">
        <v>0</v>
      </c>
      <c r="X1426" s="0" t="n">
        <v>0</v>
      </c>
      <c r="Y1426" s="0" t="n">
        <v>0</v>
      </c>
      <c r="Z1426" s="0" t="n">
        <v>0</v>
      </c>
    </row>
    <row r="1427" customFormat="false" ht="14.4" hidden="false" customHeight="false" outlineLevel="0" collapsed="false">
      <c r="A1427" s="0" t="s">
        <v>3</v>
      </c>
      <c r="B1427" s="0" t="s">
        <v>16210</v>
      </c>
      <c r="C1427" s="0" t="s">
        <v>14768</v>
      </c>
      <c r="D1427" s="0" t="s">
        <v>14771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14</v>
      </c>
      <c r="V1427" s="0" t="n">
        <v>255</v>
      </c>
      <c r="W1427" s="0" t="n">
        <v>0</v>
      </c>
      <c r="X1427" s="0" t="n">
        <v>0</v>
      </c>
      <c r="Y1427" s="0" t="n">
        <v>0</v>
      </c>
      <c r="Z1427" s="0" t="n">
        <v>0</v>
      </c>
    </row>
    <row r="1428" customFormat="false" ht="14.4" hidden="false" customHeight="false" outlineLevel="0" collapsed="false">
      <c r="A1428" s="0" t="s">
        <v>3</v>
      </c>
      <c r="B1428" s="0" t="s">
        <v>16211</v>
      </c>
      <c r="C1428" s="0" t="s">
        <v>14773</v>
      </c>
      <c r="D1428" s="0" t="s">
        <v>14768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12</v>
      </c>
      <c r="V1428" s="0" t="n">
        <v>169</v>
      </c>
      <c r="W1428" s="0" t="n">
        <v>0</v>
      </c>
      <c r="X1428" s="0" t="n">
        <v>0</v>
      </c>
      <c r="Y1428" s="0" t="n">
        <v>0</v>
      </c>
      <c r="Z1428" s="0" t="n">
        <v>0</v>
      </c>
    </row>
    <row r="1429" customFormat="false" ht="14.4" hidden="false" customHeight="false" outlineLevel="0" collapsed="false">
      <c r="A1429" s="0" t="s">
        <v>3</v>
      </c>
      <c r="B1429" s="0" t="s">
        <v>16212</v>
      </c>
      <c r="C1429" s="0" t="s">
        <v>14768</v>
      </c>
      <c r="D1429" s="0" t="s">
        <v>14773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13</v>
      </c>
      <c r="V1429" s="0" t="n">
        <v>256</v>
      </c>
      <c r="W1429" s="0" t="n">
        <v>0</v>
      </c>
      <c r="X1429" s="0" t="n">
        <v>0</v>
      </c>
      <c r="Y1429" s="0" t="n">
        <v>0</v>
      </c>
      <c r="Z1429" s="0" t="n">
        <v>0</v>
      </c>
    </row>
    <row r="1430" customFormat="false" ht="14.4" hidden="false" customHeight="false" outlineLevel="0" collapsed="false">
      <c r="A1430" s="0" t="s">
        <v>3</v>
      </c>
      <c r="B1430" s="0" t="s">
        <v>16213</v>
      </c>
      <c r="C1430" s="0" t="s">
        <v>14771</v>
      </c>
      <c r="D1430" s="0" t="s">
        <v>14768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14</v>
      </c>
      <c r="V1430" s="0" t="n">
        <v>277</v>
      </c>
      <c r="W1430" s="0" t="n">
        <v>0</v>
      </c>
      <c r="X1430" s="0" t="n">
        <v>0</v>
      </c>
      <c r="Y1430" s="0" t="n">
        <v>0</v>
      </c>
      <c r="Z1430" s="0" t="n">
        <v>0</v>
      </c>
    </row>
    <row r="1431" customFormat="false" ht="14.4" hidden="false" customHeight="false" outlineLevel="0" collapsed="false">
      <c r="A1431" s="0" t="s">
        <v>3</v>
      </c>
      <c r="B1431" s="0" t="s">
        <v>16214</v>
      </c>
      <c r="C1431" s="0" t="s">
        <v>14771</v>
      </c>
      <c r="D1431" s="0" t="s">
        <v>14768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15</v>
      </c>
      <c r="V1431" s="0" t="n">
        <v>293</v>
      </c>
      <c r="W1431" s="0" t="n">
        <v>0</v>
      </c>
      <c r="X1431" s="0" t="n">
        <v>0</v>
      </c>
      <c r="Y1431" s="0" t="n">
        <v>0</v>
      </c>
      <c r="Z1431" s="0" t="n">
        <v>0</v>
      </c>
    </row>
    <row r="1432" customFormat="false" ht="14.4" hidden="false" customHeight="false" outlineLevel="0" collapsed="false">
      <c r="A1432" s="0" t="s">
        <v>3</v>
      </c>
      <c r="B1432" s="0" t="s">
        <v>16215</v>
      </c>
      <c r="C1432" s="0" t="s">
        <v>14773</v>
      </c>
      <c r="D1432" s="0" t="s">
        <v>14767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14</v>
      </c>
      <c r="V1432" s="0" t="n">
        <v>242</v>
      </c>
      <c r="W1432" s="0" t="n">
        <v>0</v>
      </c>
      <c r="X1432" s="0" t="n">
        <v>0</v>
      </c>
      <c r="Y1432" s="0" t="n">
        <v>0</v>
      </c>
      <c r="Z1432" s="0" t="n">
        <v>0</v>
      </c>
    </row>
    <row r="1433" customFormat="false" ht="14.4" hidden="false" customHeight="false" outlineLevel="0" collapsed="false">
      <c r="A1433" s="0" t="s">
        <v>3</v>
      </c>
      <c r="B1433" s="0" t="s">
        <v>16216</v>
      </c>
      <c r="C1433" s="0" t="s">
        <v>14771</v>
      </c>
      <c r="D1433" s="0" t="s">
        <v>14773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11</v>
      </c>
      <c r="V1433" s="0" t="n">
        <v>206</v>
      </c>
      <c r="W1433" s="0" t="n">
        <v>0</v>
      </c>
      <c r="X1433" s="0" t="n">
        <v>0</v>
      </c>
      <c r="Y1433" s="0" t="n">
        <v>0</v>
      </c>
      <c r="Z1433" s="0" t="n">
        <v>0</v>
      </c>
    </row>
    <row r="1434" customFormat="false" ht="14.4" hidden="false" customHeight="false" outlineLevel="0" collapsed="false">
      <c r="A1434" s="0" t="s">
        <v>3</v>
      </c>
      <c r="B1434" s="0" t="s">
        <v>16217</v>
      </c>
      <c r="C1434" s="0" t="s">
        <v>14767</v>
      </c>
      <c r="D1434" s="0" t="s">
        <v>14768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12</v>
      </c>
      <c r="V1434" s="0" t="n">
        <v>182</v>
      </c>
      <c r="W1434" s="0" t="n">
        <v>0</v>
      </c>
      <c r="X1434" s="0" t="n">
        <v>0</v>
      </c>
      <c r="Y1434" s="0" t="n">
        <v>0</v>
      </c>
      <c r="Z1434" s="0" t="n">
        <v>0</v>
      </c>
    </row>
    <row r="1435" customFormat="false" ht="14.4" hidden="false" customHeight="false" outlineLevel="0" collapsed="false">
      <c r="A1435" s="0" t="s">
        <v>3</v>
      </c>
      <c r="B1435" s="0" t="s">
        <v>16218</v>
      </c>
      <c r="C1435" s="0" t="s">
        <v>14771</v>
      </c>
      <c r="D1435" s="0" t="s">
        <v>14768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12</v>
      </c>
      <c r="V1435" s="0" t="n">
        <v>166</v>
      </c>
      <c r="W1435" s="0" t="n">
        <v>0</v>
      </c>
      <c r="X1435" s="0" t="n">
        <v>0</v>
      </c>
      <c r="Y1435" s="0" t="n">
        <v>0</v>
      </c>
      <c r="Z1435" s="0" t="n">
        <v>0</v>
      </c>
    </row>
    <row r="1436" customFormat="false" ht="14.4" hidden="false" customHeight="false" outlineLevel="0" collapsed="false">
      <c r="A1436" s="0" t="s">
        <v>3</v>
      </c>
      <c r="B1436" s="0" t="s">
        <v>16219</v>
      </c>
      <c r="C1436" s="0" t="s">
        <v>14768</v>
      </c>
      <c r="D1436" s="0" t="s">
        <v>14771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16</v>
      </c>
      <c r="V1436" s="0" t="n">
        <v>175</v>
      </c>
      <c r="W1436" s="0" t="n">
        <v>0</v>
      </c>
      <c r="X1436" s="0" t="n">
        <v>0</v>
      </c>
      <c r="Y1436" s="0" t="n">
        <v>0</v>
      </c>
      <c r="Z1436" s="0" t="n">
        <v>0</v>
      </c>
    </row>
    <row r="1437" customFormat="false" ht="14.4" hidden="false" customHeight="false" outlineLevel="0" collapsed="false">
      <c r="A1437" s="0" t="s">
        <v>3</v>
      </c>
      <c r="B1437" s="0" t="s">
        <v>16220</v>
      </c>
      <c r="C1437" s="0" t="s">
        <v>14773</v>
      </c>
      <c r="D1437" s="0" t="s">
        <v>14768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17</v>
      </c>
      <c r="V1437" s="0" t="n">
        <v>175</v>
      </c>
      <c r="W1437" s="0" t="n">
        <v>0</v>
      </c>
      <c r="X1437" s="0" t="n">
        <v>0</v>
      </c>
      <c r="Y1437" s="0" t="n">
        <v>0</v>
      </c>
      <c r="Z1437" s="0" t="n">
        <v>0</v>
      </c>
    </row>
    <row r="1438" customFormat="false" ht="14.4" hidden="false" customHeight="false" outlineLevel="0" collapsed="false">
      <c r="A1438" s="0" t="s">
        <v>3</v>
      </c>
      <c r="B1438" s="0" t="s">
        <v>16221</v>
      </c>
      <c r="C1438" s="0" t="s">
        <v>14773</v>
      </c>
      <c r="D1438" s="0" t="s">
        <v>14768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16</v>
      </c>
      <c r="V1438" s="0" t="n">
        <v>262</v>
      </c>
      <c r="W1438" s="0" t="n">
        <v>0</v>
      </c>
      <c r="X1438" s="0" t="n">
        <v>0</v>
      </c>
      <c r="Y1438" s="0" t="n">
        <v>0</v>
      </c>
      <c r="Z1438" s="0" t="n">
        <v>0</v>
      </c>
    </row>
    <row r="1439" customFormat="false" ht="14.4" hidden="false" customHeight="false" outlineLevel="0" collapsed="false">
      <c r="A1439" s="0" t="s">
        <v>3</v>
      </c>
      <c r="B1439" s="0" t="s">
        <v>16222</v>
      </c>
      <c r="C1439" s="0" t="s">
        <v>14768</v>
      </c>
      <c r="D1439" s="0" t="s">
        <v>14767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13</v>
      </c>
      <c r="V1439" s="0" t="n">
        <v>225</v>
      </c>
      <c r="W1439" s="0" t="n">
        <v>0</v>
      </c>
      <c r="X1439" s="0" t="n">
        <v>0</v>
      </c>
      <c r="Y1439" s="0" t="n">
        <v>0</v>
      </c>
      <c r="Z1439" s="0" t="n">
        <v>0</v>
      </c>
    </row>
    <row r="1440" customFormat="false" ht="14.4" hidden="false" customHeight="false" outlineLevel="0" collapsed="false">
      <c r="A1440" s="0" t="s">
        <v>3</v>
      </c>
      <c r="B1440" s="0" t="s">
        <v>16223</v>
      </c>
      <c r="C1440" s="0" t="s">
        <v>14767</v>
      </c>
      <c r="D1440" s="0" t="s">
        <v>14771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11</v>
      </c>
      <c r="V1440" s="0" t="n">
        <v>196</v>
      </c>
      <c r="W1440" s="0" t="n">
        <v>0</v>
      </c>
      <c r="X1440" s="0" t="n">
        <v>0</v>
      </c>
      <c r="Y1440" s="0" t="n">
        <v>0</v>
      </c>
      <c r="Z1440" s="0" t="n">
        <v>0</v>
      </c>
    </row>
    <row r="1441" customFormat="false" ht="14.4" hidden="false" customHeight="false" outlineLevel="0" collapsed="false">
      <c r="A1441" s="0" t="s">
        <v>3</v>
      </c>
      <c r="B1441" s="0" t="s">
        <v>16224</v>
      </c>
      <c r="C1441" s="0" t="s">
        <v>14773</v>
      </c>
      <c r="D1441" s="0" t="s">
        <v>14767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20</v>
      </c>
      <c r="V1441" s="0" t="n">
        <v>292</v>
      </c>
      <c r="W1441" s="0" t="n">
        <v>0</v>
      </c>
      <c r="X1441" s="0" t="n">
        <v>0</v>
      </c>
      <c r="Y1441" s="0" t="n">
        <v>0</v>
      </c>
      <c r="Z1441" s="0" t="n">
        <v>0</v>
      </c>
    </row>
    <row r="1442" customFormat="false" ht="14.4" hidden="false" customHeight="false" outlineLevel="0" collapsed="false">
      <c r="A1442" s="0" t="s">
        <v>3</v>
      </c>
      <c r="B1442" s="0" t="s">
        <v>16225</v>
      </c>
      <c r="C1442" s="0" t="s">
        <v>14768</v>
      </c>
      <c r="D1442" s="0" t="s">
        <v>14771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23</v>
      </c>
      <c r="V1442" s="0" t="n">
        <v>289</v>
      </c>
      <c r="W1442" s="0" t="n">
        <v>0</v>
      </c>
      <c r="X1442" s="0" t="n">
        <v>0</v>
      </c>
      <c r="Y1442" s="0" t="n">
        <v>0</v>
      </c>
      <c r="Z1442" s="0" t="n">
        <v>0</v>
      </c>
    </row>
    <row r="1443" customFormat="false" ht="14.4" hidden="false" customHeight="false" outlineLevel="0" collapsed="false">
      <c r="A1443" s="0" t="s">
        <v>3</v>
      </c>
      <c r="B1443" s="0" t="s">
        <v>16226</v>
      </c>
      <c r="C1443" s="0" t="s">
        <v>14768</v>
      </c>
      <c r="D1443" s="0" t="s">
        <v>14771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17</v>
      </c>
      <c r="V1443" s="0" t="n">
        <v>220</v>
      </c>
      <c r="W1443" s="0" t="n">
        <v>0</v>
      </c>
      <c r="X1443" s="0" t="n">
        <v>0</v>
      </c>
      <c r="Y1443" s="0" t="n">
        <v>0</v>
      </c>
      <c r="Z1443" s="0" t="n">
        <v>0</v>
      </c>
    </row>
    <row r="1444" customFormat="false" ht="14.4" hidden="false" customHeight="false" outlineLevel="0" collapsed="false">
      <c r="A1444" s="0" t="s">
        <v>3</v>
      </c>
      <c r="B1444" s="0" t="s">
        <v>16227</v>
      </c>
      <c r="C1444" s="0" t="s">
        <v>14767</v>
      </c>
      <c r="D1444" s="0" t="s">
        <v>14773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12</v>
      </c>
      <c r="V1444" s="0" t="n">
        <v>221</v>
      </c>
      <c r="W1444" s="0" t="n">
        <v>0</v>
      </c>
      <c r="X1444" s="0" t="n">
        <v>0</v>
      </c>
      <c r="Y1444" s="0" t="n">
        <v>0</v>
      </c>
      <c r="Z1444" s="0" t="n">
        <v>0</v>
      </c>
    </row>
    <row r="1445" customFormat="false" ht="14.4" hidden="false" customHeight="false" outlineLevel="0" collapsed="false">
      <c r="A1445" s="0" t="s">
        <v>3</v>
      </c>
      <c r="B1445" s="0" t="s">
        <v>16228</v>
      </c>
      <c r="C1445" s="0" t="s">
        <v>14773</v>
      </c>
      <c r="D1445" s="0" t="s">
        <v>14767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19</v>
      </c>
      <c r="V1445" s="0" t="n">
        <v>238</v>
      </c>
      <c r="W1445" s="0" t="n">
        <v>0</v>
      </c>
      <c r="X1445" s="0" t="n">
        <v>0</v>
      </c>
      <c r="Y1445" s="0" t="n">
        <v>0</v>
      </c>
      <c r="Z1445" s="0" t="n">
        <v>0</v>
      </c>
    </row>
    <row r="1446" customFormat="false" ht="14.4" hidden="false" customHeight="false" outlineLevel="0" collapsed="false">
      <c r="A1446" s="0" t="s">
        <v>3</v>
      </c>
      <c r="B1446" s="0" t="s">
        <v>16229</v>
      </c>
      <c r="C1446" s="0" t="s">
        <v>14773</v>
      </c>
      <c r="D1446" s="0" t="s">
        <v>14767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17</v>
      </c>
      <c r="V1446" s="0" t="n">
        <v>248</v>
      </c>
      <c r="W1446" s="0" t="n">
        <v>0</v>
      </c>
      <c r="X1446" s="0" t="n">
        <v>0</v>
      </c>
      <c r="Y1446" s="0" t="n">
        <v>0</v>
      </c>
      <c r="Z1446" s="0" t="n">
        <v>0</v>
      </c>
    </row>
    <row r="1447" customFormat="false" ht="14.4" hidden="false" customHeight="false" outlineLevel="0" collapsed="false">
      <c r="A1447" s="0" t="s">
        <v>3</v>
      </c>
      <c r="B1447" s="0" t="s">
        <v>16230</v>
      </c>
      <c r="C1447" s="0" t="s">
        <v>14773</v>
      </c>
      <c r="D1447" s="0" t="s">
        <v>14768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13</v>
      </c>
      <c r="V1447" s="0" t="n">
        <v>239</v>
      </c>
      <c r="W1447" s="0" t="n">
        <v>0</v>
      </c>
      <c r="X1447" s="0" t="n">
        <v>0</v>
      </c>
      <c r="Y1447" s="0" t="n">
        <v>0</v>
      </c>
      <c r="Z1447" s="0" t="n">
        <v>0</v>
      </c>
    </row>
    <row r="1448" customFormat="false" ht="14.4" hidden="false" customHeight="false" outlineLevel="0" collapsed="false">
      <c r="A1448" s="0" t="s">
        <v>3</v>
      </c>
      <c r="B1448" s="0" t="s">
        <v>16231</v>
      </c>
      <c r="C1448" s="0" t="s">
        <v>14768</v>
      </c>
      <c r="D1448" s="0" t="s">
        <v>14771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15</v>
      </c>
      <c r="V1448" s="0" t="n">
        <v>237</v>
      </c>
      <c r="W1448" s="0" t="n">
        <v>0</v>
      </c>
      <c r="X1448" s="0" t="n">
        <v>0</v>
      </c>
      <c r="Y1448" s="0" t="n">
        <v>0</v>
      </c>
      <c r="Z1448" s="0" t="n">
        <v>0</v>
      </c>
    </row>
    <row r="1449" customFormat="false" ht="14.4" hidden="false" customHeight="false" outlineLevel="0" collapsed="false">
      <c r="A1449" s="0" t="s">
        <v>3</v>
      </c>
      <c r="B1449" s="0" t="s">
        <v>16232</v>
      </c>
      <c r="C1449" s="0" t="s">
        <v>14771</v>
      </c>
      <c r="D1449" s="0" t="s">
        <v>14767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15</v>
      </c>
      <c r="V1449" s="0" t="n">
        <v>247</v>
      </c>
      <c r="W1449" s="0" t="n">
        <v>0</v>
      </c>
      <c r="X1449" s="0" t="n">
        <v>0</v>
      </c>
      <c r="Y1449" s="0" t="n">
        <v>0</v>
      </c>
      <c r="Z1449" s="0" t="n">
        <v>0</v>
      </c>
    </row>
    <row r="1450" customFormat="false" ht="14.4" hidden="false" customHeight="false" outlineLevel="0" collapsed="false">
      <c r="A1450" s="0" t="s">
        <v>3</v>
      </c>
      <c r="B1450" s="0" t="s">
        <v>16233</v>
      </c>
      <c r="C1450" s="0" t="s">
        <v>14768</v>
      </c>
      <c r="D1450" s="0" t="s">
        <v>14771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26</v>
      </c>
      <c r="V1450" s="0" t="n">
        <v>249</v>
      </c>
      <c r="W1450" s="0" t="n">
        <v>0</v>
      </c>
      <c r="X1450" s="0" t="n">
        <v>0</v>
      </c>
      <c r="Y1450" s="0" t="n">
        <v>0</v>
      </c>
      <c r="Z1450" s="0" t="n">
        <v>0</v>
      </c>
    </row>
    <row r="1451" customFormat="false" ht="14.4" hidden="false" customHeight="false" outlineLevel="0" collapsed="false">
      <c r="A1451" s="0" t="s">
        <v>3</v>
      </c>
      <c r="B1451" s="0" t="s">
        <v>16234</v>
      </c>
      <c r="C1451" s="0" t="s">
        <v>14768</v>
      </c>
      <c r="D1451" s="0" t="s">
        <v>14771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26</v>
      </c>
      <c r="V1451" s="0" t="n">
        <v>252</v>
      </c>
      <c r="W1451" s="0" t="n">
        <v>0</v>
      </c>
      <c r="X1451" s="0" t="n">
        <v>0</v>
      </c>
      <c r="Y1451" s="0" t="n">
        <v>0</v>
      </c>
      <c r="Z1451" s="0" t="n">
        <v>0</v>
      </c>
    </row>
    <row r="1452" customFormat="false" ht="14.4" hidden="false" customHeight="false" outlineLevel="0" collapsed="false">
      <c r="A1452" s="0" t="s">
        <v>3</v>
      </c>
      <c r="B1452" s="0" t="s">
        <v>16235</v>
      </c>
      <c r="C1452" s="0" t="s">
        <v>14768</v>
      </c>
      <c r="D1452" s="0" t="s">
        <v>14771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30</v>
      </c>
      <c r="V1452" s="0" t="n">
        <v>248</v>
      </c>
      <c r="W1452" s="0" t="n">
        <v>0</v>
      </c>
      <c r="X1452" s="0" t="n">
        <v>0</v>
      </c>
      <c r="Y1452" s="0" t="n">
        <v>0</v>
      </c>
      <c r="Z1452" s="0" t="n">
        <v>0</v>
      </c>
    </row>
    <row r="1453" customFormat="false" ht="14.4" hidden="false" customHeight="false" outlineLevel="0" collapsed="false">
      <c r="A1453" s="0" t="s">
        <v>3</v>
      </c>
      <c r="B1453" s="0" t="s">
        <v>16236</v>
      </c>
      <c r="C1453" s="0" t="s">
        <v>14768</v>
      </c>
      <c r="D1453" s="0" t="s">
        <v>14771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15</v>
      </c>
      <c r="V1453" s="0" t="n">
        <v>262</v>
      </c>
      <c r="W1453" s="0" t="n">
        <v>0</v>
      </c>
      <c r="X1453" s="0" t="n">
        <v>0</v>
      </c>
      <c r="Y1453" s="0" t="n">
        <v>0</v>
      </c>
      <c r="Z1453" s="0" t="n">
        <v>0</v>
      </c>
    </row>
    <row r="1454" customFormat="false" ht="14.4" hidden="false" customHeight="false" outlineLevel="0" collapsed="false">
      <c r="A1454" s="0" t="s">
        <v>3</v>
      </c>
      <c r="B1454" s="0" t="s">
        <v>16237</v>
      </c>
      <c r="C1454" s="0" t="s">
        <v>14768</v>
      </c>
      <c r="D1454" s="0" t="s">
        <v>14771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15</v>
      </c>
      <c r="V1454" s="0" t="n">
        <v>262</v>
      </c>
      <c r="W1454" s="0" t="n">
        <v>0</v>
      </c>
      <c r="X1454" s="0" t="n">
        <v>0</v>
      </c>
      <c r="Y1454" s="0" t="n">
        <v>0</v>
      </c>
      <c r="Z1454" s="0" t="n">
        <v>0</v>
      </c>
    </row>
    <row r="1455" customFormat="false" ht="14.4" hidden="false" customHeight="false" outlineLevel="0" collapsed="false">
      <c r="A1455" s="0" t="s">
        <v>3</v>
      </c>
      <c r="B1455" s="0" t="s">
        <v>16238</v>
      </c>
      <c r="C1455" s="0" t="s">
        <v>14768</v>
      </c>
      <c r="D1455" s="0" t="s">
        <v>14773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13</v>
      </c>
      <c r="V1455" s="0" t="n">
        <v>256</v>
      </c>
      <c r="W1455" s="0" t="n">
        <v>0</v>
      </c>
      <c r="X1455" s="0" t="n">
        <v>0</v>
      </c>
      <c r="Y1455" s="0" t="n">
        <v>0</v>
      </c>
      <c r="Z1455" s="0" t="n">
        <v>0</v>
      </c>
    </row>
    <row r="1456" customFormat="false" ht="14.4" hidden="false" customHeight="false" outlineLevel="0" collapsed="false">
      <c r="A1456" s="0" t="s">
        <v>3</v>
      </c>
      <c r="B1456" s="0" t="s">
        <v>16239</v>
      </c>
      <c r="C1456" s="0" t="s">
        <v>14768</v>
      </c>
      <c r="D1456" s="0" t="s">
        <v>14771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12</v>
      </c>
      <c r="V1456" s="0" t="n">
        <v>197</v>
      </c>
      <c r="W1456" s="0" t="n">
        <v>0</v>
      </c>
      <c r="X1456" s="0" t="n">
        <v>0</v>
      </c>
      <c r="Y1456" s="0" t="n">
        <v>0</v>
      </c>
      <c r="Z1456" s="0" t="n">
        <v>0</v>
      </c>
    </row>
    <row r="1457" customFormat="false" ht="14.4" hidden="false" customHeight="false" outlineLevel="0" collapsed="false">
      <c r="A1457" s="0" t="s">
        <v>3</v>
      </c>
      <c r="B1457" s="0" t="s">
        <v>16240</v>
      </c>
      <c r="C1457" s="0" t="s">
        <v>14768</v>
      </c>
      <c r="D1457" s="0" t="s">
        <v>14771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14</v>
      </c>
      <c r="V1457" s="0" t="n">
        <v>214</v>
      </c>
      <c r="W1457" s="0" t="n">
        <v>0</v>
      </c>
      <c r="X1457" s="0" t="n">
        <v>0</v>
      </c>
      <c r="Y1457" s="0" t="n">
        <v>0</v>
      </c>
      <c r="Z1457" s="0" t="n">
        <v>0</v>
      </c>
    </row>
    <row r="1458" customFormat="false" ht="14.4" hidden="false" customHeight="false" outlineLevel="0" collapsed="false">
      <c r="A1458" s="0" t="s">
        <v>3</v>
      </c>
      <c r="B1458" s="0" t="s">
        <v>16241</v>
      </c>
      <c r="C1458" s="0" t="s">
        <v>14771</v>
      </c>
      <c r="D1458" s="0" t="s">
        <v>14768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13</v>
      </c>
      <c r="V1458" s="0" t="n">
        <v>246</v>
      </c>
      <c r="W1458" s="0" t="n">
        <v>0</v>
      </c>
      <c r="X1458" s="0" t="n">
        <v>0</v>
      </c>
      <c r="Y1458" s="0" t="n">
        <v>0</v>
      </c>
      <c r="Z1458" s="0" t="n">
        <v>0</v>
      </c>
    </row>
    <row r="1459" customFormat="false" ht="14.4" hidden="false" customHeight="false" outlineLevel="0" collapsed="false">
      <c r="A1459" s="0" t="s">
        <v>3</v>
      </c>
      <c r="B1459" s="0" t="s">
        <v>16242</v>
      </c>
      <c r="C1459" s="0" t="s">
        <v>14771</v>
      </c>
      <c r="D1459" s="0" t="s">
        <v>14768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19</v>
      </c>
      <c r="V1459" s="0" t="n">
        <v>265</v>
      </c>
      <c r="W1459" s="0" t="n">
        <v>0</v>
      </c>
      <c r="X1459" s="0" t="n">
        <v>0</v>
      </c>
      <c r="Y1459" s="0" t="n">
        <v>0</v>
      </c>
      <c r="Z1459" s="0" t="n">
        <v>0</v>
      </c>
    </row>
    <row r="1460" customFormat="false" ht="14.4" hidden="false" customHeight="false" outlineLevel="0" collapsed="false">
      <c r="A1460" s="0" t="s">
        <v>3</v>
      </c>
      <c r="B1460" s="0" t="s">
        <v>16243</v>
      </c>
      <c r="C1460" s="0" t="s">
        <v>14771</v>
      </c>
      <c r="D1460" s="0" t="s">
        <v>14773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16</v>
      </c>
      <c r="V1460" s="0" t="n">
        <v>283</v>
      </c>
      <c r="W1460" s="0" t="n">
        <v>0</v>
      </c>
      <c r="X1460" s="0" t="n">
        <v>0</v>
      </c>
      <c r="Y1460" s="0" t="n">
        <v>0</v>
      </c>
      <c r="Z1460" s="0" t="n">
        <v>0</v>
      </c>
    </row>
    <row r="1461" customFormat="false" ht="14.4" hidden="false" customHeight="false" outlineLevel="0" collapsed="false">
      <c r="A1461" s="0" t="s">
        <v>3</v>
      </c>
      <c r="B1461" s="0" t="s">
        <v>16244</v>
      </c>
      <c r="C1461" s="0" t="s">
        <v>14773</v>
      </c>
      <c r="D1461" s="0" t="s">
        <v>14767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18</v>
      </c>
      <c r="V1461" s="0" t="n">
        <v>241</v>
      </c>
      <c r="W1461" s="0" t="n">
        <v>0</v>
      </c>
      <c r="X1461" s="0" t="n">
        <v>0</v>
      </c>
      <c r="Y1461" s="0" t="n">
        <v>0</v>
      </c>
      <c r="Z1461" s="0" t="n">
        <v>0</v>
      </c>
    </row>
    <row r="1462" customFormat="false" ht="14.4" hidden="false" customHeight="false" outlineLevel="0" collapsed="false">
      <c r="A1462" s="0" t="s">
        <v>3</v>
      </c>
      <c r="B1462" s="0" t="s">
        <v>16245</v>
      </c>
      <c r="C1462" s="0" t="s">
        <v>14773</v>
      </c>
      <c r="D1462" s="0" t="s">
        <v>14771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15</v>
      </c>
      <c r="V1462" s="0" t="n">
        <v>235</v>
      </c>
      <c r="W1462" s="0" t="n">
        <v>0</v>
      </c>
      <c r="X1462" s="0" t="n">
        <v>0</v>
      </c>
      <c r="Y1462" s="0" t="n">
        <v>0</v>
      </c>
      <c r="Z1462" s="0" t="n">
        <v>0</v>
      </c>
    </row>
    <row r="1463" customFormat="false" ht="14.4" hidden="false" customHeight="false" outlineLevel="0" collapsed="false">
      <c r="A1463" s="0" t="s">
        <v>3</v>
      </c>
      <c r="B1463" s="0" t="s">
        <v>16246</v>
      </c>
      <c r="C1463" s="0" t="s">
        <v>14771</v>
      </c>
      <c r="D1463" s="0" t="s">
        <v>14768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15</v>
      </c>
      <c r="V1463" s="0" t="n">
        <v>236</v>
      </c>
      <c r="W1463" s="0" t="n">
        <v>0</v>
      </c>
      <c r="X1463" s="0" t="n">
        <v>0</v>
      </c>
      <c r="Y1463" s="0" t="n">
        <v>0</v>
      </c>
      <c r="Z1463" s="0" t="n">
        <v>0</v>
      </c>
    </row>
    <row r="1464" customFormat="false" ht="14.4" hidden="false" customHeight="false" outlineLevel="0" collapsed="false">
      <c r="A1464" s="0" t="s">
        <v>3</v>
      </c>
      <c r="B1464" s="0" t="s">
        <v>16247</v>
      </c>
      <c r="C1464" s="0" t="s">
        <v>14771</v>
      </c>
      <c r="D1464" s="0" t="s">
        <v>14768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14</v>
      </c>
      <c r="V1464" s="0" t="n">
        <v>224</v>
      </c>
      <c r="W1464" s="0" t="n">
        <v>0</v>
      </c>
      <c r="X1464" s="0" t="n">
        <v>0</v>
      </c>
      <c r="Y1464" s="0" t="n">
        <v>0</v>
      </c>
      <c r="Z1464" s="0" t="n">
        <v>0</v>
      </c>
    </row>
    <row r="1465" customFormat="false" ht="14.4" hidden="false" customHeight="false" outlineLevel="0" collapsed="false">
      <c r="A1465" s="0" t="s">
        <v>3</v>
      </c>
      <c r="B1465" s="0" t="s">
        <v>16248</v>
      </c>
      <c r="C1465" s="0" t="s">
        <v>14768</v>
      </c>
      <c r="D1465" s="0" t="s">
        <v>14771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12</v>
      </c>
      <c r="V1465" s="0" t="n">
        <v>208</v>
      </c>
      <c r="W1465" s="0" t="n">
        <v>0</v>
      </c>
      <c r="X1465" s="0" t="n">
        <v>0</v>
      </c>
      <c r="Y1465" s="0" t="n">
        <v>0</v>
      </c>
      <c r="Z1465" s="0" t="n">
        <v>0</v>
      </c>
    </row>
    <row r="1466" customFormat="false" ht="14.4" hidden="false" customHeight="false" outlineLevel="0" collapsed="false">
      <c r="A1466" s="0" t="s">
        <v>3</v>
      </c>
      <c r="B1466" s="0" t="s">
        <v>16249</v>
      </c>
      <c r="C1466" s="0" t="s">
        <v>14768</v>
      </c>
      <c r="D1466" s="0" t="s">
        <v>14771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15</v>
      </c>
      <c r="V1466" s="0" t="n">
        <v>243</v>
      </c>
      <c r="W1466" s="0" t="n">
        <v>0</v>
      </c>
      <c r="X1466" s="0" t="n">
        <v>0</v>
      </c>
      <c r="Y1466" s="0" t="n">
        <v>0</v>
      </c>
      <c r="Z1466" s="0" t="n">
        <v>0</v>
      </c>
    </row>
    <row r="1467" customFormat="false" ht="14.4" hidden="false" customHeight="false" outlineLevel="0" collapsed="false">
      <c r="A1467" s="0" t="s">
        <v>3</v>
      </c>
      <c r="B1467" s="0" t="s">
        <v>16250</v>
      </c>
      <c r="C1467" s="0" t="s">
        <v>14767</v>
      </c>
      <c r="D1467" s="0" t="s">
        <v>14773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11</v>
      </c>
      <c r="V1467" s="0" t="n">
        <v>214</v>
      </c>
      <c r="W1467" s="0" t="n">
        <v>0</v>
      </c>
      <c r="X1467" s="0" t="n">
        <v>0</v>
      </c>
      <c r="Y1467" s="0" t="n">
        <v>0</v>
      </c>
      <c r="Z1467" s="0" t="n">
        <v>0</v>
      </c>
    </row>
    <row r="1468" customFormat="false" ht="14.4" hidden="false" customHeight="false" outlineLevel="0" collapsed="false">
      <c r="A1468" s="0" t="s">
        <v>3</v>
      </c>
      <c r="B1468" s="0" t="s">
        <v>16251</v>
      </c>
      <c r="C1468" s="0" t="s">
        <v>14768</v>
      </c>
      <c r="D1468" s="0" t="s">
        <v>14771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12</v>
      </c>
      <c r="V1468" s="0" t="n">
        <v>200</v>
      </c>
      <c r="W1468" s="0" t="n">
        <v>0</v>
      </c>
      <c r="X1468" s="0" t="n">
        <v>0</v>
      </c>
      <c r="Y1468" s="0" t="n">
        <v>0</v>
      </c>
      <c r="Z1468" s="0" t="n">
        <v>0</v>
      </c>
    </row>
    <row r="1469" customFormat="false" ht="14.4" hidden="false" customHeight="false" outlineLevel="0" collapsed="false">
      <c r="A1469" s="0" t="s">
        <v>3</v>
      </c>
      <c r="B1469" s="0" t="s">
        <v>16252</v>
      </c>
      <c r="C1469" s="0" t="s">
        <v>14773</v>
      </c>
      <c r="D1469" s="0" t="s">
        <v>14768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9</v>
      </c>
      <c r="V1469" s="0" t="n">
        <v>140</v>
      </c>
      <c r="W1469" s="0" t="n">
        <v>0</v>
      </c>
      <c r="X1469" s="0" t="n">
        <v>0</v>
      </c>
      <c r="Y1469" s="0" t="n">
        <v>0</v>
      </c>
      <c r="Z1469" s="0" t="n">
        <v>0</v>
      </c>
    </row>
    <row r="1470" customFormat="false" ht="14.4" hidden="false" customHeight="false" outlineLevel="0" collapsed="false">
      <c r="A1470" s="0" t="s">
        <v>3</v>
      </c>
      <c r="B1470" s="0" t="s">
        <v>16253</v>
      </c>
      <c r="C1470" s="0" t="s">
        <v>14773</v>
      </c>
      <c r="D1470" s="0" t="s">
        <v>14767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9</v>
      </c>
      <c r="V1470" s="0" t="n">
        <v>145</v>
      </c>
      <c r="W1470" s="0" t="n">
        <v>0</v>
      </c>
      <c r="X1470" s="0" t="n">
        <v>0</v>
      </c>
      <c r="Y1470" s="0" t="n">
        <v>0</v>
      </c>
      <c r="Z1470" s="0" t="n">
        <v>0</v>
      </c>
    </row>
    <row r="1471" customFormat="false" ht="14.4" hidden="false" customHeight="false" outlineLevel="0" collapsed="false">
      <c r="A1471" s="0" t="s">
        <v>3</v>
      </c>
      <c r="B1471" s="0" t="s">
        <v>16254</v>
      </c>
      <c r="C1471" s="0" t="s">
        <v>14767</v>
      </c>
      <c r="D1471" s="0" t="s">
        <v>14773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12</v>
      </c>
      <c r="V1471" s="0" t="n">
        <v>209</v>
      </c>
      <c r="W1471" s="0" t="n">
        <v>0</v>
      </c>
      <c r="X1471" s="0" t="n">
        <v>0</v>
      </c>
      <c r="Y1471" s="0" t="n">
        <v>0</v>
      </c>
      <c r="Z1471" s="0" t="n">
        <v>0</v>
      </c>
    </row>
    <row r="1472" customFormat="false" ht="14.4" hidden="false" customHeight="false" outlineLevel="0" collapsed="false">
      <c r="A1472" s="0" t="s">
        <v>3</v>
      </c>
      <c r="B1472" s="0" t="s">
        <v>16255</v>
      </c>
      <c r="C1472" s="0" t="s">
        <v>14768</v>
      </c>
      <c r="D1472" s="0" t="s">
        <v>14771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16</v>
      </c>
      <c r="V1472" s="0" t="n">
        <v>244</v>
      </c>
      <c r="W1472" s="0" t="n">
        <v>0</v>
      </c>
      <c r="X1472" s="0" t="n">
        <v>0</v>
      </c>
      <c r="Y1472" s="0" t="n">
        <v>0</v>
      </c>
      <c r="Z1472" s="0" t="n">
        <v>0</v>
      </c>
    </row>
    <row r="1473" customFormat="false" ht="14.4" hidden="false" customHeight="false" outlineLevel="0" collapsed="false">
      <c r="A1473" s="0" t="s">
        <v>3</v>
      </c>
      <c r="B1473" s="0" t="s">
        <v>16256</v>
      </c>
      <c r="C1473" s="0" t="s">
        <v>14771</v>
      </c>
      <c r="D1473" s="0" t="s">
        <v>14768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19</v>
      </c>
      <c r="V1473" s="0" t="n">
        <v>233</v>
      </c>
      <c r="W1473" s="0" t="n">
        <v>0</v>
      </c>
      <c r="X1473" s="0" t="n">
        <v>0</v>
      </c>
      <c r="Y1473" s="0" t="n">
        <v>0</v>
      </c>
      <c r="Z1473" s="0" t="n">
        <v>0</v>
      </c>
    </row>
    <row r="1474" customFormat="false" ht="14.4" hidden="false" customHeight="false" outlineLevel="0" collapsed="false">
      <c r="A1474" s="0" t="s">
        <v>3</v>
      </c>
      <c r="B1474" s="0" t="s">
        <v>16257</v>
      </c>
      <c r="C1474" s="0" t="s">
        <v>14767</v>
      </c>
      <c r="D1474" s="0" t="s">
        <v>14773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20</v>
      </c>
      <c r="V1474" s="0" t="n">
        <v>242</v>
      </c>
      <c r="W1474" s="0" t="n">
        <v>0</v>
      </c>
      <c r="X1474" s="0" t="n">
        <v>0</v>
      </c>
      <c r="Y1474" s="0" t="n">
        <v>0</v>
      </c>
      <c r="Z1474" s="0" t="n">
        <v>0</v>
      </c>
    </row>
    <row r="1475" customFormat="false" ht="14.4" hidden="false" customHeight="false" outlineLevel="0" collapsed="false">
      <c r="A1475" s="0" t="s">
        <v>3</v>
      </c>
      <c r="B1475" s="0" t="s">
        <v>16258</v>
      </c>
      <c r="C1475" s="0" t="s">
        <v>14773</v>
      </c>
      <c r="D1475" s="0" t="s">
        <v>14767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18</v>
      </c>
      <c r="V1475" s="0" t="n">
        <v>219</v>
      </c>
      <c r="W1475" s="0" t="n">
        <v>0</v>
      </c>
      <c r="X1475" s="0" t="n">
        <v>0</v>
      </c>
      <c r="Y1475" s="0" t="n">
        <v>0</v>
      </c>
      <c r="Z1475" s="0" t="n">
        <v>0</v>
      </c>
    </row>
    <row r="1476" customFormat="false" ht="14.4" hidden="false" customHeight="false" outlineLevel="0" collapsed="false">
      <c r="A1476" s="0" t="s">
        <v>3</v>
      </c>
      <c r="B1476" s="0" t="s">
        <v>16259</v>
      </c>
      <c r="C1476" s="0" t="s">
        <v>14773</v>
      </c>
      <c r="D1476" s="0" t="s">
        <v>14767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18</v>
      </c>
      <c r="V1476" s="0" t="n">
        <v>233</v>
      </c>
      <c r="W1476" s="0" t="n">
        <v>0</v>
      </c>
      <c r="X1476" s="0" t="n">
        <v>0</v>
      </c>
      <c r="Y1476" s="0" t="n">
        <v>0</v>
      </c>
      <c r="Z1476" s="0" t="n">
        <v>0</v>
      </c>
    </row>
    <row r="1477" customFormat="false" ht="14.4" hidden="false" customHeight="false" outlineLevel="0" collapsed="false">
      <c r="A1477" s="0" t="s">
        <v>3</v>
      </c>
      <c r="B1477" s="0" t="s">
        <v>16260</v>
      </c>
      <c r="C1477" s="0" t="s">
        <v>14771</v>
      </c>
      <c r="D1477" s="0" t="s">
        <v>14768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17</v>
      </c>
      <c r="V1477" s="0" t="n">
        <v>247</v>
      </c>
      <c r="W1477" s="0" t="n">
        <v>0</v>
      </c>
      <c r="X1477" s="0" t="n">
        <v>0</v>
      </c>
      <c r="Y1477" s="0" t="n">
        <v>0</v>
      </c>
      <c r="Z1477" s="0" t="n">
        <v>0</v>
      </c>
    </row>
    <row r="1478" customFormat="false" ht="14.4" hidden="false" customHeight="false" outlineLevel="0" collapsed="false">
      <c r="A1478" s="0" t="s">
        <v>3</v>
      </c>
      <c r="B1478" s="0" t="s">
        <v>16261</v>
      </c>
      <c r="C1478" s="0" t="s">
        <v>14768</v>
      </c>
      <c r="D1478" s="0" t="s">
        <v>14771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20</v>
      </c>
      <c r="V1478" s="0" t="n">
        <v>229</v>
      </c>
      <c r="W1478" s="0" t="n">
        <v>0</v>
      </c>
      <c r="X1478" s="0" t="n">
        <v>0</v>
      </c>
      <c r="Y1478" s="0" t="n">
        <v>0</v>
      </c>
      <c r="Z1478" s="0" t="n">
        <v>0</v>
      </c>
    </row>
    <row r="1479" customFormat="false" ht="14.4" hidden="false" customHeight="false" outlineLevel="0" collapsed="false">
      <c r="A1479" s="0" t="s">
        <v>3</v>
      </c>
      <c r="B1479" s="0" t="s">
        <v>16262</v>
      </c>
      <c r="C1479" s="0" t="s">
        <v>14771</v>
      </c>
      <c r="D1479" s="0" t="s">
        <v>14768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20</v>
      </c>
      <c r="V1479" s="0" t="n">
        <v>246</v>
      </c>
      <c r="W1479" s="0" t="n">
        <v>0</v>
      </c>
      <c r="X1479" s="0" t="n">
        <v>0</v>
      </c>
      <c r="Y1479" s="0" t="n">
        <v>0</v>
      </c>
      <c r="Z1479" s="0" t="n">
        <v>0</v>
      </c>
    </row>
    <row r="1480" customFormat="false" ht="14.4" hidden="false" customHeight="false" outlineLevel="0" collapsed="false">
      <c r="A1480" s="0" t="s">
        <v>3</v>
      </c>
      <c r="B1480" s="0" t="s">
        <v>16263</v>
      </c>
      <c r="C1480" s="0" t="s">
        <v>14771</v>
      </c>
      <c r="D1480" s="0" t="s">
        <v>14768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9</v>
      </c>
      <c r="V1480" s="0" t="n">
        <v>165</v>
      </c>
      <c r="W1480" s="0" t="n">
        <v>0</v>
      </c>
      <c r="X1480" s="0" t="n">
        <v>0</v>
      </c>
      <c r="Y1480" s="0" t="n">
        <v>0</v>
      </c>
      <c r="Z1480" s="0" t="n">
        <v>0</v>
      </c>
    </row>
    <row r="1481" customFormat="false" ht="14.4" hidden="false" customHeight="false" outlineLevel="0" collapsed="false">
      <c r="A1481" s="0" t="s">
        <v>3</v>
      </c>
      <c r="B1481" s="0" t="s">
        <v>16264</v>
      </c>
      <c r="C1481" s="0" t="s">
        <v>14773</v>
      </c>
      <c r="D1481" s="0" t="s">
        <v>14768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13</v>
      </c>
      <c r="V1481" s="0" t="n">
        <v>171</v>
      </c>
      <c r="W1481" s="0" t="n">
        <v>0</v>
      </c>
      <c r="X1481" s="0" t="n">
        <v>0</v>
      </c>
      <c r="Y1481" s="0" t="n">
        <v>0</v>
      </c>
      <c r="Z1481" s="0" t="n">
        <v>0</v>
      </c>
    </row>
    <row r="1482" customFormat="false" ht="14.4" hidden="false" customHeight="false" outlineLevel="0" collapsed="false">
      <c r="A1482" s="0" t="s">
        <v>3</v>
      </c>
      <c r="B1482" s="0" t="s">
        <v>16265</v>
      </c>
      <c r="C1482" s="0" t="s">
        <v>14768</v>
      </c>
      <c r="D1482" s="0" t="s">
        <v>14771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12</v>
      </c>
      <c r="V1482" s="0" t="n">
        <v>216</v>
      </c>
      <c r="W1482" s="0" t="n">
        <v>0</v>
      </c>
      <c r="X1482" s="0" t="n">
        <v>0</v>
      </c>
      <c r="Y1482" s="0" t="n">
        <v>0</v>
      </c>
      <c r="Z1482" s="0" t="n">
        <v>0</v>
      </c>
    </row>
    <row r="1483" customFormat="false" ht="14.4" hidden="false" customHeight="false" outlineLevel="0" collapsed="false">
      <c r="A1483" s="0" t="s">
        <v>3</v>
      </c>
      <c r="B1483" s="0" t="s">
        <v>16266</v>
      </c>
      <c r="C1483" s="0" t="s">
        <v>14771</v>
      </c>
      <c r="D1483" s="0" t="s">
        <v>14768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19</v>
      </c>
      <c r="V1483" s="0" t="n">
        <v>298</v>
      </c>
      <c r="W1483" s="0" t="n">
        <v>0</v>
      </c>
      <c r="X1483" s="0" t="n">
        <v>0</v>
      </c>
      <c r="Y1483" s="0" t="n">
        <v>0</v>
      </c>
      <c r="Z1483" s="0" t="n">
        <v>0</v>
      </c>
    </row>
    <row r="1484" customFormat="false" ht="14.4" hidden="false" customHeight="false" outlineLevel="0" collapsed="false">
      <c r="A1484" s="0" t="s">
        <v>3</v>
      </c>
      <c r="B1484" s="0" t="s">
        <v>16267</v>
      </c>
      <c r="C1484" s="0" t="s">
        <v>14768</v>
      </c>
      <c r="D1484" s="0" t="s">
        <v>14771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16</v>
      </c>
      <c r="V1484" s="0" t="n">
        <v>295</v>
      </c>
      <c r="W1484" s="0" t="n">
        <v>0</v>
      </c>
      <c r="X1484" s="0" t="n">
        <v>0</v>
      </c>
      <c r="Y1484" s="0" t="n">
        <v>0</v>
      </c>
      <c r="Z1484" s="0" t="n">
        <v>0</v>
      </c>
    </row>
    <row r="1485" customFormat="false" ht="14.4" hidden="false" customHeight="false" outlineLevel="0" collapsed="false">
      <c r="A1485" s="0" t="s">
        <v>3</v>
      </c>
      <c r="B1485" s="0" t="s">
        <v>16268</v>
      </c>
      <c r="C1485" s="0" t="s">
        <v>14767</v>
      </c>
      <c r="D1485" s="0" t="s">
        <v>14773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18</v>
      </c>
      <c r="V1485" s="0" t="n">
        <v>334</v>
      </c>
      <c r="W1485" s="0" t="n">
        <v>0</v>
      </c>
      <c r="X1485" s="0" t="n">
        <v>0</v>
      </c>
      <c r="Y1485" s="0" t="n">
        <v>0</v>
      </c>
      <c r="Z1485" s="0" t="n">
        <v>0</v>
      </c>
    </row>
    <row r="1486" customFormat="false" ht="14.4" hidden="false" customHeight="false" outlineLevel="0" collapsed="false">
      <c r="A1486" s="0" t="s">
        <v>3</v>
      </c>
      <c r="B1486" s="0" t="s">
        <v>16269</v>
      </c>
      <c r="C1486" s="0" t="s">
        <v>14771</v>
      </c>
      <c r="D1486" s="0" t="s">
        <v>14767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14</v>
      </c>
      <c r="V1486" s="0" t="n">
        <v>245</v>
      </c>
      <c r="W1486" s="0" t="n">
        <v>0</v>
      </c>
      <c r="X1486" s="0" t="n">
        <v>0</v>
      </c>
      <c r="Y1486" s="0" t="n">
        <v>0</v>
      </c>
      <c r="Z1486" s="0" t="n">
        <v>0</v>
      </c>
    </row>
    <row r="1487" customFormat="false" ht="14.4" hidden="false" customHeight="false" outlineLevel="0" collapsed="false">
      <c r="A1487" s="0" t="s">
        <v>3</v>
      </c>
      <c r="B1487" s="0" t="s">
        <v>16270</v>
      </c>
      <c r="C1487" s="0" t="s">
        <v>14771</v>
      </c>
      <c r="D1487" s="0" t="s">
        <v>14773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16</v>
      </c>
      <c r="V1487" s="0" t="n">
        <v>247</v>
      </c>
      <c r="W1487" s="0" t="n">
        <v>0</v>
      </c>
      <c r="X1487" s="0" t="n">
        <v>0</v>
      </c>
      <c r="Y1487" s="0" t="n">
        <v>0</v>
      </c>
      <c r="Z1487" s="0" t="n">
        <v>0</v>
      </c>
    </row>
    <row r="1488" customFormat="false" ht="14.4" hidden="false" customHeight="false" outlineLevel="0" collapsed="false">
      <c r="A1488" s="0" t="s">
        <v>3</v>
      </c>
      <c r="B1488" s="0" t="s">
        <v>16271</v>
      </c>
      <c r="C1488" s="0" t="s">
        <v>14773</v>
      </c>
      <c r="D1488" s="0" t="s">
        <v>14767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15</v>
      </c>
      <c r="V1488" s="0" t="n">
        <v>222</v>
      </c>
      <c r="W1488" s="0" t="n">
        <v>0</v>
      </c>
      <c r="X1488" s="0" t="n">
        <v>0</v>
      </c>
      <c r="Y1488" s="0" t="n">
        <v>0</v>
      </c>
      <c r="Z1488" s="0" t="n">
        <v>0</v>
      </c>
    </row>
    <row r="1489" customFormat="false" ht="14.4" hidden="false" customHeight="false" outlineLevel="0" collapsed="false">
      <c r="A1489" s="0" t="s">
        <v>3</v>
      </c>
      <c r="B1489" s="0" t="s">
        <v>16272</v>
      </c>
      <c r="C1489" s="0" t="s">
        <v>14771</v>
      </c>
      <c r="D1489" s="0" t="s">
        <v>14768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11</v>
      </c>
      <c r="V1489" s="0" t="n">
        <v>190</v>
      </c>
      <c r="W1489" s="0" t="n">
        <v>0</v>
      </c>
      <c r="X1489" s="0" t="n">
        <v>0</v>
      </c>
      <c r="Y1489" s="0" t="n">
        <v>0</v>
      </c>
      <c r="Z1489" s="0" t="n">
        <v>0</v>
      </c>
    </row>
    <row r="1490" customFormat="false" ht="14.4" hidden="false" customHeight="false" outlineLevel="0" collapsed="false">
      <c r="A1490" s="0" t="s">
        <v>3</v>
      </c>
      <c r="B1490" s="0" t="s">
        <v>16273</v>
      </c>
      <c r="C1490" s="0" t="s">
        <v>14768</v>
      </c>
      <c r="D1490" s="0" t="s">
        <v>14771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13</v>
      </c>
      <c r="V1490" s="0" t="n">
        <v>193</v>
      </c>
      <c r="W1490" s="0" t="n">
        <v>0</v>
      </c>
      <c r="X1490" s="0" t="n">
        <v>0</v>
      </c>
      <c r="Y1490" s="0" t="n">
        <v>0</v>
      </c>
      <c r="Z1490" s="0" t="n">
        <v>0</v>
      </c>
    </row>
    <row r="1491" customFormat="false" ht="14.4" hidden="false" customHeight="false" outlineLevel="0" collapsed="false">
      <c r="A1491" s="0" t="s">
        <v>3</v>
      </c>
      <c r="B1491" s="0" t="s">
        <v>16274</v>
      </c>
      <c r="C1491" s="0" t="s">
        <v>14767</v>
      </c>
      <c r="D1491" s="0" t="s">
        <v>14771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14</v>
      </c>
      <c r="V1491" s="0" t="n">
        <v>184</v>
      </c>
      <c r="W1491" s="0" t="n">
        <v>0</v>
      </c>
      <c r="X1491" s="0" t="n">
        <v>0</v>
      </c>
      <c r="Y1491" s="0" t="n">
        <v>0</v>
      </c>
      <c r="Z1491" s="0" t="n">
        <v>0</v>
      </c>
    </row>
    <row r="1492" customFormat="false" ht="14.4" hidden="false" customHeight="false" outlineLevel="0" collapsed="false">
      <c r="A1492" s="0" t="s">
        <v>3</v>
      </c>
      <c r="B1492" s="0" t="s">
        <v>16275</v>
      </c>
      <c r="C1492" s="0" t="s">
        <v>14768</v>
      </c>
      <c r="D1492" s="0" t="s">
        <v>14771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12</v>
      </c>
      <c r="V1492" s="0" t="n">
        <v>209</v>
      </c>
      <c r="W1492" s="0" t="n">
        <v>0</v>
      </c>
      <c r="X1492" s="0" t="n">
        <v>0</v>
      </c>
      <c r="Y1492" s="0" t="n">
        <v>0</v>
      </c>
      <c r="Z1492" s="0" t="n">
        <v>0</v>
      </c>
    </row>
    <row r="1493" customFormat="false" ht="14.4" hidden="false" customHeight="false" outlineLevel="0" collapsed="false">
      <c r="A1493" s="0" t="s">
        <v>3</v>
      </c>
      <c r="B1493" s="0" t="s">
        <v>16276</v>
      </c>
      <c r="C1493" s="0" t="s">
        <v>14768</v>
      </c>
      <c r="D1493" s="0" t="s">
        <v>14771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12</v>
      </c>
      <c r="V1493" s="0" t="n">
        <v>176</v>
      </c>
      <c r="W1493" s="0" t="n">
        <v>0</v>
      </c>
      <c r="X1493" s="0" t="n">
        <v>0</v>
      </c>
      <c r="Y1493" s="0" t="n">
        <v>0</v>
      </c>
      <c r="Z1493" s="0" t="n">
        <v>0</v>
      </c>
    </row>
    <row r="1494" customFormat="false" ht="14.4" hidden="false" customHeight="false" outlineLevel="0" collapsed="false">
      <c r="A1494" s="0" t="s">
        <v>3</v>
      </c>
      <c r="B1494" s="0" t="s">
        <v>16277</v>
      </c>
      <c r="C1494" s="0" t="s">
        <v>14771</v>
      </c>
      <c r="D1494" s="0" t="s">
        <v>14768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22</v>
      </c>
      <c r="V1494" s="0" t="n">
        <v>223</v>
      </c>
      <c r="W1494" s="0" t="n">
        <v>0</v>
      </c>
      <c r="X1494" s="0" t="n">
        <v>0</v>
      </c>
      <c r="Y1494" s="0" t="n">
        <v>0</v>
      </c>
      <c r="Z1494" s="0" t="n">
        <v>0</v>
      </c>
    </row>
    <row r="1495" customFormat="false" ht="14.4" hidden="false" customHeight="false" outlineLevel="0" collapsed="false">
      <c r="A1495" s="0" t="s">
        <v>3</v>
      </c>
      <c r="B1495" s="0" t="s">
        <v>16278</v>
      </c>
      <c r="C1495" s="0" t="s">
        <v>14768</v>
      </c>
      <c r="D1495" s="0" t="s">
        <v>14767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19</v>
      </c>
      <c r="V1495" s="0" t="n">
        <v>250</v>
      </c>
      <c r="W1495" s="0" t="n">
        <v>0</v>
      </c>
      <c r="X1495" s="0" t="n">
        <v>0</v>
      </c>
      <c r="Y1495" s="0" t="n">
        <v>0</v>
      </c>
      <c r="Z1495" s="0" t="n">
        <v>0</v>
      </c>
    </row>
    <row r="1496" customFormat="false" ht="14.4" hidden="false" customHeight="false" outlineLevel="0" collapsed="false">
      <c r="A1496" s="0" t="s">
        <v>3</v>
      </c>
      <c r="B1496" s="0" t="s">
        <v>16279</v>
      </c>
      <c r="C1496" s="0" t="s">
        <v>14767</v>
      </c>
      <c r="D1496" s="0" t="s">
        <v>14768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23</v>
      </c>
      <c r="V1496" s="0" t="n">
        <v>225</v>
      </c>
      <c r="W1496" s="0" t="n">
        <v>0</v>
      </c>
      <c r="X1496" s="0" t="n">
        <v>0</v>
      </c>
      <c r="Y1496" s="0" t="n">
        <v>0</v>
      </c>
      <c r="Z1496" s="0" t="n">
        <v>0</v>
      </c>
    </row>
    <row r="1497" customFormat="false" ht="14.4" hidden="false" customHeight="false" outlineLevel="0" collapsed="false">
      <c r="A1497" s="0" t="s">
        <v>3</v>
      </c>
      <c r="B1497" s="0" t="s">
        <v>16280</v>
      </c>
      <c r="C1497" s="0" t="s">
        <v>14768</v>
      </c>
      <c r="D1497" s="0" t="s">
        <v>14771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11</v>
      </c>
      <c r="V1497" s="0" t="n">
        <v>209</v>
      </c>
      <c r="W1497" s="0" t="n">
        <v>0</v>
      </c>
      <c r="X1497" s="0" t="n">
        <v>0</v>
      </c>
      <c r="Y1497" s="0" t="n">
        <v>0</v>
      </c>
      <c r="Z1497" s="0" t="n">
        <v>0</v>
      </c>
    </row>
    <row r="1498" customFormat="false" ht="14.4" hidden="false" customHeight="false" outlineLevel="0" collapsed="false">
      <c r="A1498" s="0" t="s">
        <v>3</v>
      </c>
      <c r="B1498" s="0" t="s">
        <v>16281</v>
      </c>
      <c r="C1498" s="0" t="s">
        <v>14773</v>
      </c>
      <c r="D1498" s="0" t="s">
        <v>14771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14</v>
      </c>
      <c r="V1498" s="0" t="n">
        <v>208</v>
      </c>
      <c r="W1498" s="0" t="n">
        <v>0</v>
      </c>
      <c r="X1498" s="0" t="n">
        <v>0</v>
      </c>
      <c r="Y1498" s="0" t="n">
        <v>0</v>
      </c>
      <c r="Z1498" s="0" t="n">
        <v>0</v>
      </c>
    </row>
    <row r="1499" customFormat="false" ht="14.4" hidden="false" customHeight="false" outlineLevel="0" collapsed="false">
      <c r="A1499" s="0" t="s">
        <v>3</v>
      </c>
      <c r="B1499" s="0" t="s">
        <v>16282</v>
      </c>
      <c r="C1499" s="0" t="s">
        <v>14767</v>
      </c>
      <c r="D1499" s="0" t="s">
        <v>14773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15</v>
      </c>
      <c r="V1499" s="0" t="n">
        <v>239</v>
      </c>
      <c r="W1499" s="0" t="n">
        <v>0</v>
      </c>
      <c r="X1499" s="0" t="n">
        <v>0</v>
      </c>
      <c r="Y1499" s="0" t="n">
        <v>0</v>
      </c>
      <c r="Z1499" s="0" t="n">
        <v>0</v>
      </c>
    </row>
    <row r="1500" customFormat="false" ht="14.4" hidden="false" customHeight="false" outlineLevel="0" collapsed="false">
      <c r="A1500" s="0" t="s">
        <v>3</v>
      </c>
      <c r="B1500" s="0" t="s">
        <v>16283</v>
      </c>
      <c r="C1500" s="0" t="s">
        <v>14767</v>
      </c>
      <c r="D1500" s="0" t="s">
        <v>14773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22</v>
      </c>
      <c r="V1500" s="0" t="n">
        <v>308</v>
      </c>
      <c r="W1500" s="0" t="n">
        <v>0</v>
      </c>
      <c r="X1500" s="0" t="n">
        <v>0</v>
      </c>
      <c r="Y1500" s="0" t="n">
        <v>0</v>
      </c>
      <c r="Z1500" s="0" t="n">
        <v>0</v>
      </c>
    </row>
    <row r="1501" customFormat="false" ht="14.4" hidden="false" customHeight="false" outlineLevel="0" collapsed="false">
      <c r="A1501" s="0" t="s">
        <v>3</v>
      </c>
      <c r="B1501" s="0" t="s">
        <v>16284</v>
      </c>
      <c r="C1501" s="0" t="s">
        <v>14773</v>
      </c>
      <c r="D1501" s="0" t="s">
        <v>14767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19</v>
      </c>
      <c r="V1501" s="0" t="n">
        <v>310</v>
      </c>
      <c r="W1501" s="0" t="n">
        <v>0</v>
      </c>
      <c r="X1501" s="0" t="n">
        <v>0</v>
      </c>
      <c r="Y1501" s="0" t="n">
        <v>0</v>
      </c>
      <c r="Z1501" s="0" t="n">
        <v>0</v>
      </c>
    </row>
    <row r="1502" customFormat="false" ht="14.4" hidden="false" customHeight="false" outlineLevel="0" collapsed="false">
      <c r="A1502" s="0" t="s">
        <v>3</v>
      </c>
      <c r="B1502" s="0" t="s">
        <v>16285</v>
      </c>
      <c r="C1502" s="0" t="s">
        <v>14773</v>
      </c>
      <c r="D1502" s="0" t="s">
        <v>14768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19</v>
      </c>
      <c r="V1502" s="0" t="n">
        <v>258</v>
      </c>
      <c r="W1502" s="0" t="n">
        <v>0</v>
      </c>
      <c r="X1502" s="0" t="n">
        <v>0</v>
      </c>
      <c r="Y1502" s="0" t="n">
        <v>0</v>
      </c>
      <c r="Z1502" s="0" t="n">
        <v>0</v>
      </c>
    </row>
    <row r="1503" customFormat="false" ht="14.4" hidden="false" customHeight="false" outlineLevel="0" collapsed="false">
      <c r="A1503" s="0" t="s">
        <v>3</v>
      </c>
      <c r="B1503" s="0" t="s">
        <v>16286</v>
      </c>
      <c r="C1503" s="0" t="s">
        <v>14771</v>
      </c>
      <c r="D1503" s="0" t="s">
        <v>14773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19</v>
      </c>
      <c r="V1503" s="0" t="n">
        <v>268</v>
      </c>
      <c r="W1503" s="0" t="n">
        <v>0</v>
      </c>
      <c r="X1503" s="0" t="n">
        <v>0</v>
      </c>
      <c r="Y1503" s="0" t="n">
        <v>0</v>
      </c>
      <c r="Z1503" s="0" t="n">
        <v>0</v>
      </c>
    </row>
    <row r="1504" customFormat="false" ht="14.4" hidden="false" customHeight="false" outlineLevel="0" collapsed="false">
      <c r="A1504" s="0" t="s">
        <v>3</v>
      </c>
      <c r="B1504" s="0" t="s">
        <v>16287</v>
      </c>
      <c r="C1504" s="0" t="s">
        <v>14768</v>
      </c>
      <c r="D1504" s="0" t="s">
        <v>14767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15</v>
      </c>
      <c r="V1504" s="0" t="n">
        <v>267</v>
      </c>
      <c r="W1504" s="0" t="n">
        <v>0</v>
      </c>
      <c r="X1504" s="0" t="n">
        <v>0</v>
      </c>
      <c r="Y1504" s="0" t="n">
        <v>0</v>
      </c>
      <c r="Z1504" s="0" t="n">
        <v>0</v>
      </c>
    </row>
    <row r="1505" customFormat="false" ht="14.4" hidden="false" customHeight="false" outlineLevel="0" collapsed="false">
      <c r="A1505" s="0" t="s">
        <v>3</v>
      </c>
      <c r="B1505" s="0" t="s">
        <v>16288</v>
      </c>
      <c r="C1505" s="0" t="s">
        <v>14771</v>
      </c>
      <c r="D1505" s="0" t="s">
        <v>14767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16</v>
      </c>
      <c r="V1505" s="0" t="n">
        <v>293</v>
      </c>
      <c r="W1505" s="0" t="n">
        <v>0</v>
      </c>
      <c r="X1505" s="0" t="n">
        <v>0</v>
      </c>
      <c r="Y1505" s="0" t="n">
        <v>0</v>
      </c>
      <c r="Z1505" s="0" t="n">
        <v>0</v>
      </c>
    </row>
    <row r="1506" customFormat="false" ht="14.4" hidden="false" customHeight="false" outlineLevel="0" collapsed="false">
      <c r="A1506" s="0" t="s">
        <v>3</v>
      </c>
      <c r="B1506" s="0" t="s">
        <v>16289</v>
      </c>
      <c r="C1506" s="0" t="s">
        <v>14773</v>
      </c>
      <c r="D1506" s="0" t="s">
        <v>14767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18</v>
      </c>
      <c r="V1506" s="0" t="n">
        <v>248</v>
      </c>
      <c r="W1506" s="0" t="n">
        <v>0</v>
      </c>
      <c r="X1506" s="0" t="n">
        <v>0</v>
      </c>
      <c r="Y1506" s="0" t="n">
        <v>0</v>
      </c>
      <c r="Z1506" s="0" t="n">
        <v>0</v>
      </c>
    </row>
    <row r="1507" customFormat="false" ht="14.4" hidden="false" customHeight="false" outlineLevel="0" collapsed="false">
      <c r="A1507" s="0" t="s">
        <v>3</v>
      </c>
      <c r="B1507" s="0" t="s">
        <v>16290</v>
      </c>
      <c r="C1507" s="0" t="s">
        <v>14773</v>
      </c>
      <c r="D1507" s="0" t="s">
        <v>14767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18</v>
      </c>
      <c r="V1507" s="0" t="n">
        <v>263</v>
      </c>
      <c r="W1507" s="0" t="n">
        <v>0</v>
      </c>
      <c r="X1507" s="0" t="n">
        <v>0</v>
      </c>
      <c r="Y1507" s="0" t="n">
        <v>0</v>
      </c>
      <c r="Z1507" s="0" t="n">
        <v>0</v>
      </c>
    </row>
    <row r="1508" customFormat="false" ht="14.4" hidden="false" customHeight="false" outlineLevel="0" collapsed="false">
      <c r="A1508" s="0" t="s">
        <v>3</v>
      </c>
      <c r="B1508" s="0" t="s">
        <v>16291</v>
      </c>
      <c r="C1508" s="0" t="s">
        <v>14771</v>
      </c>
      <c r="D1508" s="0" t="s">
        <v>14768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15</v>
      </c>
      <c r="V1508" s="0" t="n">
        <v>285</v>
      </c>
      <c r="W1508" s="0" t="n">
        <v>0</v>
      </c>
      <c r="X1508" s="0" t="n">
        <v>0</v>
      </c>
      <c r="Y1508" s="0" t="n">
        <v>0</v>
      </c>
      <c r="Z1508" s="0" t="n">
        <v>0</v>
      </c>
    </row>
    <row r="1509" customFormat="false" ht="14.4" hidden="false" customHeight="false" outlineLevel="0" collapsed="false">
      <c r="A1509" s="0" t="s">
        <v>3</v>
      </c>
      <c r="B1509" s="0" t="s">
        <v>16292</v>
      </c>
      <c r="C1509" s="0" t="s">
        <v>14771</v>
      </c>
      <c r="D1509" s="0" t="s">
        <v>14768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22</v>
      </c>
      <c r="V1509" s="0" t="n">
        <v>339</v>
      </c>
      <c r="W1509" s="0" t="n">
        <v>0</v>
      </c>
      <c r="X1509" s="0" t="n">
        <v>0</v>
      </c>
      <c r="Y1509" s="0" t="n">
        <v>0</v>
      </c>
      <c r="Z1509" s="0" t="n">
        <v>0</v>
      </c>
    </row>
    <row r="1510" customFormat="false" ht="14.4" hidden="false" customHeight="false" outlineLevel="0" collapsed="false">
      <c r="A1510" s="0" t="s">
        <v>3</v>
      </c>
      <c r="B1510" s="0" t="s">
        <v>16293</v>
      </c>
      <c r="C1510" s="0" t="s">
        <v>14768</v>
      </c>
      <c r="D1510" s="0" t="s">
        <v>14771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20</v>
      </c>
      <c r="V1510" s="0" t="n">
        <v>282</v>
      </c>
      <c r="W1510" s="0" t="n">
        <v>0</v>
      </c>
      <c r="X1510" s="0" t="n">
        <v>0</v>
      </c>
      <c r="Y1510" s="0" t="n">
        <v>0</v>
      </c>
      <c r="Z1510" s="0" t="n">
        <v>0</v>
      </c>
    </row>
    <row r="1511" customFormat="false" ht="14.4" hidden="false" customHeight="false" outlineLevel="0" collapsed="false">
      <c r="A1511" s="0" t="s">
        <v>3</v>
      </c>
      <c r="B1511" s="0" t="s">
        <v>16294</v>
      </c>
      <c r="C1511" s="0" t="s">
        <v>14771</v>
      </c>
      <c r="D1511" s="0" t="s">
        <v>14768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21</v>
      </c>
      <c r="V1511" s="0" t="n">
        <v>254</v>
      </c>
      <c r="W1511" s="0" t="n">
        <v>0</v>
      </c>
      <c r="X1511" s="0" t="n">
        <v>0</v>
      </c>
      <c r="Y1511" s="0" t="n">
        <v>0</v>
      </c>
      <c r="Z1511" s="0" t="n">
        <v>0</v>
      </c>
    </row>
    <row r="1512" customFormat="false" ht="14.4" hidden="false" customHeight="false" outlineLevel="0" collapsed="false">
      <c r="A1512" s="0" t="s">
        <v>3</v>
      </c>
      <c r="B1512" s="0" t="s">
        <v>16295</v>
      </c>
      <c r="C1512" s="0" t="s">
        <v>14768</v>
      </c>
      <c r="D1512" s="0" t="s">
        <v>14771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14</v>
      </c>
      <c r="V1512" s="0" t="n">
        <v>269</v>
      </c>
      <c r="W1512" s="0" t="n">
        <v>0</v>
      </c>
      <c r="X1512" s="0" t="n">
        <v>0</v>
      </c>
      <c r="Y1512" s="0" t="n">
        <v>0</v>
      </c>
      <c r="Z1512" s="0" t="n">
        <v>0</v>
      </c>
    </row>
    <row r="1513" customFormat="false" ht="14.4" hidden="false" customHeight="false" outlineLevel="0" collapsed="false">
      <c r="A1513" s="0" t="s">
        <v>3</v>
      </c>
      <c r="B1513" s="0" t="s">
        <v>16296</v>
      </c>
      <c r="C1513" s="0" t="s">
        <v>14767</v>
      </c>
      <c r="D1513" s="0" t="s">
        <v>14773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14</v>
      </c>
      <c r="V1513" s="0" t="n">
        <v>274</v>
      </c>
      <c r="W1513" s="0" t="n">
        <v>0</v>
      </c>
      <c r="X1513" s="0" t="n">
        <v>0</v>
      </c>
      <c r="Y1513" s="0" t="n">
        <v>0</v>
      </c>
      <c r="Z1513" s="0" t="n">
        <v>0</v>
      </c>
    </row>
    <row r="1514" customFormat="false" ht="14.4" hidden="false" customHeight="false" outlineLevel="0" collapsed="false">
      <c r="A1514" s="0" t="s">
        <v>3</v>
      </c>
      <c r="B1514" s="0" t="s">
        <v>16297</v>
      </c>
      <c r="C1514" s="0" t="s">
        <v>14771</v>
      </c>
      <c r="D1514" s="0" t="s">
        <v>14773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16</v>
      </c>
      <c r="V1514" s="0" t="n">
        <v>222</v>
      </c>
      <c r="W1514" s="0" t="n">
        <v>0</v>
      </c>
      <c r="X1514" s="0" t="n">
        <v>0</v>
      </c>
      <c r="Y1514" s="0" t="n">
        <v>0</v>
      </c>
      <c r="Z1514" s="0" t="n">
        <v>0</v>
      </c>
    </row>
    <row r="1515" customFormat="false" ht="14.4" hidden="false" customHeight="false" outlineLevel="0" collapsed="false">
      <c r="A1515" s="0" t="s">
        <v>3</v>
      </c>
      <c r="B1515" s="0" t="s">
        <v>16298</v>
      </c>
      <c r="C1515" s="0" t="s">
        <v>14773</v>
      </c>
      <c r="D1515" s="0" t="s">
        <v>14768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14</v>
      </c>
      <c r="V1515" s="0" t="n">
        <v>203</v>
      </c>
      <c r="W1515" s="0" t="n">
        <v>0</v>
      </c>
      <c r="X1515" s="0" t="n">
        <v>0</v>
      </c>
      <c r="Y1515" s="0" t="n">
        <v>0</v>
      </c>
      <c r="Z1515" s="0" t="n">
        <v>0</v>
      </c>
    </row>
    <row r="1516" customFormat="false" ht="14.4" hidden="false" customHeight="false" outlineLevel="0" collapsed="false">
      <c r="A1516" s="0" t="s">
        <v>3</v>
      </c>
      <c r="B1516" s="0" t="s">
        <v>16299</v>
      </c>
      <c r="C1516" s="0" t="s">
        <v>14773</v>
      </c>
      <c r="D1516" s="0" t="s">
        <v>14771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13</v>
      </c>
      <c r="V1516" s="0" t="n">
        <v>200</v>
      </c>
      <c r="W1516" s="0" t="n">
        <v>0</v>
      </c>
      <c r="X1516" s="0" t="n">
        <v>0</v>
      </c>
      <c r="Y1516" s="0" t="n">
        <v>0</v>
      </c>
      <c r="Z1516" s="0" t="n">
        <v>0</v>
      </c>
    </row>
    <row r="1517" customFormat="false" ht="14.4" hidden="false" customHeight="false" outlineLevel="0" collapsed="false">
      <c r="A1517" s="0" t="s">
        <v>3</v>
      </c>
      <c r="B1517" s="0" t="s">
        <v>16300</v>
      </c>
      <c r="C1517" s="0" t="s">
        <v>14768</v>
      </c>
      <c r="D1517" s="0" t="s">
        <v>14771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13</v>
      </c>
      <c r="V1517" s="0" t="n">
        <v>200</v>
      </c>
      <c r="W1517" s="0" t="n">
        <v>0</v>
      </c>
      <c r="X1517" s="0" t="n">
        <v>0</v>
      </c>
      <c r="Y1517" s="0" t="n">
        <v>0</v>
      </c>
      <c r="Z1517" s="0" t="n">
        <v>0</v>
      </c>
    </row>
    <row r="1518" customFormat="false" ht="14.4" hidden="false" customHeight="false" outlineLevel="0" collapsed="false">
      <c r="A1518" s="0" t="s">
        <v>3</v>
      </c>
      <c r="B1518" s="0" t="s">
        <v>16301</v>
      </c>
      <c r="C1518" s="0" t="s">
        <v>14773</v>
      </c>
      <c r="D1518" s="0" t="s">
        <v>14768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10</v>
      </c>
      <c r="V1518" s="0" t="n">
        <v>187</v>
      </c>
      <c r="W1518" s="0" t="n">
        <v>0</v>
      </c>
      <c r="X1518" s="0" t="n">
        <v>0</v>
      </c>
      <c r="Y1518" s="0" t="n">
        <v>0</v>
      </c>
      <c r="Z1518" s="0" t="n">
        <v>0</v>
      </c>
    </row>
    <row r="1519" customFormat="false" ht="14.4" hidden="false" customHeight="false" outlineLevel="0" collapsed="false">
      <c r="A1519" s="0" t="s">
        <v>3</v>
      </c>
      <c r="B1519" s="0" t="s">
        <v>16302</v>
      </c>
      <c r="C1519" s="0" t="s">
        <v>14773</v>
      </c>
      <c r="D1519" s="0" t="s">
        <v>14771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17</v>
      </c>
      <c r="V1519" s="0" t="n">
        <v>217</v>
      </c>
      <c r="W1519" s="0" t="n">
        <v>0</v>
      </c>
      <c r="X1519" s="0" t="n">
        <v>0</v>
      </c>
      <c r="Y1519" s="0" t="n">
        <v>0</v>
      </c>
      <c r="Z1519" s="0" t="n">
        <v>0</v>
      </c>
    </row>
    <row r="1520" customFormat="false" ht="14.4" hidden="false" customHeight="false" outlineLevel="0" collapsed="false">
      <c r="A1520" s="0" t="s">
        <v>3</v>
      </c>
      <c r="B1520" s="0" t="s">
        <v>16303</v>
      </c>
      <c r="C1520" s="0" t="s">
        <v>14773</v>
      </c>
      <c r="D1520" s="0" t="s">
        <v>14767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15</v>
      </c>
      <c r="V1520" s="0" t="n">
        <v>216</v>
      </c>
      <c r="W1520" s="0" t="n">
        <v>0</v>
      </c>
      <c r="X1520" s="0" t="n">
        <v>0</v>
      </c>
      <c r="Y1520" s="0" t="n">
        <v>0</v>
      </c>
      <c r="Z1520" s="0" t="n">
        <v>0</v>
      </c>
    </row>
    <row r="1521" customFormat="false" ht="14.4" hidden="false" customHeight="false" outlineLevel="0" collapsed="false">
      <c r="A1521" s="0" t="s">
        <v>3</v>
      </c>
      <c r="B1521" s="0" t="s">
        <v>16304</v>
      </c>
      <c r="C1521" s="0" t="s">
        <v>14768</v>
      </c>
      <c r="D1521" s="0" t="s">
        <v>14771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13</v>
      </c>
      <c r="V1521" s="0" t="n">
        <v>215</v>
      </c>
      <c r="W1521" s="0" t="n">
        <v>0</v>
      </c>
      <c r="X1521" s="0" t="n">
        <v>0</v>
      </c>
      <c r="Y1521" s="0" t="n">
        <v>0</v>
      </c>
      <c r="Z1521" s="0" t="n">
        <v>0</v>
      </c>
    </row>
    <row r="1522" customFormat="false" ht="14.4" hidden="false" customHeight="false" outlineLevel="0" collapsed="false">
      <c r="A1522" s="0" t="s">
        <v>3</v>
      </c>
      <c r="B1522" s="0" t="s">
        <v>16305</v>
      </c>
      <c r="C1522" s="0" t="s">
        <v>14768</v>
      </c>
      <c r="D1522" s="0" t="s">
        <v>14773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13</v>
      </c>
      <c r="V1522" s="0" t="n">
        <v>219</v>
      </c>
      <c r="W1522" s="0" t="n">
        <v>0</v>
      </c>
      <c r="X1522" s="0" t="n">
        <v>0</v>
      </c>
      <c r="Y1522" s="0" t="n">
        <v>0</v>
      </c>
      <c r="Z1522" s="0" t="n">
        <v>0</v>
      </c>
    </row>
    <row r="1523" customFormat="false" ht="14.4" hidden="false" customHeight="false" outlineLevel="0" collapsed="false">
      <c r="A1523" s="0" t="s">
        <v>3</v>
      </c>
      <c r="B1523" s="0" t="s">
        <v>16306</v>
      </c>
      <c r="C1523" s="0" t="s">
        <v>14771</v>
      </c>
      <c r="D1523" s="0" t="s">
        <v>14767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11</v>
      </c>
      <c r="V1523" s="0" t="n">
        <v>191</v>
      </c>
      <c r="W1523" s="0" t="n">
        <v>0</v>
      </c>
      <c r="X1523" s="0" t="n">
        <v>0</v>
      </c>
      <c r="Y1523" s="0" t="n">
        <v>0</v>
      </c>
      <c r="Z1523" s="0" t="n">
        <v>0</v>
      </c>
    </row>
    <row r="1524" customFormat="false" ht="14.4" hidden="false" customHeight="false" outlineLevel="0" collapsed="false">
      <c r="A1524" s="0" t="s">
        <v>3</v>
      </c>
      <c r="B1524" s="0" t="s">
        <v>16307</v>
      </c>
      <c r="C1524" s="0" t="s">
        <v>14771</v>
      </c>
      <c r="D1524" s="0" t="s">
        <v>14767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17</v>
      </c>
      <c r="V1524" s="0" t="n">
        <v>228</v>
      </c>
      <c r="W1524" s="0" t="n">
        <v>0</v>
      </c>
      <c r="X1524" s="0" t="n">
        <v>0</v>
      </c>
      <c r="Y1524" s="0" t="n">
        <v>0</v>
      </c>
      <c r="Z1524" s="0" t="n">
        <v>0</v>
      </c>
    </row>
    <row r="1525" customFormat="false" ht="14.4" hidden="false" customHeight="false" outlineLevel="0" collapsed="false">
      <c r="A1525" s="0" t="s">
        <v>3</v>
      </c>
      <c r="B1525" s="0" t="s">
        <v>16308</v>
      </c>
      <c r="C1525" s="0" t="s">
        <v>14767</v>
      </c>
      <c r="D1525" s="0" t="s">
        <v>14773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16</v>
      </c>
      <c r="V1525" s="0" t="n">
        <v>208</v>
      </c>
      <c r="W1525" s="0" t="n">
        <v>0</v>
      </c>
      <c r="X1525" s="0" t="n">
        <v>0</v>
      </c>
      <c r="Y1525" s="0" t="n">
        <v>0</v>
      </c>
      <c r="Z1525" s="0" t="n">
        <v>0</v>
      </c>
    </row>
    <row r="1526" customFormat="false" ht="14.4" hidden="false" customHeight="false" outlineLevel="0" collapsed="false">
      <c r="A1526" s="0" t="s">
        <v>3</v>
      </c>
      <c r="B1526" s="0" t="s">
        <v>16309</v>
      </c>
      <c r="C1526" s="0" t="s">
        <v>14773</v>
      </c>
      <c r="D1526" s="0" t="s">
        <v>14771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14</v>
      </c>
      <c r="V1526" s="0" t="n">
        <v>183</v>
      </c>
      <c r="W1526" s="0" t="n">
        <v>0</v>
      </c>
      <c r="X1526" s="0" t="n">
        <v>0</v>
      </c>
      <c r="Y1526" s="0" t="n">
        <v>0</v>
      </c>
      <c r="Z1526" s="0" t="n">
        <v>0</v>
      </c>
    </row>
    <row r="1527" customFormat="false" ht="14.4" hidden="false" customHeight="false" outlineLevel="0" collapsed="false">
      <c r="A1527" s="0" t="s">
        <v>3</v>
      </c>
      <c r="B1527" s="0" t="s">
        <v>16310</v>
      </c>
      <c r="C1527" s="0" t="s">
        <v>14771</v>
      </c>
      <c r="D1527" s="0" t="s">
        <v>14768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14</v>
      </c>
      <c r="V1527" s="0" t="n">
        <v>205</v>
      </c>
      <c r="W1527" s="0" t="n">
        <v>0</v>
      </c>
      <c r="X1527" s="0" t="n">
        <v>0</v>
      </c>
      <c r="Y1527" s="0" t="n">
        <v>0</v>
      </c>
      <c r="Z1527" s="0" t="n">
        <v>0</v>
      </c>
    </row>
    <row r="1528" customFormat="false" ht="14.4" hidden="false" customHeight="false" outlineLevel="0" collapsed="false">
      <c r="A1528" s="0" t="s">
        <v>3</v>
      </c>
      <c r="B1528" s="0" t="s">
        <v>16311</v>
      </c>
      <c r="C1528" s="0" t="s">
        <v>14771</v>
      </c>
      <c r="D1528" s="0" t="s">
        <v>14773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14</v>
      </c>
      <c r="V1528" s="0" t="n">
        <v>251</v>
      </c>
      <c r="W1528" s="0" t="n">
        <v>0</v>
      </c>
      <c r="X1528" s="0" t="n">
        <v>0</v>
      </c>
      <c r="Y1528" s="0" t="n">
        <v>0</v>
      </c>
      <c r="Z1528" s="0" t="n">
        <v>0</v>
      </c>
    </row>
    <row r="1529" customFormat="false" ht="14.4" hidden="false" customHeight="false" outlineLevel="0" collapsed="false">
      <c r="A1529" s="0" t="s">
        <v>3</v>
      </c>
      <c r="B1529" s="0" t="s">
        <v>16312</v>
      </c>
      <c r="C1529" s="0" t="s">
        <v>14773</v>
      </c>
      <c r="D1529" s="0" t="s">
        <v>14768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11</v>
      </c>
      <c r="V1529" s="0" t="n">
        <v>178</v>
      </c>
      <c r="W1529" s="0" t="n">
        <v>0</v>
      </c>
      <c r="X1529" s="0" t="n">
        <v>0</v>
      </c>
      <c r="Y1529" s="0" t="n">
        <v>0</v>
      </c>
      <c r="Z1529" s="0" t="n">
        <v>0</v>
      </c>
    </row>
    <row r="1530" customFormat="false" ht="14.4" hidden="false" customHeight="false" outlineLevel="0" collapsed="false">
      <c r="A1530" s="0" t="s">
        <v>3</v>
      </c>
      <c r="B1530" s="0" t="s">
        <v>16313</v>
      </c>
      <c r="C1530" s="0" t="s">
        <v>14768</v>
      </c>
      <c r="D1530" s="0" t="s">
        <v>14771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17</v>
      </c>
      <c r="V1530" s="0" t="n">
        <v>187</v>
      </c>
      <c r="W1530" s="0" t="n">
        <v>0</v>
      </c>
      <c r="X1530" s="0" t="n">
        <v>0</v>
      </c>
      <c r="Y1530" s="0" t="n">
        <v>0</v>
      </c>
      <c r="Z1530" s="0" t="n">
        <v>0</v>
      </c>
    </row>
    <row r="1531" customFormat="false" ht="14.4" hidden="false" customHeight="false" outlineLevel="0" collapsed="false">
      <c r="A1531" s="0" t="s">
        <v>3</v>
      </c>
      <c r="B1531" s="0" t="s">
        <v>16314</v>
      </c>
      <c r="C1531" s="0" t="s">
        <v>14768</v>
      </c>
      <c r="D1531" s="0" t="s">
        <v>14773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17</v>
      </c>
      <c r="V1531" s="0" t="n">
        <v>212</v>
      </c>
      <c r="W1531" s="0" t="n">
        <v>0</v>
      </c>
      <c r="X1531" s="0" t="n">
        <v>0</v>
      </c>
      <c r="Y1531" s="0" t="n">
        <v>0</v>
      </c>
      <c r="Z1531" s="0" t="n">
        <v>0</v>
      </c>
    </row>
    <row r="1532" customFormat="false" ht="14.4" hidden="false" customHeight="false" outlineLevel="0" collapsed="false">
      <c r="A1532" s="0" t="s">
        <v>3</v>
      </c>
      <c r="B1532" s="0" t="s">
        <v>16315</v>
      </c>
      <c r="C1532" s="0" t="s">
        <v>14771</v>
      </c>
      <c r="D1532" s="0" t="s">
        <v>14768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13</v>
      </c>
      <c r="V1532" s="0" t="n">
        <v>254</v>
      </c>
      <c r="W1532" s="0" t="n">
        <v>0</v>
      </c>
      <c r="X1532" s="0" t="n">
        <v>0</v>
      </c>
      <c r="Y1532" s="0" t="n">
        <v>0</v>
      </c>
      <c r="Z1532" s="0" t="n">
        <v>0</v>
      </c>
    </row>
    <row r="1533" customFormat="false" ht="14.4" hidden="false" customHeight="false" outlineLevel="0" collapsed="false">
      <c r="A1533" s="0" t="s">
        <v>3</v>
      </c>
      <c r="B1533" s="0" t="s">
        <v>16316</v>
      </c>
      <c r="C1533" s="0" t="s">
        <v>14771</v>
      </c>
      <c r="D1533" s="0" t="s">
        <v>14773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12</v>
      </c>
      <c r="V1533" s="0" t="n">
        <v>225</v>
      </c>
      <c r="W1533" s="0" t="n">
        <v>0</v>
      </c>
      <c r="X1533" s="0" t="n">
        <v>0</v>
      </c>
      <c r="Y1533" s="0" t="n">
        <v>0</v>
      </c>
      <c r="Z1533" s="0" t="n">
        <v>0</v>
      </c>
    </row>
    <row r="1534" customFormat="false" ht="14.4" hidden="false" customHeight="false" outlineLevel="0" collapsed="false">
      <c r="A1534" s="0" t="s">
        <v>3</v>
      </c>
      <c r="B1534" s="0" t="s">
        <v>16317</v>
      </c>
      <c r="C1534" s="0" t="s">
        <v>14773</v>
      </c>
      <c r="D1534" s="0" t="s">
        <v>14767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11</v>
      </c>
      <c r="V1534" s="0" t="n">
        <v>206</v>
      </c>
      <c r="W1534" s="0" t="n">
        <v>0</v>
      </c>
      <c r="X1534" s="0" t="n">
        <v>0</v>
      </c>
      <c r="Y1534" s="0" t="n">
        <v>0</v>
      </c>
      <c r="Z1534" s="0" t="n">
        <v>0</v>
      </c>
    </row>
    <row r="1535" customFormat="false" ht="14.4" hidden="false" customHeight="false" outlineLevel="0" collapsed="false">
      <c r="A1535" s="0" t="s">
        <v>3</v>
      </c>
      <c r="B1535" s="0" t="s">
        <v>16318</v>
      </c>
      <c r="C1535" s="0" t="s">
        <v>14773</v>
      </c>
      <c r="D1535" s="0" t="s">
        <v>14767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13</v>
      </c>
      <c r="V1535" s="0" t="n">
        <v>238</v>
      </c>
      <c r="W1535" s="0" t="n">
        <v>0</v>
      </c>
      <c r="X1535" s="0" t="n">
        <v>0</v>
      </c>
      <c r="Y1535" s="0" t="n">
        <v>0</v>
      </c>
      <c r="Z1535" s="0" t="n">
        <v>0</v>
      </c>
    </row>
    <row r="1536" customFormat="false" ht="14.4" hidden="false" customHeight="false" outlineLevel="0" collapsed="false">
      <c r="A1536" s="0" t="s">
        <v>3</v>
      </c>
      <c r="B1536" s="0" t="s">
        <v>16319</v>
      </c>
      <c r="C1536" s="0" t="s">
        <v>14767</v>
      </c>
      <c r="D1536" s="0" t="s">
        <v>14773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12</v>
      </c>
      <c r="V1536" s="0" t="n">
        <v>239</v>
      </c>
      <c r="W1536" s="0" t="n">
        <v>0</v>
      </c>
      <c r="X1536" s="0" t="n">
        <v>0</v>
      </c>
      <c r="Y1536" s="0" t="n">
        <v>0</v>
      </c>
      <c r="Z1536" s="0" t="n">
        <v>0</v>
      </c>
    </row>
    <row r="1537" customFormat="false" ht="14.4" hidden="false" customHeight="false" outlineLevel="0" collapsed="false">
      <c r="A1537" s="0" t="s">
        <v>3</v>
      </c>
      <c r="B1537" s="0" t="s">
        <v>16320</v>
      </c>
      <c r="C1537" s="0" t="s">
        <v>14771</v>
      </c>
      <c r="D1537" s="0" t="s">
        <v>14768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12</v>
      </c>
      <c r="V1537" s="0" t="n">
        <v>235</v>
      </c>
      <c r="W1537" s="0" t="n">
        <v>0</v>
      </c>
      <c r="X1537" s="0" t="n">
        <v>0</v>
      </c>
      <c r="Y1537" s="0" t="n">
        <v>0</v>
      </c>
      <c r="Z1537" s="0" t="n">
        <v>0</v>
      </c>
    </row>
    <row r="1538" customFormat="false" ht="14.4" hidden="false" customHeight="false" outlineLevel="0" collapsed="false">
      <c r="A1538" s="0" t="s">
        <v>3</v>
      </c>
      <c r="B1538" s="0" t="s">
        <v>16321</v>
      </c>
      <c r="C1538" s="0" t="s">
        <v>14771</v>
      </c>
      <c r="D1538" s="0" t="s">
        <v>14767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9</v>
      </c>
      <c r="V1538" s="0" t="n">
        <v>172</v>
      </c>
      <c r="W1538" s="0" t="n">
        <v>0</v>
      </c>
      <c r="X1538" s="0" t="n">
        <v>0</v>
      </c>
      <c r="Y1538" s="0" t="n">
        <v>0</v>
      </c>
      <c r="Z1538" s="0" t="n">
        <v>0</v>
      </c>
    </row>
    <row r="1539" customFormat="false" ht="14.4" hidden="false" customHeight="false" outlineLevel="0" collapsed="false">
      <c r="A1539" s="0" t="s">
        <v>3</v>
      </c>
      <c r="B1539" s="0" t="s">
        <v>16322</v>
      </c>
      <c r="C1539" s="0" t="s">
        <v>14771</v>
      </c>
      <c r="D1539" s="0" t="s">
        <v>14768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13</v>
      </c>
      <c r="V1539" s="0" t="n">
        <v>229</v>
      </c>
      <c r="W1539" s="0" t="n">
        <v>0</v>
      </c>
      <c r="X1539" s="0" t="n">
        <v>0</v>
      </c>
      <c r="Y1539" s="0" t="n">
        <v>0</v>
      </c>
      <c r="Z1539" s="0" t="n">
        <v>0</v>
      </c>
    </row>
    <row r="1540" customFormat="false" ht="14.4" hidden="false" customHeight="false" outlineLevel="0" collapsed="false">
      <c r="A1540" s="0" t="s">
        <v>3</v>
      </c>
      <c r="B1540" s="0" t="s">
        <v>16323</v>
      </c>
      <c r="C1540" s="0" t="s">
        <v>14767</v>
      </c>
      <c r="D1540" s="0" t="s">
        <v>14773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13</v>
      </c>
      <c r="V1540" s="0" t="n">
        <v>174</v>
      </c>
      <c r="W1540" s="0" t="n">
        <v>0</v>
      </c>
      <c r="X1540" s="0" t="n">
        <v>0</v>
      </c>
      <c r="Y1540" s="0" t="n">
        <v>0</v>
      </c>
      <c r="Z1540" s="0" t="n">
        <v>0</v>
      </c>
    </row>
    <row r="1541" customFormat="false" ht="14.4" hidden="false" customHeight="false" outlineLevel="0" collapsed="false">
      <c r="A1541" s="0" t="s">
        <v>3</v>
      </c>
      <c r="B1541" s="0" t="s">
        <v>16324</v>
      </c>
      <c r="C1541" s="0" t="s">
        <v>14773</v>
      </c>
      <c r="D1541" s="0" t="s">
        <v>14767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14</v>
      </c>
      <c r="V1541" s="0" t="n">
        <v>161</v>
      </c>
      <c r="W1541" s="0" t="n">
        <v>0</v>
      </c>
      <c r="X1541" s="0" t="n">
        <v>0</v>
      </c>
      <c r="Y1541" s="0" t="n">
        <v>0</v>
      </c>
      <c r="Z1541" s="0" t="n">
        <v>0</v>
      </c>
    </row>
    <row r="1542" customFormat="false" ht="14.4" hidden="false" customHeight="false" outlineLevel="0" collapsed="false">
      <c r="A1542" s="0" t="s">
        <v>3</v>
      </c>
      <c r="B1542" s="0" t="s">
        <v>16325</v>
      </c>
      <c r="C1542" s="0" t="s">
        <v>14768</v>
      </c>
      <c r="D1542" s="0" t="s">
        <v>14771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14</v>
      </c>
      <c r="V1542" s="0" t="n">
        <v>239</v>
      </c>
      <c r="W1542" s="0" t="n">
        <v>0</v>
      </c>
      <c r="X1542" s="0" t="n">
        <v>0</v>
      </c>
      <c r="Y1542" s="0" t="n">
        <v>0</v>
      </c>
      <c r="Z1542" s="0" t="n">
        <v>0</v>
      </c>
    </row>
    <row r="1543" customFormat="false" ht="14.4" hidden="false" customHeight="false" outlineLevel="0" collapsed="false">
      <c r="A1543" s="0" t="s">
        <v>3</v>
      </c>
      <c r="B1543" s="0" t="s">
        <v>16326</v>
      </c>
      <c r="C1543" s="0" t="s">
        <v>14768</v>
      </c>
      <c r="D1543" s="0" t="s">
        <v>14771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13</v>
      </c>
      <c r="V1543" s="0" t="n">
        <v>250</v>
      </c>
      <c r="W1543" s="0" t="n">
        <v>0</v>
      </c>
      <c r="X1543" s="0" t="n">
        <v>0</v>
      </c>
      <c r="Y1543" s="0" t="n">
        <v>0</v>
      </c>
      <c r="Z1543" s="0" t="n">
        <v>0</v>
      </c>
    </row>
    <row r="1544" customFormat="false" ht="14.4" hidden="false" customHeight="false" outlineLevel="0" collapsed="false">
      <c r="A1544" s="0" t="s">
        <v>3</v>
      </c>
      <c r="B1544" s="0" t="s">
        <v>16327</v>
      </c>
      <c r="C1544" s="0" t="s">
        <v>14773</v>
      </c>
      <c r="D1544" s="0" t="s">
        <v>14767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15</v>
      </c>
      <c r="V1544" s="0" t="n">
        <v>251</v>
      </c>
      <c r="W1544" s="0" t="n">
        <v>0</v>
      </c>
      <c r="X1544" s="0" t="n">
        <v>0</v>
      </c>
      <c r="Y1544" s="0" t="n">
        <v>0</v>
      </c>
      <c r="Z1544" s="0" t="n">
        <v>0</v>
      </c>
    </row>
    <row r="1545" customFormat="false" ht="14.4" hidden="false" customHeight="false" outlineLevel="0" collapsed="false">
      <c r="A1545" s="0" t="s">
        <v>3</v>
      </c>
      <c r="B1545" s="0" t="s">
        <v>16328</v>
      </c>
      <c r="C1545" s="0" t="s">
        <v>14768</v>
      </c>
      <c r="D1545" s="0" t="s">
        <v>14767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15</v>
      </c>
      <c r="V1545" s="0" t="n">
        <v>258</v>
      </c>
      <c r="W1545" s="0" t="n">
        <v>0</v>
      </c>
      <c r="X1545" s="0" t="n">
        <v>0</v>
      </c>
      <c r="Y1545" s="0" t="n">
        <v>0</v>
      </c>
      <c r="Z1545" s="0" t="n">
        <v>0</v>
      </c>
    </row>
    <row r="1546" customFormat="false" ht="14.4" hidden="false" customHeight="false" outlineLevel="0" collapsed="false">
      <c r="A1546" s="0" t="s">
        <v>3</v>
      </c>
      <c r="B1546" s="0" t="s">
        <v>16329</v>
      </c>
      <c r="C1546" s="0" t="s">
        <v>14767</v>
      </c>
      <c r="D1546" s="0" t="s">
        <v>14768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14</v>
      </c>
      <c r="V1546" s="0" t="n">
        <v>265</v>
      </c>
      <c r="W1546" s="0" t="n">
        <v>0</v>
      </c>
      <c r="X1546" s="0" t="n">
        <v>0</v>
      </c>
      <c r="Y1546" s="0" t="n">
        <v>0</v>
      </c>
      <c r="Z1546" s="0" t="n">
        <v>0</v>
      </c>
    </row>
    <row r="1547" customFormat="false" ht="14.4" hidden="false" customHeight="false" outlineLevel="0" collapsed="false">
      <c r="A1547" s="0" t="s">
        <v>3</v>
      </c>
      <c r="B1547" s="0" t="s">
        <v>16330</v>
      </c>
      <c r="C1547" s="0" t="s">
        <v>14773</v>
      </c>
      <c r="D1547" s="0" t="s">
        <v>14768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16</v>
      </c>
      <c r="V1547" s="0" t="n">
        <v>272</v>
      </c>
      <c r="W1547" s="0" t="n">
        <v>0</v>
      </c>
      <c r="X1547" s="0" t="n">
        <v>0</v>
      </c>
      <c r="Y1547" s="0" t="n">
        <v>0</v>
      </c>
      <c r="Z1547" s="0" t="n">
        <v>0</v>
      </c>
    </row>
    <row r="1548" customFormat="false" ht="14.4" hidden="false" customHeight="false" outlineLevel="0" collapsed="false">
      <c r="A1548" s="0" t="s">
        <v>3</v>
      </c>
      <c r="B1548" s="0" t="s">
        <v>16331</v>
      </c>
      <c r="C1548" s="0" t="s">
        <v>14773</v>
      </c>
      <c r="D1548" s="0" t="s">
        <v>14768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16</v>
      </c>
      <c r="V1548" s="0" t="n">
        <v>269</v>
      </c>
      <c r="W1548" s="0" t="n">
        <v>0</v>
      </c>
      <c r="X1548" s="0" t="n">
        <v>0</v>
      </c>
      <c r="Y1548" s="0" t="n">
        <v>0</v>
      </c>
      <c r="Z1548" s="0" t="n">
        <v>0</v>
      </c>
    </row>
    <row r="1549" customFormat="false" ht="14.4" hidden="false" customHeight="false" outlineLevel="0" collapsed="false">
      <c r="A1549" s="0" t="s">
        <v>3</v>
      </c>
      <c r="B1549" s="0" t="s">
        <v>16332</v>
      </c>
      <c r="C1549" s="0" t="s">
        <v>14768</v>
      </c>
      <c r="D1549" s="0" t="s">
        <v>14771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19</v>
      </c>
      <c r="V1549" s="0" t="n">
        <v>237</v>
      </c>
      <c r="W1549" s="0" t="n">
        <v>0</v>
      </c>
      <c r="X1549" s="0" t="n">
        <v>0</v>
      </c>
      <c r="Y1549" s="0" t="n">
        <v>0</v>
      </c>
      <c r="Z1549" s="0" t="n">
        <v>0</v>
      </c>
    </row>
    <row r="1550" customFormat="false" ht="14.4" hidden="false" customHeight="false" outlineLevel="0" collapsed="false">
      <c r="A1550" s="0" t="s">
        <v>3</v>
      </c>
      <c r="B1550" s="0" t="s">
        <v>16333</v>
      </c>
      <c r="C1550" s="0" t="s">
        <v>14773</v>
      </c>
      <c r="D1550" s="0" t="s">
        <v>14768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14</v>
      </c>
      <c r="V1550" s="0" t="n">
        <v>214</v>
      </c>
      <c r="W1550" s="0" t="n">
        <v>0</v>
      </c>
      <c r="X1550" s="0" t="n">
        <v>0</v>
      </c>
      <c r="Y1550" s="0" t="n">
        <v>0</v>
      </c>
      <c r="Z1550" s="0" t="n">
        <v>0</v>
      </c>
    </row>
    <row r="1551" customFormat="false" ht="14.4" hidden="false" customHeight="false" outlineLevel="0" collapsed="false">
      <c r="A1551" s="0" t="s">
        <v>3</v>
      </c>
      <c r="B1551" s="0" t="s">
        <v>16334</v>
      </c>
      <c r="C1551" s="0" t="s">
        <v>14773</v>
      </c>
      <c r="D1551" s="0" t="s">
        <v>14768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14</v>
      </c>
      <c r="V1551" s="0" t="n">
        <v>230</v>
      </c>
      <c r="W1551" s="0" t="n">
        <v>0</v>
      </c>
      <c r="X1551" s="0" t="n">
        <v>0</v>
      </c>
      <c r="Y1551" s="0" t="n">
        <v>0</v>
      </c>
      <c r="Z1551" s="0" t="n">
        <v>0</v>
      </c>
    </row>
    <row r="1552" customFormat="false" ht="14.4" hidden="false" customHeight="false" outlineLevel="0" collapsed="false">
      <c r="A1552" s="0" t="s">
        <v>3</v>
      </c>
      <c r="B1552" s="0" t="s">
        <v>16335</v>
      </c>
      <c r="C1552" s="0" t="s">
        <v>14773</v>
      </c>
      <c r="D1552" s="0" t="s">
        <v>14771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14</v>
      </c>
      <c r="V1552" s="0" t="n">
        <v>200</v>
      </c>
      <c r="W1552" s="0" t="n">
        <v>0</v>
      </c>
      <c r="X1552" s="0" t="n">
        <v>0</v>
      </c>
      <c r="Y1552" s="0" t="n">
        <v>0</v>
      </c>
      <c r="Z1552" s="0" t="n">
        <v>0</v>
      </c>
    </row>
    <row r="1553" customFormat="false" ht="14.4" hidden="false" customHeight="false" outlineLevel="0" collapsed="false">
      <c r="A1553" s="0" t="s">
        <v>3</v>
      </c>
      <c r="B1553" s="0" t="s">
        <v>16336</v>
      </c>
      <c r="C1553" s="0" t="s">
        <v>14773</v>
      </c>
      <c r="D1553" s="0" t="s">
        <v>14768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12</v>
      </c>
      <c r="V1553" s="0" t="n">
        <v>234</v>
      </c>
      <c r="W1553" s="0" t="n">
        <v>0</v>
      </c>
      <c r="X1553" s="0" t="n">
        <v>0</v>
      </c>
      <c r="Y1553" s="0" t="n">
        <v>0</v>
      </c>
      <c r="Z1553" s="0" t="n">
        <v>0</v>
      </c>
    </row>
    <row r="1554" customFormat="false" ht="14.4" hidden="false" customHeight="false" outlineLevel="0" collapsed="false">
      <c r="A1554" s="0" t="s">
        <v>3</v>
      </c>
      <c r="B1554" s="0" t="s">
        <v>16337</v>
      </c>
      <c r="C1554" s="0" t="s">
        <v>14773</v>
      </c>
      <c r="D1554" s="0" t="s">
        <v>14767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12</v>
      </c>
      <c r="V1554" s="0" t="n">
        <v>213</v>
      </c>
      <c r="W1554" s="0" t="n">
        <v>0</v>
      </c>
      <c r="X1554" s="0" t="n">
        <v>0</v>
      </c>
      <c r="Y1554" s="0" t="n">
        <v>0</v>
      </c>
      <c r="Z1554" s="0" t="n">
        <v>0</v>
      </c>
    </row>
    <row r="1555" customFormat="false" ht="14.4" hidden="false" customHeight="false" outlineLevel="0" collapsed="false">
      <c r="A1555" s="0" t="s">
        <v>3</v>
      </c>
      <c r="B1555" s="0" t="s">
        <v>16338</v>
      </c>
      <c r="C1555" s="0" t="s">
        <v>14767</v>
      </c>
      <c r="D1555" s="0" t="s">
        <v>14771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12</v>
      </c>
      <c r="V1555" s="0" t="n">
        <v>213</v>
      </c>
      <c r="W1555" s="0" t="n">
        <v>0</v>
      </c>
      <c r="X1555" s="0" t="n">
        <v>0</v>
      </c>
      <c r="Y1555" s="0" t="n">
        <v>0</v>
      </c>
      <c r="Z1555" s="0" t="n">
        <v>0</v>
      </c>
    </row>
    <row r="1556" customFormat="false" ht="14.4" hidden="false" customHeight="false" outlineLevel="0" collapsed="false">
      <c r="A1556" s="0" t="s">
        <v>3</v>
      </c>
      <c r="B1556" s="0" t="s">
        <v>16339</v>
      </c>
      <c r="C1556" s="0" t="s">
        <v>14767</v>
      </c>
      <c r="D1556" s="0" t="s">
        <v>14771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13</v>
      </c>
      <c r="V1556" s="0" t="n">
        <v>209</v>
      </c>
      <c r="W1556" s="0" t="n">
        <v>0</v>
      </c>
      <c r="X1556" s="0" t="n">
        <v>0</v>
      </c>
      <c r="Y1556" s="0" t="n">
        <v>0</v>
      </c>
      <c r="Z1556" s="0" t="n">
        <v>0</v>
      </c>
    </row>
    <row r="1557" customFormat="false" ht="14.4" hidden="false" customHeight="false" outlineLevel="0" collapsed="false">
      <c r="A1557" s="0" t="s">
        <v>3</v>
      </c>
      <c r="B1557" s="0" t="s">
        <v>16340</v>
      </c>
      <c r="C1557" s="0" t="s">
        <v>14771</v>
      </c>
      <c r="D1557" s="0" t="s">
        <v>14768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20</v>
      </c>
      <c r="V1557" s="0" t="n">
        <v>268</v>
      </c>
      <c r="W1557" s="0" t="n">
        <v>0</v>
      </c>
      <c r="X1557" s="0" t="n">
        <v>0</v>
      </c>
      <c r="Y1557" s="0" t="n">
        <v>0</v>
      </c>
      <c r="Z1557" s="0" t="n">
        <v>0</v>
      </c>
    </row>
    <row r="1558" customFormat="false" ht="14.4" hidden="false" customHeight="false" outlineLevel="0" collapsed="false">
      <c r="A1558" s="0" t="s">
        <v>3</v>
      </c>
      <c r="B1558" s="0" t="s">
        <v>16341</v>
      </c>
      <c r="C1558" s="0" t="s">
        <v>14767</v>
      </c>
      <c r="D1558" s="0" t="s">
        <v>14773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14</v>
      </c>
      <c r="V1558" s="0" t="n">
        <v>256</v>
      </c>
      <c r="W1558" s="0" t="n">
        <v>0</v>
      </c>
      <c r="X1558" s="0" t="n">
        <v>0</v>
      </c>
      <c r="Y1558" s="0" t="n">
        <v>0</v>
      </c>
      <c r="Z1558" s="0" t="n">
        <v>0</v>
      </c>
    </row>
    <row r="1559" customFormat="false" ht="14.4" hidden="false" customHeight="false" outlineLevel="0" collapsed="false">
      <c r="A1559" s="0" t="s">
        <v>3</v>
      </c>
      <c r="B1559" s="0" t="s">
        <v>16342</v>
      </c>
      <c r="C1559" s="0" t="s">
        <v>14768</v>
      </c>
      <c r="D1559" s="0" t="s">
        <v>14771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21</v>
      </c>
      <c r="V1559" s="0" t="n">
        <v>310</v>
      </c>
      <c r="W1559" s="0" t="n">
        <v>0</v>
      </c>
      <c r="X1559" s="0" t="n">
        <v>0</v>
      </c>
      <c r="Y1559" s="0" t="n">
        <v>0</v>
      </c>
      <c r="Z1559" s="0" t="n">
        <v>0</v>
      </c>
    </row>
    <row r="1560" customFormat="false" ht="14.4" hidden="false" customHeight="false" outlineLevel="0" collapsed="false">
      <c r="A1560" s="0" t="s">
        <v>3</v>
      </c>
      <c r="B1560" s="0" t="s">
        <v>16343</v>
      </c>
      <c r="C1560" s="0" t="s">
        <v>14771</v>
      </c>
      <c r="D1560" s="0" t="s">
        <v>14768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12</v>
      </c>
      <c r="V1560" s="0" t="n">
        <v>231</v>
      </c>
      <c r="W1560" s="0" t="n">
        <v>0</v>
      </c>
      <c r="X1560" s="0" t="n">
        <v>0</v>
      </c>
      <c r="Y1560" s="0" t="n">
        <v>0</v>
      </c>
      <c r="Z1560" s="0" t="n">
        <v>0</v>
      </c>
    </row>
    <row r="1561" customFormat="false" ht="14.4" hidden="false" customHeight="false" outlineLevel="0" collapsed="false">
      <c r="A1561" s="0" t="s">
        <v>3</v>
      </c>
      <c r="B1561" s="0" t="s">
        <v>16344</v>
      </c>
      <c r="C1561" s="0" t="s">
        <v>14768</v>
      </c>
      <c r="D1561" s="0" t="s">
        <v>14771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20</v>
      </c>
      <c r="V1561" s="0" t="n">
        <v>294</v>
      </c>
      <c r="W1561" s="0" t="n">
        <v>0</v>
      </c>
      <c r="X1561" s="0" t="n">
        <v>0</v>
      </c>
      <c r="Y1561" s="0" t="n">
        <v>0</v>
      </c>
      <c r="Z1561" s="0" t="n">
        <v>0</v>
      </c>
    </row>
    <row r="1562" customFormat="false" ht="14.4" hidden="false" customHeight="false" outlineLevel="0" collapsed="false">
      <c r="A1562" s="0" t="s">
        <v>3</v>
      </c>
      <c r="B1562" s="0" t="s">
        <v>16345</v>
      </c>
      <c r="C1562" s="0" t="s">
        <v>14771</v>
      </c>
      <c r="D1562" s="0" t="s">
        <v>14768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19</v>
      </c>
      <c r="V1562" s="0" t="n">
        <v>284</v>
      </c>
      <c r="W1562" s="0" t="n">
        <v>0</v>
      </c>
      <c r="X1562" s="0" t="n">
        <v>0</v>
      </c>
      <c r="Y1562" s="0" t="n">
        <v>0</v>
      </c>
      <c r="Z1562" s="0" t="n">
        <v>0</v>
      </c>
    </row>
    <row r="1563" customFormat="false" ht="14.4" hidden="false" customHeight="false" outlineLevel="0" collapsed="false">
      <c r="A1563" s="0" t="s">
        <v>3</v>
      </c>
      <c r="B1563" s="0" t="s">
        <v>16346</v>
      </c>
      <c r="C1563" s="0" t="s">
        <v>14771</v>
      </c>
      <c r="D1563" s="0" t="s">
        <v>14768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17</v>
      </c>
      <c r="V1563" s="0" t="n">
        <v>297</v>
      </c>
      <c r="W1563" s="0" t="n">
        <v>0</v>
      </c>
      <c r="X1563" s="0" t="n">
        <v>0</v>
      </c>
      <c r="Y1563" s="0" t="n">
        <v>0</v>
      </c>
      <c r="Z1563" s="0" t="n">
        <v>0</v>
      </c>
    </row>
    <row r="1564" customFormat="false" ht="14.4" hidden="false" customHeight="false" outlineLevel="0" collapsed="false">
      <c r="A1564" s="0" t="s">
        <v>3</v>
      </c>
      <c r="B1564" s="0" t="s">
        <v>16347</v>
      </c>
      <c r="C1564" s="0" t="s">
        <v>14767</v>
      </c>
      <c r="D1564" s="0" t="s">
        <v>14773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17</v>
      </c>
      <c r="V1564" s="0" t="n">
        <v>299</v>
      </c>
      <c r="W1564" s="0" t="n">
        <v>0</v>
      </c>
      <c r="X1564" s="0" t="n">
        <v>0</v>
      </c>
      <c r="Y1564" s="0" t="n">
        <v>0</v>
      </c>
      <c r="Z1564" s="0" t="n">
        <v>0</v>
      </c>
    </row>
    <row r="1565" customFormat="false" ht="14.4" hidden="false" customHeight="false" outlineLevel="0" collapsed="false">
      <c r="A1565" s="0" t="s">
        <v>3</v>
      </c>
      <c r="B1565" s="0" t="s">
        <v>16348</v>
      </c>
      <c r="C1565" s="0" t="s">
        <v>14771</v>
      </c>
      <c r="D1565" s="0" t="s">
        <v>14768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14</v>
      </c>
      <c r="V1565" s="0" t="n">
        <v>241</v>
      </c>
      <c r="W1565" s="0" t="n">
        <v>0</v>
      </c>
      <c r="X1565" s="0" t="n">
        <v>0</v>
      </c>
      <c r="Y1565" s="0" t="n">
        <v>0</v>
      </c>
      <c r="Z1565" s="0" t="n">
        <v>0</v>
      </c>
    </row>
    <row r="1566" customFormat="false" ht="14.4" hidden="false" customHeight="false" outlineLevel="0" collapsed="false">
      <c r="A1566" s="0" t="s">
        <v>3</v>
      </c>
      <c r="B1566" s="0" t="s">
        <v>16349</v>
      </c>
      <c r="C1566" s="0" t="s">
        <v>14767</v>
      </c>
      <c r="D1566" s="0" t="s">
        <v>14773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10</v>
      </c>
      <c r="V1566" s="0" t="n">
        <v>199</v>
      </c>
      <c r="W1566" s="0" t="n">
        <v>0</v>
      </c>
      <c r="X1566" s="0" t="n">
        <v>0</v>
      </c>
      <c r="Y1566" s="0" t="n">
        <v>0</v>
      </c>
      <c r="Z1566" s="0" t="n">
        <v>0</v>
      </c>
    </row>
    <row r="1567" customFormat="false" ht="14.4" hidden="false" customHeight="false" outlineLevel="0" collapsed="false">
      <c r="A1567" s="0" t="s">
        <v>3</v>
      </c>
      <c r="B1567" s="0" t="s">
        <v>16350</v>
      </c>
      <c r="C1567" s="0" t="s">
        <v>14771</v>
      </c>
      <c r="D1567" s="0" t="s">
        <v>14768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12</v>
      </c>
      <c r="V1567" s="0" t="n">
        <v>208</v>
      </c>
      <c r="W1567" s="0" t="n">
        <v>0</v>
      </c>
      <c r="X1567" s="0" t="n">
        <v>0</v>
      </c>
      <c r="Y1567" s="0" t="n">
        <v>0</v>
      </c>
      <c r="Z1567" s="0" t="n">
        <v>0</v>
      </c>
    </row>
    <row r="1568" customFormat="false" ht="14.4" hidden="false" customHeight="false" outlineLevel="0" collapsed="false">
      <c r="A1568" s="0" t="s">
        <v>3</v>
      </c>
      <c r="B1568" s="0" t="s">
        <v>16351</v>
      </c>
      <c r="C1568" s="0" t="s">
        <v>14767</v>
      </c>
      <c r="D1568" s="0" t="s">
        <v>14773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17</v>
      </c>
      <c r="V1568" s="0" t="n">
        <v>231</v>
      </c>
      <c r="W1568" s="0" t="n">
        <v>0</v>
      </c>
      <c r="X1568" s="0" t="n">
        <v>0</v>
      </c>
      <c r="Y1568" s="0" t="n">
        <v>0</v>
      </c>
      <c r="Z1568" s="0" t="n">
        <v>0</v>
      </c>
    </row>
    <row r="1569" customFormat="false" ht="14.4" hidden="false" customHeight="false" outlineLevel="0" collapsed="false">
      <c r="A1569" s="0" t="s">
        <v>3</v>
      </c>
      <c r="B1569" s="0" t="s">
        <v>16352</v>
      </c>
      <c r="C1569" s="0" t="s">
        <v>14768</v>
      </c>
      <c r="D1569" s="0" t="s">
        <v>14771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17</v>
      </c>
      <c r="V1569" s="0" t="n">
        <v>228</v>
      </c>
      <c r="W1569" s="0" t="n">
        <v>0</v>
      </c>
      <c r="X1569" s="0" t="n">
        <v>0</v>
      </c>
      <c r="Y1569" s="0" t="n">
        <v>0</v>
      </c>
      <c r="Z1569" s="0" t="n">
        <v>0</v>
      </c>
    </row>
    <row r="1570" customFormat="false" ht="14.4" hidden="false" customHeight="false" outlineLevel="0" collapsed="false">
      <c r="A1570" s="0" t="s">
        <v>3</v>
      </c>
      <c r="B1570" s="0" t="s">
        <v>16353</v>
      </c>
      <c r="C1570" s="0" t="s">
        <v>14771</v>
      </c>
      <c r="D1570" s="0" t="s">
        <v>14768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17</v>
      </c>
      <c r="V1570" s="0" t="n">
        <v>229</v>
      </c>
      <c r="W1570" s="0" t="n">
        <v>0</v>
      </c>
      <c r="X1570" s="0" t="n">
        <v>0</v>
      </c>
      <c r="Y1570" s="0" t="n">
        <v>0</v>
      </c>
      <c r="Z1570" s="0" t="n">
        <v>0</v>
      </c>
    </row>
    <row r="1571" customFormat="false" ht="14.4" hidden="false" customHeight="false" outlineLevel="0" collapsed="false">
      <c r="A1571" s="0" t="s">
        <v>3</v>
      </c>
      <c r="B1571" s="0" t="s">
        <v>16354</v>
      </c>
      <c r="C1571" s="0" t="s">
        <v>14771</v>
      </c>
      <c r="D1571" s="0" t="s">
        <v>14768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15</v>
      </c>
      <c r="V1571" s="0" t="n">
        <v>227</v>
      </c>
      <c r="W1571" s="0" t="n">
        <v>0</v>
      </c>
      <c r="X1571" s="0" t="n">
        <v>0</v>
      </c>
      <c r="Y1571" s="0" t="n">
        <v>0</v>
      </c>
      <c r="Z1571" s="0" t="n">
        <v>0</v>
      </c>
    </row>
    <row r="1572" customFormat="false" ht="14.4" hidden="false" customHeight="false" outlineLevel="0" collapsed="false">
      <c r="A1572" s="0" t="s">
        <v>3</v>
      </c>
      <c r="B1572" s="0" t="s">
        <v>16355</v>
      </c>
      <c r="C1572" s="0" t="s">
        <v>14768</v>
      </c>
      <c r="D1572" s="0" t="s">
        <v>14767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14</v>
      </c>
      <c r="V1572" s="0" t="n">
        <v>199</v>
      </c>
      <c r="W1572" s="0" t="n">
        <v>0</v>
      </c>
      <c r="X1572" s="0" t="n">
        <v>0</v>
      </c>
      <c r="Y1572" s="0" t="n">
        <v>0</v>
      </c>
      <c r="Z1572" s="0" t="n">
        <v>0</v>
      </c>
    </row>
    <row r="1573" customFormat="false" ht="14.4" hidden="false" customHeight="false" outlineLevel="0" collapsed="false">
      <c r="A1573" s="0" t="s">
        <v>3</v>
      </c>
      <c r="B1573" s="0" t="s">
        <v>16356</v>
      </c>
      <c r="C1573" s="0" t="s">
        <v>14767</v>
      </c>
      <c r="D1573" s="0" t="s">
        <v>14768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19</v>
      </c>
      <c r="V1573" s="0" t="n">
        <v>228</v>
      </c>
      <c r="W1573" s="0" t="n">
        <v>0</v>
      </c>
      <c r="X1573" s="0" t="n">
        <v>0</v>
      </c>
      <c r="Y1573" s="0" t="n">
        <v>0</v>
      </c>
      <c r="Z1573" s="0" t="n">
        <v>0</v>
      </c>
    </row>
    <row r="1574" customFormat="false" ht="14.4" hidden="false" customHeight="false" outlineLevel="0" collapsed="false">
      <c r="A1574" s="0" t="s">
        <v>3</v>
      </c>
      <c r="B1574" s="0" t="s">
        <v>16357</v>
      </c>
      <c r="C1574" s="0" t="s">
        <v>14773</v>
      </c>
      <c r="D1574" s="0" t="s">
        <v>14771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19</v>
      </c>
      <c r="V1574" s="0" t="n">
        <v>213</v>
      </c>
      <c r="W1574" s="0" t="n">
        <v>0</v>
      </c>
      <c r="X1574" s="0" t="n">
        <v>0</v>
      </c>
      <c r="Y1574" s="0" t="n">
        <v>0</v>
      </c>
      <c r="Z1574" s="0" t="n">
        <v>0</v>
      </c>
    </row>
    <row r="1575" customFormat="false" ht="14.4" hidden="false" customHeight="false" outlineLevel="0" collapsed="false">
      <c r="A1575" s="0" t="s">
        <v>3</v>
      </c>
      <c r="B1575" s="0" t="s">
        <v>16358</v>
      </c>
      <c r="C1575" s="0" t="s">
        <v>14771</v>
      </c>
      <c r="D1575" s="0" t="s">
        <v>14767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19</v>
      </c>
      <c r="V1575" s="0" t="n">
        <v>227</v>
      </c>
      <c r="W1575" s="0" t="n">
        <v>0</v>
      </c>
      <c r="X1575" s="0" t="n">
        <v>0</v>
      </c>
      <c r="Y1575" s="0" t="n">
        <v>0</v>
      </c>
      <c r="Z1575" s="0" t="n">
        <v>0</v>
      </c>
    </row>
    <row r="1576" customFormat="false" ht="14.4" hidden="false" customHeight="false" outlineLevel="0" collapsed="false">
      <c r="A1576" s="0" t="s">
        <v>3</v>
      </c>
      <c r="B1576" s="0" t="s">
        <v>16359</v>
      </c>
      <c r="C1576" s="0" t="s">
        <v>14768</v>
      </c>
      <c r="D1576" s="0" t="s">
        <v>14771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19</v>
      </c>
      <c r="V1576" s="0" t="n">
        <v>243</v>
      </c>
      <c r="W1576" s="0" t="n">
        <v>0</v>
      </c>
      <c r="X1576" s="0" t="n">
        <v>0</v>
      </c>
      <c r="Y1576" s="0" t="n">
        <v>0</v>
      </c>
      <c r="Z1576" s="0" t="n">
        <v>0</v>
      </c>
    </row>
    <row r="1577" customFormat="false" ht="14.4" hidden="false" customHeight="false" outlineLevel="0" collapsed="false">
      <c r="A1577" s="0" t="s">
        <v>3</v>
      </c>
      <c r="B1577" s="0" t="s">
        <v>16360</v>
      </c>
      <c r="C1577" s="0" t="s">
        <v>14767</v>
      </c>
      <c r="D1577" s="0" t="s">
        <v>14773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19</v>
      </c>
      <c r="V1577" s="0" t="n">
        <v>229</v>
      </c>
      <c r="W1577" s="0" t="n">
        <v>0</v>
      </c>
      <c r="X1577" s="0" t="n">
        <v>0</v>
      </c>
      <c r="Y1577" s="0" t="n">
        <v>0</v>
      </c>
      <c r="Z1577" s="0" t="n">
        <v>0</v>
      </c>
    </row>
    <row r="1578" customFormat="false" ht="14.4" hidden="false" customHeight="false" outlineLevel="0" collapsed="false">
      <c r="A1578" s="0" t="s">
        <v>3</v>
      </c>
      <c r="B1578" s="0" t="s">
        <v>16361</v>
      </c>
      <c r="C1578" s="0" t="s">
        <v>14773</v>
      </c>
      <c r="D1578" s="0" t="s">
        <v>14768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18</v>
      </c>
      <c r="V1578" s="0" t="n">
        <v>220</v>
      </c>
      <c r="W1578" s="0" t="n">
        <v>0</v>
      </c>
      <c r="X1578" s="0" t="n">
        <v>0</v>
      </c>
      <c r="Y1578" s="0" t="n">
        <v>0</v>
      </c>
      <c r="Z1578" s="0" t="n">
        <v>0</v>
      </c>
    </row>
    <row r="1579" customFormat="false" ht="14.4" hidden="false" customHeight="false" outlineLevel="0" collapsed="false">
      <c r="A1579" s="0" t="s">
        <v>3</v>
      </c>
      <c r="B1579" s="0" t="s">
        <v>16362</v>
      </c>
      <c r="C1579" s="0" t="s">
        <v>14767</v>
      </c>
      <c r="D1579" s="0" t="s">
        <v>14768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16</v>
      </c>
      <c r="V1579" s="0" t="n">
        <v>230</v>
      </c>
      <c r="W1579" s="0" t="n">
        <v>0</v>
      </c>
      <c r="X1579" s="0" t="n">
        <v>0</v>
      </c>
      <c r="Y1579" s="0" t="n">
        <v>0</v>
      </c>
      <c r="Z1579" s="0" t="n">
        <v>0</v>
      </c>
    </row>
    <row r="1580" customFormat="false" ht="14.4" hidden="false" customHeight="false" outlineLevel="0" collapsed="false">
      <c r="A1580" s="0" t="s">
        <v>3</v>
      </c>
      <c r="B1580" s="0" t="s">
        <v>16363</v>
      </c>
      <c r="C1580" s="0" t="s">
        <v>14771</v>
      </c>
      <c r="D1580" s="0" t="s">
        <v>14768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16</v>
      </c>
      <c r="V1580" s="0" t="n">
        <v>230</v>
      </c>
      <c r="W1580" s="0" t="n">
        <v>0</v>
      </c>
      <c r="X1580" s="0" t="n">
        <v>0</v>
      </c>
      <c r="Y1580" s="0" t="n">
        <v>0</v>
      </c>
      <c r="Z1580" s="0" t="n">
        <v>0</v>
      </c>
    </row>
    <row r="1581" customFormat="false" ht="14.4" hidden="false" customHeight="false" outlineLevel="0" collapsed="false">
      <c r="A1581" s="0" t="s">
        <v>3</v>
      </c>
      <c r="B1581" s="0" t="s">
        <v>16364</v>
      </c>
      <c r="C1581" s="0" t="s">
        <v>14773</v>
      </c>
      <c r="D1581" s="0" t="s">
        <v>14767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16</v>
      </c>
      <c r="V1581" s="0" t="n">
        <v>224</v>
      </c>
      <c r="W1581" s="0" t="n">
        <v>0</v>
      </c>
      <c r="X1581" s="0" t="n">
        <v>0</v>
      </c>
      <c r="Y1581" s="0" t="n">
        <v>0</v>
      </c>
      <c r="Z1581" s="0" t="n">
        <v>0</v>
      </c>
    </row>
    <row r="1582" customFormat="false" ht="14.4" hidden="false" customHeight="false" outlineLevel="0" collapsed="false">
      <c r="A1582" s="0" t="s">
        <v>3</v>
      </c>
      <c r="B1582" s="0" t="s">
        <v>16365</v>
      </c>
      <c r="C1582" s="0" t="s">
        <v>14768</v>
      </c>
      <c r="D1582" s="0" t="s">
        <v>14767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22</v>
      </c>
      <c r="V1582" s="0" t="n">
        <v>239</v>
      </c>
      <c r="W1582" s="0" t="n">
        <v>0</v>
      </c>
      <c r="X1582" s="0" t="n">
        <v>0</v>
      </c>
      <c r="Y1582" s="0" t="n">
        <v>0</v>
      </c>
      <c r="Z1582" s="0" t="n">
        <v>0</v>
      </c>
    </row>
    <row r="1583" customFormat="false" ht="14.4" hidden="false" customHeight="false" outlineLevel="0" collapsed="false">
      <c r="A1583" s="0" t="s">
        <v>3</v>
      </c>
      <c r="B1583" s="0" t="s">
        <v>16366</v>
      </c>
      <c r="C1583" s="0" t="s">
        <v>14768</v>
      </c>
      <c r="D1583" s="0" t="s">
        <v>14771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20</v>
      </c>
      <c r="V1583" s="0" t="n">
        <v>248</v>
      </c>
      <c r="W1583" s="0" t="n">
        <v>0</v>
      </c>
      <c r="X1583" s="0" t="n">
        <v>0</v>
      </c>
      <c r="Y1583" s="0" t="n">
        <v>0</v>
      </c>
      <c r="Z1583" s="0" t="n">
        <v>0</v>
      </c>
    </row>
    <row r="1584" customFormat="false" ht="14.4" hidden="false" customHeight="false" outlineLevel="0" collapsed="false">
      <c r="A1584" s="0" t="s">
        <v>3</v>
      </c>
      <c r="B1584" s="0" t="s">
        <v>16367</v>
      </c>
      <c r="C1584" s="0" t="s">
        <v>14773</v>
      </c>
      <c r="D1584" s="0" t="s">
        <v>16368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15</v>
      </c>
      <c r="V1584" s="0" t="n">
        <v>205</v>
      </c>
      <c r="W1584" s="0" t="n">
        <v>0</v>
      </c>
      <c r="X1584" s="0" t="n">
        <v>0</v>
      </c>
      <c r="Y1584" s="0" t="n">
        <v>0</v>
      </c>
      <c r="Z1584" s="0" t="n">
        <v>0</v>
      </c>
    </row>
    <row r="1585" customFormat="false" ht="14.4" hidden="false" customHeight="false" outlineLevel="0" collapsed="false">
      <c r="A1585" s="0" t="s">
        <v>3</v>
      </c>
      <c r="B1585" s="0" t="s">
        <v>16367</v>
      </c>
      <c r="C1585" s="0" t="s">
        <v>14773</v>
      </c>
      <c r="D1585" s="0" t="s">
        <v>16369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15</v>
      </c>
      <c r="V1585" s="0" t="n">
        <v>205</v>
      </c>
      <c r="W1585" s="0" t="n">
        <v>0</v>
      </c>
      <c r="X1585" s="0" t="n">
        <v>0</v>
      </c>
      <c r="Y1585" s="0" t="n">
        <v>0</v>
      </c>
      <c r="Z1585" s="0" t="n">
        <v>0</v>
      </c>
    </row>
    <row r="1586" customFormat="false" ht="14.4" hidden="false" customHeight="false" outlineLevel="0" collapsed="false">
      <c r="A1586" s="0" t="s">
        <v>3</v>
      </c>
      <c r="B1586" s="0" t="s">
        <v>16370</v>
      </c>
      <c r="C1586" s="0" t="s">
        <v>14767</v>
      </c>
      <c r="D1586" s="0" t="s">
        <v>14771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16</v>
      </c>
      <c r="V1586" s="0" t="n">
        <v>223</v>
      </c>
      <c r="W1586" s="0" t="n">
        <v>0</v>
      </c>
      <c r="X1586" s="0" t="n">
        <v>0</v>
      </c>
      <c r="Y1586" s="0" t="n">
        <v>0</v>
      </c>
      <c r="Z1586" s="0" t="n">
        <v>0</v>
      </c>
    </row>
    <row r="1587" customFormat="false" ht="14.4" hidden="false" customHeight="false" outlineLevel="0" collapsed="false">
      <c r="A1587" s="0" t="s">
        <v>3</v>
      </c>
      <c r="B1587" s="0" t="s">
        <v>16371</v>
      </c>
      <c r="C1587" s="0" t="s">
        <v>14773</v>
      </c>
      <c r="D1587" s="0" t="s">
        <v>14768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17</v>
      </c>
      <c r="V1587" s="0" t="n">
        <v>229</v>
      </c>
      <c r="W1587" s="0" t="n">
        <v>0</v>
      </c>
      <c r="X1587" s="0" t="n">
        <v>0</v>
      </c>
      <c r="Y1587" s="0" t="n">
        <v>0</v>
      </c>
      <c r="Z1587" s="0" t="n">
        <v>0</v>
      </c>
    </row>
    <row r="1588" customFormat="false" ht="14.4" hidden="false" customHeight="false" outlineLevel="0" collapsed="false">
      <c r="A1588" s="0" t="s">
        <v>3</v>
      </c>
      <c r="B1588" s="0" t="s">
        <v>16372</v>
      </c>
      <c r="C1588" s="0" t="s">
        <v>14771</v>
      </c>
      <c r="D1588" s="0" t="s">
        <v>14768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17</v>
      </c>
      <c r="V1588" s="0" t="n">
        <v>241</v>
      </c>
      <c r="W1588" s="0" t="n">
        <v>0</v>
      </c>
      <c r="X1588" s="0" t="n">
        <v>0</v>
      </c>
      <c r="Y1588" s="0" t="n">
        <v>0</v>
      </c>
      <c r="Z1588" s="0" t="n">
        <v>0</v>
      </c>
    </row>
    <row r="1589" customFormat="false" ht="14.4" hidden="false" customHeight="false" outlineLevel="0" collapsed="false">
      <c r="A1589" s="0" t="s">
        <v>3</v>
      </c>
      <c r="B1589" s="0" t="s">
        <v>16373</v>
      </c>
      <c r="C1589" s="0" t="s">
        <v>14771</v>
      </c>
      <c r="D1589" s="0" t="s">
        <v>14773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16</v>
      </c>
      <c r="V1589" s="0" t="n">
        <v>293</v>
      </c>
      <c r="W1589" s="0" t="n">
        <v>0</v>
      </c>
      <c r="X1589" s="0" t="n">
        <v>0</v>
      </c>
      <c r="Y1589" s="0" t="n">
        <v>0</v>
      </c>
      <c r="Z1589" s="0" t="n">
        <v>0</v>
      </c>
    </row>
    <row r="1590" customFormat="false" ht="14.4" hidden="false" customHeight="false" outlineLevel="0" collapsed="false">
      <c r="A1590" s="0" t="s">
        <v>3</v>
      </c>
      <c r="B1590" s="0" t="s">
        <v>16374</v>
      </c>
      <c r="C1590" s="0" t="s">
        <v>14771</v>
      </c>
      <c r="D1590" s="0" t="s">
        <v>14768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12</v>
      </c>
      <c r="V1590" s="0" t="n">
        <v>213</v>
      </c>
      <c r="W1590" s="0" t="n">
        <v>0</v>
      </c>
      <c r="X1590" s="0" t="n">
        <v>0</v>
      </c>
      <c r="Y1590" s="0" t="n">
        <v>0</v>
      </c>
      <c r="Z1590" s="0" t="n">
        <v>0</v>
      </c>
    </row>
    <row r="1591" customFormat="false" ht="14.4" hidden="false" customHeight="false" outlineLevel="0" collapsed="false">
      <c r="A1591" s="0" t="s">
        <v>3</v>
      </c>
      <c r="B1591" s="0" t="s">
        <v>16375</v>
      </c>
      <c r="C1591" s="0" t="s">
        <v>14768</v>
      </c>
      <c r="D1591" s="0" t="s">
        <v>14773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13</v>
      </c>
      <c r="V1591" s="0" t="n">
        <v>211</v>
      </c>
      <c r="W1591" s="0" t="n">
        <v>0</v>
      </c>
      <c r="X1591" s="0" t="n">
        <v>0</v>
      </c>
      <c r="Y1591" s="0" t="n">
        <v>0</v>
      </c>
      <c r="Z1591" s="0" t="n">
        <v>0</v>
      </c>
    </row>
    <row r="1592" customFormat="false" ht="14.4" hidden="false" customHeight="false" outlineLevel="0" collapsed="false">
      <c r="A1592" s="0" t="s">
        <v>3</v>
      </c>
      <c r="B1592" s="0" t="s">
        <v>16376</v>
      </c>
      <c r="C1592" s="0" t="s">
        <v>14935</v>
      </c>
      <c r="D1592" s="0" t="s">
        <v>14768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10</v>
      </c>
      <c r="V1592" s="0" t="n">
        <v>189</v>
      </c>
      <c r="W1592" s="0" t="n">
        <v>0</v>
      </c>
      <c r="X1592" s="0" t="n">
        <v>0</v>
      </c>
      <c r="Y1592" s="0" t="n">
        <v>0</v>
      </c>
      <c r="Z1592" s="0" t="n">
        <v>0</v>
      </c>
    </row>
    <row r="1593" customFormat="false" ht="14.4" hidden="false" customHeight="false" outlineLevel="0" collapsed="false">
      <c r="A1593" s="0" t="s">
        <v>3</v>
      </c>
      <c r="B1593" s="0" t="s">
        <v>16377</v>
      </c>
      <c r="C1593" s="0" t="s">
        <v>14768</v>
      </c>
      <c r="D1593" s="0" t="s">
        <v>14771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10</v>
      </c>
      <c r="V1593" s="0" t="n">
        <v>182</v>
      </c>
      <c r="W1593" s="0" t="n">
        <v>0</v>
      </c>
      <c r="X1593" s="0" t="n">
        <v>0</v>
      </c>
      <c r="Y1593" s="0" t="n">
        <v>0</v>
      </c>
      <c r="Z1593" s="0" t="n">
        <v>0</v>
      </c>
    </row>
    <row r="1594" customFormat="false" ht="14.4" hidden="false" customHeight="false" outlineLevel="0" collapsed="false">
      <c r="A1594" s="0" t="s">
        <v>3</v>
      </c>
      <c r="B1594" s="0" t="s">
        <v>16378</v>
      </c>
      <c r="C1594" s="0" t="s">
        <v>14767</v>
      </c>
      <c r="D1594" s="0" t="s">
        <v>14768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15</v>
      </c>
      <c r="V1594" s="0" t="n">
        <v>210</v>
      </c>
      <c r="W1594" s="0" t="n">
        <v>0</v>
      </c>
      <c r="X1594" s="0" t="n">
        <v>0</v>
      </c>
      <c r="Y1594" s="0" t="n">
        <v>0</v>
      </c>
      <c r="Z1594" s="0" t="n">
        <v>0</v>
      </c>
    </row>
    <row r="1595" customFormat="false" ht="14.4" hidden="false" customHeight="false" outlineLevel="0" collapsed="false">
      <c r="A1595" s="0" t="s">
        <v>3</v>
      </c>
      <c r="B1595" s="0" t="s">
        <v>16379</v>
      </c>
      <c r="C1595" s="0" t="s">
        <v>14771</v>
      </c>
      <c r="D1595" s="0" t="s">
        <v>14773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21</v>
      </c>
      <c r="V1595" s="0" t="n">
        <v>227</v>
      </c>
      <c r="W1595" s="0" t="n">
        <v>0</v>
      </c>
      <c r="X1595" s="0" t="n">
        <v>0</v>
      </c>
      <c r="Y1595" s="0" t="n">
        <v>0</v>
      </c>
      <c r="Z1595" s="0" t="n">
        <v>0</v>
      </c>
    </row>
    <row r="1596" customFormat="false" ht="14.4" hidden="false" customHeight="false" outlineLevel="0" collapsed="false">
      <c r="A1596" s="0" t="s">
        <v>3</v>
      </c>
      <c r="B1596" s="0" t="s">
        <v>16380</v>
      </c>
      <c r="C1596" s="0" t="s">
        <v>14768</v>
      </c>
      <c r="D1596" s="0" t="s">
        <v>14771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11</v>
      </c>
      <c r="V1596" s="0" t="n">
        <v>217</v>
      </c>
      <c r="W1596" s="0" t="n">
        <v>0</v>
      </c>
      <c r="X1596" s="0" t="n">
        <v>0</v>
      </c>
      <c r="Y1596" s="0" t="n">
        <v>0</v>
      </c>
      <c r="Z1596" s="0" t="n">
        <v>0</v>
      </c>
    </row>
    <row r="1597" customFormat="false" ht="14.4" hidden="false" customHeight="false" outlineLevel="0" collapsed="false">
      <c r="A1597" s="0" t="s">
        <v>3</v>
      </c>
      <c r="B1597" s="0" t="s">
        <v>16381</v>
      </c>
      <c r="C1597" s="0" t="s">
        <v>14771</v>
      </c>
      <c r="D1597" s="0" t="s">
        <v>14773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13</v>
      </c>
      <c r="V1597" s="0" t="n">
        <v>231</v>
      </c>
      <c r="W1597" s="0" t="n">
        <v>0</v>
      </c>
      <c r="X1597" s="0" t="n">
        <v>0</v>
      </c>
      <c r="Y1597" s="0" t="n">
        <v>0</v>
      </c>
      <c r="Z1597" s="0" t="n">
        <v>0</v>
      </c>
    </row>
    <row r="1598" customFormat="false" ht="14.4" hidden="false" customHeight="false" outlineLevel="0" collapsed="false">
      <c r="A1598" s="0" t="s">
        <v>3</v>
      </c>
      <c r="B1598" s="0" t="s">
        <v>16382</v>
      </c>
      <c r="C1598" s="0" t="s">
        <v>14768</v>
      </c>
      <c r="D1598" s="0" t="s">
        <v>14771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14</v>
      </c>
      <c r="V1598" s="0" t="n">
        <v>253</v>
      </c>
      <c r="W1598" s="0" t="n">
        <v>0</v>
      </c>
      <c r="X1598" s="0" t="n">
        <v>0</v>
      </c>
      <c r="Y1598" s="0" t="n">
        <v>0</v>
      </c>
      <c r="Z1598" s="0" t="n">
        <v>0</v>
      </c>
    </row>
    <row r="1599" customFormat="false" ht="14.4" hidden="false" customHeight="false" outlineLevel="0" collapsed="false">
      <c r="A1599" s="0" t="s">
        <v>3</v>
      </c>
      <c r="B1599" s="0" t="s">
        <v>16383</v>
      </c>
      <c r="C1599" s="0" t="s">
        <v>14768</v>
      </c>
      <c r="D1599" s="0" t="s">
        <v>14773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14</v>
      </c>
      <c r="V1599" s="0" t="n">
        <v>253</v>
      </c>
      <c r="W1599" s="0" t="n">
        <v>0</v>
      </c>
      <c r="X1599" s="0" t="n">
        <v>0</v>
      </c>
      <c r="Y1599" s="0" t="n">
        <v>0</v>
      </c>
      <c r="Z1599" s="0" t="n">
        <v>0</v>
      </c>
    </row>
    <row r="1600" customFormat="false" ht="14.4" hidden="false" customHeight="false" outlineLevel="0" collapsed="false">
      <c r="A1600" s="0" t="s">
        <v>3</v>
      </c>
      <c r="B1600" s="0" t="s">
        <v>16384</v>
      </c>
      <c r="C1600" s="0" t="s">
        <v>14768</v>
      </c>
      <c r="D1600" s="0" t="s">
        <v>14771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14</v>
      </c>
      <c r="V1600" s="0" t="n">
        <v>263</v>
      </c>
      <c r="W1600" s="0" t="n">
        <v>0</v>
      </c>
      <c r="X1600" s="0" t="n">
        <v>0</v>
      </c>
      <c r="Y1600" s="0" t="n">
        <v>0</v>
      </c>
      <c r="Z1600" s="0" t="n">
        <v>0</v>
      </c>
    </row>
    <row r="1601" customFormat="false" ht="14.4" hidden="false" customHeight="false" outlineLevel="0" collapsed="false">
      <c r="A1601" s="0" t="s">
        <v>3</v>
      </c>
      <c r="B1601" s="0" t="s">
        <v>16385</v>
      </c>
      <c r="C1601" s="0" t="s">
        <v>14773</v>
      </c>
      <c r="D1601" s="0" t="s">
        <v>14771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12</v>
      </c>
      <c r="V1601" s="0" t="n">
        <v>137</v>
      </c>
      <c r="W1601" s="0" t="n">
        <v>0</v>
      </c>
      <c r="X1601" s="0" t="n">
        <v>0</v>
      </c>
      <c r="Y1601" s="0" t="n">
        <v>0</v>
      </c>
      <c r="Z1601" s="0" t="n">
        <v>0</v>
      </c>
    </row>
    <row r="1602" customFormat="false" ht="14.4" hidden="false" customHeight="false" outlineLevel="0" collapsed="false">
      <c r="A1602" s="0" t="s">
        <v>3</v>
      </c>
      <c r="B1602" s="0" t="s">
        <v>16386</v>
      </c>
      <c r="C1602" s="0" t="s">
        <v>14773</v>
      </c>
      <c r="D1602" s="0" t="s">
        <v>14767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13</v>
      </c>
      <c r="V1602" s="0" t="n">
        <v>162</v>
      </c>
      <c r="W1602" s="0" t="n">
        <v>0</v>
      </c>
      <c r="X1602" s="0" t="n">
        <v>0</v>
      </c>
      <c r="Y1602" s="0" t="n">
        <v>0</v>
      </c>
      <c r="Z1602" s="0" t="n">
        <v>0</v>
      </c>
    </row>
    <row r="1603" customFormat="false" ht="14.4" hidden="false" customHeight="false" outlineLevel="0" collapsed="false">
      <c r="A1603" s="0" t="s">
        <v>3</v>
      </c>
      <c r="B1603" s="0" t="s">
        <v>16387</v>
      </c>
      <c r="C1603" s="0" t="s">
        <v>14773</v>
      </c>
      <c r="D1603" s="0" t="s">
        <v>14768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15</v>
      </c>
      <c r="V1603" s="0" t="n">
        <v>270</v>
      </c>
      <c r="W1603" s="0" t="n">
        <v>0</v>
      </c>
      <c r="X1603" s="0" t="n">
        <v>0</v>
      </c>
      <c r="Y1603" s="0" t="n">
        <v>0</v>
      </c>
      <c r="Z1603" s="0" t="n">
        <v>0</v>
      </c>
    </row>
    <row r="1604" customFormat="false" ht="14.4" hidden="false" customHeight="false" outlineLevel="0" collapsed="false">
      <c r="A1604" s="0" t="s">
        <v>3</v>
      </c>
      <c r="B1604" s="0" t="s">
        <v>16388</v>
      </c>
      <c r="C1604" s="0" t="s">
        <v>14771</v>
      </c>
      <c r="D1604" s="0" t="s">
        <v>14768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14</v>
      </c>
      <c r="V1604" s="0" t="n">
        <v>261</v>
      </c>
      <c r="W1604" s="0" t="n">
        <v>0</v>
      </c>
      <c r="X1604" s="0" t="n">
        <v>0</v>
      </c>
      <c r="Y1604" s="0" t="n">
        <v>0</v>
      </c>
      <c r="Z1604" s="0" t="n">
        <v>0</v>
      </c>
    </row>
    <row r="1605" customFormat="false" ht="14.4" hidden="false" customHeight="false" outlineLevel="0" collapsed="false">
      <c r="A1605" s="0" t="s">
        <v>3</v>
      </c>
      <c r="B1605" s="0" t="s">
        <v>16389</v>
      </c>
      <c r="C1605" s="0" t="s">
        <v>14768</v>
      </c>
      <c r="D1605" s="0" t="s">
        <v>14773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11</v>
      </c>
      <c r="V1605" s="0" t="n">
        <v>190</v>
      </c>
      <c r="W1605" s="0" t="n">
        <v>0</v>
      </c>
      <c r="X1605" s="0" t="n">
        <v>0</v>
      </c>
      <c r="Y1605" s="0" t="n">
        <v>0</v>
      </c>
      <c r="Z1605" s="0" t="n">
        <v>0</v>
      </c>
    </row>
    <row r="1606" customFormat="false" ht="14.4" hidden="false" customHeight="false" outlineLevel="0" collapsed="false">
      <c r="A1606" s="0" t="s">
        <v>3</v>
      </c>
      <c r="B1606" s="0" t="s">
        <v>16390</v>
      </c>
      <c r="C1606" s="0" t="s">
        <v>14771</v>
      </c>
      <c r="D1606" s="0" t="s">
        <v>14773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11</v>
      </c>
      <c r="V1606" s="0" t="n">
        <v>198</v>
      </c>
      <c r="W1606" s="0" t="n">
        <v>0</v>
      </c>
      <c r="X1606" s="0" t="n">
        <v>0</v>
      </c>
      <c r="Y1606" s="0" t="n">
        <v>0</v>
      </c>
      <c r="Z1606" s="0" t="n">
        <v>0</v>
      </c>
    </row>
    <row r="1607" customFormat="false" ht="14.4" hidden="false" customHeight="false" outlineLevel="0" collapsed="false">
      <c r="A1607" s="0" t="s">
        <v>3</v>
      </c>
      <c r="B1607" s="0" t="s">
        <v>16391</v>
      </c>
      <c r="C1607" s="0" t="s">
        <v>14768</v>
      </c>
      <c r="D1607" s="0" t="s">
        <v>14771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11</v>
      </c>
      <c r="V1607" s="0" t="n">
        <v>187</v>
      </c>
      <c r="W1607" s="0" t="n">
        <v>0</v>
      </c>
      <c r="X1607" s="0" t="n">
        <v>0</v>
      </c>
      <c r="Y1607" s="0" t="n">
        <v>0</v>
      </c>
      <c r="Z1607" s="0" t="n">
        <v>0</v>
      </c>
    </row>
    <row r="1608" customFormat="false" ht="14.4" hidden="false" customHeight="false" outlineLevel="0" collapsed="false">
      <c r="A1608" s="0" t="s">
        <v>3</v>
      </c>
      <c r="B1608" s="0" t="s">
        <v>16392</v>
      </c>
      <c r="C1608" s="0" t="s">
        <v>14773</v>
      </c>
      <c r="D1608" s="0" t="s">
        <v>14767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14</v>
      </c>
      <c r="V1608" s="0" t="n">
        <v>267</v>
      </c>
      <c r="W1608" s="0" t="n">
        <v>0</v>
      </c>
      <c r="X1608" s="0" t="n">
        <v>0</v>
      </c>
      <c r="Y1608" s="0" t="n">
        <v>0</v>
      </c>
      <c r="Z1608" s="0" t="n">
        <v>0</v>
      </c>
    </row>
    <row r="1609" customFormat="false" ht="14.4" hidden="false" customHeight="false" outlineLevel="0" collapsed="false">
      <c r="A1609" s="0" t="s">
        <v>3</v>
      </c>
      <c r="B1609" s="0" t="s">
        <v>16393</v>
      </c>
      <c r="C1609" s="0" t="s">
        <v>14768</v>
      </c>
      <c r="D1609" s="0" t="s">
        <v>14771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13</v>
      </c>
      <c r="V1609" s="0" t="n">
        <v>241</v>
      </c>
      <c r="W1609" s="0" t="n">
        <v>0</v>
      </c>
      <c r="X1609" s="0" t="n">
        <v>0</v>
      </c>
      <c r="Y1609" s="0" t="n">
        <v>0</v>
      </c>
      <c r="Z1609" s="0" t="n">
        <v>0</v>
      </c>
    </row>
    <row r="1610" customFormat="false" ht="14.4" hidden="false" customHeight="false" outlineLevel="0" collapsed="false">
      <c r="A1610" s="0" t="s">
        <v>3</v>
      </c>
      <c r="B1610" s="0" t="s">
        <v>16394</v>
      </c>
      <c r="C1610" s="0" t="s">
        <v>14767</v>
      </c>
      <c r="D1610" s="0" t="s">
        <v>14773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12</v>
      </c>
      <c r="V1610" s="0" t="n">
        <v>185</v>
      </c>
      <c r="W1610" s="0" t="n">
        <v>0</v>
      </c>
      <c r="X1610" s="0" t="n">
        <v>0</v>
      </c>
      <c r="Y1610" s="0" t="n">
        <v>0</v>
      </c>
      <c r="Z1610" s="0" t="n">
        <v>0</v>
      </c>
    </row>
    <row r="1611" customFormat="false" ht="14.4" hidden="false" customHeight="false" outlineLevel="0" collapsed="false">
      <c r="A1611" s="0" t="s">
        <v>3</v>
      </c>
      <c r="B1611" s="0" t="s">
        <v>16395</v>
      </c>
      <c r="C1611" s="0" t="s">
        <v>14768</v>
      </c>
      <c r="D1611" s="0" t="s">
        <v>14771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15</v>
      </c>
      <c r="V1611" s="0" t="n">
        <v>228</v>
      </c>
      <c r="W1611" s="0" t="n">
        <v>0</v>
      </c>
      <c r="X1611" s="0" t="n">
        <v>0</v>
      </c>
      <c r="Y1611" s="0" t="n">
        <v>0</v>
      </c>
      <c r="Z1611" s="0" t="n">
        <v>0</v>
      </c>
    </row>
    <row r="1612" customFormat="false" ht="14.4" hidden="false" customHeight="false" outlineLevel="0" collapsed="false">
      <c r="A1612" s="0" t="s">
        <v>3</v>
      </c>
      <c r="B1612" s="0" t="s">
        <v>16396</v>
      </c>
      <c r="C1612" s="0" t="s">
        <v>14771</v>
      </c>
      <c r="D1612" s="0" t="s">
        <v>14768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15</v>
      </c>
      <c r="V1612" s="0" t="n">
        <v>228</v>
      </c>
      <c r="W1612" s="0" t="n">
        <v>0</v>
      </c>
      <c r="X1612" s="0" t="n">
        <v>0</v>
      </c>
      <c r="Y1612" s="0" t="n">
        <v>0</v>
      </c>
      <c r="Z1612" s="0" t="n">
        <v>0</v>
      </c>
    </row>
    <row r="1613" customFormat="false" ht="14.4" hidden="false" customHeight="false" outlineLevel="0" collapsed="false">
      <c r="A1613" s="0" t="s">
        <v>3</v>
      </c>
      <c r="B1613" s="0" t="s">
        <v>16397</v>
      </c>
      <c r="C1613" s="0" t="s">
        <v>14771</v>
      </c>
      <c r="D1613" s="0" t="s">
        <v>14768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23</v>
      </c>
      <c r="V1613" s="0" t="n">
        <v>263</v>
      </c>
      <c r="W1613" s="0" t="n">
        <v>0</v>
      </c>
      <c r="X1613" s="0" t="n">
        <v>0</v>
      </c>
      <c r="Y1613" s="0" t="n">
        <v>0</v>
      </c>
      <c r="Z1613" s="0" t="n">
        <v>0</v>
      </c>
    </row>
    <row r="1614" customFormat="false" ht="14.4" hidden="false" customHeight="false" outlineLevel="0" collapsed="false">
      <c r="A1614" s="0" t="s">
        <v>3</v>
      </c>
      <c r="B1614" s="0" t="s">
        <v>16398</v>
      </c>
      <c r="C1614" s="0" t="s">
        <v>14771</v>
      </c>
      <c r="D1614" s="0" t="s">
        <v>14768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13</v>
      </c>
      <c r="V1614" s="0" t="n">
        <v>217</v>
      </c>
      <c r="W1614" s="0" t="n">
        <v>0</v>
      </c>
      <c r="X1614" s="0" t="n">
        <v>0</v>
      </c>
      <c r="Y1614" s="0" t="n">
        <v>0</v>
      </c>
      <c r="Z1614" s="0" t="n">
        <v>0</v>
      </c>
    </row>
    <row r="1615" customFormat="false" ht="14.4" hidden="false" customHeight="false" outlineLevel="0" collapsed="false">
      <c r="A1615" s="0" t="s">
        <v>3</v>
      </c>
      <c r="B1615" s="0" t="s">
        <v>16399</v>
      </c>
      <c r="C1615" s="0" t="s">
        <v>14768</v>
      </c>
      <c r="D1615" s="0" t="s">
        <v>14771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10</v>
      </c>
      <c r="V1615" s="0" t="n">
        <v>184</v>
      </c>
      <c r="W1615" s="0" t="n">
        <v>0</v>
      </c>
      <c r="X1615" s="0" t="n">
        <v>0</v>
      </c>
      <c r="Y1615" s="0" t="n">
        <v>0</v>
      </c>
      <c r="Z1615" s="0" t="n">
        <v>0</v>
      </c>
    </row>
    <row r="1616" customFormat="false" ht="14.4" hidden="false" customHeight="false" outlineLevel="0" collapsed="false">
      <c r="A1616" s="0" t="s">
        <v>3</v>
      </c>
      <c r="B1616" s="0" t="s">
        <v>16400</v>
      </c>
      <c r="C1616" s="0" t="s">
        <v>14773</v>
      </c>
      <c r="D1616" s="0" t="s">
        <v>14771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12</v>
      </c>
      <c r="V1616" s="0" t="n">
        <v>189</v>
      </c>
      <c r="W1616" s="0" t="n">
        <v>0</v>
      </c>
      <c r="X1616" s="0" t="n">
        <v>0</v>
      </c>
      <c r="Y1616" s="0" t="n">
        <v>0</v>
      </c>
      <c r="Z1616" s="0" t="n">
        <v>0</v>
      </c>
    </row>
    <row r="1617" customFormat="false" ht="14.4" hidden="false" customHeight="false" outlineLevel="0" collapsed="false">
      <c r="A1617" s="0" t="s">
        <v>3</v>
      </c>
      <c r="B1617" s="0" t="s">
        <v>16401</v>
      </c>
      <c r="C1617" s="0" t="s">
        <v>14771</v>
      </c>
      <c r="D1617" s="0" t="s">
        <v>14768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15</v>
      </c>
      <c r="V1617" s="0" t="n">
        <v>219</v>
      </c>
      <c r="W1617" s="0" t="n">
        <v>0</v>
      </c>
      <c r="X1617" s="0" t="n">
        <v>0</v>
      </c>
      <c r="Y1617" s="0" t="n">
        <v>0</v>
      </c>
      <c r="Z1617" s="0" t="n">
        <v>0</v>
      </c>
    </row>
    <row r="1618" customFormat="false" ht="14.4" hidden="false" customHeight="false" outlineLevel="0" collapsed="false">
      <c r="A1618" s="0" t="s">
        <v>3</v>
      </c>
      <c r="B1618" s="0" t="s">
        <v>16402</v>
      </c>
      <c r="C1618" s="0" t="s">
        <v>14771</v>
      </c>
      <c r="D1618" s="0" t="s">
        <v>14768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17</v>
      </c>
      <c r="V1618" s="0" t="n">
        <v>230</v>
      </c>
      <c r="W1618" s="0" t="n">
        <v>0</v>
      </c>
      <c r="X1618" s="0" t="n">
        <v>0</v>
      </c>
      <c r="Y1618" s="0" t="n">
        <v>0</v>
      </c>
      <c r="Z1618" s="0" t="n">
        <v>0</v>
      </c>
    </row>
    <row r="1619" customFormat="false" ht="14.4" hidden="false" customHeight="false" outlineLevel="0" collapsed="false">
      <c r="A1619" s="0" t="s">
        <v>3</v>
      </c>
      <c r="B1619" s="0" t="s">
        <v>16403</v>
      </c>
      <c r="C1619" s="0" t="s">
        <v>14773</v>
      </c>
      <c r="D1619" s="0" t="s">
        <v>14767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17</v>
      </c>
      <c r="V1619" s="0" t="n">
        <v>230</v>
      </c>
      <c r="W1619" s="0" t="n">
        <v>0</v>
      </c>
      <c r="X1619" s="0" t="n">
        <v>0</v>
      </c>
      <c r="Y1619" s="0" t="n">
        <v>0</v>
      </c>
      <c r="Z1619" s="0" t="n">
        <v>0</v>
      </c>
    </row>
    <row r="1620" customFormat="false" ht="14.4" hidden="false" customHeight="false" outlineLevel="0" collapsed="false">
      <c r="A1620" s="0" t="s">
        <v>3</v>
      </c>
      <c r="B1620" s="0" t="s">
        <v>16404</v>
      </c>
      <c r="C1620" s="0" t="s">
        <v>14768</v>
      </c>
      <c r="D1620" s="0" t="s">
        <v>14773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17</v>
      </c>
      <c r="V1620" s="0" t="n">
        <v>230</v>
      </c>
      <c r="W1620" s="0" t="n">
        <v>0</v>
      </c>
      <c r="X1620" s="0" t="n">
        <v>0</v>
      </c>
      <c r="Y1620" s="0" t="n">
        <v>0</v>
      </c>
      <c r="Z1620" s="0" t="n">
        <v>0</v>
      </c>
    </row>
    <row r="1621" customFormat="false" ht="14.4" hidden="false" customHeight="false" outlineLevel="0" collapsed="false">
      <c r="A1621" s="0" t="s">
        <v>3</v>
      </c>
      <c r="B1621" s="0" t="s">
        <v>16405</v>
      </c>
      <c r="C1621" s="0" t="s">
        <v>14767</v>
      </c>
      <c r="D1621" s="0" t="s">
        <v>14773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12</v>
      </c>
      <c r="V1621" s="0" t="n">
        <v>195</v>
      </c>
      <c r="W1621" s="0" t="n">
        <v>0</v>
      </c>
      <c r="X1621" s="0" t="n">
        <v>0</v>
      </c>
      <c r="Y1621" s="0" t="n">
        <v>0</v>
      </c>
      <c r="Z1621" s="0" t="n">
        <v>0</v>
      </c>
    </row>
    <row r="1622" customFormat="false" ht="14.4" hidden="false" customHeight="false" outlineLevel="0" collapsed="false">
      <c r="A1622" s="0" t="s">
        <v>3</v>
      </c>
      <c r="B1622" s="0" t="s">
        <v>16406</v>
      </c>
      <c r="C1622" s="0" t="s">
        <v>14771</v>
      </c>
      <c r="D1622" s="0" t="s">
        <v>14773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11</v>
      </c>
      <c r="V1622" s="0" t="n">
        <v>191</v>
      </c>
      <c r="W1622" s="0" t="n">
        <v>0</v>
      </c>
      <c r="X1622" s="0" t="n">
        <v>0</v>
      </c>
      <c r="Y1622" s="0" t="n">
        <v>0</v>
      </c>
      <c r="Z1622" s="0" t="n">
        <v>0</v>
      </c>
    </row>
    <row r="1623" customFormat="false" ht="14.4" hidden="false" customHeight="false" outlineLevel="0" collapsed="false">
      <c r="A1623" s="0" t="s">
        <v>3</v>
      </c>
      <c r="B1623" s="0" t="s">
        <v>16407</v>
      </c>
      <c r="C1623" s="0" t="s">
        <v>14768</v>
      </c>
      <c r="D1623" s="0" t="s">
        <v>14773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11</v>
      </c>
      <c r="V1623" s="0" t="n">
        <v>216</v>
      </c>
      <c r="W1623" s="0" t="n">
        <v>0</v>
      </c>
      <c r="X1623" s="0" t="n">
        <v>0</v>
      </c>
      <c r="Y1623" s="0" t="n">
        <v>0</v>
      </c>
      <c r="Z1623" s="0" t="n">
        <v>0</v>
      </c>
    </row>
    <row r="1624" customFormat="false" ht="14.4" hidden="false" customHeight="false" outlineLevel="0" collapsed="false">
      <c r="A1624" s="0" t="s">
        <v>3</v>
      </c>
      <c r="B1624" s="0" t="s">
        <v>16408</v>
      </c>
      <c r="C1624" s="0" t="s">
        <v>14767</v>
      </c>
      <c r="D1624" s="0" t="s">
        <v>14773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21</v>
      </c>
      <c r="V1624" s="0" t="n">
        <v>327</v>
      </c>
      <c r="W1624" s="0" t="n">
        <v>0</v>
      </c>
      <c r="X1624" s="0" t="n">
        <v>0</v>
      </c>
      <c r="Y1624" s="0" t="n">
        <v>0</v>
      </c>
      <c r="Z1624" s="0" t="n">
        <v>0</v>
      </c>
    </row>
    <row r="1625" customFormat="false" ht="14.4" hidden="false" customHeight="false" outlineLevel="0" collapsed="false">
      <c r="A1625" s="0" t="s">
        <v>3</v>
      </c>
      <c r="B1625" s="0" t="s">
        <v>16409</v>
      </c>
      <c r="C1625" s="0" t="s">
        <v>14768</v>
      </c>
      <c r="D1625" s="0" t="s">
        <v>14767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22</v>
      </c>
      <c r="V1625" s="0" t="n">
        <v>387</v>
      </c>
      <c r="W1625" s="0" t="n">
        <v>0</v>
      </c>
      <c r="X1625" s="0" t="n">
        <v>0</v>
      </c>
      <c r="Y1625" s="0" t="n">
        <v>0</v>
      </c>
      <c r="Z1625" s="0" t="n">
        <v>0</v>
      </c>
    </row>
    <row r="1626" customFormat="false" ht="14.4" hidden="false" customHeight="false" outlineLevel="0" collapsed="false">
      <c r="A1626" s="0" t="s">
        <v>3</v>
      </c>
      <c r="B1626" s="0" t="s">
        <v>16410</v>
      </c>
      <c r="C1626" s="0" t="s">
        <v>14771</v>
      </c>
      <c r="D1626" s="0" t="s">
        <v>14773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19</v>
      </c>
      <c r="V1626" s="0" t="n">
        <v>375</v>
      </c>
      <c r="W1626" s="0" t="n">
        <v>0</v>
      </c>
      <c r="X1626" s="0" t="n">
        <v>0</v>
      </c>
      <c r="Y1626" s="0" t="n">
        <v>0</v>
      </c>
      <c r="Z1626" s="0" t="n">
        <v>0</v>
      </c>
    </row>
    <row r="1627" customFormat="false" ht="14.4" hidden="false" customHeight="false" outlineLevel="0" collapsed="false">
      <c r="A1627" s="0" t="s">
        <v>3</v>
      </c>
      <c r="B1627" s="0" t="s">
        <v>16411</v>
      </c>
      <c r="C1627" s="0" t="s">
        <v>14771</v>
      </c>
      <c r="D1627" s="0" t="s">
        <v>14773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17</v>
      </c>
      <c r="V1627" s="0" t="n">
        <v>275</v>
      </c>
      <c r="W1627" s="0" t="n">
        <v>0</v>
      </c>
      <c r="X1627" s="0" t="n">
        <v>0</v>
      </c>
      <c r="Y1627" s="0" t="n">
        <v>0</v>
      </c>
      <c r="Z1627" s="0" t="n">
        <v>0</v>
      </c>
    </row>
    <row r="1628" customFormat="false" ht="14.4" hidden="false" customHeight="false" outlineLevel="0" collapsed="false">
      <c r="A1628" s="0" t="s">
        <v>3</v>
      </c>
      <c r="B1628" s="0" t="s">
        <v>16412</v>
      </c>
      <c r="C1628" s="0" t="s">
        <v>14768</v>
      </c>
      <c r="D1628" s="0" t="s">
        <v>14773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18</v>
      </c>
      <c r="V1628" s="0" t="n">
        <v>188</v>
      </c>
      <c r="W1628" s="0" t="n">
        <v>0</v>
      </c>
      <c r="X1628" s="0" t="n">
        <v>0</v>
      </c>
      <c r="Y1628" s="0" t="n">
        <v>0</v>
      </c>
      <c r="Z1628" s="0" t="n">
        <v>0</v>
      </c>
    </row>
    <row r="1629" customFormat="false" ht="14.4" hidden="false" customHeight="false" outlineLevel="0" collapsed="false">
      <c r="A1629" s="0" t="s">
        <v>3</v>
      </c>
      <c r="B1629" s="0" t="s">
        <v>16413</v>
      </c>
      <c r="C1629" s="0" t="s">
        <v>14773</v>
      </c>
      <c r="D1629" s="0" t="s">
        <v>14771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15</v>
      </c>
      <c r="V1629" s="0" t="n">
        <v>281</v>
      </c>
      <c r="W1629" s="0" t="n">
        <v>0</v>
      </c>
      <c r="X1629" s="0" t="n">
        <v>0</v>
      </c>
      <c r="Y1629" s="0" t="n">
        <v>0</v>
      </c>
      <c r="Z1629" s="0" t="n">
        <v>0</v>
      </c>
    </row>
    <row r="1630" customFormat="false" ht="14.4" hidden="false" customHeight="false" outlineLevel="0" collapsed="false">
      <c r="A1630" s="0" t="s">
        <v>3</v>
      </c>
      <c r="B1630" s="0" t="s">
        <v>16414</v>
      </c>
      <c r="C1630" s="0" t="s">
        <v>16415</v>
      </c>
      <c r="D1630" s="0" t="s">
        <v>14771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13</v>
      </c>
      <c r="V1630" s="0" t="n">
        <v>252</v>
      </c>
      <c r="W1630" s="0" t="n">
        <v>0</v>
      </c>
      <c r="X1630" s="0" t="n">
        <v>0</v>
      </c>
      <c r="Y1630" s="0" t="n">
        <v>0</v>
      </c>
      <c r="Z1630" s="0" t="n">
        <v>0</v>
      </c>
    </row>
    <row r="1631" customFormat="false" ht="14.4" hidden="false" customHeight="false" outlineLevel="0" collapsed="false">
      <c r="A1631" s="0" t="s">
        <v>3</v>
      </c>
      <c r="B1631" s="0" t="s">
        <v>16416</v>
      </c>
      <c r="C1631" s="0" t="s">
        <v>14768</v>
      </c>
      <c r="D1631" s="0" t="s">
        <v>14771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13</v>
      </c>
      <c r="V1631" s="0" t="n">
        <v>243</v>
      </c>
      <c r="W1631" s="0" t="n">
        <v>0</v>
      </c>
      <c r="X1631" s="0" t="n">
        <v>0</v>
      </c>
      <c r="Y1631" s="0" t="n">
        <v>0</v>
      </c>
      <c r="Z1631" s="0" t="n">
        <v>0</v>
      </c>
    </row>
    <row r="1632" customFormat="false" ht="14.4" hidden="false" customHeight="false" outlineLevel="0" collapsed="false">
      <c r="A1632" s="0" t="s">
        <v>3</v>
      </c>
      <c r="B1632" s="0" t="s">
        <v>16417</v>
      </c>
      <c r="C1632" s="0" t="s">
        <v>14768</v>
      </c>
      <c r="D1632" s="0" t="s">
        <v>14771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15</v>
      </c>
      <c r="V1632" s="0" t="n">
        <v>244</v>
      </c>
      <c r="W1632" s="0" t="n">
        <v>0</v>
      </c>
      <c r="X1632" s="0" t="n">
        <v>0</v>
      </c>
      <c r="Y1632" s="0" t="n">
        <v>0</v>
      </c>
      <c r="Z1632" s="0" t="n">
        <v>0</v>
      </c>
    </row>
    <row r="1633" customFormat="false" ht="14.4" hidden="false" customHeight="false" outlineLevel="0" collapsed="false">
      <c r="A1633" s="0" t="s">
        <v>3</v>
      </c>
      <c r="B1633" s="0" t="s">
        <v>16418</v>
      </c>
      <c r="C1633" s="0" t="s">
        <v>14773</v>
      </c>
      <c r="D1633" s="0" t="s">
        <v>14768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18</v>
      </c>
      <c r="V1633" s="0" t="n">
        <v>245</v>
      </c>
      <c r="W1633" s="0" t="n">
        <v>0</v>
      </c>
      <c r="X1633" s="0" t="n">
        <v>0</v>
      </c>
      <c r="Y1633" s="0" t="n">
        <v>0</v>
      </c>
      <c r="Z1633" s="0" t="n">
        <v>0</v>
      </c>
    </row>
    <row r="1634" customFormat="false" ht="14.4" hidden="false" customHeight="false" outlineLevel="0" collapsed="false">
      <c r="A1634" s="0" t="s">
        <v>3</v>
      </c>
      <c r="B1634" s="0" t="s">
        <v>16419</v>
      </c>
      <c r="C1634" s="0" t="s">
        <v>14771</v>
      </c>
      <c r="D1634" s="0" t="s">
        <v>14773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15</v>
      </c>
      <c r="V1634" s="0" t="n">
        <v>237</v>
      </c>
      <c r="W1634" s="0" t="n">
        <v>0</v>
      </c>
      <c r="X1634" s="0" t="n">
        <v>0</v>
      </c>
      <c r="Y1634" s="0" t="n">
        <v>0</v>
      </c>
      <c r="Z1634" s="0" t="n">
        <v>0</v>
      </c>
    </row>
    <row r="1635" customFormat="false" ht="14.4" hidden="false" customHeight="false" outlineLevel="0" collapsed="false">
      <c r="A1635" s="0" t="s">
        <v>3</v>
      </c>
      <c r="B1635" s="0" t="s">
        <v>16420</v>
      </c>
      <c r="C1635" s="0" t="s">
        <v>14771</v>
      </c>
      <c r="D1635" s="0" t="s">
        <v>14768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10</v>
      </c>
      <c r="V1635" s="0" t="n">
        <v>193</v>
      </c>
      <c r="W1635" s="0" t="n">
        <v>0</v>
      </c>
      <c r="X1635" s="0" t="n">
        <v>0</v>
      </c>
      <c r="Y1635" s="0" t="n">
        <v>0</v>
      </c>
      <c r="Z1635" s="0" t="n">
        <v>0</v>
      </c>
    </row>
    <row r="1636" customFormat="false" ht="14.4" hidden="false" customHeight="false" outlineLevel="0" collapsed="false">
      <c r="A1636" s="0" t="s">
        <v>3</v>
      </c>
      <c r="B1636" s="0" t="s">
        <v>16421</v>
      </c>
      <c r="C1636" s="0" t="s">
        <v>14768</v>
      </c>
      <c r="D1636" s="0" t="s">
        <v>14771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11</v>
      </c>
      <c r="V1636" s="0" t="n">
        <v>174</v>
      </c>
      <c r="W1636" s="0" t="n">
        <v>0</v>
      </c>
      <c r="X1636" s="0" t="n">
        <v>0</v>
      </c>
      <c r="Y1636" s="0" t="n">
        <v>0</v>
      </c>
      <c r="Z1636" s="0" t="n">
        <v>0</v>
      </c>
    </row>
    <row r="1637" customFormat="false" ht="14.4" hidden="false" customHeight="false" outlineLevel="0" collapsed="false">
      <c r="A1637" s="0" t="s">
        <v>3</v>
      </c>
      <c r="B1637" s="0" t="s">
        <v>16422</v>
      </c>
      <c r="C1637" s="0" t="s">
        <v>14768</v>
      </c>
      <c r="D1637" s="0" t="s">
        <v>14771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15</v>
      </c>
      <c r="V1637" s="0" t="n">
        <v>224</v>
      </c>
      <c r="W1637" s="0" t="n">
        <v>0</v>
      </c>
      <c r="X1637" s="0" t="n">
        <v>0</v>
      </c>
      <c r="Y1637" s="0" t="n">
        <v>0</v>
      </c>
      <c r="Z1637" s="0" t="n">
        <v>0</v>
      </c>
    </row>
    <row r="1638" customFormat="false" ht="14.4" hidden="false" customHeight="false" outlineLevel="0" collapsed="false">
      <c r="A1638" s="0" t="s">
        <v>3</v>
      </c>
      <c r="B1638" s="0" t="s">
        <v>16423</v>
      </c>
      <c r="C1638" s="0" t="s">
        <v>14771</v>
      </c>
      <c r="D1638" s="0" t="s">
        <v>14768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12</v>
      </c>
      <c r="V1638" s="0" t="n">
        <v>194</v>
      </c>
      <c r="W1638" s="0" t="n">
        <v>0</v>
      </c>
      <c r="X1638" s="0" t="n">
        <v>0</v>
      </c>
      <c r="Y1638" s="0" t="n">
        <v>0</v>
      </c>
      <c r="Z1638" s="0" t="n">
        <v>0</v>
      </c>
    </row>
    <row r="1639" customFormat="false" ht="14.4" hidden="false" customHeight="false" outlineLevel="0" collapsed="false">
      <c r="A1639" s="0" t="s">
        <v>3</v>
      </c>
      <c r="B1639" s="0" t="s">
        <v>16424</v>
      </c>
      <c r="C1639" s="0" t="s">
        <v>14771</v>
      </c>
      <c r="D1639" s="0" t="s">
        <v>14768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12</v>
      </c>
      <c r="V1639" s="0" t="n">
        <v>194</v>
      </c>
      <c r="W1639" s="0" t="n">
        <v>0</v>
      </c>
      <c r="X1639" s="0" t="n">
        <v>0</v>
      </c>
      <c r="Y1639" s="0" t="n">
        <v>0</v>
      </c>
      <c r="Z1639" s="0" t="n">
        <v>0</v>
      </c>
    </row>
    <row r="1640" customFormat="false" ht="14.4" hidden="false" customHeight="false" outlineLevel="0" collapsed="false">
      <c r="A1640" s="0" t="s">
        <v>3</v>
      </c>
      <c r="B1640" s="0" t="s">
        <v>16425</v>
      </c>
      <c r="C1640" s="0" t="s">
        <v>14767</v>
      </c>
      <c r="D1640" s="0" t="s">
        <v>14771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17</v>
      </c>
      <c r="V1640" s="0" t="n">
        <v>291</v>
      </c>
      <c r="W1640" s="0" t="n">
        <v>0</v>
      </c>
      <c r="X1640" s="0" t="n">
        <v>0</v>
      </c>
      <c r="Y1640" s="0" t="n">
        <v>0</v>
      </c>
      <c r="Z1640" s="0" t="n">
        <v>0</v>
      </c>
    </row>
    <row r="1641" customFormat="false" ht="14.4" hidden="false" customHeight="false" outlineLevel="0" collapsed="false">
      <c r="A1641" s="0" t="s">
        <v>3</v>
      </c>
      <c r="B1641" s="0" t="s">
        <v>16426</v>
      </c>
      <c r="C1641" s="0" t="s">
        <v>14767</v>
      </c>
      <c r="D1641" s="0" t="s">
        <v>14773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19</v>
      </c>
      <c r="V1641" s="0" t="n">
        <v>260</v>
      </c>
      <c r="W1641" s="0" t="n">
        <v>0</v>
      </c>
      <c r="X1641" s="0" t="n">
        <v>0</v>
      </c>
      <c r="Y1641" s="0" t="n">
        <v>0</v>
      </c>
      <c r="Z1641" s="0" t="n">
        <v>0</v>
      </c>
    </row>
    <row r="1642" customFormat="false" ht="14.4" hidden="false" customHeight="false" outlineLevel="0" collapsed="false">
      <c r="A1642" s="0" t="s">
        <v>3</v>
      </c>
      <c r="B1642" s="0" t="s">
        <v>16427</v>
      </c>
      <c r="C1642" s="0" t="s">
        <v>14767</v>
      </c>
      <c r="D1642" s="0" t="s">
        <v>14771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20</v>
      </c>
      <c r="V1642" s="0" t="n">
        <v>286</v>
      </c>
      <c r="W1642" s="0" t="n">
        <v>0</v>
      </c>
      <c r="X1642" s="0" t="n">
        <v>0</v>
      </c>
      <c r="Y1642" s="0" t="n">
        <v>0</v>
      </c>
      <c r="Z1642" s="0" t="n">
        <v>0</v>
      </c>
    </row>
    <row r="1643" customFormat="false" ht="14.4" hidden="false" customHeight="false" outlineLevel="0" collapsed="false">
      <c r="A1643" s="0" t="s">
        <v>3</v>
      </c>
      <c r="B1643" s="0" t="s">
        <v>16428</v>
      </c>
      <c r="C1643" s="0" t="s">
        <v>14767</v>
      </c>
      <c r="D1643" s="0" t="s">
        <v>14773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24</v>
      </c>
      <c r="V1643" s="0" t="n">
        <v>333</v>
      </c>
      <c r="W1643" s="0" t="n">
        <v>0</v>
      </c>
      <c r="X1643" s="0" t="n">
        <v>0</v>
      </c>
      <c r="Y1643" s="0" t="n">
        <v>0</v>
      </c>
      <c r="Z1643" s="0" t="n">
        <v>0</v>
      </c>
    </row>
    <row r="1644" customFormat="false" ht="14.4" hidden="false" customHeight="false" outlineLevel="0" collapsed="false">
      <c r="A1644" s="0" t="s">
        <v>3</v>
      </c>
      <c r="B1644" s="0" t="s">
        <v>16429</v>
      </c>
      <c r="C1644" s="0" t="s">
        <v>14771</v>
      </c>
      <c r="D1644" s="0" t="s">
        <v>14767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22</v>
      </c>
      <c r="V1644" s="0" t="n">
        <v>328</v>
      </c>
      <c r="W1644" s="0" t="n">
        <v>0</v>
      </c>
      <c r="X1644" s="0" t="n">
        <v>0</v>
      </c>
      <c r="Y1644" s="0" t="n">
        <v>0</v>
      </c>
      <c r="Z1644" s="0" t="n">
        <v>0</v>
      </c>
    </row>
    <row r="1645" customFormat="false" ht="14.4" hidden="false" customHeight="false" outlineLevel="0" collapsed="false">
      <c r="A1645" s="0" t="s">
        <v>3</v>
      </c>
      <c r="B1645" s="0" t="s">
        <v>16430</v>
      </c>
      <c r="C1645" s="0" t="s">
        <v>14768</v>
      </c>
      <c r="D1645" s="0" t="s">
        <v>14771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14</v>
      </c>
      <c r="V1645" s="0" t="n">
        <v>241</v>
      </c>
      <c r="W1645" s="0" t="n">
        <v>0</v>
      </c>
      <c r="X1645" s="0" t="n">
        <v>0</v>
      </c>
      <c r="Y1645" s="0" t="n">
        <v>0</v>
      </c>
      <c r="Z1645" s="0" t="n">
        <v>0</v>
      </c>
    </row>
    <row r="1646" customFormat="false" ht="14.4" hidden="false" customHeight="false" outlineLevel="0" collapsed="false">
      <c r="A1646" s="0" t="s">
        <v>3</v>
      </c>
      <c r="B1646" s="0" t="s">
        <v>16431</v>
      </c>
      <c r="C1646" s="0" t="s">
        <v>14768</v>
      </c>
      <c r="D1646" s="0" t="s">
        <v>14771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23</v>
      </c>
      <c r="V1646" s="0" t="n">
        <v>347</v>
      </c>
      <c r="W1646" s="0" t="n">
        <v>0</v>
      </c>
      <c r="X1646" s="0" t="n">
        <v>0</v>
      </c>
      <c r="Y1646" s="0" t="n">
        <v>0</v>
      </c>
      <c r="Z1646" s="0" t="n">
        <v>0</v>
      </c>
    </row>
    <row r="1647" customFormat="false" ht="14.4" hidden="false" customHeight="false" outlineLevel="0" collapsed="false">
      <c r="A1647" s="0" t="s">
        <v>3</v>
      </c>
      <c r="B1647" s="0" t="s">
        <v>16432</v>
      </c>
      <c r="C1647" s="0" t="s">
        <v>14771</v>
      </c>
      <c r="D1647" s="0" t="s">
        <v>14768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18</v>
      </c>
      <c r="V1647" s="0" t="n">
        <v>287</v>
      </c>
      <c r="W1647" s="0" t="n">
        <v>0</v>
      </c>
      <c r="X1647" s="0" t="n">
        <v>0</v>
      </c>
      <c r="Y1647" s="0" t="n">
        <v>0</v>
      </c>
      <c r="Z1647" s="0" t="n">
        <v>0</v>
      </c>
    </row>
    <row r="1648" customFormat="false" ht="14.4" hidden="false" customHeight="false" outlineLevel="0" collapsed="false">
      <c r="A1648" s="0" t="s">
        <v>3</v>
      </c>
      <c r="B1648" s="0" t="s">
        <v>16433</v>
      </c>
      <c r="C1648" s="0" t="s">
        <v>14768</v>
      </c>
      <c r="D1648" s="0" t="s">
        <v>14771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19</v>
      </c>
      <c r="V1648" s="0" t="n">
        <v>255</v>
      </c>
      <c r="W1648" s="0" t="n">
        <v>0</v>
      </c>
      <c r="X1648" s="0" t="n">
        <v>0</v>
      </c>
      <c r="Y1648" s="0" t="n">
        <v>0</v>
      </c>
      <c r="Z1648" s="0" t="n">
        <v>0</v>
      </c>
    </row>
    <row r="1649" customFormat="false" ht="14.4" hidden="false" customHeight="false" outlineLevel="0" collapsed="false">
      <c r="A1649" s="0" t="s">
        <v>3</v>
      </c>
      <c r="B1649" s="0" t="s">
        <v>16434</v>
      </c>
      <c r="C1649" s="0" t="s">
        <v>14771</v>
      </c>
      <c r="D1649" s="0" t="s">
        <v>14768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17</v>
      </c>
      <c r="V1649" s="0" t="n">
        <v>322</v>
      </c>
      <c r="W1649" s="0" t="n">
        <v>0</v>
      </c>
      <c r="X1649" s="0" t="n">
        <v>0</v>
      </c>
      <c r="Y1649" s="0" t="n">
        <v>0</v>
      </c>
      <c r="Z1649" s="0" t="n">
        <v>0</v>
      </c>
    </row>
    <row r="1650" customFormat="false" ht="14.4" hidden="false" customHeight="false" outlineLevel="0" collapsed="false">
      <c r="A1650" s="0" t="s">
        <v>3</v>
      </c>
      <c r="B1650" s="0" t="s">
        <v>16435</v>
      </c>
      <c r="C1650" s="0" t="s">
        <v>14767</v>
      </c>
      <c r="D1650" s="0" t="s">
        <v>14768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20</v>
      </c>
      <c r="V1650" s="0" t="n">
        <v>287</v>
      </c>
      <c r="W1650" s="0" t="n">
        <v>0</v>
      </c>
      <c r="X1650" s="0" t="n">
        <v>0</v>
      </c>
      <c r="Y1650" s="0" t="n">
        <v>0</v>
      </c>
      <c r="Z1650" s="0" t="n">
        <v>0</v>
      </c>
    </row>
    <row r="1651" customFormat="false" ht="14.4" hidden="false" customHeight="false" outlineLevel="0" collapsed="false">
      <c r="A1651" s="0" t="s">
        <v>3</v>
      </c>
      <c r="B1651" s="0" t="s">
        <v>16436</v>
      </c>
      <c r="C1651" s="0" t="s">
        <v>14771</v>
      </c>
      <c r="D1651" s="0" t="s">
        <v>14768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12</v>
      </c>
      <c r="V1651" s="0" t="n">
        <v>233</v>
      </c>
      <c r="W1651" s="0" t="n">
        <v>0</v>
      </c>
      <c r="X1651" s="0" t="n">
        <v>0</v>
      </c>
      <c r="Y1651" s="0" t="n">
        <v>0</v>
      </c>
      <c r="Z1651" s="0" t="n">
        <v>0</v>
      </c>
    </row>
    <row r="1652" customFormat="false" ht="14.4" hidden="false" customHeight="false" outlineLevel="0" collapsed="false">
      <c r="A1652" s="0" t="s">
        <v>3</v>
      </c>
      <c r="B1652" s="0" t="s">
        <v>16437</v>
      </c>
      <c r="C1652" s="0" t="s">
        <v>14767</v>
      </c>
      <c r="D1652" s="0" t="s">
        <v>14773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14</v>
      </c>
      <c r="V1652" s="0" t="n">
        <v>241</v>
      </c>
      <c r="W1652" s="0" t="n">
        <v>0</v>
      </c>
      <c r="X1652" s="0" t="n">
        <v>0</v>
      </c>
      <c r="Y1652" s="0" t="n">
        <v>0</v>
      </c>
      <c r="Z1652" s="0" t="n">
        <v>0</v>
      </c>
    </row>
    <row r="1653" customFormat="false" ht="14.4" hidden="false" customHeight="false" outlineLevel="0" collapsed="false">
      <c r="A1653" s="0" t="s">
        <v>3</v>
      </c>
      <c r="B1653" s="0" t="s">
        <v>16438</v>
      </c>
      <c r="C1653" s="0" t="s">
        <v>14773</v>
      </c>
      <c r="D1653" s="0" t="s">
        <v>14767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9</v>
      </c>
      <c r="V1653" s="0" t="n">
        <v>163</v>
      </c>
      <c r="W1653" s="0" t="n">
        <v>0</v>
      </c>
      <c r="X1653" s="0" t="n">
        <v>0</v>
      </c>
      <c r="Y1653" s="0" t="n">
        <v>0</v>
      </c>
      <c r="Z1653" s="0" t="n">
        <v>0</v>
      </c>
    </row>
    <row r="1654" customFormat="false" ht="14.4" hidden="false" customHeight="false" outlineLevel="0" collapsed="false">
      <c r="A1654" s="0" t="s">
        <v>3</v>
      </c>
      <c r="B1654" s="0" t="s">
        <v>16439</v>
      </c>
      <c r="C1654" s="0" t="s">
        <v>14773</v>
      </c>
      <c r="D1654" s="0" t="s">
        <v>14767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16</v>
      </c>
      <c r="V1654" s="0" t="n">
        <v>267</v>
      </c>
      <c r="W1654" s="0" t="n">
        <v>0</v>
      </c>
      <c r="X1654" s="0" t="n">
        <v>0</v>
      </c>
      <c r="Y1654" s="0" t="n">
        <v>0</v>
      </c>
      <c r="Z1654" s="0" t="n">
        <v>0</v>
      </c>
    </row>
    <row r="1655" customFormat="false" ht="14.4" hidden="false" customHeight="false" outlineLevel="0" collapsed="false">
      <c r="A1655" s="0" t="s">
        <v>3</v>
      </c>
      <c r="B1655" s="0" t="s">
        <v>16440</v>
      </c>
      <c r="C1655" s="0" t="s">
        <v>14767</v>
      </c>
      <c r="D1655" s="0" t="s">
        <v>14773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9</v>
      </c>
      <c r="V1655" s="0" t="n">
        <v>177</v>
      </c>
      <c r="W1655" s="0" t="n">
        <v>0</v>
      </c>
      <c r="X1655" s="0" t="n">
        <v>0</v>
      </c>
      <c r="Y1655" s="0" t="n">
        <v>0</v>
      </c>
      <c r="Z1655" s="0" t="n">
        <v>0</v>
      </c>
    </row>
    <row r="1656" customFormat="false" ht="14.4" hidden="false" customHeight="false" outlineLevel="0" collapsed="false">
      <c r="A1656" s="0" t="s">
        <v>3</v>
      </c>
      <c r="B1656" s="0" t="s">
        <v>16441</v>
      </c>
      <c r="C1656" s="0" t="s">
        <v>14768</v>
      </c>
      <c r="D1656" s="0" t="s">
        <v>14771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10</v>
      </c>
      <c r="V1656" s="0" t="n">
        <v>174</v>
      </c>
      <c r="W1656" s="0" t="n">
        <v>0</v>
      </c>
      <c r="X1656" s="0" t="n">
        <v>0</v>
      </c>
      <c r="Y1656" s="0" t="n">
        <v>0</v>
      </c>
      <c r="Z1656" s="0" t="n">
        <v>0</v>
      </c>
    </row>
    <row r="1657" customFormat="false" ht="14.4" hidden="false" customHeight="false" outlineLevel="0" collapsed="false">
      <c r="A1657" s="0" t="s">
        <v>3</v>
      </c>
      <c r="B1657" s="0" t="s">
        <v>16442</v>
      </c>
      <c r="C1657" s="0" t="s">
        <v>14773</v>
      </c>
      <c r="D1657" s="0" t="s">
        <v>14767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11</v>
      </c>
      <c r="V1657" s="0" t="n">
        <v>177</v>
      </c>
      <c r="W1657" s="0" t="n">
        <v>0</v>
      </c>
      <c r="X1657" s="0" t="n">
        <v>0</v>
      </c>
      <c r="Y1657" s="0" t="n">
        <v>0</v>
      </c>
      <c r="Z1657" s="0" t="n">
        <v>0</v>
      </c>
    </row>
    <row r="1658" customFormat="false" ht="14.4" hidden="false" customHeight="false" outlineLevel="0" collapsed="false">
      <c r="A1658" s="0" t="s">
        <v>3</v>
      </c>
      <c r="B1658" s="0" t="s">
        <v>16443</v>
      </c>
      <c r="C1658" s="0" t="s">
        <v>14767</v>
      </c>
      <c r="D1658" s="0" t="s">
        <v>14771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16</v>
      </c>
      <c r="V1658" s="0" t="n">
        <v>179</v>
      </c>
      <c r="W1658" s="0" t="n">
        <v>0</v>
      </c>
      <c r="X1658" s="0" t="n">
        <v>0</v>
      </c>
      <c r="Y1658" s="0" t="n">
        <v>0</v>
      </c>
      <c r="Z1658" s="0" t="n">
        <v>0</v>
      </c>
    </row>
    <row r="1659" customFormat="false" ht="14.4" hidden="false" customHeight="false" outlineLevel="0" collapsed="false">
      <c r="A1659" s="0" t="s">
        <v>3</v>
      </c>
      <c r="B1659" s="0" t="s">
        <v>16444</v>
      </c>
      <c r="C1659" s="0" t="s">
        <v>14771</v>
      </c>
      <c r="D1659" s="0" t="s">
        <v>14768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14</v>
      </c>
      <c r="V1659" s="0" t="n">
        <v>204</v>
      </c>
      <c r="W1659" s="0" t="n">
        <v>0</v>
      </c>
      <c r="X1659" s="0" t="n">
        <v>0</v>
      </c>
      <c r="Y1659" s="0" t="n">
        <v>0</v>
      </c>
      <c r="Z1659" s="0" t="n">
        <v>0</v>
      </c>
    </row>
    <row r="1660" customFormat="false" ht="14.4" hidden="false" customHeight="false" outlineLevel="0" collapsed="false">
      <c r="A1660" s="0" t="s">
        <v>3</v>
      </c>
      <c r="B1660" s="0" t="s">
        <v>16445</v>
      </c>
      <c r="C1660" s="0" t="s">
        <v>14773</v>
      </c>
      <c r="D1660" s="0" t="s">
        <v>14767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14</v>
      </c>
      <c r="V1660" s="0" t="n">
        <v>205</v>
      </c>
      <c r="W1660" s="0" t="n">
        <v>0</v>
      </c>
      <c r="X1660" s="0" t="n">
        <v>0</v>
      </c>
      <c r="Y1660" s="0" t="n">
        <v>0</v>
      </c>
      <c r="Z1660" s="0" t="n">
        <v>0</v>
      </c>
    </row>
    <row r="1661" customFormat="false" ht="14.4" hidden="false" customHeight="false" outlineLevel="0" collapsed="false">
      <c r="A1661" s="0" t="s">
        <v>3</v>
      </c>
      <c r="B1661" s="0" t="s">
        <v>16446</v>
      </c>
      <c r="C1661" s="0" t="s">
        <v>14767</v>
      </c>
      <c r="D1661" s="0" t="s">
        <v>14768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15</v>
      </c>
      <c r="V1661" s="0" t="n">
        <v>206</v>
      </c>
      <c r="W1661" s="0" t="n">
        <v>0</v>
      </c>
      <c r="X1661" s="0" t="n">
        <v>0</v>
      </c>
      <c r="Y1661" s="0" t="n">
        <v>0</v>
      </c>
      <c r="Z1661" s="0" t="n">
        <v>0</v>
      </c>
    </row>
    <row r="1662" customFormat="false" ht="14.4" hidden="false" customHeight="false" outlineLevel="0" collapsed="false">
      <c r="A1662" s="0" t="s">
        <v>3</v>
      </c>
      <c r="B1662" s="0" t="s">
        <v>16447</v>
      </c>
      <c r="C1662" s="0" t="s">
        <v>14768</v>
      </c>
      <c r="D1662" s="0" t="s">
        <v>14771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11</v>
      </c>
      <c r="V1662" s="0" t="n">
        <v>217</v>
      </c>
      <c r="W1662" s="0" t="n">
        <v>0</v>
      </c>
      <c r="X1662" s="0" t="n">
        <v>0</v>
      </c>
      <c r="Y1662" s="0" t="n">
        <v>0</v>
      </c>
      <c r="Z1662" s="0" t="n">
        <v>0</v>
      </c>
    </row>
    <row r="1663" customFormat="false" ht="14.4" hidden="false" customHeight="false" outlineLevel="0" collapsed="false">
      <c r="A1663" s="0" t="s">
        <v>3</v>
      </c>
      <c r="B1663" s="0" t="s">
        <v>16448</v>
      </c>
      <c r="C1663" s="0" t="s">
        <v>14768</v>
      </c>
      <c r="D1663" s="0" t="s">
        <v>14773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13</v>
      </c>
      <c r="V1663" s="0" t="n">
        <v>219</v>
      </c>
      <c r="W1663" s="0" t="n">
        <v>0</v>
      </c>
      <c r="X1663" s="0" t="n">
        <v>0</v>
      </c>
      <c r="Y1663" s="0" t="n">
        <v>0</v>
      </c>
      <c r="Z1663" s="0" t="n">
        <v>0</v>
      </c>
    </row>
    <row r="1664" customFormat="false" ht="14.4" hidden="false" customHeight="false" outlineLevel="0" collapsed="false">
      <c r="A1664" s="0" t="s">
        <v>3</v>
      </c>
      <c r="B1664" s="0" t="s">
        <v>16449</v>
      </c>
      <c r="C1664" s="0" t="s">
        <v>14773</v>
      </c>
      <c r="D1664" s="0" t="s">
        <v>14767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17</v>
      </c>
      <c r="V1664" s="0" t="n">
        <v>205</v>
      </c>
      <c r="W1664" s="0" t="n">
        <v>0</v>
      </c>
      <c r="X1664" s="0" t="n">
        <v>0</v>
      </c>
      <c r="Y1664" s="0" t="n">
        <v>0</v>
      </c>
      <c r="Z1664" s="0" t="n">
        <v>0</v>
      </c>
    </row>
    <row r="1665" customFormat="false" ht="14.4" hidden="false" customHeight="false" outlineLevel="0" collapsed="false">
      <c r="A1665" s="0" t="s">
        <v>3</v>
      </c>
      <c r="B1665" s="0" t="s">
        <v>16450</v>
      </c>
      <c r="C1665" s="0" t="s">
        <v>14771</v>
      </c>
      <c r="D1665" s="0" t="s">
        <v>14768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19</v>
      </c>
      <c r="V1665" s="0" t="n">
        <v>295</v>
      </c>
      <c r="W1665" s="0" t="n">
        <v>0</v>
      </c>
      <c r="X1665" s="0" t="n">
        <v>0</v>
      </c>
      <c r="Y1665" s="0" t="n">
        <v>0</v>
      </c>
      <c r="Z1665" s="0" t="n">
        <v>0</v>
      </c>
    </row>
    <row r="1666" customFormat="false" ht="14.4" hidden="false" customHeight="false" outlineLevel="0" collapsed="false">
      <c r="A1666" s="0" t="s">
        <v>3</v>
      </c>
      <c r="B1666" s="0" t="s">
        <v>16451</v>
      </c>
      <c r="C1666" s="0" t="s">
        <v>14773</v>
      </c>
      <c r="D1666" s="0" t="s">
        <v>14767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14</v>
      </c>
      <c r="V1666" s="0" t="n">
        <v>225</v>
      </c>
      <c r="W1666" s="0" t="n">
        <v>0</v>
      </c>
      <c r="X1666" s="0" t="n">
        <v>0</v>
      </c>
      <c r="Y1666" s="0" t="n">
        <v>0</v>
      </c>
      <c r="Z1666" s="0" t="n">
        <v>0</v>
      </c>
    </row>
    <row r="1667" customFormat="false" ht="14.4" hidden="false" customHeight="false" outlineLevel="0" collapsed="false">
      <c r="A1667" s="0" t="s">
        <v>3</v>
      </c>
      <c r="B1667" s="0" t="s">
        <v>16452</v>
      </c>
      <c r="C1667" s="0" t="s">
        <v>14767</v>
      </c>
      <c r="D1667" s="0" t="s">
        <v>14773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14</v>
      </c>
      <c r="V1667" s="0" t="n">
        <v>246</v>
      </c>
      <c r="W1667" s="0" t="n">
        <v>0</v>
      </c>
      <c r="X1667" s="0" t="n">
        <v>0</v>
      </c>
      <c r="Y1667" s="0" t="n">
        <v>0</v>
      </c>
      <c r="Z1667" s="0" t="n">
        <v>0</v>
      </c>
    </row>
    <row r="1668" customFormat="false" ht="14.4" hidden="false" customHeight="false" outlineLevel="0" collapsed="false">
      <c r="A1668" s="0" t="s">
        <v>3</v>
      </c>
      <c r="B1668" s="0" t="s">
        <v>16453</v>
      </c>
      <c r="C1668" s="0" t="s">
        <v>14768</v>
      </c>
      <c r="D1668" s="0" t="s">
        <v>14771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11</v>
      </c>
      <c r="V1668" s="0" t="n">
        <v>216</v>
      </c>
      <c r="W1668" s="0" t="n">
        <v>0</v>
      </c>
      <c r="X1668" s="0" t="n">
        <v>0</v>
      </c>
      <c r="Y1668" s="0" t="n">
        <v>0</v>
      </c>
      <c r="Z1668" s="0" t="n">
        <v>0</v>
      </c>
    </row>
    <row r="1669" customFormat="false" ht="14.4" hidden="false" customHeight="false" outlineLevel="0" collapsed="false">
      <c r="A1669" s="0" t="s">
        <v>3</v>
      </c>
      <c r="B1669" s="0" t="s">
        <v>16454</v>
      </c>
      <c r="C1669" s="0" t="s">
        <v>14767</v>
      </c>
      <c r="D1669" s="0" t="s">
        <v>14773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15</v>
      </c>
      <c r="V1669" s="0" t="n">
        <v>277</v>
      </c>
      <c r="W1669" s="0" t="n">
        <v>0</v>
      </c>
      <c r="X1669" s="0" t="n">
        <v>0</v>
      </c>
      <c r="Y1669" s="0" t="n">
        <v>0</v>
      </c>
      <c r="Z1669" s="0" t="n">
        <v>0</v>
      </c>
    </row>
    <row r="1670" customFormat="false" ht="14.4" hidden="false" customHeight="false" outlineLevel="0" collapsed="false">
      <c r="A1670" s="0" t="s">
        <v>3</v>
      </c>
      <c r="B1670" s="0" t="s">
        <v>16455</v>
      </c>
      <c r="C1670" s="0" t="s">
        <v>14768</v>
      </c>
      <c r="D1670" s="0" t="s">
        <v>14771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14</v>
      </c>
      <c r="V1670" s="0" t="n">
        <v>227</v>
      </c>
      <c r="W1670" s="0" t="n">
        <v>0</v>
      </c>
      <c r="X1670" s="0" t="n">
        <v>0</v>
      </c>
      <c r="Y1670" s="0" t="n">
        <v>0</v>
      </c>
      <c r="Z1670" s="0" t="n">
        <v>0</v>
      </c>
    </row>
    <row r="1671" customFormat="false" ht="14.4" hidden="false" customHeight="false" outlineLevel="0" collapsed="false">
      <c r="A1671" s="0" t="s">
        <v>3</v>
      </c>
      <c r="B1671" s="0" t="s">
        <v>16456</v>
      </c>
      <c r="C1671" s="0" t="s">
        <v>14767</v>
      </c>
      <c r="D1671" s="0" t="s">
        <v>14773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13</v>
      </c>
      <c r="V1671" s="0" t="n">
        <v>231</v>
      </c>
      <c r="W1671" s="0" t="n">
        <v>0</v>
      </c>
      <c r="X1671" s="0" t="n">
        <v>0</v>
      </c>
      <c r="Y1671" s="0" t="n">
        <v>0</v>
      </c>
      <c r="Z1671" s="0" t="n">
        <v>0</v>
      </c>
    </row>
    <row r="1672" customFormat="false" ht="14.4" hidden="false" customHeight="false" outlineLevel="0" collapsed="false">
      <c r="A1672" s="0" t="s">
        <v>3</v>
      </c>
      <c r="B1672" s="0" t="s">
        <v>16457</v>
      </c>
      <c r="C1672" s="0" t="s">
        <v>14773</v>
      </c>
      <c r="D1672" s="0" t="s">
        <v>14767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18</v>
      </c>
      <c r="V1672" s="0" t="n">
        <v>215</v>
      </c>
      <c r="W1672" s="0" t="n">
        <v>0</v>
      </c>
      <c r="X1672" s="0" t="n">
        <v>0</v>
      </c>
      <c r="Y1672" s="0" t="n">
        <v>0</v>
      </c>
      <c r="Z1672" s="0" t="n">
        <v>0</v>
      </c>
    </row>
    <row r="1673" customFormat="false" ht="14.4" hidden="false" customHeight="false" outlineLevel="0" collapsed="false">
      <c r="A1673" s="0" t="s">
        <v>3</v>
      </c>
      <c r="B1673" s="0" t="s">
        <v>16458</v>
      </c>
      <c r="C1673" s="0" t="s">
        <v>14768</v>
      </c>
      <c r="D1673" s="0" t="s">
        <v>14771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15</v>
      </c>
      <c r="V1673" s="0" t="n">
        <v>214</v>
      </c>
      <c r="W1673" s="0" t="n">
        <v>0</v>
      </c>
      <c r="X1673" s="0" t="n">
        <v>0</v>
      </c>
      <c r="Y1673" s="0" t="n">
        <v>0</v>
      </c>
      <c r="Z1673" s="0" t="n">
        <v>0</v>
      </c>
    </row>
    <row r="1674" customFormat="false" ht="14.4" hidden="false" customHeight="false" outlineLevel="0" collapsed="false">
      <c r="A1674" s="0" t="s">
        <v>3</v>
      </c>
      <c r="B1674" s="0" t="s">
        <v>16459</v>
      </c>
      <c r="C1674" s="0" t="s">
        <v>14768</v>
      </c>
      <c r="D1674" s="0" t="s">
        <v>14773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11</v>
      </c>
      <c r="V1674" s="0" t="n">
        <v>191</v>
      </c>
      <c r="W1674" s="0" t="n">
        <v>0</v>
      </c>
      <c r="X1674" s="0" t="n">
        <v>0</v>
      </c>
      <c r="Y1674" s="0" t="n">
        <v>0</v>
      </c>
      <c r="Z1674" s="0" t="n">
        <v>0</v>
      </c>
    </row>
    <row r="1675" customFormat="false" ht="14.4" hidden="false" customHeight="false" outlineLevel="0" collapsed="false">
      <c r="A1675" s="0" t="s">
        <v>3</v>
      </c>
      <c r="B1675" s="0" t="s">
        <v>16460</v>
      </c>
      <c r="C1675" s="0" t="s">
        <v>14768</v>
      </c>
      <c r="D1675" s="0" t="s">
        <v>14771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11</v>
      </c>
      <c r="V1675" s="0" t="n">
        <v>207</v>
      </c>
      <c r="W1675" s="0" t="n">
        <v>0</v>
      </c>
      <c r="X1675" s="0" t="n">
        <v>0</v>
      </c>
      <c r="Y1675" s="0" t="n">
        <v>0</v>
      </c>
      <c r="Z1675" s="0" t="n">
        <v>0</v>
      </c>
    </row>
    <row r="1676" customFormat="false" ht="14.4" hidden="false" customHeight="false" outlineLevel="0" collapsed="false">
      <c r="A1676" s="0" t="s">
        <v>3</v>
      </c>
      <c r="B1676" s="0" t="s">
        <v>16461</v>
      </c>
      <c r="C1676" s="0" t="s">
        <v>14773</v>
      </c>
      <c r="D1676" s="0" t="s">
        <v>14767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11</v>
      </c>
      <c r="V1676" s="0" t="n">
        <v>206</v>
      </c>
      <c r="W1676" s="0" t="n">
        <v>0</v>
      </c>
      <c r="X1676" s="0" t="n">
        <v>0</v>
      </c>
      <c r="Y1676" s="0" t="n">
        <v>0</v>
      </c>
      <c r="Z1676" s="0" t="n">
        <v>0</v>
      </c>
    </row>
    <row r="1677" customFormat="false" ht="14.4" hidden="false" customHeight="false" outlineLevel="0" collapsed="false">
      <c r="A1677" s="0" t="s">
        <v>3</v>
      </c>
      <c r="B1677" s="0" t="s">
        <v>16462</v>
      </c>
      <c r="C1677" s="0" t="s">
        <v>14773</v>
      </c>
      <c r="D1677" s="0" t="s">
        <v>14771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6</v>
      </c>
      <c r="V1677" s="0" t="n">
        <v>94</v>
      </c>
      <c r="W1677" s="0" t="n">
        <v>0</v>
      </c>
      <c r="X1677" s="0" t="n">
        <v>0</v>
      </c>
      <c r="Y1677" s="0" t="n">
        <v>0</v>
      </c>
      <c r="Z1677" s="0" t="n">
        <v>0</v>
      </c>
    </row>
    <row r="1678" customFormat="false" ht="14.4" hidden="false" customHeight="false" outlineLevel="0" collapsed="false">
      <c r="A1678" s="0" t="s">
        <v>3</v>
      </c>
      <c r="B1678" s="0" t="s">
        <v>16463</v>
      </c>
      <c r="C1678" s="0" t="s">
        <v>14773</v>
      </c>
      <c r="D1678" s="0" t="s">
        <v>14767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7</v>
      </c>
      <c r="V1678" s="0" t="n">
        <v>122</v>
      </c>
      <c r="W1678" s="0" t="n">
        <v>0</v>
      </c>
      <c r="X1678" s="0" t="n">
        <v>0</v>
      </c>
      <c r="Y1678" s="0" t="n">
        <v>0</v>
      </c>
      <c r="Z1678" s="0" t="n">
        <v>0</v>
      </c>
    </row>
    <row r="1679" customFormat="false" ht="14.4" hidden="false" customHeight="false" outlineLevel="0" collapsed="false">
      <c r="A1679" s="0" t="s">
        <v>3</v>
      </c>
      <c r="B1679" s="0" t="s">
        <v>16464</v>
      </c>
      <c r="C1679" s="0" t="s">
        <v>14773</v>
      </c>
      <c r="D1679" s="0" t="s">
        <v>14771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11</v>
      </c>
      <c r="V1679" s="0" t="n">
        <v>201</v>
      </c>
      <c r="W1679" s="0" t="n">
        <v>0</v>
      </c>
      <c r="X1679" s="0" t="n">
        <v>0</v>
      </c>
      <c r="Y1679" s="0" t="n">
        <v>0</v>
      </c>
      <c r="Z1679" s="0" t="n">
        <v>0</v>
      </c>
    </row>
    <row r="1680" customFormat="false" ht="14.4" hidden="false" customHeight="false" outlineLevel="0" collapsed="false">
      <c r="A1680" s="0" t="s">
        <v>3</v>
      </c>
      <c r="B1680" s="0" t="s">
        <v>16465</v>
      </c>
      <c r="C1680" s="0" t="s">
        <v>14767</v>
      </c>
      <c r="D1680" s="0" t="s">
        <v>14773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17</v>
      </c>
      <c r="V1680" s="0" t="n">
        <v>246</v>
      </c>
      <c r="W1680" s="0" t="n">
        <v>0</v>
      </c>
      <c r="X1680" s="0" t="n">
        <v>0</v>
      </c>
      <c r="Y1680" s="0" t="n">
        <v>0</v>
      </c>
      <c r="Z1680" s="0" t="n">
        <v>0</v>
      </c>
    </row>
    <row r="1681" customFormat="false" ht="14.4" hidden="false" customHeight="false" outlineLevel="0" collapsed="false">
      <c r="A1681" s="0" t="s">
        <v>3</v>
      </c>
      <c r="B1681" s="0" t="s">
        <v>16466</v>
      </c>
      <c r="C1681" s="0" t="s">
        <v>14771</v>
      </c>
      <c r="D1681" s="0" t="s">
        <v>14768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14</v>
      </c>
      <c r="V1681" s="0" t="n">
        <v>268</v>
      </c>
      <c r="W1681" s="0" t="n">
        <v>0</v>
      </c>
      <c r="X1681" s="0" t="n">
        <v>0</v>
      </c>
      <c r="Y1681" s="0" t="n">
        <v>0</v>
      </c>
      <c r="Z1681" s="0" t="n">
        <v>0</v>
      </c>
    </row>
    <row r="1682" customFormat="false" ht="14.4" hidden="false" customHeight="false" outlineLevel="0" collapsed="false">
      <c r="A1682" s="0" t="s">
        <v>3</v>
      </c>
      <c r="B1682" s="0" t="s">
        <v>16467</v>
      </c>
      <c r="C1682" s="0" t="s">
        <v>14767</v>
      </c>
      <c r="D1682" s="0" t="s">
        <v>14773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19</v>
      </c>
      <c r="V1682" s="0" t="n">
        <v>278</v>
      </c>
      <c r="W1682" s="0" t="n">
        <v>0</v>
      </c>
      <c r="X1682" s="0" t="n">
        <v>0</v>
      </c>
      <c r="Y1682" s="0" t="n">
        <v>0</v>
      </c>
      <c r="Z1682" s="0" t="n">
        <v>0</v>
      </c>
    </row>
    <row r="1683" customFormat="false" ht="14.4" hidden="false" customHeight="false" outlineLevel="0" collapsed="false">
      <c r="A1683" s="0" t="s">
        <v>3</v>
      </c>
      <c r="B1683" s="0" t="s">
        <v>16468</v>
      </c>
      <c r="C1683" s="0" t="s">
        <v>14768</v>
      </c>
      <c r="D1683" s="0" t="s">
        <v>14771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13</v>
      </c>
      <c r="V1683" s="0" t="n">
        <v>219</v>
      </c>
      <c r="W1683" s="0" t="n">
        <v>0</v>
      </c>
      <c r="X1683" s="0" t="n">
        <v>0</v>
      </c>
      <c r="Y1683" s="0" t="n">
        <v>0</v>
      </c>
      <c r="Z1683" s="0" t="n">
        <v>0</v>
      </c>
    </row>
    <row r="1684" customFormat="false" ht="14.4" hidden="false" customHeight="false" outlineLevel="0" collapsed="false">
      <c r="A1684" s="0" t="s">
        <v>3</v>
      </c>
      <c r="B1684" s="0" t="s">
        <v>16469</v>
      </c>
      <c r="C1684" s="0" t="s">
        <v>14773</v>
      </c>
      <c r="D1684" s="0" t="s">
        <v>14767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14</v>
      </c>
      <c r="V1684" s="0" t="n">
        <v>246</v>
      </c>
      <c r="W1684" s="0" t="n">
        <v>0</v>
      </c>
      <c r="X1684" s="0" t="n">
        <v>0</v>
      </c>
      <c r="Y1684" s="0" t="n">
        <v>0</v>
      </c>
      <c r="Z1684" s="0" t="n">
        <v>0</v>
      </c>
    </row>
    <row r="1685" customFormat="false" ht="14.4" hidden="false" customHeight="false" outlineLevel="0" collapsed="false">
      <c r="A1685" s="0" t="s">
        <v>3</v>
      </c>
      <c r="B1685" s="0" t="s">
        <v>16470</v>
      </c>
      <c r="C1685" s="0" t="s">
        <v>14767</v>
      </c>
      <c r="D1685" s="0" t="s">
        <v>14773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16</v>
      </c>
      <c r="V1685" s="0" t="n">
        <v>268</v>
      </c>
      <c r="W1685" s="0" t="n">
        <v>0</v>
      </c>
      <c r="X1685" s="0" t="n">
        <v>0</v>
      </c>
      <c r="Y1685" s="0" t="n">
        <v>0</v>
      </c>
      <c r="Z1685" s="0" t="n">
        <v>0</v>
      </c>
    </row>
    <row r="1686" customFormat="false" ht="14.4" hidden="false" customHeight="false" outlineLevel="0" collapsed="false">
      <c r="A1686" s="0" t="s">
        <v>3</v>
      </c>
      <c r="B1686" s="0" t="s">
        <v>16471</v>
      </c>
      <c r="C1686" s="0" t="s">
        <v>14773</v>
      </c>
      <c r="D1686" s="0" t="s">
        <v>14771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12</v>
      </c>
      <c r="V1686" s="0" t="n">
        <v>226</v>
      </c>
      <c r="W1686" s="0" t="n">
        <v>0</v>
      </c>
      <c r="X1686" s="0" t="n">
        <v>0</v>
      </c>
      <c r="Y1686" s="0" t="n">
        <v>0</v>
      </c>
      <c r="Z1686" s="0" t="n">
        <v>0</v>
      </c>
    </row>
    <row r="1687" customFormat="false" ht="14.4" hidden="false" customHeight="false" outlineLevel="0" collapsed="false">
      <c r="A1687" s="0" t="s">
        <v>3</v>
      </c>
      <c r="B1687" s="0" t="s">
        <v>16472</v>
      </c>
      <c r="C1687" s="0" t="s">
        <v>14773</v>
      </c>
      <c r="D1687" s="0" t="s">
        <v>14767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18</v>
      </c>
      <c r="V1687" s="0" t="n">
        <v>278</v>
      </c>
      <c r="W1687" s="0" t="n">
        <v>0</v>
      </c>
      <c r="X1687" s="0" t="n">
        <v>0</v>
      </c>
      <c r="Y1687" s="0" t="n">
        <v>0</v>
      </c>
      <c r="Z1687" s="0" t="n">
        <v>0</v>
      </c>
    </row>
    <row r="1688" customFormat="false" ht="14.4" hidden="false" customHeight="false" outlineLevel="0" collapsed="false">
      <c r="A1688" s="0" t="s">
        <v>3</v>
      </c>
      <c r="B1688" s="0" t="s">
        <v>16473</v>
      </c>
      <c r="C1688" s="0" t="s">
        <v>14768</v>
      </c>
      <c r="D1688" s="0" t="s">
        <v>14771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14</v>
      </c>
      <c r="V1688" s="0" t="n">
        <v>234</v>
      </c>
      <c r="W1688" s="0" t="n">
        <v>0</v>
      </c>
      <c r="X1688" s="0" t="n">
        <v>0</v>
      </c>
      <c r="Y1688" s="0" t="n">
        <v>0</v>
      </c>
      <c r="Z1688" s="0" t="n">
        <v>0</v>
      </c>
    </row>
    <row r="1689" customFormat="false" ht="14.4" hidden="false" customHeight="false" outlineLevel="0" collapsed="false">
      <c r="A1689" s="0" t="s">
        <v>3</v>
      </c>
      <c r="B1689" s="0" t="s">
        <v>16474</v>
      </c>
      <c r="C1689" s="0" t="s">
        <v>14771</v>
      </c>
      <c r="D1689" s="0" t="s">
        <v>14773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14</v>
      </c>
      <c r="V1689" s="0" t="n">
        <v>257</v>
      </c>
      <c r="W1689" s="0" t="n">
        <v>0</v>
      </c>
      <c r="X1689" s="0" t="n">
        <v>0</v>
      </c>
      <c r="Y1689" s="0" t="n">
        <v>0</v>
      </c>
      <c r="Z1689" s="0" t="n">
        <v>0</v>
      </c>
    </row>
    <row r="1690" customFormat="false" ht="14.4" hidden="false" customHeight="false" outlineLevel="0" collapsed="false">
      <c r="A1690" s="0" t="s">
        <v>3</v>
      </c>
      <c r="B1690" s="0" t="s">
        <v>16475</v>
      </c>
      <c r="C1690" s="0" t="s">
        <v>14767</v>
      </c>
      <c r="D1690" s="0" t="s">
        <v>14773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17</v>
      </c>
      <c r="V1690" s="0" t="n">
        <v>278</v>
      </c>
      <c r="W1690" s="0" t="n">
        <v>0</v>
      </c>
      <c r="X1690" s="0" t="n">
        <v>0</v>
      </c>
      <c r="Y1690" s="0" t="n">
        <v>0</v>
      </c>
      <c r="Z1690" s="0" t="n">
        <v>0</v>
      </c>
    </row>
    <row r="1691" customFormat="false" ht="14.4" hidden="false" customHeight="false" outlineLevel="0" collapsed="false">
      <c r="A1691" s="0" t="s">
        <v>3</v>
      </c>
      <c r="B1691" s="0" t="s">
        <v>16476</v>
      </c>
      <c r="C1691" s="0" t="s">
        <v>14771</v>
      </c>
      <c r="D1691" s="0" t="s">
        <v>14768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16</v>
      </c>
      <c r="V1691" s="0" t="n">
        <v>259</v>
      </c>
      <c r="W1691" s="0" t="n">
        <v>0</v>
      </c>
      <c r="X1691" s="0" t="n">
        <v>0</v>
      </c>
      <c r="Y1691" s="0" t="n">
        <v>0</v>
      </c>
      <c r="Z1691" s="0" t="n">
        <v>0</v>
      </c>
    </row>
    <row r="1692" customFormat="false" ht="14.4" hidden="false" customHeight="false" outlineLevel="0" collapsed="false">
      <c r="A1692" s="0" t="s">
        <v>3</v>
      </c>
      <c r="B1692" s="0" t="s">
        <v>16477</v>
      </c>
      <c r="C1692" s="0" t="s">
        <v>14768</v>
      </c>
      <c r="D1692" s="0" t="s">
        <v>14771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13</v>
      </c>
      <c r="V1692" s="0" t="n">
        <v>227</v>
      </c>
      <c r="W1692" s="0" t="n">
        <v>0</v>
      </c>
      <c r="X1692" s="0" t="n">
        <v>0</v>
      </c>
      <c r="Y1692" s="0" t="n">
        <v>0</v>
      </c>
      <c r="Z1692" s="0" t="n">
        <v>0</v>
      </c>
    </row>
    <row r="1693" customFormat="false" ht="14.4" hidden="false" customHeight="false" outlineLevel="0" collapsed="false">
      <c r="A1693" s="0" t="s">
        <v>3</v>
      </c>
      <c r="B1693" s="0" t="s">
        <v>16478</v>
      </c>
      <c r="C1693" s="0" t="s">
        <v>14768</v>
      </c>
      <c r="D1693" s="0" t="s">
        <v>14767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14</v>
      </c>
      <c r="V1693" s="0" t="n">
        <v>207</v>
      </c>
      <c r="W1693" s="0" t="n">
        <v>0</v>
      </c>
      <c r="X1693" s="0" t="n">
        <v>0</v>
      </c>
      <c r="Y1693" s="0" t="n">
        <v>0</v>
      </c>
      <c r="Z1693" s="0" t="n">
        <v>0</v>
      </c>
    </row>
    <row r="1694" customFormat="false" ht="14.4" hidden="false" customHeight="false" outlineLevel="0" collapsed="false">
      <c r="A1694" s="0" t="s">
        <v>3</v>
      </c>
      <c r="B1694" s="0" t="s">
        <v>16479</v>
      </c>
      <c r="C1694" s="0" t="s">
        <v>14768</v>
      </c>
      <c r="D1694" s="0" t="s">
        <v>14767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14</v>
      </c>
      <c r="V1694" s="0" t="n">
        <v>268</v>
      </c>
      <c r="W1694" s="0" t="n">
        <v>0</v>
      </c>
      <c r="X1694" s="0" t="n">
        <v>0</v>
      </c>
      <c r="Y1694" s="0" t="n">
        <v>0</v>
      </c>
      <c r="Z1694" s="0" t="n">
        <v>0</v>
      </c>
    </row>
    <row r="1695" customFormat="false" ht="14.4" hidden="false" customHeight="false" outlineLevel="0" collapsed="false">
      <c r="A1695" s="0" t="s">
        <v>3</v>
      </c>
      <c r="B1695" s="0" t="s">
        <v>16480</v>
      </c>
      <c r="C1695" s="0" t="s">
        <v>14767</v>
      </c>
      <c r="D1695" s="0" t="s">
        <v>14768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20</v>
      </c>
      <c r="V1695" s="0" t="n">
        <v>296</v>
      </c>
      <c r="W1695" s="0" t="n">
        <v>0</v>
      </c>
      <c r="X1695" s="0" t="n">
        <v>0</v>
      </c>
      <c r="Y1695" s="0" t="n">
        <v>0</v>
      </c>
      <c r="Z1695" s="0" t="n">
        <v>0</v>
      </c>
    </row>
    <row r="1696" customFormat="false" ht="14.4" hidden="false" customHeight="false" outlineLevel="0" collapsed="false">
      <c r="A1696" s="0" t="s">
        <v>3</v>
      </c>
      <c r="B1696" s="0" t="s">
        <v>16481</v>
      </c>
      <c r="C1696" s="0" t="s">
        <v>14767</v>
      </c>
      <c r="D1696" s="0" t="s">
        <v>14771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13</v>
      </c>
      <c r="V1696" s="0" t="n">
        <v>199</v>
      </c>
      <c r="W1696" s="0" t="n">
        <v>0</v>
      </c>
      <c r="X1696" s="0" t="n">
        <v>0</v>
      </c>
      <c r="Y1696" s="0" t="n">
        <v>0</v>
      </c>
      <c r="Z1696" s="0" t="n">
        <v>0</v>
      </c>
    </row>
    <row r="1697" customFormat="false" ht="14.4" hidden="false" customHeight="false" outlineLevel="0" collapsed="false">
      <c r="A1697" s="0" t="s">
        <v>3</v>
      </c>
      <c r="B1697" s="0" t="s">
        <v>16482</v>
      </c>
      <c r="C1697" s="0" t="s">
        <v>14768</v>
      </c>
      <c r="D1697" s="0" t="s">
        <v>14771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12</v>
      </c>
      <c r="V1697" s="0" t="n">
        <v>221</v>
      </c>
      <c r="W1697" s="0" t="n">
        <v>0</v>
      </c>
      <c r="X1697" s="0" t="n">
        <v>0</v>
      </c>
      <c r="Y1697" s="0" t="n">
        <v>0</v>
      </c>
      <c r="Z1697" s="0" t="n">
        <v>0</v>
      </c>
    </row>
    <row r="1698" customFormat="false" ht="14.4" hidden="false" customHeight="false" outlineLevel="0" collapsed="false">
      <c r="A1698" s="0" t="s">
        <v>3</v>
      </c>
      <c r="B1698" s="0" t="s">
        <v>16483</v>
      </c>
      <c r="C1698" s="0" t="s">
        <v>14771</v>
      </c>
      <c r="D1698" s="0" t="s">
        <v>14768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19</v>
      </c>
      <c r="V1698" s="0" t="n">
        <v>297</v>
      </c>
      <c r="W1698" s="0" t="n">
        <v>0</v>
      </c>
      <c r="X1698" s="0" t="n">
        <v>0</v>
      </c>
      <c r="Y1698" s="0" t="n">
        <v>0</v>
      </c>
      <c r="Z1698" s="0" t="n">
        <v>0</v>
      </c>
    </row>
    <row r="1699" customFormat="false" ht="14.4" hidden="false" customHeight="false" outlineLevel="0" collapsed="false">
      <c r="A1699" s="0" t="s">
        <v>3</v>
      </c>
      <c r="B1699" s="0" t="s">
        <v>16484</v>
      </c>
      <c r="C1699" s="0" t="s">
        <v>14768</v>
      </c>
      <c r="D1699" s="0" t="s">
        <v>14771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19</v>
      </c>
      <c r="V1699" s="0" t="n">
        <v>297</v>
      </c>
      <c r="W1699" s="0" t="n">
        <v>0</v>
      </c>
      <c r="X1699" s="0" t="n">
        <v>0</v>
      </c>
      <c r="Y1699" s="0" t="n">
        <v>0</v>
      </c>
      <c r="Z1699" s="0" t="n">
        <v>0</v>
      </c>
    </row>
    <row r="1700" customFormat="false" ht="14.4" hidden="false" customHeight="false" outlineLevel="0" collapsed="false">
      <c r="A1700" s="0" t="s">
        <v>3</v>
      </c>
      <c r="B1700" s="0" t="s">
        <v>16485</v>
      </c>
      <c r="C1700" s="0" t="s">
        <v>14773</v>
      </c>
      <c r="D1700" s="0" t="s">
        <v>14771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19</v>
      </c>
      <c r="V1700" s="0" t="n">
        <v>295</v>
      </c>
      <c r="W1700" s="0" t="n">
        <v>0</v>
      </c>
      <c r="X1700" s="0" t="n">
        <v>0</v>
      </c>
      <c r="Y1700" s="0" t="n">
        <v>0</v>
      </c>
      <c r="Z1700" s="0" t="n">
        <v>0</v>
      </c>
    </row>
    <row r="1701" customFormat="false" ht="14.4" hidden="false" customHeight="false" outlineLevel="0" collapsed="false">
      <c r="A1701" s="0" t="s">
        <v>3</v>
      </c>
      <c r="B1701" s="0" t="s">
        <v>16486</v>
      </c>
      <c r="C1701" s="0" t="s">
        <v>14768</v>
      </c>
      <c r="D1701" s="0" t="s">
        <v>14773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16</v>
      </c>
      <c r="V1701" s="0" t="n">
        <v>285</v>
      </c>
      <c r="W1701" s="0" t="n">
        <v>0</v>
      </c>
      <c r="X1701" s="0" t="n">
        <v>0</v>
      </c>
      <c r="Y1701" s="0" t="n">
        <v>0</v>
      </c>
      <c r="Z1701" s="0" t="n">
        <v>0</v>
      </c>
    </row>
    <row r="1702" customFormat="false" ht="14.4" hidden="false" customHeight="false" outlineLevel="0" collapsed="false">
      <c r="A1702" s="0" t="s">
        <v>3</v>
      </c>
      <c r="B1702" s="0" t="s">
        <v>16487</v>
      </c>
      <c r="C1702" s="0" t="s">
        <v>14768</v>
      </c>
      <c r="D1702" s="0" t="s">
        <v>14771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17</v>
      </c>
      <c r="V1702" s="0" t="n">
        <v>305</v>
      </c>
      <c r="W1702" s="0" t="n">
        <v>0</v>
      </c>
      <c r="X1702" s="0" t="n">
        <v>0</v>
      </c>
      <c r="Y1702" s="0" t="n">
        <v>0</v>
      </c>
      <c r="Z1702" s="0" t="n">
        <v>0</v>
      </c>
    </row>
    <row r="1703" customFormat="false" ht="14.4" hidden="false" customHeight="false" outlineLevel="0" collapsed="false">
      <c r="A1703" s="0" t="s">
        <v>3</v>
      </c>
      <c r="B1703" s="0" t="s">
        <v>16488</v>
      </c>
      <c r="C1703" s="0" t="s">
        <v>14767</v>
      </c>
      <c r="D1703" s="0" t="s">
        <v>14773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14</v>
      </c>
      <c r="V1703" s="0" t="n">
        <v>232</v>
      </c>
      <c r="W1703" s="0" t="n">
        <v>0</v>
      </c>
      <c r="X1703" s="0" t="n">
        <v>0</v>
      </c>
      <c r="Y1703" s="0" t="n">
        <v>0</v>
      </c>
      <c r="Z1703" s="0" t="n">
        <v>0</v>
      </c>
    </row>
    <row r="1704" customFormat="false" ht="14.4" hidden="false" customHeight="false" outlineLevel="0" collapsed="false">
      <c r="A1704" s="0" t="s">
        <v>3</v>
      </c>
      <c r="B1704" s="0" t="s">
        <v>16489</v>
      </c>
      <c r="C1704" s="0" t="s">
        <v>14773</v>
      </c>
      <c r="D1704" s="0" t="s">
        <v>14768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20</v>
      </c>
      <c r="V1704" s="0" t="n">
        <v>243</v>
      </c>
      <c r="W1704" s="0" t="n">
        <v>0</v>
      </c>
      <c r="X1704" s="0" t="n">
        <v>0</v>
      </c>
      <c r="Y1704" s="0" t="n">
        <v>0</v>
      </c>
      <c r="Z1704" s="0" t="n">
        <v>0</v>
      </c>
    </row>
    <row r="1705" customFormat="false" ht="14.4" hidden="false" customHeight="false" outlineLevel="0" collapsed="false">
      <c r="A1705" s="0" t="s">
        <v>3</v>
      </c>
      <c r="B1705" s="0" t="s">
        <v>16490</v>
      </c>
      <c r="C1705" s="0" t="s">
        <v>14771</v>
      </c>
      <c r="D1705" s="0" t="s">
        <v>14767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19</v>
      </c>
      <c r="V1705" s="0" t="n">
        <v>227</v>
      </c>
      <c r="W1705" s="0" t="n">
        <v>0</v>
      </c>
      <c r="X1705" s="0" t="n">
        <v>0</v>
      </c>
      <c r="Y1705" s="0" t="n">
        <v>0</v>
      </c>
      <c r="Z1705" s="0" t="n">
        <v>0</v>
      </c>
    </row>
    <row r="1706" customFormat="false" ht="14.4" hidden="false" customHeight="false" outlineLevel="0" collapsed="false">
      <c r="A1706" s="0" t="s">
        <v>3</v>
      </c>
      <c r="B1706" s="0" t="s">
        <v>16491</v>
      </c>
      <c r="C1706" s="0" t="s">
        <v>14771</v>
      </c>
      <c r="D1706" s="0" t="s">
        <v>14768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19</v>
      </c>
      <c r="V1706" s="0" t="n">
        <v>220</v>
      </c>
      <c r="W1706" s="0" t="n">
        <v>0</v>
      </c>
      <c r="X1706" s="0" t="n">
        <v>0</v>
      </c>
      <c r="Y1706" s="0" t="n">
        <v>0</v>
      </c>
      <c r="Z1706" s="0" t="n">
        <v>0</v>
      </c>
    </row>
    <row r="1707" customFormat="false" ht="14.4" hidden="false" customHeight="false" outlineLevel="0" collapsed="false">
      <c r="A1707" s="0" t="s">
        <v>3</v>
      </c>
      <c r="B1707" s="0" t="s">
        <v>16492</v>
      </c>
      <c r="C1707" s="0" t="s">
        <v>14771</v>
      </c>
      <c r="D1707" s="0" t="s">
        <v>14768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7</v>
      </c>
      <c r="V1707" s="0" t="n">
        <v>139</v>
      </c>
      <c r="W1707" s="0" t="n">
        <v>0</v>
      </c>
      <c r="X1707" s="0" t="n">
        <v>0</v>
      </c>
      <c r="Y1707" s="0" t="n">
        <v>0</v>
      </c>
      <c r="Z1707" s="0" t="n">
        <v>0</v>
      </c>
    </row>
    <row r="1708" customFormat="false" ht="14.4" hidden="false" customHeight="false" outlineLevel="0" collapsed="false">
      <c r="A1708" s="0" t="s">
        <v>3</v>
      </c>
      <c r="B1708" s="0" t="s">
        <v>16493</v>
      </c>
      <c r="C1708" s="0" t="s">
        <v>14767</v>
      </c>
      <c r="D1708" s="0" t="s">
        <v>14771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18</v>
      </c>
      <c r="V1708" s="0" t="n">
        <v>210</v>
      </c>
      <c r="W1708" s="0" t="n">
        <v>0</v>
      </c>
      <c r="X1708" s="0" t="n">
        <v>0</v>
      </c>
      <c r="Y1708" s="0" t="n">
        <v>0</v>
      </c>
      <c r="Z1708" s="0" t="n">
        <v>0</v>
      </c>
    </row>
    <row r="1709" customFormat="false" ht="14.4" hidden="false" customHeight="false" outlineLevel="0" collapsed="false">
      <c r="A1709" s="0" t="s">
        <v>3</v>
      </c>
      <c r="B1709" s="0" t="s">
        <v>16494</v>
      </c>
      <c r="C1709" s="0" t="s">
        <v>14771</v>
      </c>
      <c r="D1709" s="0" t="s">
        <v>14768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19</v>
      </c>
      <c r="V1709" s="0" t="n">
        <v>254</v>
      </c>
      <c r="W1709" s="0" t="n">
        <v>0</v>
      </c>
      <c r="X1709" s="0" t="n">
        <v>0</v>
      </c>
      <c r="Y1709" s="0" t="n">
        <v>0</v>
      </c>
      <c r="Z1709" s="0" t="n">
        <v>0</v>
      </c>
    </row>
    <row r="1710" customFormat="false" ht="14.4" hidden="false" customHeight="false" outlineLevel="0" collapsed="false">
      <c r="A1710" s="0" t="s">
        <v>3</v>
      </c>
      <c r="B1710" s="0" t="s">
        <v>16495</v>
      </c>
      <c r="C1710" s="0" t="s">
        <v>14767</v>
      </c>
      <c r="D1710" s="0" t="s">
        <v>14768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20</v>
      </c>
      <c r="V1710" s="0" t="n">
        <v>295</v>
      </c>
      <c r="W1710" s="0" t="n">
        <v>0</v>
      </c>
      <c r="X1710" s="0" t="n">
        <v>0</v>
      </c>
      <c r="Y1710" s="0" t="n">
        <v>0</v>
      </c>
      <c r="Z1710" s="0" t="n">
        <v>0</v>
      </c>
    </row>
    <row r="1711" customFormat="false" ht="14.4" hidden="false" customHeight="false" outlineLevel="0" collapsed="false">
      <c r="A1711" s="0" t="s">
        <v>3</v>
      </c>
      <c r="B1711" s="0" t="s">
        <v>16496</v>
      </c>
      <c r="C1711" s="0" t="s">
        <v>14767</v>
      </c>
      <c r="D1711" s="0" t="s">
        <v>14771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36</v>
      </c>
      <c r="V1711" s="0" t="n">
        <v>276</v>
      </c>
      <c r="W1711" s="0" t="n">
        <v>0</v>
      </c>
      <c r="X1711" s="0" t="n">
        <v>0</v>
      </c>
      <c r="Y1711" s="0" t="n">
        <v>41</v>
      </c>
      <c r="Z1711" s="0" t="n">
        <v>365</v>
      </c>
    </row>
    <row r="1712" customFormat="false" ht="14.4" hidden="false" customHeight="false" outlineLevel="0" collapsed="false">
      <c r="A1712" s="0" t="s">
        <v>3</v>
      </c>
      <c r="B1712" s="0" t="s">
        <v>16497</v>
      </c>
      <c r="C1712" s="0" t="s">
        <v>14767</v>
      </c>
      <c r="D1712" s="0" t="s">
        <v>14773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14</v>
      </c>
      <c r="V1712" s="0" t="n">
        <v>247</v>
      </c>
      <c r="W1712" s="0" t="n">
        <v>0</v>
      </c>
      <c r="X1712" s="0" t="n">
        <v>0</v>
      </c>
      <c r="Y1712" s="0" t="n">
        <v>0</v>
      </c>
      <c r="Z1712" s="0" t="n">
        <v>0</v>
      </c>
    </row>
    <row r="1713" customFormat="false" ht="14.4" hidden="false" customHeight="false" outlineLevel="0" collapsed="false">
      <c r="A1713" s="0" t="s">
        <v>3</v>
      </c>
      <c r="B1713" s="0" t="s">
        <v>16498</v>
      </c>
      <c r="C1713" s="0" t="s">
        <v>14768</v>
      </c>
      <c r="D1713" s="0" t="s">
        <v>14771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11</v>
      </c>
      <c r="V1713" s="0" t="n">
        <v>189</v>
      </c>
      <c r="W1713" s="0" t="n">
        <v>0</v>
      </c>
      <c r="X1713" s="0" t="n">
        <v>0</v>
      </c>
      <c r="Y1713" s="0" t="n">
        <v>0</v>
      </c>
      <c r="Z1713" s="0" t="n">
        <v>0</v>
      </c>
    </row>
    <row r="1714" customFormat="false" ht="14.4" hidden="false" customHeight="false" outlineLevel="0" collapsed="false">
      <c r="A1714" s="0" t="s">
        <v>3</v>
      </c>
      <c r="B1714" s="0" t="s">
        <v>16499</v>
      </c>
      <c r="C1714" s="0" t="s">
        <v>14771</v>
      </c>
      <c r="D1714" s="0" t="s">
        <v>14768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17</v>
      </c>
      <c r="V1714" s="0" t="n">
        <v>241</v>
      </c>
      <c r="W1714" s="0" t="n">
        <v>0</v>
      </c>
      <c r="X1714" s="0" t="n">
        <v>0</v>
      </c>
      <c r="Y1714" s="0" t="n">
        <v>0</v>
      </c>
      <c r="Z1714" s="0" t="n">
        <v>0</v>
      </c>
    </row>
    <row r="1715" customFormat="false" ht="14.4" hidden="false" customHeight="false" outlineLevel="0" collapsed="false">
      <c r="A1715" s="0" t="s">
        <v>3</v>
      </c>
      <c r="B1715" s="0" t="s">
        <v>16500</v>
      </c>
      <c r="C1715" s="0" t="s">
        <v>14773</v>
      </c>
      <c r="D1715" s="0" t="s">
        <v>14768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19</v>
      </c>
      <c r="V1715" s="0" t="n">
        <v>234</v>
      </c>
      <c r="W1715" s="0" t="n">
        <v>0</v>
      </c>
      <c r="X1715" s="0" t="n">
        <v>0</v>
      </c>
      <c r="Y1715" s="0" t="n">
        <v>0</v>
      </c>
      <c r="Z1715" s="0" t="n">
        <v>0</v>
      </c>
    </row>
    <row r="1716" customFormat="false" ht="14.4" hidden="false" customHeight="false" outlineLevel="0" collapsed="false">
      <c r="A1716" s="0" t="s">
        <v>3</v>
      </c>
      <c r="B1716" s="0" t="s">
        <v>16501</v>
      </c>
      <c r="C1716" s="0" t="s">
        <v>14773</v>
      </c>
      <c r="D1716" s="0" t="s">
        <v>14767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16</v>
      </c>
      <c r="V1716" s="0" t="n">
        <v>239</v>
      </c>
      <c r="W1716" s="0" t="n">
        <v>0</v>
      </c>
      <c r="X1716" s="0" t="n">
        <v>0</v>
      </c>
      <c r="Y1716" s="0" t="n">
        <v>0</v>
      </c>
      <c r="Z1716" s="0" t="n">
        <v>0</v>
      </c>
    </row>
    <row r="1717" customFormat="false" ht="14.4" hidden="false" customHeight="false" outlineLevel="0" collapsed="false">
      <c r="A1717" s="0" t="s">
        <v>3</v>
      </c>
      <c r="B1717" s="0" t="s">
        <v>16502</v>
      </c>
      <c r="C1717" s="0" t="s">
        <v>14767</v>
      </c>
      <c r="D1717" s="0" t="s">
        <v>14768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16</v>
      </c>
      <c r="V1717" s="0" t="n">
        <v>242</v>
      </c>
      <c r="W1717" s="0" t="n">
        <v>0</v>
      </c>
      <c r="X1717" s="0" t="n">
        <v>0</v>
      </c>
      <c r="Y1717" s="0" t="n">
        <v>0</v>
      </c>
      <c r="Z1717" s="0" t="n">
        <v>0</v>
      </c>
    </row>
    <row r="1718" customFormat="false" ht="14.4" hidden="false" customHeight="false" outlineLevel="0" collapsed="false">
      <c r="A1718" s="0" t="s">
        <v>3</v>
      </c>
      <c r="B1718" s="0" t="s">
        <v>16503</v>
      </c>
      <c r="C1718" s="0" t="s">
        <v>14768</v>
      </c>
      <c r="D1718" s="0" t="s">
        <v>14771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11</v>
      </c>
      <c r="V1718" s="0" t="n">
        <v>200</v>
      </c>
      <c r="W1718" s="0" t="n">
        <v>0</v>
      </c>
      <c r="X1718" s="0" t="n">
        <v>0</v>
      </c>
      <c r="Y1718" s="0" t="n">
        <v>0</v>
      </c>
      <c r="Z1718" s="0" t="n">
        <v>0</v>
      </c>
    </row>
    <row r="1719" customFormat="false" ht="14.4" hidden="false" customHeight="false" outlineLevel="0" collapsed="false">
      <c r="A1719" s="0" t="s">
        <v>3</v>
      </c>
      <c r="B1719" s="0" t="s">
        <v>16504</v>
      </c>
      <c r="C1719" s="0" t="s">
        <v>14767</v>
      </c>
      <c r="D1719" s="0" t="s">
        <v>14768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13</v>
      </c>
      <c r="V1719" s="0" t="n">
        <v>207</v>
      </c>
      <c r="W1719" s="0" t="n">
        <v>0</v>
      </c>
      <c r="X1719" s="0" t="n">
        <v>0</v>
      </c>
      <c r="Y1719" s="0" t="n">
        <v>0</v>
      </c>
      <c r="Z1719" s="0" t="n">
        <v>0</v>
      </c>
    </row>
    <row r="1720" customFormat="false" ht="14.4" hidden="false" customHeight="false" outlineLevel="0" collapsed="false">
      <c r="A1720" s="0" t="s">
        <v>3</v>
      </c>
      <c r="B1720" s="0" t="s">
        <v>16505</v>
      </c>
      <c r="C1720" s="0" t="s">
        <v>14773</v>
      </c>
      <c r="D1720" s="0" t="s">
        <v>14767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14</v>
      </c>
      <c r="V1720" s="0" t="n">
        <v>192</v>
      </c>
      <c r="W1720" s="0" t="n">
        <v>0</v>
      </c>
      <c r="X1720" s="0" t="n">
        <v>0</v>
      </c>
      <c r="Y1720" s="0" t="n">
        <v>0</v>
      </c>
      <c r="Z1720" s="0" t="n">
        <v>0</v>
      </c>
    </row>
    <row r="1721" customFormat="false" ht="14.4" hidden="false" customHeight="false" outlineLevel="0" collapsed="false">
      <c r="A1721" s="0" t="s">
        <v>3</v>
      </c>
      <c r="B1721" s="0" t="s">
        <v>16506</v>
      </c>
      <c r="C1721" s="0" t="s">
        <v>14771</v>
      </c>
      <c r="D1721" s="0" t="s">
        <v>14768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12</v>
      </c>
      <c r="V1721" s="0" t="n">
        <v>218</v>
      </c>
      <c r="W1721" s="0" t="n">
        <v>0</v>
      </c>
      <c r="X1721" s="0" t="n">
        <v>0</v>
      </c>
      <c r="Y1721" s="0" t="n">
        <v>0</v>
      </c>
      <c r="Z1721" s="0" t="n">
        <v>0</v>
      </c>
    </row>
    <row r="1722" customFormat="false" ht="14.4" hidden="false" customHeight="false" outlineLevel="0" collapsed="false">
      <c r="A1722" s="0" t="s">
        <v>3</v>
      </c>
      <c r="B1722" s="0" t="s">
        <v>16507</v>
      </c>
      <c r="C1722" s="0" t="s">
        <v>14767</v>
      </c>
      <c r="D1722" s="0" t="s">
        <v>14768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14</v>
      </c>
      <c r="V1722" s="0" t="n">
        <v>257</v>
      </c>
      <c r="W1722" s="0" t="n">
        <v>0</v>
      </c>
      <c r="X1722" s="0" t="n">
        <v>0</v>
      </c>
      <c r="Y1722" s="0" t="n">
        <v>0</v>
      </c>
      <c r="Z1722" s="0" t="n">
        <v>0</v>
      </c>
    </row>
    <row r="1723" customFormat="false" ht="14.4" hidden="false" customHeight="false" outlineLevel="0" collapsed="false">
      <c r="A1723" s="0" t="s">
        <v>3</v>
      </c>
      <c r="B1723" s="0" t="s">
        <v>16508</v>
      </c>
      <c r="C1723" s="0" t="s">
        <v>14773</v>
      </c>
      <c r="D1723" s="0" t="s">
        <v>14768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13</v>
      </c>
      <c r="V1723" s="0" t="n">
        <v>250</v>
      </c>
      <c r="W1723" s="0" t="n">
        <v>0</v>
      </c>
      <c r="X1723" s="0" t="n">
        <v>0</v>
      </c>
      <c r="Y1723" s="0" t="n">
        <v>0</v>
      </c>
      <c r="Z1723" s="0" t="n">
        <v>0</v>
      </c>
    </row>
    <row r="1724" customFormat="false" ht="14.4" hidden="false" customHeight="false" outlineLevel="0" collapsed="false">
      <c r="A1724" s="0" t="s">
        <v>3</v>
      </c>
      <c r="B1724" s="0" t="s">
        <v>16509</v>
      </c>
      <c r="C1724" s="0" t="s">
        <v>14768</v>
      </c>
      <c r="D1724" s="0" t="s">
        <v>14771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13</v>
      </c>
      <c r="V1724" s="0" t="n">
        <v>234</v>
      </c>
      <c r="W1724" s="0" t="n">
        <v>0</v>
      </c>
      <c r="X1724" s="0" t="n">
        <v>0</v>
      </c>
      <c r="Y1724" s="0" t="n">
        <v>0</v>
      </c>
      <c r="Z1724" s="0" t="n">
        <v>0</v>
      </c>
    </row>
    <row r="1725" customFormat="false" ht="14.4" hidden="false" customHeight="false" outlineLevel="0" collapsed="false">
      <c r="A1725" s="0" t="s">
        <v>3</v>
      </c>
      <c r="B1725" s="0" t="s">
        <v>16510</v>
      </c>
      <c r="C1725" s="0" t="s">
        <v>14768</v>
      </c>
      <c r="D1725" s="0" t="s">
        <v>14771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12</v>
      </c>
      <c r="V1725" s="0" t="n">
        <v>181</v>
      </c>
      <c r="W1725" s="0" t="n">
        <v>0</v>
      </c>
      <c r="X1725" s="0" t="n">
        <v>0</v>
      </c>
      <c r="Y1725" s="0" t="n">
        <v>0</v>
      </c>
      <c r="Z1725" s="0" t="n">
        <v>0</v>
      </c>
    </row>
    <row r="1726" customFormat="false" ht="14.4" hidden="false" customHeight="false" outlineLevel="0" collapsed="false">
      <c r="A1726" s="0" t="s">
        <v>3</v>
      </c>
      <c r="B1726" s="0" t="s">
        <v>16511</v>
      </c>
      <c r="C1726" s="0" t="s">
        <v>14768</v>
      </c>
      <c r="D1726" s="0" t="s">
        <v>16512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11</v>
      </c>
      <c r="V1726" s="0" t="s">
        <v>16513</v>
      </c>
      <c r="W1726" s="0" t="n">
        <v>0</v>
      </c>
      <c r="X1726" s="0" t="n">
        <v>0</v>
      </c>
      <c r="Y1726" s="0" t="n">
        <v>0</v>
      </c>
      <c r="Z1726" s="0" t="n">
        <v>0</v>
      </c>
    </row>
    <row r="1727" customFormat="false" ht="14.4" hidden="false" customHeight="false" outlineLevel="0" collapsed="false">
      <c r="A1727" s="0" t="s">
        <v>3</v>
      </c>
      <c r="B1727" s="0" t="s">
        <v>16514</v>
      </c>
      <c r="C1727" s="0" t="s">
        <v>14767</v>
      </c>
      <c r="D1727" s="0" t="s">
        <v>14773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14</v>
      </c>
      <c r="V1727" s="0" t="n">
        <v>236</v>
      </c>
      <c r="W1727" s="0" t="n">
        <v>0</v>
      </c>
      <c r="X1727" s="0" t="n">
        <v>0</v>
      </c>
      <c r="Y1727" s="0" t="n">
        <v>0</v>
      </c>
      <c r="Z1727" s="0" t="n">
        <v>0</v>
      </c>
    </row>
    <row r="1728" customFormat="false" ht="14.4" hidden="false" customHeight="false" outlineLevel="0" collapsed="false">
      <c r="A1728" s="0" t="s">
        <v>3</v>
      </c>
      <c r="B1728" s="0" t="s">
        <v>16515</v>
      </c>
      <c r="C1728" s="0" t="s">
        <v>14773</v>
      </c>
      <c r="D1728" s="0" t="s">
        <v>14767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13</v>
      </c>
      <c r="V1728" s="0" t="n">
        <v>237</v>
      </c>
      <c r="W1728" s="0" t="n">
        <v>0</v>
      </c>
      <c r="X1728" s="0" t="n">
        <v>0</v>
      </c>
      <c r="Y1728" s="0" t="n">
        <v>0</v>
      </c>
      <c r="Z1728" s="0" t="n">
        <v>0</v>
      </c>
    </row>
    <row r="1729" customFormat="false" ht="14.4" hidden="false" customHeight="false" outlineLevel="0" collapsed="false">
      <c r="A1729" s="0" t="s">
        <v>3</v>
      </c>
      <c r="B1729" s="0" t="s">
        <v>16516</v>
      </c>
      <c r="C1729" s="0" t="s">
        <v>14767</v>
      </c>
      <c r="D1729" s="0" t="s">
        <v>14768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16</v>
      </c>
      <c r="V1729" s="0" t="n">
        <v>216</v>
      </c>
      <c r="W1729" s="0" t="n">
        <v>0</v>
      </c>
      <c r="X1729" s="0" t="n">
        <v>0</v>
      </c>
      <c r="Y1729" s="0" t="n">
        <v>0</v>
      </c>
      <c r="Z1729" s="0" t="n">
        <v>0</v>
      </c>
    </row>
    <row r="1730" customFormat="false" ht="14.4" hidden="false" customHeight="false" outlineLevel="0" collapsed="false">
      <c r="A1730" s="0" t="s">
        <v>3</v>
      </c>
      <c r="B1730" s="0" t="s">
        <v>16517</v>
      </c>
      <c r="C1730" s="0" t="s">
        <v>14767</v>
      </c>
      <c r="D1730" s="0" t="s">
        <v>14773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22</v>
      </c>
      <c r="V1730" s="0" t="n">
        <v>302</v>
      </c>
      <c r="W1730" s="0" t="n">
        <v>0</v>
      </c>
      <c r="X1730" s="0" t="n">
        <v>0</v>
      </c>
      <c r="Y1730" s="0" t="n">
        <v>0</v>
      </c>
      <c r="Z1730" s="0" t="n">
        <v>0</v>
      </c>
    </row>
    <row r="1731" customFormat="false" ht="14.4" hidden="false" customHeight="false" outlineLevel="0" collapsed="false">
      <c r="A1731" s="0" t="s">
        <v>3</v>
      </c>
      <c r="B1731" s="0" t="s">
        <v>16518</v>
      </c>
      <c r="C1731" s="0" t="s">
        <v>14768</v>
      </c>
      <c r="D1731" s="0" t="s">
        <v>14771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30</v>
      </c>
      <c r="V1731" s="0" t="n">
        <v>269</v>
      </c>
      <c r="W1731" s="0" t="n">
        <v>0</v>
      </c>
      <c r="X1731" s="0" t="n">
        <v>0</v>
      </c>
      <c r="Y1731" s="0" t="n">
        <v>0</v>
      </c>
      <c r="Z1731" s="0" t="n">
        <v>0</v>
      </c>
    </row>
    <row r="1732" customFormat="false" ht="14.4" hidden="false" customHeight="false" outlineLevel="0" collapsed="false">
      <c r="A1732" s="0" t="s">
        <v>3</v>
      </c>
      <c r="B1732" s="0" t="s">
        <v>16519</v>
      </c>
      <c r="C1732" s="0" t="s">
        <v>14767</v>
      </c>
      <c r="D1732" s="0" t="s">
        <v>14768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25</v>
      </c>
      <c r="V1732" s="0" t="n">
        <v>257</v>
      </c>
      <c r="W1732" s="0" t="n">
        <v>0</v>
      </c>
      <c r="X1732" s="0" t="n">
        <v>0</v>
      </c>
      <c r="Y1732" s="0" t="n">
        <v>0</v>
      </c>
      <c r="Z1732" s="0" t="n">
        <v>0</v>
      </c>
    </row>
    <row r="1733" customFormat="false" ht="14.4" hidden="false" customHeight="false" outlineLevel="0" collapsed="false">
      <c r="A1733" s="0" t="s">
        <v>3</v>
      </c>
      <c r="B1733" s="0" t="s">
        <v>16520</v>
      </c>
      <c r="C1733" s="0" t="s">
        <v>14773</v>
      </c>
      <c r="D1733" s="0" t="s">
        <v>14767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14</v>
      </c>
      <c r="V1733" s="0" t="n">
        <v>197</v>
      </c>
      <c r="W1733" s="0" t="n">
        <v>0</v>
      </c>
      <c r="X1733" s="0" t="n">
        <v>0</v>
      </c>
      <c r="Y1733" s="0" t="n">
        <v>0</v>
      </c>
      <c r="Z1733" s="0" t="n">
        <v>0</v>
      </c>
    </row>
    <row r="1734" customFormat="false" ht="14.4" hidden="false" customHeight="false" outlineLevel="0" collapsed="false">
      <c r="A1734" s="0" t="s">
        <v>3</v>
      </c>
      <c r="B1734" s="0" t="s">
        <v>16521</v>
      </c>
      <c r="C1734" s="0" t="s">
        <v>14768</v>
      </c>
      <c r="D1734" s="0" t="s">
        <v>14773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21</v>
      </c>
      <c r="V1734" s="0" t="n">
        <v>183</v>
      </c>
      <c r="W1734" s="0" t="n">
        <v>0</v>
      </c>
      <c r="X1734" s="0" t="n">
        <v>0</v>
      </c>
      <c r="Y1734" s="0" t="n">
        <v>0</v>
      </c>
      <c r="Z1734" s="0" t="n">
        <v>0</v>
      </c>
    </row>
    <row r="1735" customFormat="false" ht="14.4" hidden="false" customHeight="false" outlineLevel="0" collapsed="false">
      <c r="A1735" s="0" t="s">
        <v>3</v>
      </c>
      <c r="B1735" s="0" t="s">
        <v>16522</v>
      </c>
      <c r="C1735" s="0" t="s">
        <v>14768</v>
      </c>
      <c r="D1735" s="0" t="s">
        <v>14771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11</v>
      </c>
      <c r="V1735" s="0" t="n">
        <v>207</v>
      </c>
      <c r="W1735" s="0" t="n">
        <v>0</v>
      </c>
      <c r="X1735" s="0" t="n">
        <v>0</v>
      </c>
      <c r="Y1735" s="0" t="n">
        <v>0</v>
      </c>
      <c r="Z1735" s="0" t="n">
        <v>0</v>
      </c>
    </row>
    <row r="1736" customFormat="false" ht="14.4" hidden="false" customHeight="false" outlineLevel="0" collapsed="false">
      <c r="A1736" s="0" t="s">
        <v>3</v>
      </c>
      <c r="B1736" s="0" t="s">
        <v>16523</v>
      </c>
      <c r="C1736" s="0" t="s">
        <v>14773</v>
      </c>
      <c r="D1736" s="0" t="s">
        <v>14767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18</v>
      </c>
      <c r="V1736" s="0" t="n">
        <v>259</v>
      </c>
      <c r="W1736" s="0" t="n">
        <v>0</v>
      </c>
      <c r="X1736" s="0" t="n">
        <v>0</v>
      </c>
      <c r="Y1736" s="0" t="n">
        <v>0</v>
      </c>
      <c r="Z1736" s="0" t="n">
        <v>0</v>
      </c>
    </row>
    <row r="1737" customFormat="false" ht="14.4" hidden="false" customHeight="false" outlineLevel="0" collapsed="false">
      <c r="A1737" s="0" t="s">
        <v>3</v>
      </c>
      <c r="B1737" s="0" t="s">
        <v>16524</v>
      </c>
      <c r="C1737" s="0" t="s">
        <v>14771</v>
      </c>
      <c r="D1737" s="0" t="s">
        <v>14768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15</v>
      </c>
      <c r="V1737" s="0" t="n">
        <v>276</v>
      </c>
      <c r="W1737" s="0" t="n">
        <v>0</v>
      </c>
      <c r="X1737" s="0" t="n">
        <v>0</v>
      </c>
      <c r="Y1737" s="0" t="n">
        <v>0</v>
      </c>
      <c r="Z1737" s="0" t="n">
        <v>0</v>
      </c>
    </row>
    <row r="1738" customFormat="false" ht="14.4" hidden="false" customHeight="false" outlineLevel="0" collapsed="false">
      <c r="A1738" s="0" t="s">
        <v>3</v>
      </c>
      <c r="B1738" s="0" t="s">
        <v>16525</v>
      </c>
      <c r="C1738" s="0" t="s">
        <v>14768</v>
      </c>
      <c r="D1738" s="0" t="s">
        <v>14771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17</v>
      </c>
      <c r="V1738" s="0" t="n">
        <v>166</v>
      </c>
      <c r="W1738" s="0" t="n">
        <v>0</v>
      </c>
      <c r="X1738" s="0" t="n">
        <v>0</v>
      </c>
      <c r="Y1738" s="0" t="n">
        <v>0</v>
      </c>
      <c r="Z1738" s="0" t="n">
        <v>0</v>
      </c>
    </row>
    <row r="1739" customFormat="false" ht="14.4" hidden="false" customHeight="false" outlineLevel="0" collapsed="false">
      <c r="A1739" s="0" t="s">
        <v>3</v>
      </c>
      <c r="B1739" s="0" t="s">
        <v>16526</v>
      </c>
      <c r="C1739" s="0" t="s">
        <v>14768</v>
      </c>
      <c r="D1739" s="0" t="s">
        <v>14771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12</v>
      </c>
      <c r="V1739" s="0" t="n">
        <v>236</v>
      </c>
      <c r="W1739" s="0" t="n">
        <v>0</v>
      </c>
      <c r="X1739" s="0" t="n">
        <v>0</v>
      </c>
      <c r="Y1739" s="0" t="n">
        <v>0</v>
      </c>
      <c r="Z1739" s="0" t="n">
        <v>0</v>
      </c>
    </row>
    <row r="1740" customFormat="false" ht="14.4" hidden="false" customHeight="false" outlineLevel="0" collapsed="false">
      <c r="A1740" s="0" t="s">
        <v>3</v>
      </c>
      <c r="B1740" s="0" t="s">
        <v>16527</v>
      </c>
      <c r="C1740" s="0" t="s">
        <v>14768</v>
      </c>
      <c r="D1740" s="0" t="s">
        <v>14767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13</v>
      </c>
      <c r="V1740" s="0" t="n">
        <v>208</v>
      </c>
      <c r="W1740" s="0" t="n">
        <v>0</v>
      </c>
      <c r="X1740" s="0" t="n">
        <v>0</v>
      </c>
      <c r="Y1740" s="0" t="n">
        <v>0</v>
      </c>
      <c r="Z1740" s="0" t="n">
        <v>0</v>
      </c>
    </row>
    <row r="1741" customFormat="false" ht="14.4" hidden="false" customHeight="false" outlineLevel="0" collapsed="false">
      <c r="A1741" s="0" t="s">
        <v>3</v>
      </c>
      <c r="B1741" s="0" t="s">
        <v>16528</v>
      </c>
      <c r="C1741" s="0" t="s">
        <v>14768</v>
      </c>
      <c r="D1741" s="0" t="s">
        <v>14767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11</v>
      </c>
      <c r="V1741" s="0" t="n">
        <v>182</v>
      </c>
      <c r="W1741" s="0" t="n">
        <v>0</v>
      </c>
      <c r="X1741" s="0" t="n">
        <v>0</v>
      </c>
      <c r="Y1741" s="0" t="n">
        <v>0</v>
      </c>
      <c r="Z1741" s="0" t="n">
        <v>0</v>
      </c>
    </row>
    <row r="1742" customFormat="false" ht="14.4" hidden="false" customHeight="false" outlineLevel="0" collapsed="false">
      <c r="A1742" s="0" t="s">
        <v>3</v>
      </c>
      <c r="B1742" s="0" t="s">
        <v>16529</v>
      </c>
      <c r="C1742" s="0" t="s">
        <v>14773</v>
      </c>
      <c r="D1742" s="0" t="s">
        <v>14767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13</v>
      </c>
      <c r="V1742" s="0" t="n">
        <v>237</v>
      </c>
      <c r="W1742" s="0" t="n">
        <v>0</v>
      </c>
      <c r="X1742" s="0" t="n">
        <v>0</v>
      </c>
      <c r="Y1742" s="0" t="n">
        <v>0</v>
      </c>
      <c r="Z1742" s="0" t="n">
        <v>0</v>
      </c>
    </row>
    <row r="1743" customFormat="false" ht="14.4" hidden="false" customHeight="false" outlineLevel="0" collapsed="false">
      <c r="A1743" s="0" t="s">
        <v>3</v>
      </c>
      <c r="B1743" s="0" t="s">
        <v>16530</v>
      </c>
      <c r="C1743" s="0" t="s">
        <v>14773</v>
      </c>
      <c r="D1743" s="0" t="s">
        <v>14771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12</v>
      </c>
      <c r="V1743" s="0" t="n">
        <v>235</v>
      </c>
      <c r="W1743" s="0" t="n">
        <v>0</v>
      </c>
      <c r="X1743" s="0" t="n">
        <v>0</v>
      </c>
      <c r="Y1743" s="0" t="n">
        <v>0</v>
      </c>
      <c r="Z1743" s="0" t="n">
        <v>0</v>
      </c>
    </row>
    <row r="1744" customFormat="false" ht="14.4" hidden="false" customHeight="false" outlineLevel="0" collapsed="false">
      <c r="A1744" s="0" t="s">
        <v>3</v>
      </c>
      <c r="B1744" s="0" t="s">
        <v>16531</v>
      </c>
      <c r="C1744" s="0" t="s">
        <v>14767</v>
      </c>
      <c r="D1744" s="0" t="s">
        <v>14773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11</v>
      </c>
      <c r="V1744" s="0" t="n">
        <v>218</v>
      </c>
      <c r="W1744" s="0" t="n">
        <v>0</v>
      </c>
      <c r="X1744" s="0" t="n">
        <v>0</v>
      </c>
      <c r="Y1744" s="0" t="n">
        <v>0</v>
      </c>
      <c r="Z1744" s="0" t="n">
        <v>0</v>
      </c>
    </row>
    <row r="1745" customFormat="false" ht="14.4" hidden="false" customHeight="false" outlineLevel="0" collapsed="false">
      <c r="A1745" s="0" t="s">
        <v>3</v>
      </c>
      <c r="B1745" s="0" t="s">
        <v>16532</v>
      </c>
      <c r="C1745" s="0" t="s">
        <v>14768</v>
      </c>
      <c r="D1745" s="0" t="s">
        <v>14773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14</v>
      </c>
      <c r="V1745" s="0" t="n">
        <v>219</v>
      </c>
      <c r="W1745" s="0" t="n">
        <v>0</v>
      </c>
      <c r="X1745" s="0" t="n">
        <v>0</v>
      </c>
      <c r="Y1745" s="0" t="n">
        <v>0</v>
      </c>
      <c r="Z1745" s="0" t="n">
        <v>0</v>
      </c>
    </row>
    <row r="1746" customFormat="false" ht="14.4" hidden="false" customHeight="false" outlineLevel="0" collapsed="false">
      <c r="A1746" s="0" t="s">
        <v>3</v>
      </c>
      <c r="B1746" s="0" t="s">
        <v>16533</v>
      </c>
      <c r="C1746" s="0" t="s">
        <v>14771</v>
      </c>
      <c r="D1746" s="0" t="s">
        <v>14768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16</v>
      </c>
      <c r="V1746" s="0" t="n">
        <v>255</v>
      </c>
      <c r="W1746" s="0" t="n">
        <v>0</v>
      </c>
      <c r="X1746" s="0" t="n">
        <v>0</v>
      </c>
      <c r="Y1746" s="0" t="n">
        <v>0</v>
      </c>
      <c r="Z1746" s="0" t="n">
        <v>0</v>
      </c>
    </row>
    <row r="1747" customFormat="false" ht="14.4" hidden="false" customHeight="false" outlineLevel="0" collapsed="false">
      <c r="A1747" s="0" t="s">
        <v>3</v>
      </c>
      <c r="B1747" s="0" t="s">
        <v>16534</v>
      </c>
      <c r="C1747" s="0" t="s">
        <v>14773</v>
      </c>
      <c r="D1747" s="0" t="s">
        <v>14767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16</v>
      </c>
      <c r="V1747" s="0" t="n">
        <v>251</v>
      </c>
      <c r="W1747" s="0" t="n">
        <v>0</v>
      </c>
      <c r="X1747" s="0" t="n">
        <v>0</v>
      </c>
      <c r="Y1747" s="0" t="n">
        <v>0</v>
      </c>
      <c r="Z1747" s="0" t="n">
        <v>0</v>
      </c>
    </row>
    <row r="1748" customFormat="false" ht="14.4" hidden="false" customHeight="false" outlineLevel="0" collapsed="false">
      <c r="A1748" s="0" t="s">
        <v>3</v>
      </c>
      <c r="B1748" s="0" t="s">
        <v>16535</v>
      </c>
      <c r="C1748" s="0" t="s">
        <v>14767</v>
      </c>
      <c r="D1748" s="0" t="s">
        <v>14768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11</v>
      </c>
      <c r="V1748" s="0" t="n">
        <v>208</v>
      </c>
      <c r="W1748" s="0" t="n">
        <v>0</v>
      </c>
      <c r="X1748" s="0" t="n">
        <v>0</v>
      </c>
      <c r="Y1748" s="0" t="n">
        <v>0</v>
      </c>
      <c r="Z1748" s="0" t="n">
        <v>0</v>
      </c>
    </row>
    <row r="1749" customFormat="false" ht="14.4" hidden="false" customHeight="false" outlineLevel="0" collapsed="false">
      <c r="A1749" s="0" t="s">
        <v>3</v>
      </c>
      <c r="B1749" s="0" t="s">
        <v>16536</v>
      </c>
      <c r="C1749" s="0" t="s">
        <v>14773</v>
      </c>
      <c r="D1749" s="0" t="s">
        <v>14767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13</v>
      </c>
      <c r="V1749" s="0" t="n">
        <v>256</v>
      </c>
      <c r="W1749" s="0" t="n">
        <v>0</v>
      </c>
      <c r="X1749" s="0" t="n">
        <v>0</v>
      </c>
      <c r="Y1749" s="0" t="n">
        <v>0</v>
      </c>
      <c r="Z1749" s="0" t="n">
        <v>0</v>
      </c>
    </row>
    <row r="1750" customFormat="false" ht="14.4" hidden="false" customHeight="false" outlineLevel="0" collapsed="false">
      <c r="A1750" s="0" t="s">
        <v>3</v>
      </c>
      <c r="B1750" s="0" t="s">
        <v>16537</v>
      </c>
      <c r="C1750" s="0" t="s">
        <v>14768</v>
      </c>
      <c r="D1750" s="0" t="s">
        <v>14771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11</v>
      </c>
      <c r="V1750" s="0" t="n">
        <v>192</v>
      </c>
      <c r="W1750" s="0" t="n">
        <v>0</v>
      </c>
      <c r="X1750" s="0" t="n">
        <v>0</v>
      </c>
      <c r="Y1750" s="0" t="n">
        <v>0</v>
      </c>
      <c r="Z1750" s="0" t="n">
        <v>0</v>
      </c>
    </row>
    <row r="1751" customFormat="false" ht="14.4" hidden="false" customHeight="false" outlineLevel="0" collapsed="false">
      <c r="A1751" s="0" t="s">
        <v>3</v>
      </c>
      <c r="B1751" s="0" t="s">
        <v>16538</v>
      </c>
      <c r="C1751" s="0" t="s">
        <v>14768</v>
      </c>
      <c r="D1751" s="0" t="s">
        <v>14767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11</v>
      </c>
      <c r="V1751" s="0" t="n">
        <v>181</v>
      </c>
      <c r="W1751" s="0" t="n">
        <v>0</v>
      </c>
      <c r="X1751" s="0" t="n">
        <v>0</v>
      </c>
      <c r="Y1751" s="0" t="n">
        <v>0</v>
      </c>
      <c r="Z1751" s="0" t="n">
        <v>0</v>
      </c>
    </row>
    <row r="1752" customFormat="false" ht="14.4" hidden="false" customHeight="false" outlineLevel="0" collapsed="false">
      <c r="A1752" s="0" t="s">
        <v>3</v>
      </c>
      <c r="B1752" s="0" t="s">
        <v>16539</v>
      </c>
      <c r="C1752" s="0" t="s">
        <v>14768</v>
      </c>
      <c r="D1752" s="0" t="s">
        <v>14771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16</v>
      </c>
      <c r="V1752" s="0" t="n">
        <v>238</v>
      </c>
      <c r="W1752" s="0" t="n">
        <v>0</v>
      </c>
      <c r="X1752" s="0" t="n">
        <v>0</v>
      </c>
      <c r="Y1752" s="0" t="n">
        <v>0</v>
      </c>
      <c r="Z1752" s="0" t="n">
        <v>0</v>
      </c>
    </row>
    <row r="1753" customFormat="false" ht="14.4" hidden="false" customHeight="false" outlineLevel="0" collapsed="false">
      <c r="A1753" s="0" t="s">
        <v>3</v>
      </c>
      <c r="B1753" s="0" t="s">
        <v>16540</v>
      </c>
      <c r="C1753" s="0" t="s">
        <v>14771</v>
      </c>
      <c r="D1753" s="0" t="s">
        <v>14768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22</v>
      </c>
      <c r="V1753" s="0" t="n">
        <v>243</v>
      </c>
      <c r="W1753" s="0" t="n">
        <v>0</v>
      </c>
      <c r="X1753" s="0" t="n">
        <v>0</v>
      </c>
      <c r="Y1753" s="0" t="n">
        <v>0</v>
      </c>
      <c r="Z1753" s="0" t="n">
        <v>0</v>
      </c>
    </row>
    <row r="1754" customFormat="false" ht="14.4" hidden="false" customHeight="false" outlineLevel="0" collapsed="false">
      <c r="A1754" s="0" t="s">
        <v>3</v>
      </c>
      <c r="B1754" s="0" t="s">
        <v>16541</v>
      </c>
      <c r="C1754" s="0" t="s">
        <v>14768</v>
      </c>
      <c r="D1754" s="0" t="s">
        <v>14771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16</v>
      </c>
      <c r="V1754" s="0" t="n">
        <v>254</v>
      </c>
      <c r="W1754" s="0" t="n">
        <v>0</v>
      </c>
      <c r="X1754" s="0" t="n">
        <v>0</v>
      </c>
      <c r="Y1754" s="0" t="n">
        <v>0</v>
      </c>
      <c r="Z1754" s="0" t="n">
        <v>0</v>
      </c>
    </row>
    <row r="1755" customFormat="false" ht="14.4" hidden="false" customHeight="false" outlineLevel="0" collapsed="false">
      <c r="A1755" s="0" t="s">
        <v>3</v>
      </c>
      <c r="B1755" s="0" t="s">
        <v>16542</v>
      </c>
      <c r="C1755" s="0" t="s">
        <v>14768</v>
      </c>
      <c r="D1755" s="0" t="s">
        <v>14771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13</v>
      </c>
      <c r="V1755" s="0" t="n">
        <v>200</v>
      </c>
      <c r="W1755" s="0" t="n">
        <v>0</v>
      </c>
      <c r="X1755" s="0" t="n">
        <v>0</v>
      </c>
      <c r="Y1755" s="0" t="n">
        <v>0</v>
      </c>
      <c r="Z1755" s="0" t="n">
        <v>0</v>
      </c>
    </row>
    <row r="1756" customFormat="false" ht="14.4" hidden="false" customHeight="false" outlineLevel="0" collapsed="false">
      <c r="A1756" s="0" t="s">
        <v>3</v>
      </c>
      <c r="B1756" s="0" t="s">
        <v>16543</v>
      </c>
      <c r="C1756" s="0" t="s">
        <v>14771</v>
      </c>
      <c r="D1756" s="0" t="s">
        <v>14768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19</v>
      </c>
      <c r="V1756" s="0" t="n">
        <v>279</v>
      </c>
      <c r="W1756" s="0" t="n">
        <v>0</v>
      </c>
      <c r="X1756" s="0" t="n">
        <v>0</v>
      </c>
      <c r="Y1756" s="0" t="n">
        <v>0</v>
      </c>
      <c r="Z1756" s="0" t="n">
        <v>0</v>
      </c>
    </row>
    <row r="1757" customFormat="false" ht="14.4" hidden="false" customHeight="false" outlineLevel="0" collapsed="false">
      <c r="A1757" s="0" t="s">
        <v>3</v>
      </c>
      <c r="B1757" s="0" t="s">
        <v>16544</v>
      </c>
      <c r="C1757" s="0" t="s">
        <v>14773</v>
      </c>
      <c r="D1757" s="0" t="s">
        <v>14771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21</v>
      </c>
      <c r="V1757" s="0" t="n">
        <v>275</v>
      </c>
      <c r="W1757" s="0" t="n">
        <v>0</v>
      </c>
      <c r="X1757" s="0" t="n">
        <v>0</v>
      </c>
      <c r="Y1757" s="0" t="n">
        <v>0</v>
      </c>
      <c r="Z1757" s="0" t="n">
        <v>0</v>
      </c>
    </row>
    <row r="1758" customFormat="false" ht="14.4" hidden="false" customHeight="false" outlineLevel="0" collapsed="false">
      <c r="A1758" s="0" t="s">
        <v>3</v>
      </c>
      <c r="B1758" s="0" t="s">
        <v>16545</v>
      </c>
      <c r="C1758" s="0" t="s">
        <v>14768</v>
      </c>
      <c r="D1758" s="0" t="s">
        <v>14771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21</v>
      </c>
      <c r="V1758" s="0" t="n">
        <v>267</v>
      </c>
      <c r="W1758" s="0" t="n">
        <v>0</v>
      </c>
      <c r="X1758" s="0" t="n">
        <v>0</v>
      </c>
      <c r="Y1758" s="0" t="n">
        <v>0</v>
      </c>
      <c r="Z1758" s="0" t="n">
        <v>0</v>
      </c>
    </row>
    <row r="1759" customFormat="false" ht="14.4" hidden="false" customHeight="false" outlineLevel="0" collapsed="false">
      <c r="A1759" s="0" t="s">
        <v>3</v>
      </c>
      <c r="B1759" s="0" t="s">
        <v>16546</v>
      </c>
      <c r="C1759" s="0" t="s">
        <v>14773</v>
      </c>
      <c r="D1759" s="0" t="s">
        <v>14767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21</v>
      </c>
      <c r="V1759" s="0" t="n">
        <v>265</v>
      </c>
      <c r="W1759" s="0" t="n">
        <v>0</v>
      </c>
      <c r="X1759" s="0" t="n">
        <v>0</v>
      </c>
      <c r="Y1759" s="0" t="n">
        <v>0</v>
      </c>
      <c r="Z1759" s="0" t="n">
        <v>0</v>
      </c>
    </row>
    <row r="1760" customFormat="false" ht="14.4" hidden="false" customHeight="false" outlineLevel="0" collapsed="false">
      <c r="A1760" s="0" t="s">
        <v>3</v>
      </c>
      <c r="B1760" s="0" t="s">
        <v>16547</v>
      </c>
      <c r="C1760" s="0" t="s">
        <v>14771</v>
      </c>
      <c r="D1760" s="0" t="s">
        <v>14767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21</v>
      </c>
      <c r="V1760" s="0" t="n">
        <v>256</v>
      </c>
      <c r="W1760" s="0" t="n">
        <v>0</v>
      </c>
      <c r="X1760" s="0" t="n">
        <v>0</v>
      </c>
      <c r="Y1760" s="0" t="n">
        <v>0</v>
      </c>
      <c r="Z1760" s="0" t="n">
        <v>0</v>
      </c>
    </row>
    <row r="1761" customFormat="false" ht="14.4" hidden="false" customHeight="false" outlineLevel="0" collapsed="false">
      <c r="A1761" s="0" t="s">
        <v>3</v>
      </c>
      <c r="B1761" s="0" t="s">
        <v>16548</v>
      </c>
      <c r="C1761" s="0" t="s">
        <v>14773</v>
      </c>
      <c r="D1761" s="0" t="s">
        <v>14767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21</v>
      </c>
      <c r="V1761" s="0" t="n">
        <v>249</v>
      </c>
      <c r="W1761" s="0" t="n">
        <v>0</v>
      </c>
      <c r="X1761" s="0" t="n">
        <v>0</v>
      </c>
      <c r="Y1761" s="0" t="n">
        <v>0</v>
      </c>
      <c r="Z1761" s="0" t="n">
        <v>0</v>
      </c>
    </row>
    <row r="1762" customFormat="false" ht="14.4" hidden="false" customHeight="false" outlineLevel="0" collapsed="false">
      <c r="A1762" s="0" t="s">
        <v>3</v>
      </c>
      <c r="B1762" s="0" t="s">
        <v>16549</v>
      </c>
      <c r="C1762" s="0" t="s">
        <v>14767</v>
      </c>
      <c r="D1762" s="0" t="s">
        <v>14768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21</v>
      </c>
      <c r="V1762" s="0" t="n">
        <v>262</v>
      </c>
      <c r="W1762" s="0" t="n">
        <v>0</v>
      </c>
      <c r="X1762" s="0" t="n">
        <v>0</v>
      </c>
      <c r="Y1762" s="0" t="n">
        <v>0</v>
      </c>
      <c r="Z1762" s="0" t="n">
        <v>0</v>
      </c>
    </row>
    <row r="1763" customFormat="false" ht="14.4" hidden="false" customHeight="false" outlineLevel="0" collapsed="false">
      <c r="A1763" s="0" t="s">
        <v>3</v>
      </c>
      <c r="B1763" s="0" t="s">
        <v>16550</v>
      </c>
      <c r="C1763" s="0" t="s">
        <v>14767</v>
      </c>
      <c r="D1763" s="0" t="s">
        <v>14773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18</v>
      </c>
      <c r="V1763" s="0" t="n">
        <v>286</v>
      </c>
      <c r="W1763" s="0" t="n">
        <v>0</v>
      </c>
      <c r="X1763" s="0" t="n">
        <v>0</v>
      </c>
      <c r="Y1763" s="0" t="n">
        <v>0</v>
      </c>
      <c r="Z1763" s="0" t="n">
        <v>0</v>
      </c>
    </row>
    <row r="1764" customFormat="false" ht="14.4" hidden="false" customHeight="false" outlineLevel="0" collapsed="false">
      <c r="A1764" s="0" t="s">
        <v>3</v>
      </c>
      <c r="B1764" s="0" t="s">
        <v>16551</v>
      </c>
      <c r="C1764" s="0" t="s">
        <v>14768</v>
      </c>
      <c r="D1764" s="0" t="s">
        <v>14771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14</v>
      </c>
      <c r="V1764" s="0" t="n">
        <v>271</v>
      </c>
      <c r="W1764" s="0" t="n">
        <v>0</v>
      </c>
      <c r="X1764" s="0" t="n">
        <v>0</v>
      </c>
      <c r="Y1764" s="0" t="n">
        <v>0</v>
      </c>
      <c r="Z1764" s="0" t="n">
        <v>0</v>
      </c>
    </row>
    <row r="1765" customFormat="false" ht="14.4" hidden="false" customHeight="false" outlineLevel="0" collapsed="false">
      <c r="A1765" s="0" t="s">
        <v>3</v>
      </c>
      <c r="B1765" s="0" t="s">
        <v>16552</v>
      </c>
      <c r="C1765" s="0" t="s">
        <v>14768</v>
      </c>
      <c r="D1765" s="0" t="s">
        <v>14771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13</v>
      </c>
      <c r="V1765" s="0" t="n">
        <v>238</v>
      </c>
      <c r="W1765" s="0" t="n">
        <v>0</v>
      </c>
      <c r="X1765" s="0" t="n">
        <v>0</v>
      </c>
      <c r="Y1765" s="0" t="n">
        <v>0</v>
      </c>
      <c r="Z1765" s="0" t="n">
        <v>0</v>
      </c>
    </row>
    <row r="1766" customFormat="false" ht="14.4" hidden="false" customHeight="false" outlineLevel="0" collapsed="false">
      <c r="A1766" s="0" t="s">
        <v>3</v>
      </c>
      <c r="B1766" s="0" t="s">
        <v>16553</v>
      </c>
      <c r="C1766" s="0" t="s">
        <v>14773</v>
      </c>
      <c r="D1766" s="0" t="s">
        <v>14771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13</v>
      </c>
      <c r="V1766" s="0" t="n">
        <v>239</v>
      </c>
      <c r="W1766" s="0" t="n">
        <v>0</v>
      </c>
      <c r="X1766" s="0" t="n">
        <v>0</v>
      </c>
      <c r="Y1766" s="0" t="n">
        <v>0</v>
      </c>
      <c r="Z1766" s="0" t="n">
        <v>0</v>
      </c>
    </row>
    <row r="1767" customFormat="false" ht="14.4" hidden="false" customHeight="false" outlineLevel="0" collapsed="false">
      <c r="A1767" s="0" t="s">
        <v>3</v>
      </c>
      <c r="B1767" s="0" t="s">
        <v>16554</v>
      </c>
      <c r="C1767" s="0" t="s">
        <v>14768</v>
      </c>
      <c r="D1767" s="0" t="s">
        <v>14773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13</v>
      </c>
      <c r="V1767" s="0" t="n">
        <v>253</v>
      </c>
      <c r="W1767" s="0" t="n">
        <v>0</v>
      </c>
      <c r="X1767" s="0" t="n">
        <v>0</v>
      </c>
      <c r="Y1767" s="0" t="n">
        <v>0</v>
      </c>
      <c r="Z1767" s="0" t="n">
        <v>0</v>
      </c>
    </row>
    <row r="1768" customFormat="false" ht="14.4" hidden="false" customHeight="false" outlineLevel="0" collapsed="false">
      <c r="A1768" s="0" t="s">
        <v>3</v>
      </c>
      <c r="B1768" s="0" t="s">
        <v>16555</v>
      </c>
      <c r="C1768" s="0" t="s">
        <v>14767</v>
      </c>
      <c r="D1768" s="0" t="s">
        <v>14773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13</v>
      </c>
      <c r="V1768" s="0" t="n">
        <v>258</v>
      </c>
      <c r="W1768" s="0" t="n">
        <v>0</v>
      </c>
      <c r="X1768" s="0" t="n">
        <v>0</v>
      </c>
      <c r="Y1768" s="0" t="n">
        <v>0</v>
      </c>
      <c r="Z1768" s="0" t="n">
        <v>0</v>
      </c>
    </row>
    <row r="1769" customFormat="false" ht="14.4" hidden="false" customHeight="false" outlineLevel="0" collapsed="false">
      <c r="A1769" s="0" t="s">
        <v>3</v>
      </c>
      <c r="B1769" s="0" t="s">
        <v>16556</v>
      </c>
      <c r="C1769" s="0" t="s">
        <v>14768</v>
      </c>
      <c r="D1769" s="0" t="s">
        <v>14767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13</v>
      </c>
      <c r="V1769" s="0" t="n">
        <v>257</v>
      </c>
      <c r="W1769" s="0" t="n">
        <v>0</v>
      </c>
      <c r="X1769" s="0" t="n">
        <v>0</v>
      </c>
      <c r="Y1769" s="0" t="n">
        <v>0</v>
      </c>
      <c r="Z1769" s="0" t="n">
        <v>0</v>
      </c>
    </row>
    <row r="1770" customFormat="false" ht="14.4" hidden="false" customHeight="false" outlineLevel="0" collapsed="false">
      <c r="A1770" s="0" t="s">
        <v>3</v>
      </c>
      <c r="B1770" s="0" t="s">
        <v>16557</v>
      </c>
      <c r="C1770" s="0" t="s">
        <v>14773</v>
      </c>
      <c r="D1770" s="0" t="s">
        <v>14768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14</v>
      </c>
      <c r="V1770" s="0" t="n">
        <v>258</v>
      </c>
      <c r="W1770" s="0" t="n">
        <v>0</v>
      </c>
      <c r="X1770" s="0" t="n">
        <v>0</v>
      </c>
      <c r="Y1770" s="0" t="n">
        <v>0</v>
      </c>
      <c r="Z1770" s="0" t="n">
        <v>0</v>
      </c>
    </row>
    <row r="1771" customFormat="false" ht="14.4" hidden="false" customHeight="false" outlineLevel="0" collapsed="false">
      <c r="A1771" s="0" t="s">
        <v>3</v>
      </c>
      <c r="B1771" s="0" t="s">
        <v>16558</v>
      </c>
      <c r="C1771" s="0" t="s">
        <v>14771</v>
      </c>
      <c r="D1771" s="0" t="s">
        <v>14768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14</v>
      </c>
      <c r="V1771" s="0" t="n">
        <v>261</v>
      </c>
      <c r="W1771" s="0" t="n">
        <v>0</v>
      </c>
      <c r="X1771" s="0" t="n">
        <v>0</v>
      </c>
      <c r="Y1771" s="0" t="n">
        <v>0</v>
      </c>
      <c r="Z1771" s="0" t="n">
        <v>0</v>
      </c>
    </row>
    <row r="1772" customFormat="false" ht="14.4" hidden="false" customHeight="false" outlineLevel="0" collapsed="false">
      <c r="A1772" s="0" t="s">
        <v>3</v>
      </c>
      <c r="B1772" s="0" t="s">
        <v>16559</v>
      </c>
      <c r="C1772" s="0" t="s">
        <v>14771</v>
      </c>
      <c r="D1772" s="0" t="s">
        <v>14767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23</v>
      </c>
      <c r="V1772" s="0" t="n">
        <v>265</v>
      </c>
      <c r="W1772" s="0" t="n">
        <v>0</v>
      </c>
      <c r="X1772" s="0" t="n">
        <v>0</v>
      </c>
      <c r="Y1772" s="0" t="n">
        <v>0</v>
      </c>
      <c r="Z1772" s="0" t="n">
        <v>0</v>
      </c>
    </row>
    <row r="1773" customFormat="false" ht="14.4" hidden="false" customHeight="false" outlineLevel="0" collapsed="false">
      <c r="A1773" s="0" t="s">
        <v>3</v>
      </c>
      <c r="B1773" s="0" t="s">
        <v>16560</v>
      </c>
      <c r="C1773" s="0" t="s">
        <v>14773</v>
      </c>
      <c r="D1773" s="0" t="s">
        <v>14767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19</v>
      </c>
      <c r="V1773" s="0" t="n">
        <v>269</v>
      </c>
      <c r="W1773" s="0" t="n">
        <v>0</v>
      </c>
      <c r="X1773" s="0" t="n">
        <v>0</v>
      </c>
      <c r="Y1773" s="0" t="n">
        <v>0</v>
      </c>
      <c r="Z1773" s="0" t="n">
        <v>0</v>
      </c>
    </row>
    <row r="1774" customFormat="false" ht="14.4" hidden="false" customHeight="false" outlineLevel="0" collapsed="false">
      <c r="A1774" s="0" t="s">
        <v>3</v>
      </c>
      <c r="B1774" s="0" t="s">
        <v>16561</v>
      </c>
      <c r="C1774" s="0" t="s">
        <v>14771</v>
      </c>
      <c r="D1774" s="0" t="s">
        <v>14768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14</v>
      </c>
      <c r="V1774" s="0" t="n">
        <v>263</v>
      </c>
      <c r="W1774" s="0" t="n">
        <v>0</v>
      </c>
      <c r="X1774" s="0" t="n">
        <v>0</v>
      </c>
      <c r="Y1774" s="0" t="n">
        <v>0</v>
      </c>
      <c r="Z1774" s="0" t="n">
        <v>0</v>
      </c>
    </row>
    <row r="1775" customFormat="false" ht="14.4" hidden="false" customHeight="false" outlineLevel="0" collapsed="false">
      <c r="A1775" s="0" t="s">
        <v>3</v>
      </c>
      <c r="B1775" s="0" t="s">
        <v>16562</v>
      </c>
      <c r="C1775" s="0" t="s">
        <v>14773</v>
      </c>
      <c r="D1775" s="0" t="s">
        <v>14768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14</v>
      </c>
      <c r="V1775" s="0" t="n">
        <v>249</v>
      </c>
      <c r="W1775" s="0" t="n">
        <v>0</v>
      </c>
      <c r="X1775" s="0" t="n">
        <v>0</v>
      </c>
      <c r="Y1775" s="0" t="n">
        <v>0</v>
      </c>
      <c r="Z1775" s="0" t="n">
        <v>0</v>
      </c>
    </row>
    <row r="1776" customFormat="false" ht="14.4" hidden="false" customHeight="false" outlineLevel="0" collapsed="false">
      <c r="A1776" s="0" t="s">
        <v>3</v>
      </c>
      <c r="B1776" s="0" t="s">
        <v>16563</v>
      </c>
      <c r="C1776" s="0" t="s">
        <v>14771</v>
      </c>
      <c r="D1776" s="0" t="s">
        <v>14768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14</v>
      </c>
      <c r="V1776" s="0" t="n">
        <v>246</v>
      </c>
      <c r="W1776" s="0" t="n">
        <v>0</v>
      </c>
      <c r="X1776" s="0" t="n">
        <v>0</v>
      </c>
      <c r="Y1776" s="0" t="n">
        <v>0</v>
      </c>
      <c r="Z1776" s="0" t="n">
        <v>0</v>
      </c>
    </row>
    <row r="1777" customFormat="false" ht="14.4" hidden="false" customHeight="false" outlineLevel="0" collapsed="false">
      <c r="A1777" s="0" t="s">
        <v>3</v>
      </c>
      <c r="B1777" s="0" t="s">
        <v>16564</v>
      </c>
      <c r="C1777" s="0" t="s">
        <v>14767</v>
      </c>
      <c r="D1777" s="0" t="s">
        <v>14773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14</v>
      </c>
      <c r="V1777" s="0" t="n">
        <v>247</v>
      </c>
      <c r="W1777" s="0" t="n">
        <v>0</v>
      </c>
      <c r="X1777" s="0" t="n">
        <v>0</v>
      </c>
      <c r="Y1777" s="0" t="n">
        <v>0</v>
      </c>
      <c r="Z1777" s="0" t="n">
        <v>0</v>
      </c>
    </row>
    <row r="1778" customFormat="false" ht="14.4" hidden="false" customHeight="false" outlineLevel="0" collapsed="false">
      <c r="A1778" s="0" t="s">
        <v>3</v>
      </c>
      <c r="B1778" s="0" t="s">
        <v>16565</v>
      </c>
      <c r="C1778" s="0" t="s">
        <v>14773</v>
      </c>
      <c r="D1778" s="0" t="s">
        <v>14767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21</v>
      </c>
      <c r="V1778" s="0" t="n">
        <v>260</v>
      </c>
      <c r="W1778" s="0" t="n">
        <v>0</v>
      </c>
      <c r="X1778" s="0" t="n">
        <v>0</v>
      </c>
      <c r="Y1778" s="0" t="n">
        <v>0</v>
      </c>
      <c r="Z1778" s="0" t="n">
        <v>0</v>
      </c>
    </row>
    <row r="1779" customFormat="false" ht="14.4" hidden="false" customHeight="false" outlineLevel="0" collapsed="false">
      <c r="A1779" s="0" t="s">
        <v>3</v>
      </c>
      <c r="B1779" s="0" t="s">
        <v>16566</v>
      </c>
      <c r="C1779" s="0" t="s">
        <v>14768</v>
      </c>
      <c r="D1779" s="0" t="s">
        <v>14771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23</v>
      </c>
      <c r="V1779" s="0" t="n">
        <v>286</v>
      </c>
      <c r="W1779" s="0" t="n">
        <v>0</v>
      </c>
      <c r="X1779" s="0" t="n">
        <v>0</v>
      </c>
      <c r="Y1779" s="0" t="n">
        <v>0</v>
      </c>
      <c r="Z1779" s="0" t="n">
        <v>0</v>
      </c>
    </row>
    <row r="1780" customFormat="false" ht="14.4" hidden="false" customHeight="false" outlineLevel="0" collapsed="false">
      <c r="A1780" s="0" t="s">
        <v>3</v>
      </c>
      <c r="B1780" s="0" t="s">
        <v>16567</v>
      </c>
      <c r="C1780" s="0" t="s">
        <v>14771</v>
      </c>
      <c r="D1780" s="0" t="s">
        <v>14768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23</v>
      </c>
      <c r="V1780" s="0" t="n">
        <v>286</v>
      </c>
      <c r="W1780" s="0" t="n">
        <v>0</v>
      </c>
      <c r="X1780" s="0" t="n">
        <v>0</v>
      </c>
      <c r="Y1780" s="0" t="n">
        <v>0</v>
      </c>
      <c r="Z1780" s="0" t="n">
        <v>0</v>
      </c>
    </row>
    <row r="1781" customFormat="false" ht="14.4" hidden="false" customHeight="false" outlineLevel="0" collapsed="false">
      <c r="A1781" s="0" t="s">
        <v>3</v>
      </c>
      <c r="B1781" s="0" t="s">
        <v>16568</v>
      </c>
      <c r="C1781" s="0" t="s">
        <v>14768</v>
      </c>
      <c r="D1781" s="0" t="s">
        <v>14771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12</v>
      </c>
      <c r="V1781" s="0" t="n">
        <v>206</v>
      </c>
      <c r="W1781" s="0" t="n">
        <v>0</v>
      </c>
      <c r="X1781" s="0" t="n">
        <v>0</v>
      </c>
      <c r="Y1781" s="0" t="n">
        <v>0</v>
      </c>
      <c r="Z1781" s="0" t="n">
        <v>0</v>
      </c>
    </row>
    <row r="1782" customFormat="false" ht="14.4" hidden="false" customHeight="false" outlineLevel="0" collapsed="false">
      <c r="A1782" s="0" t="s">
        <v>3</v>
      </c>
      <c r="B1782" s="0" t="s">
        <v>16569</v>
      </c>
      <c r="C1782" s="0" t="s">
        <v>14768</v>
      </c>
      <c r="D1782" s="0" t="s">
        <v>14767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14</v>
      </c>
      <c r="V1782" s="0" t="n">
        <v>206</v>
      </c>
      <c r="W1782" s="0" t="n">
        <v>0</v>
      </c>
      <c r="X1782" s="0" t="n">
        <v>0</v>
      </c>
      <c r="Y1782" s="0" t="n">
        <v>0</v>
      </c>
      <c r="Z1782" s="0" t="n">
        <v>0</v>
      </c>
    </row>
    <row r="1783" customFormat="false" ht="14.4" hidden="false" customHeight="false" outlineLevel="0" collapsed="false">
      <c r="A1783" s="0" t="s">
        <v>3</v>
      </c>
      <c r="B1783" s="0" t="s">
        <v>16570</v>
      </c>
      <c r="C1783" s="0" t="s">
        <v>14773</v>
      </c>
      <c r="D1783" s="0" t="s">
        <v>14767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21</v>
      </c>
      <c r="V1783" s="0" t="n">
        <v>237</v>
      </c>
      <c r="W1783" s="0" t="n">
        <v>0</v>
      </c>
      <c r="X1783" s="0" t="n">
        <v>0</v>
      </c>
      <c r="Y1783" s="0" t="n">
        <v>0</v>
      </c>
      <c r="Z1783" s="0" t="n">
        <v>0</v>
      </c>
    </row>
    <row r="1784" customFormat="false" ht="14.4" hidden="false" customHeight="false" outlineLevel="0" collapsed="false">
      <c r="A1784" s="0" t="s">
        <v>3</v>
      </c>
      <c r="B1784" s="0" t="s">
        <v>16571</v>
      </c>
      <c r="C1784" s="0" t="s">
        <v>14768</v>
      </c>
      <c r="D1784" s="0" t="s">
        <v>14771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13</v>
      </c>
      <c r="V1784" s="0" t="n">
        <v>230</v>
      </c>
      <c r="W1784" s="0" t="n">
        <v>0</v>
      </c>
      <c r="X1784" s="0" t="n">
        <v>0</v>
      </c>
      <c r="Y1784" s="0" t="n">
        <v>0</v>
      </c>
      <c r="Z1784" s="0" t="n">
        <v>0</v>
      </c>
    </row>
    <row r="1785" customFormat="false" ht="14.4" hidden="false" customHeight="false" outlineLevel="0" collapsed="false">
      <c r="A1785" s="0" t="s">
        <v>3</v>
      </c>
      <c r="B1785" s="0" t="s">
        <v>16572</v>
      </c>
      <c r="C1785" s="0" t="s">
        <v>14768</v>
      </c>
      <c r="D1785" s="0" t="s">
        <v>14767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11</v>
      </c>
      <c r="V1785" s="0" t="n">
        <v>193</v>
      </c>
      <c r="W1785" s="0" t="n">
        <v>0</v>
      </c>
      <c r="X1785" s="0" t="n">
        <v>0</v>
      </c>
      <c r="Y1785" s="0" t="n">
        <v>0</v>
      </c>
      <c r="Z1785" s="0" t="n">
        <v>0</v>
      </c>
    </row>
    <row r="1786" customFormat="false" ht="14.4" hidden="false" customHeight="false" outlineLevel="0" collapsed="false">
      <c r="A1786" s="0" t="s">
        <v>3</v>
      </c>
      <c r="B1786" s="0" t="s">
        <v>16573</v>
      </c>
      <c r="C1786" s="0" t="s">
        <v>14773</v>
      </c>
      <c r="D1786" s="0" t="s">
        <v>14767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13</v>
      </c>
      <c r="V1786" s="0" t="n">
        <v>183</v>
      </c>
      <c r="W1786" s="0" t="n">
        <v>0</v>
      </c>
      <c r="X1786" s="0" t="n">
        <v>0</v>
      </c>
      <c r="Y1786" s="0" t="n">
        <v>0</v>
      </c>
      <c r="Z1786" s="0" t="n">
        <v>0</v>
      </c>
    </row>
    <row r="1787" customFormat="false" ht="14.4" hidden="false" customHeight="false" outlineLevel="0" collapsed="false">
      <c r="A1787" s="0" t="s">
        <v>3</v>
      </c>
      <c r="B1787" s="0" t="s">
        <v>16574</v>
      </c>
      <c r="C1787" s="0" t="s">
        <v>14771</v>
      </c>
      <c r="D1787" s="0" t="s">
        <v>14768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12</v>
      </c>
      <c r="V1787" s="0" t="n">
        <v>202</v>
      </c>
      <c r="W1787" s="0" t="n">
        <v>0</v>
      </c>
      <c r="X1787" s="0" t="n">
        <v>0</v>
      </c>
      <c r="Y1787" s="0" t="n">
        <v>0</v>
      </c>
      <c r="Z1787" s="0" t="n">
        <v>0</v>
      </c>
    </row>
    <row r="1788" customFormat="false" ht="14.4" hidden="false" customHeight="false" outlineLevel="0" collapsed="false">
      <c r="A1788" s="0" t="s">
        <v>3</v>
      </c>
      <c r="B1788" s="0" t="s">
        <v>16575</v>
      </c>
      <c r="C1788" s="0" t="s">
        <v>14771</v>
      </c>
      <c r="D1788" s="0" t="s">
        <v>14768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16</v>
      </c>
      <c r="V1788" s="0" t="n">
        <v>231</v>
      </c>
      <c r="W1788" s="0" t="n">
        <v>0</v>
      </c>
      <c r="X1788" s="0" t="n">
        <v>0</v>
      </c>
      <c r="Y1788" s="0" t="n">
        <v>0</v>
      </c>
      <c r="Z1788" s="0" t="n">
        <v>0</v>
      </c>
    </row>
    <row r="1789" customFormat="false" ht="14.4" hidden="false" customHeight="false" outlineLevel="0" collapsed="false">
      <c r="A1789" s="0" t="s">
        <v>3</v>
      </c>
      <c r="B1789" s="0" t="s">
        <v>16576</v>
      </c>
      <c r="C1789" s="0" t="s">
        <v>14767</v>
      </c>
      <c r="D1789" s="0" t="s">
        <v>14768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17</v>
      </c>
      <c r="V1789" s="0" t="n">
        <v>276</v>
      </c>
      <c r="W1789" s="0" t="n">
        <v>0</v>
      </c>
      <c r="X1789" s="0" t="n">
        <v>0</v>
      </c>
      <c r="Y1789" s="0" t="n">
        <v>0</v>
      </c>
      <c r="Z1789" s="0" t="n">
        <v>0</v>
      </c>
    </row>
    <row r="1790" customFormat="false" ht="14.4" hidden="false" customHeight="false" outlineLevel="0" collapsed="false">
      <c r="A1790" s="0" t="s">
        <v>3</v>
      </c>
      <c r="B1790" s="0" t="s">
        <v>16577</v>
      </c>
      <c r="C1790" s="0" t="s">
        <v>14767</v>
      </c>
      <c r="D1790" s="0" t="s">
        <v>14773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18</v>
      </c>
      <c r="V1790" s="0" t="n">
        <v>300</v>
      </c>
      <c r="W1790" s="0" t="n">
        <v>0</v>
      </c>
      <c r="X1790" s="0" t="n">
        <v>0</v>
      </c>
      <c r="Y1790" s="0" t="n">
        <v>0</v>
      </c>
      <c r="Z1790" s="0" t="n">
        <v>0</v>
      </c>
    </row>
    <row r="1791" customFormat="false" ht="14.4" hidden="false" customHeight="false" outlineLevel="0" collapsed="false">
      <c r="A1791" s="0" t="s">
        <v>3</v>
      </c>
      <c r="B1791" s="0" t="s">
        <v>16578</v>
      </c>
      <c r="C1791" s="0" t="s">
        <v>14771</v>
      </c>
      <c r="D1791" s="0" t="s">
        <v>14768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16</v>
      </c>
      <c r="V1791" s="0" t="n">
        <v>236</v>
      </c>
      <c r="W1791" s="0" t="n">
        <v>0</v>
      </c>
      <c r="X1791" s="0" t="n">
        <v>0</v>
      </c>
      <c r="Y1791" s="0" t="n">
        <v>0</v>
      </c>
      <c r="Z1791" s="0" t="n">
        <v>0</v>
      </c>
    </row>
    <row r="1792" customFormat="false" ht="14.4" hidden="false" customHeight="false" outlineLevel="0" collapsed="false">
      <c r="A1792" s="0" t="s">
        <v>3</v>
      </c>
      <c r="B1792" s="0" t="s">
        <v>16579</v>
      </c>
      <c r="C1792" s="0" t="s">
        <v>14771</v>
      </c>
      <c r="D1792" s="0" t="s">
        <v>14768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14</v>
      </c>
      <c r="V1792" s="0" t="n">
        <v>235</v>
      </c>
      <c r="W1792" s="0" t="n">
        <v>0</v>
      </c>
      <c r="X1792" s="0" t="n">
        <v>0</v>
      </c>
      <c r="Y1792" s="0" t="n">
        <v>0</v>
      </c>
      <c r="Z1792" s="0" t="n">
        <v>0</v>
      </c>
    </row>
    <row r="1793" customFormat="false" ht="14.4" hidden="false" customHeight="false" outlineLevel="0" collapsed="false">
      <c r="A1793" s="0" t="s">
        <v>3</v>
      </c>
      <c r="B1793" s="0" t="s">
        <v>16580</v>
      </c>
      <c r="C1793" s="0" t="s">
        <v>14773</v>
      </c>
      <c r="D1793" s="0" t="s">
        <v>14767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19</v>
      </c>
      <c r="V1793" s="0" t="n">
        <v>271</v>
      </c>
      <c r="W1793" s="0" t="n">
        <v>0</v>
      </c>
      <c r="X1793" s="0" t="n">
        <v>0</v>
      </c>
      <c r="Y1793" s="0" t="n">
        <v>0</v>
      </c>
      <c r="Z1793" s="0" t="n">
        <v>0</v>
      </c>
    </row>
    <row r="1794" customFormat="false" ht="14.4" hidden="false" customHeight="false" outlineLevel="0" collapsed="false">
      <c r="A1794" s="0" t="s">
        <v>3</v>
      </c>
      <c r="B1794" s="0" t="s">
        <v>16581</v>
      </c>
      <c r="C1794" s="0" t="s">
        <v>14771</v>
      </c>
      <c r="D1794" s="0" t="s">
        <v>14768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14</v>
      </c>
      <c r="V1794" s="0" t="n">
        <v>209</v>
      </c>
      <c r="W1794" s="0" t="n">
        <v>0</v>
      </c>
      <c r="X1794" s="0" t="n">
        <v>0</v>
      </c>
      <c r="Y1794" s="0" t="n">
        <v>0</v>
      </c>
      <c r="Z1794" s="0" t="n">
        <v>0</v>
      </c>
    </row>
    <row r="1795" customFormat="false" ht="14.4" hidden="false" customHeight="false" outlineLevel="0" collapsed="false">
      <c r="A1795" s="0" t="s">
        <v>3</v>
      </c>
      <c r="B1795" s="0" t="s">
        <v>16582</v>
      </c>
      <c r="C1795" s="0" t="s">
        <v>14768</v>
      </c>
      <c r="D1795" s="0" t="s">
        <v>14771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15</v>
      </c>
      <c r="V1795" s="0" t="n">
        <v>174</v>
      </c>
      <c r="W1795" s="0" t="n">
        <v>0</v>
      </c>
      <c r="X1795" s="0" t="n">
        <v>0</v>
      </c>
      <c r="Y1795" s="0" t="n">
        <v>0</v>
      </c>
      <c r="Z1795" s="0" t="n">
        <v>0</v>
      </c>
    </row>
    <row r="1796" customFormat="false" ht="14.4" hidden="false" customHeight="false" outlineLevel="0" collapsed="false">
      <c r="A1796" s="0" t="s">
        <v>3</v>
      </c>
      <c r="B1796" s="0" t="s">
        <v>16583</v>
      </c>
      <c r="C1796" s="0" t="s">
        <v>14771</v>
      </c>
      <c r="D1796" s="0" t="s">
        <v>14768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24</v>
      </c>
      <c r="V1796" s="0" t="n">
        <v>254</v>
      </c>
      <c r="W1796" s="0" t="n">
        <v>0</v>
      </c>
      <c r="X1796" s="0" t="n">
        <v>0</v>
      </c>
      <c r="Y1796" s="0" t="n">
        <v>0</v>
      </c>
      <c r="Z1796" s="0" t="n">
        <v>0</v>
      </c>
    </row>
    <row r="1797" customFormat="false" ht="14.4" hidden="false" customHeight="false" outlineLevel="0" collapsed="false">
      <c r="A1797" s="0" t="s">
        <v>3</v>
      </c>
      <c r="B1797" s="0" t="s">
        <v>16584</v>
      </c>
      <c r="C1797" s="0" t="s">
        <v>14771</v>
      </c>
      <c r="D1797" s="0" t="s">
        <v>14768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23</v>
      </c>
      <c r="V1797" s="0" t="n">
        <v>252</v>
      </c>
      <c r="W1797" s="0" t="n">
        <v>0</v>
      </c>
      <c r="X1797" s="0" t="n">
        <v>0</v>
      </c>
      <c r="Y1797" s="0" t="n">
        <v>0</v>
      </c>
      <c r="Z1797" s="0" t="n">
        <v>0</v>
      </c>
    </row>
    <row r="1798" customFormat="false" ht="14.4" hidden="false" customHeight="false" outlineLevel="0" collapsed="false">
      <c r="A1798" s="0" t="s">
        <v>3</v>
      </c>
      <c r="B1798" s="0" t="s">
        <v>16585</v>
      </c>
      <c r="C1798" s="0" t="s">
        <v>14771</v>
      </c>
      <c r="D1798" s="0" t="s">
        <v>14768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23</v>
      </c>
      <c r="V1798" s="0" t="n">
        <v>271</v>
      </c>
      <c r="W1798" s="0" t="n">
        <v>0</v>
      </c>
      <c r="X1798" s="0" t="n">
        <v>0</v>
      </c>
      <c r="Y1798" s="0" t="n">
        <v>0</v>
      </c>
      <c r="Z1798" s="0" t="n">
        <v>0</v>
      </c>
    </row>
    <row r="1799" customFormat="false" ht="14.4" hidden="false" customHeight="false" outlineLevel="0" collapsed="false">
      <c r="A1799" s="0" t="s">
        <v>3</v>
      </c>
      <c r="B1799" s="0" t="s">
        <v>16586</v>
      </c>
      <c r="C1799" s="0" t="s">
        <v>14767</v>
      </c>
      <c r="D1799" s="0" t="s">
        <v>14773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21</v>
      </c>
      <c r="V1799" s="0" t="n">
        <v>264</v>
      </c>
      <c r="W1799" s="0" t="n">
        <v>0</v>
      </c>
      <c r="X1799" s="0" t="n">
        <v>0</v>
      </c>
      <c r="Y1799" s="0" t="n">
        <v>0</v>
      </c>
      <c r="Z1799" s="0" t="n">
        <v>0</v>
      </c>
    </row>
    <row r="1800" customFormat="false" ht="14.4" hidden="false" customHeight="false" outlineLevel="0" collapsed="false">
      <c r="A1800" s="0" t="s">
        <v>3</v>
      </c>
      <c r="B1800" s="0" t="s">
        <v>16587</v>
      </c>
      <c r="C1800" s="0" t="s">
        <v>14773</v>
      </c>
      <c r="D1800" s="0" t="s">
        <v>14767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9</v>
      </c>
      <c r="V1800" s="0" t="n">
        <v>172</v>
      </c>
      <c r="W1800" s="0" t="n">
        <v>0</v>
      </c>
      <c r="X1800" s="0" t="n">
        <v>0</v>
      </c>
      <c r="Y1800" s="0" t="n">
        <v>0</v>
      </c>
      <c r="Z1800" s="0" t="n">
        <v>0</v>
      </c>
    </row>
    <row r="1801" customFormat="false" ht="14.4" hidden="false" customHeight="false" outlineLevel="0" collapsed="false">
      <c r="A1801" s="0" t="s">
        <v>3</v>
      </c>
      <c r="B1801" s="0" t="s">
        <v>16588</v>
      </c>
      <c r="C1801" s="0" t="s">
        <v>14767</v>
      </c>
      <c r="D1801" s="0" t="s">
        <v>14773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12</v>
      </c>
      <c r="V1801" s="0" t="n">
        <v>245</v>
      </c>
      <c r="W1801" s="0" t="n">
        <v>0</v>
      </c>
      <c r="X1801" s="0" t="n">
        <v>0</v>
      </c>
      <c r="Y1801" s="0" t="n">
        <v>0</v>
      </c>
      <c r="Z1801" s="0" t="n">
        <v>0</v>
      </c>
    </row>
    <row r="1802" customFormat="false" ht="14.4" hidden="false" customHeight="false" outlineLevel="0" collapsed="false">
      <c r="A1802" s="0" t="s">
        <v>3</v>
      </c>
      <c r="B1802" s="0" t="s">
        <v>16589</v>
      </c>
      <c r="C1802" s="0" t="s">
        <v>14768</v>
      </c>
      <c r="D1802" s="0" t="s">
        <v>14771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16</v>
      </c>
      <c r="V1802" s="0" t="n">
        <v>248</v>
      </c>
      <c r="W1802" s="0" t="n">
        <v>0</v>
      </c>
      <c r="X1802" s="0" t="n">
        <v>0</v>
      </c>
      <c r="Y1802" s="0" t="n">
        <v>0</v>
      </c>
      <c r="Z1802" s="0" t="n">
        <v>0</v>
      </c>
    </row>
    <row r="1803" customFormat="false" ht="14.4" hidden="false" customHeight="false" outlineLevel="0" collapsed="false">
      <c r="A1803" s="0" t="s">
        <v>3</v>
      </c>
      <c r="B1803" s="0" t="s">
        <v>16590</v>
      </c>
      <c r="C1803" s="0" t="s">
        <v>14771</v>
      </c>
      <c r="D1803" s="0" t="s">
        <v>14768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12</v>
      </c>
      <c r="V1803" s="0" t="n">
        <v>217</v>
      </c>
      <c r="W1803" s="0" t="n">
        <v>0</v>
      </c>
      <c r="X1803" s="0" t="n">
        <v>0</v>
      </c>
      <c r="Y1803" s="0" t="n">
        <v>0</v>
      </c>
      <c r="Z1803" s="0" t="n">
        <v>0</v>
      </c>
    </row>
    <row r="1804" customFormat="false" ht="14.4" hidden="false" customHeight="false" outlineLevel="0" collapsed="false">
      <c r="A1804" s="0" t="s">
        <v>3</v>
      </c>
      <c r="B1804" s="0" t="s">
        <v>16591</v>
      </c>
      <c r="C1804" s="0" t="s">
        <v>14771</v>
      </c>
      <c r="D1804" s="0" t="s">
        <v>14768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12</v>
      </c>
      <c r="V1804" s="0" t="n">
        <v>221</v>
      </c>
      <c r="W1804" s="0" t="n">
        <v>0</v>
      </c>
      <c r="X1804" s="0" t="n">
        <v>0</v>
      </c>
      <c r="Y1804" s="0" t="n">
        <v>0</v>
      </c>
      <c r="Z1804" s="0" t="n">
        <v>0</v>
      </c>
    </row>
    <row r="1805" customFormat="false" ht="14.4" hidden="false" customHeight="false" outlineLevel="0" collapsed="false">
      <c r="A1805" s="0" t="s">
        <v>3</v>
      </c>
      <c r="B1805" s="0" t="s">
        <v>16592</v>
      </c>
      <c r="C1805" s="0" t="s">
        <v>14771</v>
      </c>
      <c r="D1805" s="0" t="s">
        <v>14768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12</v>
      </c>
      <c r="V1805" s="0" t="n">
        <v>218</v>
      </c>
      <c r="W1805" s="0" t="n">
        <v>0</v>
      </c>
      <c r="X1805" s="0" t="n">
        <v>0</v>
      </c>
      <c r="Y1805" s="0" t="n">
        <v>0</v>
      </c>
      <c r="Z1805" s="0" t="n">
        <v>0</v>
      </c>
    </row>
    <row r="1806" customFormat="false" ht="14.4" hidden="false" customHeight="false" outlineLevel="0" collapsed="false">
      <c r="A1806" s="0" t="s">
        <v>3</v>
      </c>
      <c r="B1806" s="0" t="s">
        <v>16593</v>
      </c>
      <c r="C1806" s="0" t="s">
        <v>14771</v>
      </c>
      <c r="D1806" s="0" t="s">
        <v>14768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17</v>
      </c>
      <c r="V1806" s="0" t="n">
        <v>265</v>
      </c>
      <c r="W1806" s="0" t="n">
        <v>0</v>
      </c>
      <c r="X1806" s="0" t="n">
        <v>0</v>
      </c>
      <c r="Y1806" s="0" t="n">
        <v>0</v>
      </c>
      <c r="Z1806" s="0" t="n">
        <v>0</v>
      </c>
    </row>
    <row r="1807" customFormat="false" ht="14.4" hidden="false" customHeight="false" outlineLevel="0" collapsed="false">
      <c r="A1807" s="0" t="s">
        <v>3</v>
      </c>
      <c r="B1807" s="0" t="s">
        <v>16594</v>
      </c>
      <c r="C1807" s="0" t="s">
        <v>14768</v>
      </c>
      <c r="D1807" s="0" t="s">
        <v>14771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15</v>
      </c>
      <c r="V1807" s="0" t="n">
        <v>261</v>
      </c>
      <c r="W1807" s="0" t="n">
        <v>0</v>
      </c>
      <c r="X1807" s="0" t="n">
        <v>0</v>
      </c>
      <c r="Y1807" s="0" t="n">
        <v>0</v>
      </c>
      <c r="Z1807" s="0" t="n">
        <v>0</v>
      </c>
    </row>
    <row r="1808" customFormat="false" ht="14.4" hidden="false" customHeight="false" outlineLevel="0" collapsed="false">
      <c r="A1808" s="0" t="s">
        <v>3</v>
      </c>
      <c r="B1808" s="0" t="s">
        <v>16595</v>
      </c>
      <c r="C1808" s="0" t="s">
        <v>14773</v>
      </c>
      <c r="D1808" s="0" t="s">
        <v>14767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17</v>
      </c>
      <c r="V1808" s="0" t="n">
        <v>261</v>
      </c>
      <c r="W1808" s="0" t="n">
        <v>0</v>
      </c>
      <c r="X1808" s="0" t="n">
        <v>0</v>
      </c>
      <c r="Y1808" s="0" t="n">
        <v>0</v>
      </c>
      <c r="Z1808" s="0" t="n">
        <v>0</v>
      </c>
    </row>
    <row r="1809" customFormat="false" ht="14.4" hidden="false" customHeight="false" outlineLevel="0" collapsed="false">
      <c r="A1809" s="0" t="s">
        <v>3</v>
      </c>
      <c r="B1809" s="0" t="s">
        <v>16596</v>
      </c>
      <c r="C1809" s="0" t="s">
        <v>14767</v>
      </c>
      <c r="D1809" s="0" t="s">
        <v>14773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20</v>
      </c>
      <c r="V1809" s="0" t="n">
        <v>250</v>
      </c>
      <c r="W1809" s="0" t="n">
        <v>0</v>
      </c>
      <c r="X1809" s="0" t="n">
        <v>0</v>
      </c>
      <c r="Y1809" s="0" t="n">
        <v>0</v>
      </c>
      <c r="Z1809" s="0" t="n">
        <v>0</v>
      </c>
    </row>
    <row r="1810" customFormat="false" ht="14.4" hidden="false" customHeight="false" outlineLevel="0" collapsed="false">
      <c r="A1810" s="0" t="s">
        <v>3</v>
      </c>
      <c r="B1810" s="0" t="s">
        <v>16597</v>
      </c>
      <c r="C1810" s="0" t="s">
        <v>14767</v>
      </c>
      <c r="D1810" s="0" t="s">
        <v>14771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17</v>
      </c>
      <c r="V1810" s="0" t="n">
        <v>233</v>
      </c>
      <c r="W1810" s="0" t="n">
        <v>0</v>
      </c>
      <c r="X1810" s="0" t="n">
        <v>0</v>
      </c>
      <c r="Y1810" s="0" t="n">
        <v>0</v>
      </c>
      <c r="Z1810" s="0" t="n">
        <v>0</v>
      </c>
    </row>
    <row r="1811" customFormat="false" ht="14.4" hidden="false" customHeight="false" outlineLevel="0" collapsed="false">
      <c r="A1811" s="0" t="s">
        <v>3</v>
      </c>
      <c r="B1811" s="0" t="s">
        <v>16598</v>
      </c>
      <c r="C1811" s="0" t="s">
        <v>14771</v>
      </c>
      <c r="D1811" s="0" t="s">
        <v>14768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15</v>
      </c>
      <c r="V1811" s="0" t="n">
        <v>276</v>
      </c>
      <c r="W1811" s="0" t="n">
        <v>0</v>
      </c>
      <c r="X1811" s="0" t="n">
        <v>0</v>
      </c>
      <c r="Y1811" s="0" t="n">
        <v>0</v>
      </c>
      <c r="Z1811" s="0" t="n">
        <v>0</v>
      </c>
    </row>
    <row r="1812" customFormat="false" ht="14.4" hidden="false" customHeight="false" outlineLevel="0" collapsed="false">
      <c r="A1812" s="0" t="s">
        <v>3</v>
      </c>
      <c r="B1812" s="0" t="s">
        <v>16599</v>
      </c>
      <c r="C1812" s="0" t="s">
        <v>14773</v>
      </c>
      <c r="D1812" s="0" t="s">
        <v>14767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15</v>
      </c>
      <c r="V1812" s="0" t="n">
        <v>241</v>
      </c>
      <c r="W1812" s="0" t="n">
        <v>0</v>
      </c>
      <c r="X1812" s="0" t="n">
        <v>0</v>
      </c>
      <c r="Y1812" s="0" t="n">
        <v>0</v>
      </c>
      <c r="Z1812" s="0" t="n">
        <v>0</v>
      </c>
    </row>
    <row r="1813" customFormat="false" ht="14.4" hidden="false" customHeight="false" outlineLevel="0" collapsed="false">
      <c r="A1813" s="0" t="s">
        <v>3</v>
      </c>
      <c r="B1813" s="0" t="s">
        <v>16600</v>
      </c>
      <c r="C1813" s="0" t="s">
        <v>14767</v>
      </c>
      <c r="D1813" s="0" t="s">
        <v>14773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15</v>
      </c>
      <c r="V1813" s="0" t="n">
        <v>238</v>
      </c>
      <c r="W1813" s="0" t="n">
        <v>0</v>
      </c>
      <c r="X1813" s="0" t="n">
        <v>0</v>
      </c>
      <c r="Y1813" s="0" t="n">
        <v>0</v>
      </c>
      <c r="Z1813" s="0" t="n">
        <v>0</v>
      </c>
    </row>
    <row r="1814" customFormat="false" ht="14.4" hidden="false" customHeight="false" outlineLevel="0" collapsed="false">
      <c r="A1814" s="0" t="s">
        <v>3</v>
      </c>
      <c r="B1814" s="0" t="s">
        <v>16601</v>
      </c>
      <c r="C1814" s="0" t="s">
        <v>14767</v>
      </c>
      <c r="D1814" s="0" t="s">
        <v>14773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15</v>
      </c>
      <c r="V1814" s="0" t="n">
        <v>259</v>
      </c>
      <c r="W1814" s="0" t="n">
        <v>0</v>
      </c>
      <c r="X1814" s="0" t="n">
        <v>0</v>
      </c>
      <c r="Y1814" s="0" t="n">
        <v>0</v>
      </c>
      <c r="Z1814" s="0" t="n">
        <v>0</v>
      </c>
    </row>
    <row r="1815" customFormat="false" ht="14.4" hidden="false" customHeight="false" outlineLevel="0" collapsed="false">
      <c r="A1815" s="0" t="s">
        <v>3</v>
      </c>
      <c r="B1815" s="0" t="s">
        <v>16602</v>
      </c>
      <c r="C1815" s="0" t="s">
        <v>14768</v>
      </c>
      <c r="D1815" s="0" t="s">
        <v>14771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17</v>
      </c>
      <c r="V1815" s="0" t="n">
        <v>243</v>
      </c>
      <c r="W1815" s="0" t="n">
        <v>0</v>
      </c>
      <c r="X1815" s="0" t="n">
        <v>0</v>
      </c>
      <c r="Y1815" s="0" t="n">
        <v>0</v>
      </c>
      <c r="Z1815" s="0" t="n">
        <v>0</v>
      </c>
    </row>
    <row r="1816" customFormat="false" ht="14.4" hidden="false" customHeight="false" outlineLevel="0" collapsed="false">
      <c r="A1816" s="0" t="s">
        <v>3</v>
      </c>
      <c r="B1816" s="0" t="s">
        <v>16603</v>
      </c>
      <c r="C1816" s="0" t="s">
        <v>14767</v>
      </c>
      <c r="D1816" s="0" t="s">
        <v>14773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18</v>
      </c>
      <c r="V1816" s="0" t="n">
        <v>238</v>
      </c>
      <c r="W1816" s="0" t="n">
        <v>0</v>
      </c>
      <c r="X1816" s="0" t="n">
        <v>0</v>
      </c>
      <c r="Y1816" s="0" t="n">
        <v>0</v>
      </c>
      <c r="Z1816" s="0" t="n">
        <v>0</v>
      </c>
    </row>
    <row r="1817" customFormat="false" ht="14.4" hidden="false" customHeight="false" outlineLevel="0" collapsed="false">
      <c r="A1817" s="0" t="s">
        <v>3</v>
      </c>
      <c r="B1817" s="0" t="s">
        <v>16604</v>
      </c>
      <c r="C1817" s="0" t="s">
        <v>14767</v>
      </c>
      <c r="D1817" s="0" t="s">
        <v>14773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13</v>
      </c>
      <c r="V1817" s="0" t="n">
        <v>167</v>
      </c>
      <c r="W1817" s="0" t="n">
        <v>0</v>
      </c>
      <c r="X1817" s="0" t="n">
        <v>0</v>
      </c>
      <c r="Y1817" s="0" t="n">
        <v>0</v>
      </c>
      <c r="Z1817" s="0" t="n">
        <v>0</v>
      </c>
    </row>
    <row r="1818" customFormat="false" ht="14.4" hidden="false" customHeight="false" outlineLevel="0" collapsed="false">
      <c r="A1818" s="0" t="s">
        <v>3</v>
      </c>
      <c r="B1818" s="0" t="s">
        <v>16605</v>
      </c>
      <c r="C1818" s="0" t="s">
        <v>14771</v>
      </c>
      <c r="D1818" s="0" t="s">
        <v>14768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11</v>
      </c>
      <c r="V1818" s="0" t="n">
        <v>134</v>
      </c>
      <c r="W1818" s="0" t="n">
        <v>0</v>
      </c>
      <c r="X1818" s="0" t="n">
        <v>0</v>
      </c>
      <c r="Y1818" s="0" t="n">
        <v>0</v>
      </c>
      <c r="Z1818" s="0" t="n">
        <v>0</v>
      </c>
    </row>
    <row r="1819" customFormat="false" ht="14.4" hidden="false" customHeight="false" outlineLevel="0" collapsed="false">
      <c r="A1819" s="0" t="s">
        <v>3</v>
      </c>
      <c r="B1819" s="0" t="s">
        <v>16606</v>
      </c>
      <c r="C1819" s="0" t="s">
        <v>14771</v>
      </c>
      <c r="D1819" s="0" t="s">
        <v>14767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17</v>
      </c>
      <c r="V1819" s="0" t="n">
        <v>298</v>
      </c>
      <c r="W1819" s="0" t="n">
        <v>0</v>
      </c>
      <c r="X1819" s="0" t="n">
        <v>0</v>
      </c>
      <c r="Y1819" s="0" t="n">
        <v>0</v>
      </c>
      <c r="Z1819" s="0" t="n">
        <v>0</v>
      </c>
    </row>
    <row r="1820" customFormat="false" ht="14.4" hidden="false" customHeight="false" outlineLevel="0" collapsed="false">
      <c r="A1820" s="0" t="s">
        <v>3</v>
      </c>
      <c r="B1820" s="0" t="s">
        <v>16607</v>
      </c>
      <c r="C1820" s="0" t="s">
        <v>14773</v>
      </c>
      <c r="D1820" s="0" t="s">
        <v>14767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15</v>
      </c>
      <c r="V1820" s="0" t="n">
        <v>217</v>
      </c>
      <c r="W1820" s="0" t="n">
        <v>0</v>
      </c>
      <c r="X1820" s="0" t="n">
        <v>0</v>
      </c>
      <c r="Y1820" s="0" t="n">
        <v>0</v>
      </c>
      <c r="Z1820" s="0" t="n">
        <v>0</v>
      </c>
    </row>
    <row r="1821" customFormat="false" ht="14.4" hidden="false" customHeight="false" outlineLevel="0" collapsed="false">
      <c r="A1821" s="0" t="s">
        <v>3</v>
      </c>
      <c r="B1821" s="0" t="s">
        <v>16608</v>
      </c>
      <c r="C1821" s="0" t="s">
        <v>14773</v>
      </c>
      <c r="D1821" s="0" t="s">
        <v>14768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21</v>
      </c>
      <c r="V1821" s="0" t="n">
        <v>276</v>
      </c>
      <c r="W1821" s="0" t="n">
        <v>0</v>
      </c>
      <c r="X1821" s="0" t="n">
        <v>0</v>
      </c>
      <c r="Y1821" s="0" t="n">
        <v>0</v>
      </c>
      <c r="Z1821" s="0" t="n">
        <v>0</v>
      </c>
    </row>
    <row r="1822" customFormat="false" ht="14.4" hidden="false" customHeight="false" outlineLevel="0" collapsed="false">
      <c r="A1822" s="0" t="s">
        <v>3</v>
      </c>
      <c r="B1822" s="0" t="s">
        <v>16609</v>
      </c>
      <c r="C1822" s="0" t="s">
        <v>14773</v>
      </c>
      <c r="D1822" s="0" t="s">
        <v>14767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16</v>
      </c>
      <c r="V1822" s="0" t="n">
        <v>223</v>
      </c>
      <c r="W1822" s="0" t="n">
        <v>0</v>
      </c>
      <c r="X1822" s="0" t="n">
        <v>0</v>
      </c>
      <c r="Y1822" s="0" t="n">
        <v>0</v>
      </c>
      <c r="Z1822" s="0" t="n">
        <v>0</v>
      </c>
    </row>
    <row r="1823" customFormat="false" ht="14.4" hidden="false" customHeight="false" outlineLevel="0" collapsed="false">
      <c r="A1823" s="0" t="s">
        <v>3</v>
      </c>
      <c r="B1823" s="0" t="s">
        <v>16610</v>
      </c>
      <c r="C1823" s="0" t="s">
        <v>14773</v>
      </c>
      <c r="D1823" s="0" t="s">
        <v>14767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9</v>
      </c>
      <c r="V1823" s="0" t="n">
        <v>158</v>
      </c>
      <c r="W1823" s="0" t="n">
        <v>0</v>
      </c>
      <c r="X1823" s="0" t="n">
        <v>0</v>
      </c>
      <c r="Y1823" s="0" t="n">
        <v>0</v>
      </c>
      <c r="Z1823" s="0" t="n">
        <v>0</v>
      </c>
    </row>
    <row r="1824" customFormat="false" ht="14.4" hidden="false" customHeight="false" outlineLevel="0" collapsed="false">
      <c r="A1824" s="0" t="s">
        <v>3</v>
      </c>
      <c r="B1824" s="0" t="s">
        <v>16611</v>
      </c>
      <c r="C1824" s="0" t="s">
        <v>14767</v>
      </c>
      <c r="D1824" s="0" t="s">
        <v>14773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10</v>
      </c>
      <c r="V1824" s="0" t="n">
        <v>183</v>
      </c>
      <c r="W1824" s="0" t="n">
        <v>0</v>
      </c>
      <c r="X1824" s="0" t="n">
        <v>0</v>
      </c>
      <c r="Y1824" s="0" t="n">
        <v>0</v>
      </c>
      <c r="Z1824" s="0" t="n">
        <v>0</v>
      </c>
    </row>
    <row r="1825" customFormat="false" ht="14.4" hidden="false" customHeight="false" outlineLevel="0" collapsed="false">
      <c r="A1825" s="0" t="s">
        <v>3</v>
      </c>
      <c r="B1825" s="0" t="s">
        <v>16612</v>
      </c>
      <c r="C1825" s="0" t="s">
        <v>14771</v>
      </c>
      <c r="D1825" s="0" t="s">
        <v>14768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15</v>
      </c>
      <c r="V1825" s="0" t="n">
        <v>257</v>
      </c>
      <c r="W1825" s="0" t="n">
        <v>0</v>
      </c>
      <c r="X1825" s="0" t="n">
        <v>0</v>
      </c>
      <c r="Y1825" s="0" t="n">
        <v>0</v>
      </c>
      <c r="Z1825" s="0" t="n">
        <v>0</v>
      </c>
    </row>
    <row r="1826" customFormat="false" ht="14.4" hidden="false" customHeight="false" outlineLevel="0" collapsed="false">
      <c r="A1826" s="0" t="s">
        <v>3</v>
      </c>
      <c r="B1826" s="0" t="s">
        <v>16613</v>
      </c>
      <c r="C1826" s="0" t="s">
        <v>14768</v>
      </c>
      <c r="D1826" s="0" t="s">
        <v>14771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11</v>
      </c>
      <c r="V1826" s="0" t="n">
        <v>213</v>
      </c>
      <c r="W1826" s="0" t="n">
        <v>0</v>
      </c>
      <c r="X1826" s="0" t="n">
        <v>0</v>
      </c>
      <c r="Y1826" s="0" t="n">
        <v>0</v>
      </c>
      <c r="Z1826" s="0" t="n">
        <v>0</v>
      </c>
    </row>
    <row r="1827" customFormat="false" ht="14.4" hidden="false" customHeight="false" outlineLevel="0" collapsed="false">
      <c r="A1827" s="0" t="s">
        <v>3</v>
      </c>
      <c r="B1827" s="0" t="s">
        <v>16614</v>
      </c>
      <c r="C1827" s="0" t="s">
        <v>14767</v>
      </c>
      <c r="D1827" s="0" t="s">
        <v>14773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11</v>
      </c>
      <c r="V1827" s="0" t="n">
        <v>218</v>
      </c>
      <c r="W1827" s="0" t="n">
        <v>0</v>
      </c>
      <c r="X1827" s="0" t="n">
        <v>0</v>
      </c>
      <c r="Y1827" s="0" t="n">
        <v>0</v>
      </c>
      <c r="Z1827" s="0" t="n">
        <v>0</v>
      </c>
    </row>
    <row r="1828" customFormat="false" ht="14.4" hidden="false" customHeight="false" outlineLevel="0" collapsed="false">
      <c r="A1828" s="0" t="s">
        <v>3</v>
      </c>
      <c r="B1828" s="0" t="s">
        <v>16615</v>
      </c>
      <c r="C1828" s="0" t="s">
        <v>14771</v>
      </c>
      <c r="D1828" s="0" t="s">
        <v>14768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18</v>
      </c>
      <c r="V1828" s="0" t="n">
        <v>216</v>
      </c>
      <c r="W1828" s="0" t="n">
        <v>0</v>
      </c>
      <c r="X1828" s="0" t="n">
        <v>0</v>
      </c>
      <c r="Y1828" s="0" t="n">
        <v>0</v>
      </c>
      <c r="Z1828" s="0" t="n">
        <v>0</v>
      </c>
    </row>
    <row r="1829" customFormat="false" ht="14.4" hidden="false" customHeight="false" outlineLevel="0" collapsed="false">
      <c r="A1829" s="0" t="s">
        <v>3</v>
      </c>
      <c r="B1829" s="0" t="s">
        <v>16616</v>
      </c>
      <c r="C1829" s="0" t="s">
        <v>14771</v>
      </c>
      <c r="D1829" s="0" t="s">
        <v>14767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16</v>
      </c>
      <c r="V1829" s="0" t="n">
        <v>238</v>
      </c>
      <c r="W1829" s="0" t="n">
        <v>0</v>
      </c>
      <c r="X1829" s="0" t="n">
        <v>0</v>
      </c>
      <c r="Y1829" s="0" t="n">
        <v>0</v>
      </c>
      <c r="Z1829" s="0" t="n">
        <v>0</v>
      </c>
    </row>
    <row r="1830" customFormat="false" ht="14.4" hidden="false" customHeight="false" outlineLevel="0" collapsed="false">
      <c r="A1830" s="0" t="s">
        <v>3</v>
      </c>
      <c r="B1830" s="0" t="s">
        <v>16617</v>
      </c>
      <c r="C1830" s="0" t="s">
        <v>14771</v>
      </c>
      <c r="D1830" s="0" t="s">
        <v>14768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18</v>
      </c>
      <c r="V1830" s="0" t="n">
        <v>227</v>
      </c>
      <c r="W1830" s="0" t="n">
        <v>0</v>
      </c>
      <c r="X1830" s="0" t="n">
        <v>0</v>
      </c>
      <c r="Y1830" s="0" t="n">
        <v>0</v>
      </c>
      <c r="Z1830" s="0" t="n">
        <v>0</v>
      </c>
    </row>
    <row r="1831" customFormat="false" ht="14.4" hidden="false" customHeight="false" outlineLevel="0" collapsed="false">
      <c r="A1831" s="0" t="s">
        <v>3</v>
      </c>
      <c r="B1831" s="0" t="s">
        <v>16618</v>
      </c>
      <c r="C1831" s="0" t="s">
        <v>14771</v>
      </c>
      <c r="D1831" s="0" t="s">
        <v>14767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22</v>
      </c>
      <c r="V1831" s="0" t="n">
        <v>243</v>
      </c>
      <c r="W1831" s="0" t="n">
        <v>0</v>
      </c>
      <c r="X1831" s="0" t="n">
        <v>0</v>
      </c>
      <c r="Y1831" s="0" t="n">
        <v>0</v>
      </c>
      <c r="Z1831" s="0" t="n">
        <v>0</v>
      </c>
    </row>
    <row r="1832" customFormat="false" ht="14.4" hidden="false" customHeight="false" outlineLevel="0" collapsed="false">
      <c r="A1832" s="0" t="s">
        <v>3</v>
      </c>
      <c r="B1832" s="0" t="s">
        <v>16619</v>
      </c>
      <c r="C1832" s="0" t="s">
        <v>14767</v>
      </c>
      <c r="D1832" s="0" t="s">
        <v>14773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19</v>
      </c>
      <c r="V1832" s="0" t="n">
        <v>235</v>
      </c>
      <c r="W1832" s="0" t="n">
        <v>0</v>
      </c>
      <c r="X1832" s="0" t="n">
        <v>0</v>
      </c>
      <c r="Y1832" s="0" t="n">
        <v>0</v>
      </c>
      <c r="Z1832" s="0" t="n">
        <v>0</v>
      </c>
    </row>
    <row r="1833" customFormat="false" ht="14.4" hidden="false" customHeight="false" outlineLevel="0" collapsed="false">
      <c r="A1833" s="0" t="s">
        <v>3</v>
      </c>
      <c r="B1833" s="0" t="s">
        <v>16620</v>
      </c>
      <c r="C1833" s="0" t="s">
        <v>14767</v>
      </c>
      <c r="D1833" s="0" t="s">
        <v>14768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13</v>
      </c>
      <c r="V1833" s="0" t="n">
        <v>178</v>
      </c>
      <c r="W1833" s="0" t="n">
        <v>0</v>
      </c>
      <c r="X1833" s="0" t="n">
        <v>0</v>
      </c>
      <c r="Y1833" s="0" t="n">
        <v>0</v>
      </c>
      <c r="Z1833" s="0" t="n">
        <v>0</v>
      </c>
    </row>
    <row r="1834" customFormat="false" ht="14.4" hidden="false" customHeight="false" outlineLevel="0" collapsed="false">
      <c r="A1834" s="0" t="s">
        <v>3</v>
      </c>
      <c r="B1834" s="0" t="s">
        <v>16621</v>
      </c>
      <c r="C1834" s="0" t="s">
        <v>14768</v>
      </c>
      <c r="D1834" s="0" t="s">
        <v>14771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13</v>
      </c>
      <c r="V1834" s="0" t="n">
        <v>184</v>
      </c>
      <c r="W1834" s="0" t="n">
        <v>0</v>
      </c>
      <c r="X1834" s="0" t="n">
        <v>0</v>
      </c>
      <c r="Y1834" s="0" t="n">
        <v>0</v>
      </c>
      <c r="Z1834" s="0" t="n">
        <v>0</v>
      </c>
    </row>
    <row r="1835" customFormat="false" ht="14.4" hidden="false" customHeight="false" outlineLevel="0" collapsed="false">
      <c r="A1835" s="0" t="s">
        <v>3</v>
      </c>
      <c r="B1835" s="0" t="s">
        <v>16622</v>
      </c>
      <c r="C1835" s="0" t="s">
        <v>14768</v>
      </c>
      <c r="D1835" s="0" t="s">
        <v>14773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17</v>
      </c>
      <c r="V1835" s="0" t="n">
        <v>212</v>
      </c>
      <c r="W1835" s="0" t="n">
        <v>0</v>
      </c>
      <c r="X1835" s="0" t="n">
        <v>0</v>
      </c>
      <c r="Y1835" s="0" t="n">
        <v>0</v>
      </c>
      <c r="Z1835" s="0" t="n">
        <v>0</v>
      </c>
    </row>
    <row r="1836" customFormat="false" ht="14.4" hidden="false" customHeight="false" outlineLevel="0" collapsed="false">
      <c r="A1836" s="0" t="s">
        <v>3</v>
      </c>
      <c r="B1836" s="0" t="s">
        <v>16623</v>
      </c>
      <c r="C1836" s="0" t="s">
        <v>14773</v>
      </c>
      <c r="D1836" s="0" t="s">
        <v>14767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16</v>
      </c>
      <c r="V1836" s="0" t="n">
        <v>319</v>
      </c>
      <c r="W1836" s="0" t="n">
        <v>0</v>
      </c>
      <c r="X1836" s="0" t="n">
        <v>0</v>
      </c>
      <c r="Y1836" s="0" t="n">
        <v>0</v>
      </c>
      <c r="Z1836" s="0" t="n">
        <v>0</v>
      </c>
    </row>
    <row r="1837" customFormat="false" ht="14.4" hidden="false" customHeight="false" outlineLevel="0" collapsed="false">
      <c r="A1837" s="0" t="s">
        <v>3</v>
      </c>
      <c r="B1837" s="0" t="s">
        <v>16624</v>
      </c>
      <c r="C1837" s="0" t="s">
        <v>14767</v>
      </c>
      <c r="D1837" s="0" t="s">
        <v>14773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19</v>
      </c>
      <c r="V1837" s="0" t="n">
        <v>322</v>
      </c>
      <c r="W1837" s="0" t="n">
        <v>0</v>
      </c>
      <c r="X1837" s="0" t="n">
        <v>0</v>
      </c>
      <c r="Y1837" s="0" t="n">
        <v>0</v>
      </c>
      <c r="Z1837" s="0" t="n">
        <v>0</v>
      </c>
    </row>
    <row r="1838" customFormat="false" ht="14.4" hidden="false" customHeight="false" outlineLevel="0" collapsed="false">
      <c r="A1838" s="0" t="s">
        <v>3</v>
      </c>
      <c r="B1838" s="0" t="s">
        <v>16625</v>
      </c>
      <c r="C1838" s="0" t="s">
        <v>14773</v>
      </c>
      <c r="D1838" s="0" t="s">
        <v>14767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12</v>
      </c>
      <c r="V1838" s="0" t="n">
        <v>220</v>
      </c>
      <c r="W1838" s="0" t="n">
        <v>0</v>
      </c>
      <c r="X1838" s="0" t="n">
        <v>0</v>
      </c>
      <c r="Y1838" s="0" t="n">
        <v>0</v>
      </c>
      <c r="Z1838" s="0" t="n">
        <v>0</v>
      </c>
    </row>
    <row r="1839" customFormat="false" ht="14.4" hidden="false" customHeight="false" outlineLevel="0" collapsed="false">
      <c r="A1839" s="0" t="s">
        <v>3</v>
      </c>
      <c r="B1839" s="0" t="s">
        <v>16626</v>
      </c>
      <c r="C1839" s="0" t="s">
        <v>14773</v>
      </c>
      <c r="D1839" s="0" t="s">
        <v>14768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13</v>
      </c>
      <c r="V1839" s="0" t="n">
        <v>242</v>
      </c>
      <c r="W1839" s="0" t="n">
        <v>0</v>
      </c>
      <c r="X1839" s="0" t="n">
        <v>0</v>
      </c>
      <c r="Y1839" s="0" t="n">
        <v>0</v>
      </c>
      <c r="Z1839" s="0" t="n">
        <v>0</v>
      </c>
    </row>
    <row r="1840" customFormat="false" ht="14.4" hidden="false" customHeight="false" outlineLevel="0" collapsed="false">
      <c r="A1840" s="0" t="s">
        <v>3</v>
      </c>
      <c r="B1840" s="0" t="s">
        <v>16627</v>
      </c>
      <c r="C1840" s="0" t="s">
        <v>14767</v>
      </c>
      <c r="D1840" s="0" t="s">
        <v>14773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14</v>
      </c>
      <c r="V1840" s="0" t="n">
        <v>251</v>
      </c>
      <c r="W1840" s="0" t="n">
        <v>0</v>
      </c>
      <c r="X1840" s="0" t="n">
        <v>0</v>
      </c>
      <c r="Y1840" s="0" t="n">
        <v>0</v>
      </c>
      <c r="Z1840" s="0" t="n">
        <v>0</v>
      </c>
    </row>
    <row r="1841" customFormat="false" ht="14.4" hidden="false" customHeight="false" outlineLevel="0" collapsed="false">
      <c r="A1841" s="0" t="s">
        <v>3</v>
      </c>
      <c r="B1841" s="0" t="s">
        <v>16628</v>
      </c>
      <c r="C1841" s="0" t="s">
        <v>14768</v>
      </c>
      <c r="D1841" s="0" t="s">
        <v>14771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10</v>
      </c>
      <c r="V1841" s="0" t="n">
        <v>191</v>
      </c>
      <c r="W1841" s="0" t="n">
        <v>0</v>
      </c>
      <c r="X1841" s="0" t="n">
        <v>0</v>
      </c>
      <c r="Y1841" s="0" t="n">
        <v>0</v>
      </c>
      <c r="Z1841" s="0" t="n">
        <v>0</v>
      </c>
    </row>
    <row r="1842" customFormat="false" ht="14.4" hidden="false" customHeight="false" outlineLevel="0" collapsed="false">
      <c r="A1842" s="0" t="s">
        <v>3</v>
      </c>
      <c r="B1842" s="0" t="s">
        <v>16629</v>
      </c>
      <c r="C1842" s="0" t="s">
        <v>14771</v>
      </c>
      <c r="D1842" s="0" t="s">
        <v>14768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14</v>
      </c>
      <c r="V1842" s="0" t="n">
        <v>229</v>
      </c>
      <c r="W1842" s="0" t="n">
        <v>0</v>
      </c>
      <c r="X1842" s="0" t="n">
        <v>0</v>
      </c>
      <c r="Y1842" s="0" t="n">
        <v>0</v>
      </c>
      <c r="Z1842" s="0" t="n">
        <v>0</v>
      </c>
    </row>
    <row r="1843" customFormat="false" ht="14.4" hidden="false" customHeight="false" outlineLevel="0" collapsed="false">
      <c r="A1843" s="0" t="s">
        <v>3</v>
      </c>
      <c r="B1843" s="0" t="s">
        <v>16630</v>
      </c>
      <c r="C1843" s="0" t="s">
        <v>14773</v>
      </c>
      <c r="D1843" s="0" t="s">
        <v>14767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17</v>
      </c>
      <c r="V1843" s="0" t="n">
        <v>246</v>
      </c>
      <c r="W1843" s="0" t="n">
        <v>0</v>
      </c>
      <c r="X1843" s="0" t="n">
        <v>0</v>
      </c>
      <c r="Y1843" s="0" t="n">
        <v>0</v>
      </c>
      <c r="Z1843" s="0" t="n">
        <v>0</v>
      </c>
    </row>
    <row r="1844" customFormat="false" ht="14.4" hidden="false" customHeight="false" outlineLevel="0" collapsed="false">
      <c r="A1844" s="0" t="s">
        <v>3</v>
      </c>
      <c r="B1844" s="0" t="s">
        <v>16631</v>
      </c>
      <c r="C1844" s="0" t="s">
        <v>14768</v>
      </c>
      <c r="D1844" s="0" t="s">
        <v>14771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15</v>
      </c>
      <c r="V1844" s="0" t="n">
        <v>192</v>
      </c>
      <c r="W1844" s="0" t="n">
        <v>0</v>
      </c>
      <c r="X1844" s="0" t="n">
        <v>0</v>
      </c>
      <c r="Y1844" s="0" t="n">
        <v>0</v>
      </c>
      <c r="Z1844" s="0" t="n">
        <v>0</v>
      </c>
    </row>
    <row r="1845" customFormat="false" ht="14.4" hidden="false" customHeight="false" outlineLevel="0" collapsed="false">
      <c r="A1845" s="0" t="s">
        <v>3</v>
      </c>
      <c r="B1845" s="0" t="s">
        <v>16632</v>
      </c>
      <c r="C1845" s="0" t="s">
        <v>14773</v>
      </c>
      <c r="D1845" s="0" t="s">
        <v>14767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11</v>
      </c>
      <c r="V1845" s="0" t="n">
        <v>192</v>
      </c>
      <c r="W1845" s="0" t="n">
        <v>0</v>
      </c>
      <c r="X1845" s="0" t="n">
        <v>0</v>
      </c>
      <c r="Y1845" s="0" t="n">
        <v>0</v>
      </c>
      <c r="Z1845" s="0" t="n">
        <v>0</v>
      </c>
    </row>
    <row r="1846" customFormat="false" ht="14.4" hidden="false" customHeight="false" outlineLevel="0" collapsed="false">
      <c r="A1846" s="0" t="s">
        <v>3</v>
      </c>
      <c r="B1846" s="0" t="s">
        <v>16633</v>
      </c>
      <c r="C1846" s="0" t="s">
        <v>14767</v>
      </c>
      <c r="D1846" s="0" t="s">
        <v>14773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15</v>
      </c>
      <c r="V1846" s="0" t="n">
        <v>253</v>
      </c>
      <c r="W1846" s="0" t="n">
        <v>0</v>
      </c>
      <c r="X1846" s="0" t="n">
        <v>0</v>
      </c>
      <c r="Y1846" s="0" t="n">
        <v>0</v>
      </c>
      <c r="Z1846" s="0" t="n">
        <v>0</v>
      </c>
    </row>
    <row r="1847" customFormat="false" ht="14.4" hidden="false" customHeight="false" outlineLevel="0" collapsed="false">
      <c r="A1847" s="0" t="s">
        <v>3</v>
      </c>
      <c r="B1847" s="0" t="s">
        <v>16634</v>
      </c>
      <c r="C1847" s="0" t="s">
        <v>14767</v>
      </c>
      <c r="D1847" s="0" t="s">
        <v>14773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15</v>
      </c>
      <c r="V1847" s="0" t="n">
        <v>269</v>
      </c>
      <c r="W1847" s="0" t="n">
        <v>0</v>
      </c>
      <c r="X1847" s="0" t="n">
        <v>0</v>
      </c>
      <c r="Y1847" s="0" t="n">
        <v>0</v>
      </c>
      <c r="Z1847" s="0" t="n">
        <v>0</v>
      </c>
    </row>
    <row r="1848" customFormat="false" ht="14.4" hidden="false" customHeight="false" outlineLevel="0" collapsed="false">
      <c r="A1848" s="0" t="s">
        <v>3</v>
      </c>
      <c r="B1848" s="0" t="s">
        <v>16635</v>
      </c>
      <c r="C1848" s="0" t="s">
        <v>14768</v>
      </c>
      <c r="D1848" s="0" t="s">
        <v>14771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16</v>
      </c>
      <c r="V1848" s="0" t="n">
        <v>280</v>
      </c>
      <c r="W1848" s="0" t="n">
        <v>0</v>
      </c>
      <c r="X1848" s="0" t="n">
        <v>0</v>
      </c>
      <c r="Y1848" s="0" t="n">
        <v>0</v>
      </c>
      <c r="Z1848" s="0" t="n">
        <v>0</v>
      </c>
    </row>
    <row r="1849" customFormat="false" ht="14.4" hidden="false" customHeight="false" outlineLevel="0" collapsed="false">
      <c r="A1849" s="0" t="s">
        <v>3</v>
      </c>
      <c r="B1849" s="0" t="s">
        <v>16636</v>
      </c>
      <c r="C1849" s="0" t="s">
        <v>14767</v>
      </c>
      <c r="D1849" s="0" t="s">
        <v>14773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16</v>
      </c>
      <c r="V1849" s="0" t="n">
        <v>285</v>
      </c>
      <c r="W1849" s="0" t="n">
        <v>0</v>
      </c>
      <c r="X1849" s="0" t="n">
        <v>0</v>
      </c>
      <c r="Y1849" s="0" t="n">
        <v>0</v>
      </c>
      <c r="Z1849" s="0" t="n">
        <v>0</v>
      </c>
    </row>
    <row r="1850" customFormat="false" ht="14.4" hidden="false" customHeight="false" outlineLevel="0" collapsed="false">
      <c r="A1850" s="0" t="s">
        <v>3</v>
      </c>
      <c r="B1850" s="0" t="s">
        <v>16637</v>
      </c>
      <c r="C1850" s="0" t="s">
        <v>14768</v>
      </c>
      <c r="D1850" s="0" t="s">
        <v>14771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13</v>
      </c>
      <c r="V1850" s="0" t="n">
        <v>251</v>
      </c>
      <c r="W1850" s="0" t="n">
        <v>0</v>
      </c>
      <c r="X1850" s="0" t="n">
        <v>0</v>
      </c>
      <c r="Y1850" s="0" t="n">
        <v>0</v>
      </c>
      <c r="Z1850" s="0" t="n">
        <v>0</v>
      </c>
    </row>
    <row r="1851" customFormat="false" ht="14.4" hidden="false" customHeight="false" outlineLevel="0" collapsed="false">
      <c r="A1851" s="0" t="s">
        <v>3</v>
      </c>
      <c r="B1851" s="0" t="s">
        <v>16638</v>
      </c>
      <c r="C1851" s="0" t="s">
        <v>14768</v>
      </c>
      <c r="D1851" s="0" t="s">
        <v>14773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19</v>
      </c>
      <c r="V1851" s="0" t="n">
        <v>259</v>
      </c>
      <c r="W1851" s="0" t="n">
        <v>0</v>
      </c>
      <c r="X1851" s="0" t="n">
        <v>0</v>
      </c>
      <c r="Y1851" s="0" t="n">
        <v>0</v>
      </c>
      <c r="Z1851" s="0" t="n">
        <v>0</v>
      </c>
    </row>
    <row r="1852" customFormat="false" ht="14.4" hidden="false" customHeight="false" outlineLevel="0" collapsed="false">
      <c r="A1852" s="0" t="s">
        <v>3</v>
      </c>
      <c r="B1852" s="0" t="s">
        <v>16639</v>
      </c>
      <c r="C1852" s="0" t="s">
        <v>14773</v>
      </c>
      <c r="D1852" s="0" t="s">
        <v>14771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18</v>
      </c>
      <c r="V1852" s="0" t="n">
        <v>254</v>
      </c>
      <c r="W1852" s="0" t="n">
        <v>0</v>
      </c>
      <c r="X1852" s="0" t="n">
        <v>0</v>
      </c>
      <c r="Y1852" s="0" t="n">
        <v>0</v>
      </c>
      <c r="Z1852" s="0" t="n">
        <v>0</v>
      </c>
    </row>
    <row r="1853" customFormat="false" ht="14.4" hidden="false" customHeight="false" outlineLevel="0" collapsed="false">
      <c r="A1853" s="0" t="s">
        <v>3</v>
      </c>
      <c r="B1853" s="0" t="s">
        <v>16640</v>
      </c>
      <c r="C1853" s="0" t="s">
        <v>14768</v>
      </c>
      <c r="D1853" s="0" t="s">
        <v>14771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18</v>
      </c>
      <c r="V1853" s="0" t="n">
        <v>202</v>
      </c>
      <c r="W1853" s="0" t="n">
        <v>0</v>
      </c>
      <c r="X1853" s="0" t="n">
        <v>0</v>
      </c>
      <c r="Y1853" s="0" t="n">
        <v>0</v>
      </c>
      <c r="Z1853" s="0" t="n">
        <v>0</v>
      </c>
    </row>
    <row r="1854" customFormat="false" ht="14.4" hidden="false" customHeight="false" outlineLevel="0" collapsed="false">
      <c r="A1854" s="0" t="s">
        <v>3</v>
      </c>
      <c r="B1854" s="0" t="s">
        <v>16641</v>
      </c>
      <c r="C1854" s="0" t="s">
        <v>14773</v>
      </c>
      <c r="D1854" s="0" t="s">
        <v>14771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14</v>
      </c>
      <c r="V1854" s="0" t="n">
        <v>204</v>
      </c>
      <c r="W1854" s="0" t="n">
        <v>0</v>
      </c>
      <c r="X1854" s="0" t="n">
        <v>0</v>
      </c>
      <c r="Y1854" s="0" t="n">
        <v>0</v>
      </c>
      <c r="Z1854" s="0" t="n">
        <v>0</v>
      </c>
    </row>
    <row r="1855" customFormat="false" ht="14.4" hidden="false" customHeight="false" outlineLevel="0" collapsed="false">
      <c r="A1855" s="0" t="s">
        <v>3</v>
      </c>
      <c r="B1855" s="0" t="s">
        <v>16642</v>
      </c>
      <c r="C1855" s="0" t="s">
        <v>14773</v>
      </c>
      <c r="D1855" s="0" t="s">
        <v>14771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23</v>
      </c>
      <c r="V1855" s="0" t="n">
        <v>285</v>
      </c>
      <c r="W1855" s="0" t="n">
        <v>0</v>
      </c>
      <c r="X1855" s="0" t="n">
        <v>0</v>
      </c>
      <c r="Y1855" s="0" t="n">
        <v>0</v>
      </c>
      <c r="Z1855" s="0" t="n">
        <v>0</v>
      </c>
    </row>
    <row r="1856" customFormat="false" ht="14.4" hidden="false" customHeight="false" outlineLevel="0" collapsed="false">
      <c r="A1856" s="0" t="s">
        <v>3</v>
      </c>
      <c r="B1856" s="0" t="s">
        <v>16643</v>
      </c>
      <c r="C1856" s="0" t="s">
        <v>14768</v>
      </c>
      <c r="D1856" s="0" t="s">
        <v>14773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20</v>
      </c>
      <c r="V1856" s="0" t="n">
        <v>241</v>
      </c>
      <c r="W1856" s="0" t="n">
        <v>0</v>
      </c>
      <c r="X1856" s="0" t="n">
        <v>0</v>
      </c>
      <c r="Y1856" s="0" t="n">
        <v>0</v>
      </c>
      <c r="Z1856" s="0" t="n">
        <v>0</v>
      </c>
    </row>
    <row r="1857" customFormat="false" ht="14.4" hidden="false" customHeight="false" outlineLevel="0" collapsed="false">
      <c r="A1857" s="0" t="s">
        <v>3</v>
      </c>
      <c r="B1857" s="0" t="s">
        <v>16644</v>
      </c>
      <c r="C1857" s="0" t="s">
        <v>14768</v>
      </c>
      <c r="D1857" s="0" t="s">
        <v>14767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16</v>
      </c>
      <c r="V1857" s="0" t="n">
        <v>256</v>
      </c>
      <c r="W1857" s="0" t="n">
        <v>0</v>
      </c>
      <c r="X1857" s="0" t="n">
        <v>0</v>
      </c>
      <c r="Y1857" s="0" t="n">
        <v>0</v>
      </c>
      <c r="Z1857" s="0" t="n">
        <v>0</v>
      </c>
    </row>
    <row r="1858" customFormat="false" ht="14.4" hidden="false" customHeight="false" outlineLevel="0" collapsed="false">
      <c r="A1858" s="0" t="s">
        <v>3</v>
      </c>
      <c r="B1858" s="0" t="s">
        <v>16645</v>
      </c>
      <c r="C1858" s="0" t="s">
        <v>14771</v>
      </c>
      <c r="D1858" s="0" t="s">
        <v>14768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15</v>
      </c>
      <c r="V1858" s="0" t="n">
        <v>243</v>
      </c>
      <c r="W1858" s="0" t="n">
        <v>0</v>
      </c>
      <c r="X1858" s="0" t="n">
        <v>0</v>
      </c>
      <c r="Y1858" s="0" t="n">
        <v>0</v>
      </c>
      <c r="Z1858" s="0" t="n">
        <v>0</v>
      </c>
    </row>
    <row r="1859" customFormat="false" ht="14.4" hidden="false" customHeight="false" outlineLevel="0" collapsed="false">
      <c r="A1859" s="0" t="s">
        <v>3</v>
      </c>
      <c r="B1859" s="0" t="s">
        <v>16646</v>
      </c>
      <c r="C1859" s="0" t="s">
        <v>14773</v>
      </c>
      <c r="D1859" s="0" t="s">
        <v>14771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17</v>
      </c>
      <c r="V1859" s="0" t="n">
        <v>229</v>
      </c>
      <c r="W1859" s="0" t="n">
        <v>0</v>
      </c>
      <c r="X1859" s="0" t="n">
        <v>0</v>
      </c>
      <c r="Y1859" s="0" t="n">
        <v>0</v>
      </c>
      <c r="Z1859" s="0" t="n">
        <v>0</v>
      </c>
    </row>
    <row r="1860" customFormat="false" ht="14.4" hidden="false" customHeight="false" outlineLevel="0" collapsed="false">
      <c r="A1860" s="0" t="s">
        <v>3</v>
      </c>
      <c r="B1860" s="0" t="s">
        <v>16647</v>
      </c>
      <c r="C1860" s="0" t="s">
        <v>14773</v>
      </c>
      <c r="D1860" s="0" t="s">
        <v>14767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18</v>
      </c>
      <c r="V1860" s="0" t="n">
        <v>204</v>
      </c>
      <c r="W1860" s="0" t="n">
        <v>0</v>
      </c>
      <c r="X1860" s="0" t="n">
        <v>0</v>
      </c>
      <c r="Y1860" s="0" t="n">
        <v>0</v>
      </c>
      <c r="Z1860" s="0" t="n">
        <v>0</v>
      </c>
    </row>
    <row r="1861" customFormat="false" ht="14.4" hidden="false" customHeight="false" outlineLevel="0" collapsed="false">
      <c r="A1861" s="0" t="s">
        <v>3</v>
      </c>
      <c r="B1861" s="0" t="s">
        <v>16648</v>
      </c>
      <c r="C1861" s="0" t="s">
        <v>14768</v>
      </c>
      <c r="D1861" s="0" t="s">
        <v>14773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14</v>
      </c>
      <c r="V1861" s="0" t="n">
        <v>175</v>
      </c>
      <c r="W1861" s="0" t="n">
        <v>0</v>
      </c>
      <c r="X1861" s="0" t="n">
        <v>0</v>
      </c>
      <c r="Y1861" s="0" t="n">
        <v>0</v>
      </c>
      <c r="Z1861" s="0" t="n">
        <v>0</v>
      </c>
    </row>
    <row r="1862" customFormat="false" ht="14.4" hidden="false" customHeight="false" outlineLevel="0" collapsed="false">
      <c r="A1862" s="0" t="s">
        <v>3</v>
      </c>
      <c r="B1862" s="0" t="s">
        <v>16649</v>
      </c>
      <c r="C1862" s="0" t="s">
        <v>14771</v>
      </c>
      <c r="D1862" s="0" t="s">
        <v>14768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16</v>
      </c>
      <c r="V1862" s="0" t="n">
        <v>208</v>
      </c>
      <c r="W1862" s="0" t="n">
        <v>0</v>
      </c>
      <c r="X1862" s="0" t="n">
        <v>0</v>
      </c>
      <c r="Y1862" s="0" t="n">
        <v>0</v>
      </c>
      <c r="Z1862" s="0" t="n">
        <v>0</v>
      </c>
    </row>
    <row r="1863" customFormat="false" ht="14.4" hidden="false" customHeight="false" outlineLevel="0" collapsed="false">
      <c r="A1863" s="0" t="s">
        <v>3</v>
      </c>
      <c r="B1863" s="0" t="s">
        <v>16650</v>
      </c>
      <c r="C1863" s="0" t="s">
        <v>14768</v>
      </c>
      <c r="D1863" s="0" t="s">
        <v>14771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17</v>
      </c>
      <c r="V1863" s="0" t="n">
        <v>202</v>
      </c>
      <c r="W1863" s="0" t="n">
        <v>0</v>
      </c>
      <c r="X1863" s="0" t="n">
        <v>0</v>
      </c>
      <c r="Y1863" s="0" t="n">
        <v>0</v>
      </c>
      <c r="Z1863" s="0" t="n">
        <v>0</v>
      </c>
    </row>
    <row r="1864" customFormat="false" ht="14.4" hidden="false" customHeight="false" outlineLevel="0" collapsed="false">
      <c r="A1864" s="0" t="s">
        <v>3</v>
      </c>
      <c r="B1864" s="0" t="s">
        <v>16651</v>
      </c>
      <c r="C1864" s="0" t="s">
        <v>14768</v>
      </c>
      <c r="D1864" s="0" t="s">
        <v>14771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17</v>
      </c>
      <c r="V1864" s="0" t="n">
        <v>227</v>
      </c>
      <c r="W1864" s="0" t="n">
        <v>0</v>
      </c>
      <c r="X1864" s="0" t="n">
        <v>0</v>
      </c>
      <c r="Y1864" s="0" t="n">
        <v>0</v>
      </c>
      <c r="Z1864" s="0" t="n">
        <v>0</v>
      </c>
    </row>
    <row r="1865" customFormat="false" ht="14.4" hidden="false" customHeight="false" outlineLevel="0" collapsed="false">
      <c r="A1865" s="0" t="s">
        <v>3</v>
      </c>
      <c r="B1865" s="0" t="s">
        <v>16652</v>
      </c>
      <c r="C1865" s="0" t="s">
        <v>14768</v>
      </c>
      <c r="D1865" s="0" t="s">
        <v>14767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18</v>
      </c>
      <c r="V1865" s="0" t="n">
        <v>218</v>
      </c>
      <c r="W1865" s="0" t="n">
        <v>0</v>
      </c>
      <c r="X1865" s="0" t="n">
        <v>0</v>
      </c>
      <c r="Y1865" s="0" t="n">
        <v>0</v>
      </c>
      <c r="Z1865" s="0" t="n">
        <v>0</v>
      </c>
    </row>
    <row r="1866" customFormat="false" ht="14.4" hidden="false" customHeight="false" outlineLevel="0" collapsed="false">
      <c r="A1866" s="0" t="s">
        <v>3</v>
      </c>
      <c r="B1866" s="0" t="s">
        <v>16653</v>
      </c>
      <c r="C1866" s="0" t="s">
        <v>14768</v>
      </c>
      <c r="D1866" s="0" t="s">
        <v>14771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18</v>
      </c>
      <c r="V1866" s="0" t="n">
        <v>214</v>
      </c>
      <c r="W1866" s="0" t="n">
        <v>0</v>
      </c>
      <c r="X1866" s="0" t="n">
        <v>0</v>
      </c>
      <c r="Y1866" s="0" t="n">
        <v>0</v>
      </c>
      <c r="Z1866" s="0" t="n">
        <v>0</v>
      </c>
    </row>
    <row r="1867" customFormat="false" ht="14.4" hidden="false" customHeight="false" outlineLevel="0" collapsed="false">
      <c r="A1867" s="0" t="s">
        <v>3</v>
      </c>
      <c r="B1867" s="0" t="s">
        <v>16654</v>
      </c>
      <c r="C1867" s="0" t="s">
        <v>14773</v>
      </c>
      <c r="D1867" s="0" t="s">
        <v>14767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18</v>
      </c>
      <c r="V1867" s="0" t="n">
        <v>218</v>
      </c>
      <c r="W1867" s="0" t="n">
        <v>0</v>
      </c>
      <c r="X1867" s="0" t="n">
        <v>0</v>
      </c>
      <c r="Y1867" s="0" t="n">
        <v>0</v>
      </c>
      <c r="Z1867" s="0" t="n">
        <v>0</v>
      </c>
    </row>
    <row r="1868" customFormat="false" ht="14.4" hidden="false" customHeight="false" outlineLevel="0" collapsed="false">
      <c r="A1868" s="0" t="s">
        <v>3</v>
      </c>
      <c r="B1868" s="0" t="s">
        <v>16655</v>
      </c>
      <c r="C1868" s="0" t="s">
        <v>14767</v>
      </c>
      <c r="D1868" s="0" t="s">
        <v>14771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17</v>
      </c>
      <c r="V1868" s="0" t="n">
        <v>206</v>
      </c>
      <c r="W1868" s="0" t="n">
        <v>0</v>
      </c>
      <c r="X1868" s="0" t="n">
        <v>0</v>
      </c>
      <c r="Y1868" s="0" t="n">
        <v>0</v>
      </c>
      <c r="Z1868" s="0" t="n">
        <v>0</v>
      </c>
    </row>
    <row r="1869" customFormat="false" ht="14.4" hidden="false" customHeight="false" outlineLevel="0" collapsed="false">
      <c r="A1869" s="0" t="s">
        <v>3</v>
      </c>
      <c r="B1869" s="0" t="s">
        <v>16656</v>
      </c>
      <c r="C1869" s="0" t="s">
        <v>14773</v>
      </c>
      <c r="D1869" s="0" t="s">
        <v>14767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17</v>
      </c>
      <c r="V1869" s="0" t="n">
        <v>224</v>
      </c>
      <c r="W1869" s="0" t="n">
        <v>0</v>
      </c>
      <c r="X1869" s="0" t="n">
        <v>0</v>
      </c>
      <c r="Y1869" s="0" t="n">
        <v>0</v>
      </c>
      <c r="Z1869" s="0" t="n">
        <v>0</v>
      </c>
    </row>
    <row r="1870" customFormat="false" ht="14.4" hidden="false" customHeight="false" outlineLevel="0" collapsed="false">
      <c r="A1870" s="0" t="s">
        <v>3</v>
      </c>
      <c r="B1870" s="0" t="s">
        <v>16657</v>
      </c>
      <c r="C1870" s="0" t="s">
        <v>14771</v>
      </c>
      <c r="D1870" s="0" t="s">
        <v>14768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16</v>
      </c>
      <c r="V1870" s="0" t="n">
        <v>212</v>
      </c>
      <c r="W1870" s="0" t="n">
        <v>0</v>
      </c>
      <c r="X1870" s="0" t="n">
        <v>0</v>
      </c>
      <c r="Y1870" s="0" t="n">
        <v>0</v>
      </c>
      <c r="Z1870" s="0" t="n">
        <v>0</v>
      </c>
    </row>
    <row r="1871" customFormat="false" ht="14.4" hidden="false" customHeight="false" outlineLevel="0" collapsed="false">
      <c r="A1871" s="0" t="s">
        <v>3</v>
      </c>
      <c r="B1871" s="0" t="s">
        <v>16658</v>
      </c>
      <c r="C1871" s="0" t="s">
        <v>14771</v>
      </c>
      <c r="D1871" s="0" t="s">
        <v>14767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16</v>
      </c>
      <c r="V1871" s="0" t="n">
        <v>215</v>
      </c>
      <c r="W1871" s="0" t="n">
        <v>0</v>
      </c>
      <c r="X1871" s="0" t="n">
        <v>0</v>
      </c>
      <c r="Y1871" s="0" t="n">
        <v>0</v>
      </c>
      <c r="Z1871" s="0" t="n">
        <v>0</v>
      </c>
    </row>
    <row r="1872" customFormat="false" ht="14.4" hidden="false" customHeight="false" outlineLevel="0" collapsed="false">
      <c r="A1872" s="0" t="s">
        <v>3</v>
      </c>
      <c r="B1872" s="0" t="s">
        <v>16659</v>
      </c>
      <c r="C1872" s="0" t="s">
        <v>14768</v>
      </c>
      <c r="D1872" s="0" t="s">
        <v>14771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16</v>
      </c>
      <c r="V1872" s="0" t="n">
        <v>217</v>
      </c>
      <c r="W1872" s="0" t="n">
        <v>0</v>
      </c>
      <c r="X1872" s="0" t="n">
        <v>0</v>
      </c>
      <c r="Y1872" s="0" t="n">
        <v>0</v>
      </c>
      <c r="Z1872" s="0" t="n">
        <v>0</v>
      </c>
    </row>
    <row r="1873" customFormat="false" ht="14.4" hidden="false" customHeight="false" outlineLevel="0" collapsed="false">
      <c r="A1873" s="0" t="s">
        <v>3</v>
      </c>
      <c r="B1873" s="0" t="s">
        <v>16660</v>
      </c>
      <c r="C1873" s="0" t="s">
        <v>14768</v>
      </c>
      <c r="D1873" s="0" t="s">
        <v>14771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15</v>
      </c>
      <c r="V1873" s="0" t="n">
        <v>221</v>
      </c>
      <c r="W1873" s="0" t="n">
        <v>0</v>
      </c>
      <c r="X1873" s="0" t="n">
        <v>0</v>
      </c>
      <c r="Y1873" s="0" t="n">
        <v>0</v>
      </c>
      <c r="Z1873" s="0" t="n">
        <v>0</v>
      </c>
    </row>
    <row r="1874" customFormat="false" ht="14.4" hidden="false" customHeight="false" outlineLevel="0" collapsed="false">
      <c r="A1874" s="0" t="s">
        <v>3</v>
      </c>
      <c r="B1874" s="0" t="s">
        <v>16661</v>
      </c>
      <c r="C1874" s="0" t="s">
        <v>14771</v>
      </c>
      <c r="D1874" s="0" t="s">
        <v>14768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15</v>
      </c>
      <c r="V1874" s="0" t="n">
        <v>218</v>
      </c>
      <c r="W1874" s="0" t="n">
        <v>0</v>
      </c>
      <c r="X1874" s="0" t="n">
        <v>0</v>
      </c>
      <c r="Y1874" s="0" t="n">
        <v>0</v>
      </c>
      <c r="Z1874" s="0" t="n">
        <v>0</v>
      </c>
    </row>
    <row r="1875" customFormat="false" ht="14.4" hidden="false" customHeight="false" outlineLevel="0" collapsed="false">
      <c r="A1875" s="0" t="s">
        <v>3</v>
      </c>
      <c r="B1875" s="0" t="s">
        <v>16662</v>
      </c>
      <c r="C1875" s="0" t="s">
        <v>14771</v>
      </c>
      <c r="D1875" s="0" t="s">
        <v>14768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12</v>
      </c>
      <c r="V1875" s="0" t="n">
        <v>213</v>
      </c>
      <c r="W1875" s="0" t="n">
        <v>0</v>
      </c>
      <c r="X1875" s="0" t="n">
        <v>0</v>
      </c>
      <c r="Y1875" s="0" t="n">
        <v>0</v>
      </c>
      <c r="Z1875" s="0" t="n">
        <v>0</v>
      </c>
    </row>
    <row r="1876" customFormat="false" ht="14.4" hidden="false" customHeight="false" outlineLevel="0" collapsed="false">
      <c r="A1876" s="0" t="s">
        <v>3</v>
      </c>
      <c r="B1876" s="0" t="s">
        <v>16663</v>
      </c>
      <c r="C1876" s="0" t="s">
        <v>14767</v>
      </c>
      <c r="D1876" s="0" t="s">
        <v>14773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14</v>
      </c>
      <c r="V1876" s="0" t="n">
        <v>216</v>
      </c>
      <c r="W1876" s="0" t="n">
        <v>0</v>
      </c>
      <c r="X1876" s="0" t="n">
        <v>0</v>
      </c>
      <c r="Y1876" s="0" t="n">
        <v>0</v>
      </c>
      <c r="Z1876" s="0" t="n">
        <v>0</v>
      </c>
    </row>
    <row r="1877" customFormat="false" ht="14.4" hidden="false" customHeight="false" outlineLevel="0" collapsed="false">
      <c r="A1877" s="0" t="s">
        <v>3</v>
      </c>
      <c r="B1877" s="0" t="s">
        <v>16664</v>
      </c>
      <c r="C1877" s="0" t="s">
        <v>14767</v>
      </c>
      <c r="D1877" s="0" t="s">
        <v>14773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14</v>
      </c>
      <c r="V1877" s="0" t="n">
        <v>216</v>
      </c>
      <c r="W1877" s="0" t="n">
        <v>0</v>
      </c>
      <c r="X1877" s="0" t="n">
        <v>0</v>
      </c>
      <c r="Y1877" s="0" t="n">
        <v>0</v>
      </c>
      <c r="Z1877" s="0" t="n">
        <v>0</v>
      </c>
    </row>
    <row r="1878" customFormat="false" ht="14.4" hidden="false" customHeight="false" outlineLevel="0" collapsed="false">
      <c r="A1878" s="0" t="s">
        <v>3</v>
      </c>
      <c r="B1878" s="0" t="s">
        <v>16665</v>
      </c>
      <c r="C1878" s="0" t="s">
        <v>14768</v>
      </c>
      <c r="D1878" s="0" t="s">
        <v>14773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14</v>
      </c>
      <c r="V1878" s="0" t="n">
        <v>215</v>
      </c>
      <c r="W1878" s="0" t="n">
        <v>0</v>
      </c>
      <c r="X1878" s="0" t="n">
        <v>0</v>
      </c>
      <c r="Y1878" s="0" t="n">
        <v>0</v>
      </c>
      <c r="Z1878" s="0" t="n">
        <v>0</v>
      </c>
    </row>
    <row r="1879" customFormat="false" ht="14.4" hidden="false" customHeight="false" outlineLevel="0" collapsed="false">
      <c r="A1879" s="0" t="s">
        <v>3</v>
      </c>
      <c r="B1879" s="0" t="s">
        <v>16666</v>
      </c>
      <c r="C1879" s="0" t="s">
        <v>14768</v>
      </c>
      <c r="D1879" s="0" t="s">
        <v>14773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14</v>
      </c>
      <c r="V1879" s="0" t="n">
        <v>215</v>
      </c>
      <c r="W1879" s="0" t="n">
        <v>0</v>
      </c>
      <c r="X1879" s="0" t="n">
        <v>0</v>
      </c>
      <c r="Y1879" s="0" t="n">
        <v>0</v>
      </c>
      <c r="Z1879" s="0" t="n">
        <v>0</v>
      </c>
    </row>
    <row r="1880" customFormat="false" ht="14.4" hidden="false" customHeight="false" outlineLevel="0" collapsed="false">
      <c r="A1880" s="0" t="s">
        <v>3</v>
      </c>
      <c r="B1880" s="0" t="s">
        <v>16667</v>
      </c>
      <c r="C1880" s="0" t="s">
        <v>14771</v>
      </c>
      <c r="D1880" s="0" t="s">
        <v>14767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14</v>
      </c>
      <c r="V1880" s="0" t="n">
        <v>214</v>
      </c>
      <c r="W1880" s="0" t="n">
        <v>0</v>
      </c>
      <c r="X1880" s="0" t="n">
        <v>0</v>
      </c>
      <c r="Y1880" s="0" t="n">
        <v>0</v>
      </c>
      <c r="Z1880" s="0" t="n">
        <v>0</v>
      </c>
    </row>
    <row r="1881" customFormat="false" ht="14.4" hidden="false" customHeight="false" outlineLevel="0" collapsed="false">
      <c r="A1881" s="0" t="s">
        <v>3</v>
      </c>
      <c r="B1881" s="0" t="s">
        <v>16668</v>
      </c>
      <c r="C1881" s="0" t="s">
        <v>14768</v>
      </c>
      <c r="D1881" s="0" t="s">
        <v>14771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16</v>
      </c>
      <c r="V1881" s="0" t="n">
        <v>285</v>
      </c>
      <c r="W1881" s="0" t="n">
        <v>0</v>
      </c>
      <c r="X1881" s="0" t="n">
        <v>0</v>
      </c>
      <c r="Y1881" s="0" t="n">
        <v>0</v>
      </c>
      <c r="Z1881" s="0" t="n">
        <v>0</v>
      </c>
    </row>
    <row r="1882" customFormat="false" ht="14.4" hidden="false" customHeight="false" outlineLevel="0" collapsed="false">
      <c r="A1882" s="0" t="s">
        <v>3</v>
      </c>
      <c r="B1882" s="0" t="s">
        <v>16669</v>
      </c>
      <c r="C1882" s="0" t="s">
        <v>14767</v>
      </c>
      <c r="D1882" s="0" t="s">
        <v>14773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15</v>
      </c>
      <c r="V1882" s="0" t="n">
        <v>253</v>
      </c>
      <c r="W1882" s="0" t="n">
        <v>0</v>
      </c>
      <c r="X1882" s="0" t="n">
        <v>0</v>
      </c>
      <c r="Y1882" s="0" t="n">
        <v>0</v>
      </c>
      <c r="Z1882" s="0" t="n">
        <v>0</v>
      </c>
    </row>
    <row r="1883" customFormat="false" ht="14.4" hidden="false" customHeight="false" outlineLevel="0" collapsed="false">
      <c r="A1883" s="0" t="s">
        <v>3</v>
      </c>
      <c r="B1883" s="0" t="s">
        <v>16670</v>
      </c>
      <c r="C1883" s="0" t="s">
        <v>14768</v>
      </c>
      <c r="D1883" s="0" t="s">
        <v>14771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14</v>
      </c>
      <c r="V1883" s="0" t="n">
        <v>248</v>
      </c>
      <c r="W1883" s="0" t="n">
        <v>0</v>
      </c>
      <c r="X1883" s="0" t="n">
        <v>0</v>
      </c>
      <c r="Y1883" s="0" t="n">
        <v>0</v>
      </c>
      <c r="Z1883" s="0" t="n">
        <v>0</v>
      </c>
    </row>
    <row r="1884" customFormat="false" ht="14.4" hidden="false" customHeight="false" outlineLevel="0" collapsed="false">
      <c r="A1884" s="0" t="s">
        <v>3</v>
      </c>
      <c r="B1884" s="0" t="s">
        <v>16671</v>
      </c>
      <c r="C1884" s="0" t="s">
        <v>14767</v>
      </c>
      <c r="D1884" s="0" t="s">
        <v>14773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17</v>
      </c>
      <c r="V1884" s="0" t="n">
        <v>215</v>
      </c>
      <c r="W1884" s="0" t="n">
        <v>0</v>
      </c>
      <c r="X1884" s="0" t="n">
        <v>0</v>
      </c>
      <c r="Y1884" s="0" t="n">
        <v>0</v>
      </c>
      <c r="Z1884" s="0" t="n">
        <v>0</v>
      </c>
    </row>
    <row r="1885" customFormat="false" ht="14.4" hidden="false" customHeight="false" outlineLevel="0" collapsed="false">
      <c r="A1885" s="0" t="s">
        <v>3</v>
      </c>
      <c r="B1885" s="0" t="s">
        <v>16672</v>
      </c>
      <c r="C1885" s="0" t="s">
        <v>14771</v>
      </c>
      <c r="D1885" s="0" t="s">
        <v>14768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18</v>
      </c>
      <c r="V1885" s="0" t="n">
        <v>236</v>
      </c>
      <c r="W1885" s="0" t="n">
        <v>0</v>
      </c>
      <c r="X1885" s="0" t="n">
        <v>0</v>
      </c>
      <c r="Y1885" s="0" t="n">
        <v>0</v>
      </c>
      <c r="Z1885" s="0" t="n">
        <v>0</v>
      </c>
    </row>
    <row r="1886" customFormat="false" ht="14.4" hidden="false" customHeight="false" outlineLevel="0" collapsed="false">
      <c r="A1886" s="0" t="s">
        <v>3</v>
      </c>
      <c r="B1886" s="0" t="s">
        <v>16673</v>
      </c>
      <c r="C1886" s="0" t="s">
        <v>14768</v>
      </c>
      <c r="D1886" s="0" t="s">
        <v>14771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18</v>
      </c>
      <c r="V1886" s="0" t="n">
        <v>286</v>
      </c>
      <c r="W1886" s="0" t="n">
        <v>0</v>
      </c>
      <c r="X1886" s="0" t="n">
        <v>0</v>
      </c>
      <c r="Y1886" s="0" t="n">
        <v>0</v>
      </c>
      <c r="Z1886" s="0" t="n">
        <v>0</v>
      </c>
    </row>
    <row r="1887" customFormat="false" ht="14.4" hidden="false" customHeight="false" outlineLevel="0" collapsed="false">
      <c r="A1887" s="0" t="s">
        <v>3</v>
      </c>
      <c r="B1887" s="0" t="s">
        <v>16674</v>
      </c>
      <c r="C1887" s="0" t="s">
        <v>14768</v>
      </c>
      <c r="D1887" s="0" t="s">
        <v>14773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14</v>
      </c>
      <c r="V1887" s="0" t="n">
        <v>253</v>
      </c>
      <c r="W1887" s="0" t="n">
        <v>0</v>
      </c>
      <c r="X1887" s="0" t="n">
        <v>0</v>
      </c>
      <c r="Y1887" s="0" t="n">
        <v>0</v>
      </c>
      <c r="Z1887" s="0" t="n">
        <v>0</v>
      </c>
    </row>
    <row r="1888" customFormat="false" ht="14.4" hidden="false" customHeight="false" outlineLevel="0" collapsed="false">
      <c r="A1888" s="0" t="s">
        <v>3</v>
      </c>
      <c r="B1888" s="0" t="s">
        <v>16675</v>
      </c>
      <c r="C1888" s="0" t="s">
        <v>14768</v>
      </c>
      <c r="D1888" s="0" t="s">
        <v>14771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20</v>
      </c>
      <c r="V1888" s="0" t="n">
        <v>281</v>
      </c>
      <c r="W1888" s="0" t="n">
        <v>0</v>
      </c>
      <c r="X1888" s="0" t="n">
        <v>0</v>
      </c>
      <c r="Y1888" s="0" t="n">
        <v>0</v>
      </c>
      <c r="Z1888" s="0" t="n">
        <v>0</v>
      </c>
    </row>
    <row r="1889" customFormat="false" ht="14.4" hidden="false" customHeight="false" outlineLevel="0" collapsed="false">
      <c r="A1889" s="0" t="s">
        <v>3</v>
      </c>
      <c r="B1889" s="0" t="s">
        <v>16676</v>
      </c>
      <c r="C1889" s="0" t="s">
        <v>14773</v>
      </c>
      <c r="D1889" s="0" t="s">
        <v>14768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15</v>
      </c>
      <c r="V1889" s="0" t="n">
        <v>281</v>
      </c>
      <c r="W1889" s="0" t="n">
        <v>0</v>
      </c>
      <c r="X1889" s="0" t="n">
        <v>0</v>
      </c>
      <c r="Y1889" s="0" t="n">
        <v>0</v>
      </c>
      <c r="Z1889" s="0" t="n">
        <v>0</v>
      </c>
    </row>
    <row r="1890" customFormat="false" ht="14.4" hidden="false" customHeight="false" outlineLevel="0" collapsed="false">
      <c r="A1890" s="0" t="s">
        <v>3</v>
      </c>
      <c r="B1890" s="0" t="s">
        <v>16677</v>
      </c>
      <c r="C1890" s="0" t="s">
        <v>14773</v>
      </c>
      <c r="D1890" s="0" t="s">
        <v>14767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17</v>
      </c>
      <c r="V1890" s="0" t="n">
        <v>266</v>
      </c>
      <c r="W1890" s="0" t="n">
        <v>0</v>
      </c>
      <c r="X1890" s="0" t="n">
        <v>0</v>
      </c>
      <c r="Y1890" s="0" t="n">
        <v>0</v>
      </c>
      <c r="Z1890" s="0" t="n">
        <v>0</v>
      </c>
    </row>
    <row r="1891" customFormat="false" ht="14.4" hidden="false" customHeight="false" outlineLevel="0" collapsed="false">
      <c r="A1891" s="0" t="s">
        <v>3</v>
      </c>
      <c r="B1891" s="0" t="s">
        <v>16678</v>
      </c>
      <c r="C1891" s="0" t="s">
        <v>14773</v>
      </c>
      <c r="D1891" s="0" t="s">
        <v>14767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17</v>
      </c>
      <c r="V1891" s="0" t="n">
        <v>267</v>
      </c>
      <c r="W1891" s="0" t="n">
        <v>0</v>
      </c>
      <c r="X1891" s="0" t="n">
        <v>0</v>
      </c>
      <c r="Y1891" s="0" t="n">
        <v>0</v>
      </c>
      <c r="Z1891" s="0" t="n">
        <v>0</v>
      </c>
    </row>
    <row r="1892" customFormat="false" ht="14.4" hidden="false" customHeight="false" outlineLevel="0" collapsed="false">
      <c r="A1892" s="0" t="s">
        <v>3</v>
      </c>
      <c r="B1892" s="0" t="s">
        <v>16679</v>
      </c>
      <c r="C1892" s="0" t="s">
        <v>14767</v>
      </c>
      <c r="D1892" s="0" t="s">
        <v>14773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15</v>
      </c>
      <c r="V1892" s="0" t="n">
        <v>271</v>
      </c>
      <c r="W1892" s="0" t="n">
        <v>0</v>
      </c>
      <c r="X1892" s="0" t="n">
        <v>0</v>
      </c>
      <c r="Y1892" s="0" t="n">
        <v>0</v>
      </c>
      <c r="Z1892" s="0" t="n">
        <v>0</v>
      </c>
    </row>
    <row r="1893" customFormat="false" ht="14.4" hidden="false" customHeight="false" outlineLevel="0" collapsed="false">
      <c r="A1893" s="0" t="s">
        <v>3</v>
      </c>
      <c r="B1893" s="0" t="s">
        <v>16680</v>
      </c>
      <c r="C1893" s="0" t="s">
        <v>14767</v>
      </c>
      <c r="D1893" s="0" t="s">
        <v>14773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14</v>
      </c>
      <c r="V1893" s="0" t="n">
        <v>254</v>
      </c>
      <c r="W1893" s="0" t="n">
        <v>0</v>
      </c>
      <c r="X1893" s="0" t="n">
        <v>0</v>
      </c>
      <c r="Y1893" s="0" t="n">
        <v>0</v>
      </c>
      <c r="Z1893" s="0" t="n">
        <v>0</v>
      </c>
    </row>
    <row r="1894" customFormat="false" ht="14.4" hidden="false" customHeight="false" outlineLevel="0" collapsed="false">
      <c r="A1894" s="0" t="s">
        <v>3</v>
      </c>
      <c r="B1894" s="0" t="s">
        <v>16681</v>
      </c>
      <c r="C1894" s="0" t="s">
        <v>14768</v>
      </c>
      <c r="D1894" s="0" t="s">
        <v>14773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15</v>
      </c>
      <c r="V1894" s="0" t="n">
        <v>229</v>
      </c>
      <c r="W1894" s="0" t="n">
        <v>0</v>
      </c>
      <c r="X1894" s="0" t="n">
        <v>0</v>
      </c>
      <c r="Y1894" s="0" t="n">
        <v>0</v>
      </c>
      <c r="Z1894" s="0" t="n">
        <v>0</v>
      </c>
    </row>
    <row r="1895" customFormat="false" ht="14.4" hidden="false" customHeight="false" outlineLevel="0" collapsed="false">
      <c r="A1895" s="0" t="s">
        <v>3</v>
      </c>
      <c r="B1895" s="0" t="s">
        <v>16682</v>
      </c>
      <c r="C1895" s="0" t="s">
        <v>14768</v>
      </c>
      <c r="D1895" s="0" t="s">
        <v>14771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14</v>
      </c>
      <c r="V1895" s="0" t="n">
        <v>218</v>
      </c>
      <c r="W1895" s="0" t="n">
        <v>0</v>
      </c>
      <c r="X1895" s="0" t="n">
        <v>0</v>
      </c>
      <c r="Y1895" s="0" t="n">
        <v>0</v>
      </c>
      <c r="Z1895" s="0" t="n">
        <v>0</v>
      </c>
    </row>
    <row r="1896" customFormat="false" ht="14.4" hidden="false" customHeight="false" outlineLevel="0" collapsed="false">
      <c r="A1896" s="0" t="s">
        <v>3</v>
      </c>
      <c r="B1896" s="0" t="s">
        <v>16683</v>
      </c>
      <c r="C1896" s="0" t="s">
        <v>14768</v>
      </c>
      <c r="D1896" s="0" t="s">
        <v>14767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15</v>
      </c>
      <c r="V1896" s="0" t="n">
        <v>259</v>
      </c>
      <c r="W1896" s="0" t="n">
        <v>0</v>
      </c>
      <c r="X1896" s="0" t="n">
        <v>0</v>
      </c>
      <c r="Y1896" s="0" t="n">
        <v>0</v>
      </c>
      <c r="Z1896" s="0" t="n">
        <v>0</v>
      </c>
    </row>
    <row r="1897" customFormat="false" ht="14.4" hidden="false" customHeight="false" outlineLevel="0" collapsed="false">
      <c r="A1897" s="0" t="s">
        <v>3</v>
      </c>
      <c r="B1897" s="0" t="s">
        <v>16684</v>
      </c>
      <c r="C1897" s="0" t="s">
        <v>14773</v>
      </c>
      <c r="D1897" s="0" t="s">
        <v>14771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18</v>
      </c>
      <c r="V1897" s="0" t="n">
        <v>260</v>
      </c>
      <c r="W1897" s="0" t="n">
        <v>0</v>
      </c>
      <c r="X1897" s="0" t="n">
        <v>0</v>
      </c>
      <c r="Y1897" s="0" t="n">
        <v>0</v>
      </c>
      <c r="Z1897" s="0" t="n">
        <v>0</v>
      </c>
    </row>
    <row r="1898" customFormat="false" ht="14.4" hidden="false" customHeight="false" outlineLevel="0" collapsed="false">
      <c r="A1898" s="0" t="s">
        <v>3</v>
      </c>
      <c r="B1898" s="0" t="s">
        <v>16685</v>
      </c>
      <c r="C1898" s="0" t="s">
        <v>14773</v>
      </c>
      <c r="D1898" s="0" t="s">
        <v>14767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15</v>
      </c>
      <c r="V1898" s="0" t="n">
        <v>294</v>
      </c>
      <c r="W1898" s="0" t="n">
        <v>0</v>
      </c>
      <c r="X1898" s="0" t="n">
        <v>0</v>
      </c>
      <c r="Y1898" s="0" t="n">
        <v>0</v>
      </c>
      <c r="Z1898" s="0" t="n">
        <v>0</v>
      </c>
    </row>
    <row r="1899" customFormat="false" ht="14.4" hidden="false" customHeight="false" outlineLevel="0" collapsed="false">
      <c r="A1899" s="0" t="s">
        <v>3</v>
      </c>
      <c r="B1899" s="0" t="s">
        <v>16686</v>
      </c>
      <c r="C1899" s="0" t="s">
        <v>14768</v>
      </c>
      <c r="D1899" s="0" t="s">
        <v>14773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15</v>
      </c>
      <c r="V1899" s="0" t="n">
        <v>278</v>
      </c>
      <c r="W1899" s="0" t="n">
        <v>0</v>
      </c>
      <c r="X1899" s="0" t="n">
        <v>0</v>
      </c>
      <c r="Y1899" s="0" t="n">
        <v>0</v>
      </c>
      <c r="Z1899" s="0" t="n">
        <v>0</v>
      </c>
    </row>
    <row r="1900" customFormat="false" ht="14.4" hidden="false" customHeight="false" outlineLevel="0" collapsed="false">
      <c r="A1900" s="0" t="s">
        <v>3</v>
      </c>
      <c r="B1900" s="0" t="s">
        <v>16687</v>
      </c>
      <c r="C1900" s="0" t="s">
        <v>14768</v>
      </c>
      <c r="D1900" s="0" t="s">
        <v>14771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15</v>
      </c>
      <c r="V1900" s="0" t="n">
        <v>247</v>
      </c>
      <c r="W1900" s="0" t="n">
        <v>0</v>
      </c>
      <c r="X1900" s="0" t="n">
        <v>0</v>
      </c>
      <c r="Y1900" s="0" t="n">
        <v>0</v>
      </c>
      <c r="Z1900" s="0" t="n">
        <v>0</v>
      </c>
    </row>
    <row r="1901" customFormat="false" ht="14.4" hidden="false" customHeight="false" outlineLevel="0" collapsed="false">
      <c r="A1901" s="0" t="s">
        <v>3</v>
      </c>
      <c r="B1901" s="0" t="s">
        <v>16688</v>
      </c>
      <c r="C1901" s="0" t="s">
        <v>14767</v>
      </c>
      <c r="D1901" s="0" t="s">
        <v>14773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16</v>
      </c>
      <c r="V1901" s="0" t="n">
        <v>197</v>
      </c>
      <c r="W1901" s="0" t="n">
        <v>0</v>
      </c>
      <c r="X1901" s="0" t="n">
        <v>0</v>
      </c>
      <c r="Y1901" s="0" t="n">
        <v>0</v>
      </c>
      <c r="Z1901" s="0" t="n">
        <v>0</v>
      </c>
    </row>
    <row r="1902" customFormat="false" ht="14.4" hidden="false" customHeight="false" outlineLevel="0" collapsed="false">
      <c r="A1902" s="0" t="s">
        <v>3</v>
      </c>
      <c r="B1902" s="0" t="s">
        <v>16689</v>
      </c>
      <c r="C1902" s="0" t="s">
        <v>14773</v>
      </c>
      <c r="D1902" s="0" t="s">
        <v>14767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16</v>
      </c>
      <c r="V1902" s="0" t="n">
        <v>259</v>
      </c>
      <c r="W1902" s="0" t="n">
        <v>0</v>
      </c>
      <c r="X1902" s="0" t="n">
        <v>0</v>
      </c>
      <c r="Y1902" s="0" t="n">
        <v>0</v>
      </c>
      <c r="Z1902" s="0" t="n">
        <v>0</v>
      </c>
    </row>
    <row r="1903" customFormat="false" ht="14.4" hidden="false" customHeight="false" outlineLevel="0" collapsed="false">
      <c r="A1903" s="0" t="s">
        <v>3</v>
      </c>
      <c r="B1903" s="0" t="s">
        <v>16690</v>
      </c>
      <c r="C1903" s="0" t="s">
        <v>14771</v>
      </c>
      <c r="D1903" s="0" t="s">
        <v>14768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14</v>
      </c>
      <c r="V1903" s="0" t="n">
        <v>197</v>
      </c>
      <c r="W1903" s="0" t="n">
        <v>0</v>
      </c>
      <c r="X1903" s="0" t="n">
        <v>0</v>
      </c>
      <c r="Y1903" s="0" t="n">
        <v>0</v>
      </c>
      <c r="Z1903" s="0" t="n">
        <v>0</v>
      </c>
    </row>
    <row r="1904" customFormat="false" ht="14.4" hidden="false" customHeight="false" outlineLevel="0" collapsed="false">
      <c r="A1904" s="0" t="s">
        <v>3</v>
      </c>
      <c r="B1904" s="0" t="s">
        <v>16691</v>
      </c>
      <c r="C1904" s="0" t="s">
        <v>14773</v>
      </c>
      <c r="D1904" s="0" t="s">
        <v>14768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23</v>
      </c>
      <c r="V1904" s="0" t="n">
        <v>226</v>
      </c>
      <c r="W1904" s="0" t="n">
        <v>0</v>
      </c>
      <c r="X1904" s="0" t="n">
        <v>0</v>
      </c>
      <c r="Y1904" s="0" t="n">
        <v>0</v>
      </c>
      <c r="Z1904" s="0" t="n">
        <v>0</v>
      </c>
    </row>
    <row r="1905" customFormat="false" ht="14.4" hidden="false" customHeight="false" outlineLevel="0" collapsed="false">
      <c r="A1905" s="0" t="s">
        <v>3</v>
      </c>
      <c r="B1905" s="0" t="s">
        <v>16692</v>
      </c>
      <c r="C1905" s="0" t="s">
        <v>14773</v>
      </c>
      <c r="D1905" s="0" t="s">
        <v>14767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15</v>
      </c>
      <c r="V1905" s="0" t="n">
        <v>197</v>
      </c>
      <c r="W1905" s="0" t="n">
        <v>0</v>
      </c>
      <c r="X1905" s="0" t="n">
        <v>0</v>
      </c>
      <c r="Y1905" s="0" t="n">
        <v>0</v>
      </c>
      <c r="Z1905" s="0" t="n">
        <v>0</v>
      </c>
    </row>
    <row r="1906" customFormat="false" ht="14.4" hidden="false" customHeight="false" outlineLevel="0" collapsed="false">
      <c r="A1906" s="0" t="s">
        <v>3</v>
      </c>
      <c r="B1906" s="0" t="s">
        <v>16693</v>
      </c>
      <c r="C1906" s="0" t="s">
        <v>14773</v>
      </c>
      <c r="D1906" s="0" t="s">
        <v>14767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15</v>
      </c>
      <c r="V1906" s="0" t="n">
        <v>200</v>
      </c>
      <c r="W1906" s="0" t="n">
        <v>0</v>
      </c>
      <c r="X1906" s="0" t="n">
        <v>0</v>
      </c>
      <c r="Y1906" s="0" t="n">
        <v>0</v>
      </c>
      <c r="Z1906" s="0" t="n">
        <v>0</v>
      </c>
    </row>
    <row r="1907" customFormat="false" ht="14.4" hidden="false" customHeight="false" outlineLevel="0" collapsed="false">
      <c r="A1907" s="0" t="s">
        <v>3</v>
      </c>
      <c r="B1907" s="0" t="s">
        <v>16694</v>
      </c>
      <c r="C1907" s="0" t="s">
        <v>14768</v>
      </c>
      <c r="D1907" s="0" t="s">
        <v>14771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22</v>
      </c>
      <c r="V1907" s="0" t="n">
        <v>265</v>
      </c>
      <c r="W1907" s="0" t="n">
        <v>0</v>
      </c>
      <c r="X1907" s="0" t="n">
        <v>0</v>
      </c>
      <c r="Y1907" s="0" t="n">
        <v>0</v>
      </c>
      <c r="Z1907" s="0" t="n">
        <v>0</v>
      </c>
    </row>
    <row r="1908" customFormat="false" ht="14.4" hidden="false" customHeight="false" outlineLevel="0" collapsed="false">
      <c r="A1908" s="0" t="s">
        <v>3</v>
      </c>
      <c r="B1908" s="0" t="s">
        <v>16695</v>
      </c>
      <c r="C1908" s="0" t="s">
        <v>14773</v>
      </c>
      <c r="D1908" s="0" t="s">
        <v>14767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12</v>
      </c>
      <c r="V1908" s="0" t="n">
        <v>237</v>
      </c>
      <c r="W1908" s="0" t="n">
        <v>0</v>
      </c>
      <c r="X1908" s="0" t="n">
        <v>0</v>
      </c>
      <c r="Y1908" s="0" t="n">
        <v>0</v>
      </c>
      <c r="Z1908" s="0" t="n">
        <v>0</v>
      </c>
    </row>
    <row r="1909" customFormat="false" ht="14.4" hidden="false" customHeight="false" outlineLevel="0" collapsed="false">
      <c r="A1909" s="0" t="s">
        <v>3</v>
      </c>
      <c r="B1909" s="0" t="s">
        <v>16696</v>
      </c>
      <c r="C1909" s="0" t="s">
        <v>14771</v>
      </c>
      <c r="D1909" s="0" t="s">
        <v>14768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13</v>
      </c>
      <c r="V1909" s="0" t="n">
        <v>221</v>
      </c>
      <c r="W1909" s="0" t="n">
        <v>0</v>
      </c>
      <c r="X1909" s="0" t="n">
        <v>0</v>
      </c>
      <c r="Y1909" s="0" t="n">
        <v>0</v>
      </c>
      <c r="Z1909" s="0" t="n">
        <v>0</v>
      </c>
    </row>
    <row r="1910" customFormat="false" ht="14.4" hidden="false" customHeight="false" outlineLevel="0" collapsed="false">
      <c r="A1910" s="0" t="s">
        <v>3</v>
      </c>
      <c r="B1910" s="0" t="s">
        <v>16697</v>
      </c>
      <c r="C1910" s="0" t="s">
        <v>14773</v>
      </c>
      <c r="D1910" s="0" t="s">
        <v>14767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11</v>
      </c>
      <c r="V1910" s="0" t="n">
        <v>211</v>
      </c>
      <c r="W1910" s="0" t="n">
        <v>0</v>
      </c>
      <c r="X1910" s="0" t="n">
        <v>0</v>
      </c>
      <c r="Y1910" s="0" t="n">
        <v>0</v>
      </c>
      <c r="Z1910" s="0" t="n">
        <v>0</v>
      </c>
    </row>
    <row r="1911" customFormat="false" ht="14.4" hidden="false" customHeight="false" outlineLevel="0" collapsed="false">
      <c r="A1911" s="0" t="s">
        <v>3</v>
      </c>
      <c r="B1911" s="0" t="s">
        <v>16698</v>
      </c>
      <c r="C1911" s="0" t="s">
        <v>14773</v>
      </c>
      <c r="D1911" s="0" t="s">
        <v>14768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12</v>
      </c>
      <c r="V1911" s="0" t="n">
        <v>227</v>
      </c>
      <c r="W1911" s="0" t="n">
        <v>0</v>
      </c>
      <c r="X1911" s="0" t="n">
        <v>0</v>
      </c>
      <c r="Y1911" s="0" t="n">
        <v>0</v>
      </c>
      <c r="Z1911" s="0" t="n">
        <v>0</v>
      </c>
    </row>
    <row r="1912" customFormat="false" ht="14.4" hidden="false" customHeight="false" outlineLevel="0" collapsed="false">
      <c r="A1912" s="0" t="s">
        <v>3</v>
      </c>
      <c r="B1912" s="0" t="s">
        <v>16699</v>
      </c>
      <c r="C1912" s="0" t="s">
        <v>14768</v>
      </c>
      <c r="D1912" s="0" t="s">
        <v>14767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12</v>
      </c>
      <c r="V1912" s="0" t="n">
        <v>237</v>
      </c>
      <c r="W1912" s="0" t="n">
        <v>0</v>
      </c>
      <c r="X1912" s="0" t="n">
        <v>0</v>
      </c>
      <c r="Y1912" s="0" t="n">
        <v>0</v>
      </c>
      <c r="Z1912" s="0" t="n">
        <v>0</v>
      </c>
    </row>
    <row r="1913" customFormat="false" ht="14.4" hidden="false" customHeight="false" outlineLevel="0" collapsed="false">
      <c r="A1913" s="0" t="s">
        <v>3</v>
      </c>
      <c r="B1913" s="0" t="s">
        <v>16700</v>
      </c>
      <c r="C1913" s="0" t="s">
        <v>14773</v>
      </c>
      <c r="D1913" s="0" t="s">
        <v>14768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13</v>
      </c>
      <c r="V1913" s="0" t="n">
        <v>235</v>
      </c>
      <c r="W1913" s="0" t="n">
        <v>0</v>
      </c>
      <c r="X1913" s="0" t="n">
        <v>0</v>
      </c>
      <c r="Y1913" s="0" t="n">
        <v>0</v>
      </c>
      <c r="Z1913" s="0" t="n">
        <v>0</v>
      </c>
    </row>
    <row r="1914" customFormat="false" ht="14.4" hidden="false" customHeight="false" outlineLevel="0" collapsed="false">
      <c r="A1914" s="0" t="s">
        <v>3</v>
      </c>
      <c r="B1914" s="0" t="s">
        <v>16701</v>
      </c>
      <c r="C1914" s="0" t="s">
        <v>14768</v>
      </c>
      <c r="D1914" s="0" t="s">
        <v>14771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19</v>
      </c>
      <c r="V1914" s="0" t="n">
        <v>289</v>
      </c>
      <c r="W1914" s="0" t="n">
        <v>0</v>
      </c>
      <c r="X1914" s="0" t="n">
        <v>0</v>
      </c>
      <c r="Y1914" s="0" t="n">
        <v>0</v>
      </c>
      <c r="Z1914" s="0" t="n">
        <v>0</v>
      </c>
    </row>
    <row r="1915" customFormat="false" ht="14.4" hidden="false" customHeight="false" outlineLevel="0" collapsed="false">
      <c r="A1915" s="0" t="s">
        <v>3</v>
      </c>
      <c r="B1915" s="0" t="s">
        <v>16702</v>
      </c>
      <c r="C1915" s="0" t="s">
        <v>14771</v>
      </c>
      <c r="D1915" s="0" t="s">
        <v>14768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16</v>
      </c>
      <c r="V1915" s="0" t="n">
        <v>317</v>
      </c>
      <c r="W1915" s="0" t="n">
        <v>0</v>
      </c>
      <c r="X1915" s="0" t="n">
        <v>0</v>
      </c>
      <c r="Y1915" s="0" t="n">
        <v>0</v>
      </c>
      <c r="Z1915" s="0" t="n">
        <v>0</v>
      </c>
    </row>
    <row r="1916" customFormat="false" ht="14.4" hidden="false" customHeight="false" outlineLevel="0" collapsed="false">
      <c r="A1916" s="0" t="s">
        <v>3</v>
      </c>
      <c r="B1916" s="0" t="s">
        <v>16703</v>
      </c>
      <c r="C1916" s="0" t="s">
        <v>14771</v>
      </c>
      <c r="D1916" s="0" t="s">
        <v>14768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20</v>
      </c>
      <c r="V1916" s="0" t="n">
        <v>339</v>
      </c>
      <c r="W1916" s="0" t="n">
        <v>0</v>
      </c>
      <c r="X1916" s="0" t="n">
        <v>0</v>
      </c>
      <c r="Y1916" s="0" t="n">
        <v>0</v>
      </c>
      <c r="Z1916" s="0" t="n">
        <v>0</v>
      </c>
    </row>
    <row r="1917" customFormat="false" ht="14.4" hidden="false" customHeight="false" outlineLevel="0" collapsed="false">
      <c r="A1917" s="0" t="s">
        <v>3</v>
      </c>
      <c r="B1917" s="0" t="s">
        <v>16704</v>
      </c>
      <c r="C1917" s="0" t="s">
        <v>14767</v>
      </c>
      <c r="D1917" s="0" t="s">
        <v>14771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11</v>
      </c>
      <c r="V1917" s="0" t="n">
        <v>213</v>
      </c>
      <c r="W1917" s="0" t="n">
        <v>0</v>
      </c>
      <c r="X1917" s="0" t="n">
        <v>0</v>
      </c>
      <c r="Y1917" s="0" t="n">
        <v>0</v>
      </c>
      <c r="Z1917" s="0" t="n">
        <v>0</v>
      </c>
    </row>
    <row r="1918" customFormat="false" ht="14.4" hidden="false" customHeight="false" outlineLevel="0" collapsed="false">
      <c r="A1918" s="0" t="s">
        <v>3</v>
      </c>
      <c r="B1918" s="0" t="s">
        <v>16705</v>
      </c>
      <c r="C1918" s="0" t="s">
        <v>14768</v>
      </c>
      <c r="D1918" s="0" t="s">
        <v>14771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8</v>
      </c>
      <c r="V1918" s="0" t="n">
        <v>151</v>
      </c>
      <c r="W1918" s="0" t="n">
        <v>0</v>
      </c>
      <c r="X1918" s="0" t="n">
        <v>0</v>
      </c>
      <c r="Y1918" s="0" t="n">
        <v>0</v>
      </c>
      <c r="Z1918" s="0" t="n">
        <v>0</v>
      </c>
    </row>
    <row r="1919" customFormat="false" ht="14.4" hidden="false" customHeight="false" outlineLevel="0" collapsed="false">
      <c r="A1919" s="0" t="s">
        <v>3</v>
      </c>
      <c r="B1919" s="0" t="s">
        <v>16706</v>
      </c>
      <c r="C1919" s="0" t="s">
        <v>14767</v>
      </c>
      <c r="D1919" s="0" t="s">
        <v>14771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13</v>
      </c>
      <c r="V1919" s="0" t="n">
        <v>186</v>
      </c>
      <c r="W1919" s="0" t="n">
        <v>0</v>
      </c>
      <c r="X1919" s="0" t="n">
        <v>0</v>
      </c>
      <c r="Y1919" s="0" t="n">
        <v>0</v>
      </c>
      <c r="Z1919" s="0" t="n">
        <v>0</v>
      </c>
    </row>
    <row r="1920" customFormat="false" ht="14.4" hidden="false" customHeight="false" outlineLevel="0" collapsed="false">
      <c r="A1920" s="0" t="s">
        <v>3</v>
      </c>
      <c r="B1920" s="0" t="s">
        <v>16707</v>
      </c>
      <c r="C1920" s="0" t="s">
        <v>14771</v>
      </c>
      <c r="D1920" s="0" t="s">
        <v>14773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9</v>
      </c>
      <c r="V1920" s="0" t="n">
        <v>164</v>
      </c>
      <c r="W1920" s="0" t="n">
        <v>0</v>
      </c>
      <c r="X1920" s="0" t="n">
        <v>0</v>
      </c>
      <c r="Y1920" s="0" t="n">
        <v>0</v>
      </c>
      <c r="Z1920" s="0" t="n">
        <v>0</v>
      </c>
    </row>
    <row r="1921" customFormat="false" ht="14.4" hidden="false" customHeight="false" outlineLevel="0" collapsed="false">
      <c r="A1921" s="0" t="s">
        <v>3</v>
      </c>
      <c r="B1921" s="0" t="s">
        <v>16708</v>
      </c>
      <c r="C1921" s="0" t="s">
        <v>14773</v>
      </c>
      <c r="D1921" s="0" t="s">
        <v>14767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12</v>
      </c>
      <c r="V1921" s="0" t="n">
        <v>229</v>
      </c>
      <c r="W1921" s="0" t="n">
        <v>0</v>
      </c>
      <c r="X1921" s="0" t="n">
        <v>0</v>
      </c>
      <c r="Y1921" s="0" t="n">
        <v>0</v>
      </c>
      <c r="Z1921" s="0" t="n">
        <v>0</v>
      </c>
    </row>
    <row r="1922" customFormat="false" ht="14.4" hidden="false" customHeight="false" outlineLevel="0" collapsed="false">
      <c r="A1922" s="0" t="s">
        <v>3</v>
      </c>
      <c r="B1922" s="0" t="s">
        <v>16709</v>
      </c>
      <c r="C1922" s="0" t="s">
        <v>14771</v>
      </c>
      <c r="D1922" s="0" t="s">
        <v>14768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14</v>
      </c>
      <c r="V1922" s="0" t="n">
        <v>241</v>
      </c>
      <c r="W1922" s="0" t="n">
        <v>0</v>
      </c>
      <c r="X1922" s="0" t="n">
        <v>0</v>
      </c>
      <c r="Y1922" s="0" t="n">
        <v>0</v>
      </c>
      <c r="Z1922" s="0" t="n">
        <v>0</v>
      </c>
    </row>
    <row r="1923" customFormat="false" ht="14.4" hidden="false" customHeight="false" outlineLevel="0" collapsed="false">
      <c r="A1923" s="0" t="s">
        <v>3</v>
      </c>
      <c r="B1923" s="0" t="s">
        <v>16710</v>
      </c>
      <c r="C1923" s="0" t="s">
        <v>14767</v>
      </c>
      <c r="D1923" s="0" t="s">
        <v>14773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11</v>
      </c>
      <c r="V1923" s="0" t="n">
        <v>200</v>
      </c>
      <c r="W1923" s="0" t="n">
        <v>0</v>
      </c>
      <c r="X1923" s="0" t="n">
        <v>0</v>
      </c>
      <c r="Y1923" s="0" t="n">
        <v>0</v>
      </c>
      <c r="Z1923" s="0" t="n">
        <v>0</v>
      </c>
    </row>
    <row r="1924" customFormat="false" ht="14.4" hidden="false" customHeight="false" outlineLevel="0" collapsed="false">
      <c r="A1924" s="0" t="s">
        <v>3</v>
      </c>
      <c r="B1924" s="0" t="s">
        <v>16711</v>
      </c>
      <c r="C1924" s="0" t="s">
        <v>14771</v>
      </c>
      <c r="D1924" s="0" t="s">
        <v>14768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19</v>
      </c>
      <c r="V1924" s="0" t="n">
        <v>277</v>
      </c>
      <c r="W1924" s="0" t="n">
        <v>0</v>
      </c>
      <c r="X1924" s="0" t="n">
        <v>0</v>
      </c>
      <c r="Y1924" s="0" t="n">
        <v>0</v>
      </c>
      <c r="Z1924" s="0" t="n">
        <v>0</v>
      </c>
    </row>
    <row r="1925" customFormat="false" ht="14.4" hidden="false" customHeight="false" outlineLevel="0" collapsed="false">
      <c r="A1925" s="0" t="s">
        <v>3</v>
      </c>
      <c r="B1925" s="0" t="s">
        <v>16712</v>
      </c>
      <c r="C1925" s="0" t="s">
        <v>14767</v>
      </c>
      <c r="D1925" s="0" t="s">
        <v>16713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18</v>
      </c>
      <c r="V1925" s="0" t="s">
        <v>16714</v>
      </c>
      <c r="W1925" s="0" t="n">
        <v>0</v>
      </c>
      <c r="X1925" s="0" t="n">
        <v>0</v>
      </c>
      <c r="Y1925" s="0" t="n">
        <v>0</v>
      </c>
      <c r="Z1925" s="0" t="n">
        <v>0</v>
      </c>
    </row>
    <row r="1926" customFormat="false" ht="14.4" hidden="false" customHeight="false" outlineLevel="0" collapsed="false">
      <c r="A1926" s="0" t="s">
        <v>3</v>
      </c>
      <c r="B1926" s="0" t="s">
        <v>16715</v>
      </c>
      <c r="C1926" s="0" t="s">
        <v>14767</v>
      </c>
      <c r="D1926" s="0" t="s">
        <v>14773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13</v>
      </c>
      <c r="V1926" s="0" t="n">
        <v>235</v>
      </c>
      <c r="W1926" s="0" t="n">
        <v>0</v>
      </c>
      <c r="X1926" s="0" t="n">
        <v>0</v>
      </c>
      <c r="Y1926" s="0" t="n">
        <v>0</v>
      </c>
      <c r="Z1926" s="0" t="n">
        <v>0</v>
      </c>
    </row>
    <row r="1927" customFormat="false" ht="14.4" hidden="false" customHeight="false" outlineLevel="0" collapsed="false">
      <c r="A1927" s="0" t="s">
        <v>3</v>
      </c>
      <c r="B1927" s="0" t="s">
        <v>16716</v>
      </c>
      <c r="C1927" s="0" t="s">
        <v>14771</v>
      </c>
      <c r="D1927" s="0" t="s">
        <v>14767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17</v>
      </c>
      <c r="V1927" s="0" t="n">
        <v>216</v>
      </c>
      <c r="W1927" s="0" t="n">
        <v>0</v>
      </c>
      <c r="X1927" s="0" t="n">
        <v>0</v>
      </c>
      <c r="Y1927" s="0" t="n">
        <v>0</v>
      </c>
      <c r="Z1927" s="0" t="n">
        <v>0</v>
      </c>
    </row>
    <row r="1928" customFormat="false" ht="14.4" hidden="false" customHeight="false" outlineLevel="0" collapsed="false">
      <c r="A1928" s="0" t="s">
        <v>3</v>
      </c>
      <c r="B1928" s="0" t="s">
        <v>16717</v>
      </c>
      <c r="C1928" s="0" t="s">
        <v>14773</v>
      </c>
      <c r="D1928" s="0" t="s">
        <v>14767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17</v>
      </c>
      <c r="V1928" s="0" t="n">
        <v>216</v>
      </c>
      <c r="W1928" s="0" t="n">
        <v>0</v>
      </c>
      <c r="X1928" s="0" t="n">
        <v>0</v>
      </c>
      <c r="Y1928" s="0" t="n">
        <v>0</v>
      </c>
      <c r="Z1928" s="0" t="n">
        <v>0</v>
      </c>
    </row>
    <row r="1929" customFormat="false" ht="14.4" hidden="false" customHeight="false" outlineLevel="0" collapsed="false">
      <c r="A1929" s="0" t="s">
        <v>3</v>
      </c>
      <c r="B1929" s="0" t="s">
        <v>16718</v>
      </c>
      <c r="C1929" s="0" t="s">
        <v>14767</v>
      </c>
      <c r="D1929" s="0" t="s">
        <v>14771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17</v>
      </c>
      <c r="V1929" s="0" t="n">
        <v>212</v>
      </c>
      <c r="W1929" s="0" t="n">
        <v>0</v>
      </c>
      <c r="X1929" s="0" t="n">
        <v>0</v>
      </c>
      <c r="Y1929" s="0" t="n">
        <v>0</v>
      </c>
      <c r="Z1929" s="0" t="n">
        <v>0</v>
      </c>
    </row>
    <row r="1930" customFormat="false" ht="14.4" hidden="false" customHeight="false" outlineLevel="0" collapsed="false">
      <c r="A1930" s="0" t="s">
        <v>3</v>
      </c>
      <c r="B1930" s="0" t="s">
        <v>16719</v>
      </c>
      <c r="C1930" s="0" t="s">
        <v>14773</v>
      </c>
      <c r="D1930" s="0" t="s">
        <v>14767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20</v>
      </c>
      <c r="V1930" s="0" t="n">
        <v>202</v>
      </c>
      <c r="W1930" s="0" t="n">
        <v>0</v>
      </c>
      <c r="X1930" s="0" t="n">
        <v>0</v>
      </c>
      <c r="Y1930" s="0" t="n">
        <v>0</v>
      </c>
      <c r="Z1930" s="0" t="n">
        <v>0</v>
      </c>
    </row>
    <row r="1931" customFormat="false" ht="14.4" hidden="false" customHeight="false" outlineLevel="0" collapsed="false">
      <c r="A1931" s="0" t="s">
        <v>3</v>
      </c>
      <c r="B1931" s="0" t="s">
        <v>16720</v>
      </c>
      <c r="C1931" s="0" t="s">
        <v>14773</v>
      </c>
      <c r="D1931" s="0" t="s">
        <v>14767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21</v>
      </c>
      <c r="V1931" s="0" t="n">
        <v>218</v>
      </c>
      <c r="W1931" s="0" t="n">
        <v>0</v>
      </c>
      <c r="X1931" s="0" t="n">
        <v>0</v>
      </c>
      <c r="Y1931" s="0" t="n">
        <v>0</v>
      </c>
      <c r="Z1931" s="0" t="n">
        <v>0</v>
      </c>
    </row>
    <row r="1932" customFormat="false" ht="14.4" hidden="false" customHeight="false" outlineLevel="0" collapsed="false">
      <c r="A1932" s="0" t="s">
        <v>3</v>
      </c>
      <c r="B1932" s="0" t="s">
        <v>16721</v>
      </c>
      <c r="C1932" s="0" t="s">
        <v>14773</v>
      </c>
      <c r="D1932" s="0" t="s">
        <v>14768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21</v>
      </c>
      <c r="V1932" s="0" t="n">
        <v>211</v>
      </c>
      <c r="W1932" s="0" t="n">
        <v>0</v>
      </c>
      <c r="X1932" s="0" t="n">
        <v>0</v>
      </c>
      <c r="Y1932" s="0" t="n">
        <v>0</v>
      </c>
      <c r="Z1932" s="0" t="n">
        <v>0</v>
      </c>
    </row>
    <row r="1933" customFormat="false" ht="14.4" hidden="false" customHeight="false" outlineLevel="0" collapsed="false">
      <c r="A1933" s="0" t="s">
        <v>3</v>
      </c>
      <c r="B1933" s="0" t="s">
        <v>16722</v>
      </c>
      <c r="C1933" s="0" t="s">
        <v>14768</v>
      </c>
      <c r="D1933" s="0" t="s">
        <v>14771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14</v>
      </c>
      <c r="V1933" s="0" t="n">
        <v>184</v>
      </c>
      <c r="W1933" s="0" t="n">
        <v>0</v>
      </c>
      <c r="X1933" s="0" t="n">
        <v>0</v>
      </c>
      <c r="Y1933" s="0" t="n">
        <v>0</v>
      </c>
      <c r="Z1933" s="0" t="n">
        <v>0</v>
      </c>
    </row>
    <row r="1934" customFormat="false" ht="14.4" hidden="false" customHeight="false" outlineLevel="0" collapsed="false">
      <c r="A1934" s="0" t="s">
        <v>3</v>
      </c>
      <c r="B1934" s="0" t="s">
        <v>16723</v>
      </c>
      <c r="C1934" s="0" t="s">
        <v>14768</v>
      </c>
      <c r="D1934" s="0" t="s">
        <v>14773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10</v>
      </c>
      <c r="V1934" s="0" t="n">
        <v>196</v>
      </c>
      <c r="W1934" s="0" t="n">
        <v>0</v>
      </c>
      <c r="X1934" s="0" t="n">
        <v>0</v>
      </c>
      <c r="Y1934" s="0" t="n">
        <v>0</v>
      </c>
      <c r="Z1934" s="0" t="n">
        <v>0</v>
      </c>
    </row>
    <row r="1935" customFormat="false" ht="14.4" hidden="false" customHeight="false" outlineLevel="0" collapsed="false">
      <c r="A1935" s="0" t="s">
        <v>3</v>
      </c>
      <c r="B1935" s="0" t="s">
        <v>16724</v>
      </c>
      <c r="C1935" s="0" t="s">
        <v>14773</v>
      </c>
      <c r="D1935" s="0" t="s">
        <v>14767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13</v>
      </c>
      <c r="V1935" s="0" t="n">
        <v>223</v>
      </c>
      <c r="W1935" s="0" t="n">
        <v>0</v>
      </c>
      <c r="X1935" s="0" t="n">
        <v>0</v>
      </c>
      <c r="Y1935" s="0" t="n">
        <v>0</v>
      </c>
      <c r="Z1935" s="0" t="n">
        <v>0</v>
      </c>
    </row>
    <row r="1936" customFormat="false" ht="14.4" hidden="false" customHeight="false" outlineLevel="0" collapsed="false">
      <c r="A1936" s="0" t="s">
        <v>3</v>
      </c>
      <c r="B1936" s="0" t="s">
        <v>16725</v>
      </c>
      <c r="C1936" s="0" t="s">
        <v>14773</v>
      </c>
      <c r="D1936" s="0" t="s">
        <v>14767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12</v>
      </c>
      <c r="V1936" s="0" t="n">
        <v>193</v>
      </c>
      <c r="W1936" s="0" t="n">
        <v>0</v>
      </c>
      <c r="X1936" s="0" t="n">
        <v>0</v>
      </c>
      <c r="Y1936" s="0" t="n">
        <v>0</v>
      </c>
      <c r="Z1936" s="0" t="n">
        <v>0</v>
      </c>
    </row>
    <row r="1937" customFormat="false" ht="14.4" hidden="false" customHeight="false" outlineLevel="0" collapsed="false">
      <c r="A1937" s="0" t="s">
        <v>3</v>
      </c>
      <c r="B1937" s="0" t="s">
        <v>16726</v>
      </c>
      <c r="C1937" s="0" t="s">
        <v>14773</v>
      </c>
      <c r="D1937" s="0" t="s">
        <v>14771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11</v>
      </c>
      <c r="V1937" s="0" t="n">
        <v>218</v>
      </c>
      <c r="W1937" s="0" t="n">
        <v>0</v>
      </c>
      <c r="X1937" s="0" t="n">
        <v>0</v>
      </c>
      <c r="Y1937" s="0" t="n">
        <v>0</v>
      </c>
      <c r="Z1937" s="0" t="n">
        <v>0</v>
      </c>
    </row>
    <row r="1938" customFormat="false" ht="14.4" hidden="false" customHeight="false" outlineLevel="0" collapsed="false">
      <c r="A1938" s="0" t="s">
        <v>3</v>
      </c>
      <c r="B1938" s="0" t="s">
        <v>16727</v>
      </c>
      <c r="C1938" s="0" t="s">
        <v>14767</v>
      </c>
      <c r="D1938" s="0" t="s">
        <v>14771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19</v>
      </c>
      <c r="V1938" s="0" t="n">
        <v>334</v>
      </c>
      <c r="W1938" s="0" t="n">
        <v>0</v>
      </c>
      <c r="X1938" s="0" t="n">
        <v>0</v>
      </c>
      <c r="Y1938" s="0" t="n">
        <v>0</v>
      </c>
      <c r="Z1938" s="0" t="n">
        <v>0</v>
      </c>
    </row>
    <row r="1939" customFormat="false" ht="14.4" hidden="false" customHeight="false" outlineLevel="0" collapsed="false">
      <c r="A1939" s="0" t="s">
        <v>3</v>
      </c>
      <c r="B1939" s="0" t="s">
        <v>16728</v>
      </c>
      <c r="C1939" s="0" t="s">
        <v>14767</v>
      </c>
      <c r="D1939" s="0" t="s">
        <v>14773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17</v>
      </c>
      <c r="V1939" s="0" t="n">
        <v>292</v>
      </c>
      <c r="W1939" s="0" t="n">
        <v>0</v>
      </c>
      <c r="X1939" s="0" t="n">
        <v>0</v>
      </c>
      <c r="Y1939" s="0" t="n">
        <v>0</v>
      </c>
      <c r="Z1939" s="0" t="n">
        <v>0</v>
      </c>
    </row>
    <row r="1940" customFormat="false" ht="14.4" hidden="false" customHeight="false" outlineLevel="0" collapsed="false">
      <c r="A1940" s="0" t="s">
        <v>3</v>
      </c>
      <c r="B1940" s="0" t="s">
        <v>16729</v>
      </c>
      <c r="C1940" s="0" t="s">
        <v>14767</v>
      </c>
      <c r="D1940" s="0" t="s">
        <v>14773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16</v>
      </c>
      <c r="V1940" s="0" t="n">
        <v>293</v>
      </c>
      <c r="W1940" s="0" t="n">
        <v>0</v>
      </c>
      <c r="X1940" s="0" t="n">
        <v>0</v>
      </c>
      <c r="Y1940" s="0" t="n">
        <v>0</v>
      </c>
      <c r="Z1940" s="0" t="n">
        <v>0</v>
      </c>
    </row>
    <row r="1941" customFormat="false" ht="14.4" hidden="false" customHeight="false" outlineLevel="0" collapsed="false">
      <c r="A1941" s="0" t="s">
        <v>3</v>
      </c>
      <c r="B1941" s="0" t="s">
        <v>16730</v>
      </c>
      <c r="C1941" s="0" t="s">
        <v>14767</v>
      </c>
      <c r="D1941" s="0" t="s">
        <v>14771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14</v>
      </c>
      <c r="V1941" s="0" t="n">
        <v>267</v>
      </c>
      <c r="W1941" s="0" t="n">
        <v>0</v>
      </c>
      <c r="X1941" s="0" t="n">
        <v>0</v>
      </c>
      <c r="Y1941" s="0" t="n">
        <v>0</v>
      </c>
      <c r="Z1941" s="0" t="n">
        <v>0</v>
      </c>
    </row>
    <row r="1942" customFormat="false" ht="14.4" hidden="false" customHeight="false" outlineLevel="0" collapsed="false">
      <c r="A1942" s="0" t="s">
        <v>3</v>
      </c>
      <c r="B1942" s="0" t="s">
        <v>16731</v>
      </c>
      <c r="C1942" s="0" t="s">
        <v>14773</v>
      </c>
      <c r="D1942" s="0" t="s">
        <v>14767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20</v>
      </c>
      <c r="V1942" s="0" t="n">
        <v>259</v>
      </c>
      <c r="W1942" s="0" t="n">
        <v>0</v>
      </c>
      <c r="X1942" s="0" t="n">
        <v>0</v>
      </c>
      <c r="Y1942" s="0" t="n">
        <v>0</v>
      </c>
      <c r="Z1942" s="0" t="n">
        <v>0</v>
      </c>
    </row>
    <row r="1943" customFormat="false" ht="14.4" hidden="false" customHeight="false" outlineLevel="0" collapsed="false">
      <c r="A1943" s="0" t="s">
        <v>3</v>
      </c>
      <c r="B1943" s="0" t="s">
        <v>16732</v>
      </c>
      <c r="C1943" s="0" t="s">
        <v>14773</v>
      </c>
      <c r="D1943" s="0" t="s">
        <v>14767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20</v>
      </c>
      <c r="V1943" s="0" t="n">
        <v>261</v>
      </c>
      <c r="W1943" s="0" t="n">
        <v>0</v>
      </c>
      <c r="X1943" s="0" t="n">
        <v>0</v>
      </c>
      <c r="Y1943" s="0" t="n">
        <v>0</v>
      </c>
      <c r="Z1943" s="0" t="n">
        <v>0</v>
      </c>
    </row>
    <row r="1944" customFormat="false" ht="14.4" hidden="false" customHeight="false" outlineLevel="0" collapsed="false">
      <c r="A1944" s="0" t="s">
        <v>3</v>
      </c>
      <c r="B1944" s="0" t="s">
        <v>16733</v>
      </c>
      <c r="C1944" s="0" t="s">
        <v>14773</v>
      </c>
      <c r="D1944" s="0" t="s">
        <v>14771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11</v>
      </c>
      <c r="V1944" s="0" t="n">
        <v>185</v>
      </c>
      <c r="W1944" s="0" t="n">
        <v>0</v>
      </c>
      <c r="X1944" s="0" t="n">
        <v>0</v>
      </c>
      <c r="Y1944" s="0" t="n">
        <v>0</v>
      </c>
      <c r="Z1944" s="0" t="n">
        <v>0</v>
      </c>
    </row>
    <row r="1945" customFormat="false" ht="14.4" hidden="false" customHeight="false" outlineLevel="0" collapsed="false">
      <c r="A1945" s="0" t="s">
        <v>3</v>
      </c>
      <c r="B1945" s="0" t="s">
        <v>16734</v>
      </c>
      <c r="C1945" s="0" t="s">
        <v>14773</v>
      </c>
      <c r="D1945" s="0" t="s">
        <v>14767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13</v>
      </c>
      <c r="V1945" s="0" t="n">
        <v>221</v>
      </c>
      <c r="W1945" s="0" t="n">
        <v>0</v>
      </c>
      <c r="X1945" s="0" t="n">
        <v>0</v>
      </c>
      <c r="Y1945" s="0" t="n">
        <v>0</v>
      </c>
      <c r="Z1945" s="0" t="n">
        <v>0</v>
      </c>
    </row>
    <row r="1946" customFormat="false" ht="14.4" hidden="false" customHeight="false" outlineLevel="0" collapsed="false">
      <c r="A1946" s="0" t="s">
        <v>3</v>
      </c>
      <c r="B1946" s="0" t="s">
        <v>16735</v>
      </c>
      <c r="C1946" s="0" t="s">
        <v>14773</v>
      </c>
      <c r="D1946" s="0" t="s">
        <v>14767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13</v>
      </c>
      <c r="V1946" s="0" t="n">
        <v>202</v>
      </c>
      <c r="W1946" s="0" t="n">
        <v>0</v>
      </c>
      <c r="X1946" s="0" t="n">
        <v>0</v>
      </c>
      <c r="Y1946" s="0" t="n">
        <v>0</v>
      </c>
      <c r="Z1946" s="0" t="n">
        <v>0</v>
      </c>
    </row>
    <row r="1947" customFormat="false" ht="14.4" hidden="false" customHeight="false" outlineLevel="0" collapsed="false">
      <c r="A1947" s="0" t="s">
        <v>3</v>
      </c>
      <c r="B1947" s="0" t="s">
        <v>16736</v>
      </c>
      <c r="C1947" s="0" t="s">
        <v>14767</v>
      </c>
      <c r="D1947" s="0" t="s">
        <v>14773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12</v>
      </c>
      <c r="V1947" s="0" t="n">
        <v>218</v>
      </c>
      <c r="W1947" s="0" t="n">
        <v>0</v>
      </c>
      <c r="X1947" s="0" t="n">
        <v>0</v>
      </c>
      <c r="Y1947" s="0" t="n">
        <v>0</v>
      </c>
      <c r="Z1947" s="0" t="n">
        <v>0</v>
      </c>
    </row>
    <row r="1948" customFormat="false" ht="14.4" hidden="false" customHeight="false" outlineLevel="0" collapsed="false">
      <c r="A1948" s="0" t="s">
        <v>3</v>
      </c>
      <c r="B1948" s="0" t="s">
        <v>16737</v>
      </c>
      <c r="C1948" s="0" t="s">
        <v>14768</v>
      </c>
      <c r="D1948" s="0" t="s">
        <v>14771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11</v>
      </c>
      <c r="V1948" s="0" t="n">
        <v>211</v>
      </c>
      <c r="W1948" s="0" t="n">
        <v>0</v>
      </c>
      <c r="X1948" s="0" t="n">
        <v>0</v>
      </c>
      <c r="Y1948" s="0" t="n">
        <v>0</v>
      </c>
      <c r="Z1948" s="0" t="n">
        <v>0</v>
      </c>
    </row>
    <row r="1949" customFormat="false" ht="14.4" hidden="false" customHeight="false" outlineLevel="0" collapsed="false">
      <c r="A1949" s="0" t="s">
        <v>3</v>
      </c>
      <c r="B1949" s="0" t="s">
        <v>16738</v>
      </c>
      <c r="C1949" s="0" t="s">
        <v>14767</v>
      </c>
      <c r="D1949" s="0" t="s">
        <v>14773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15</v>
      </c>
      <c r="V1949" s="0" t="n">
        <v>244</v>
      </c>
      <c r="W1949" s="0" t="n">
        <v>0</v>
      </c>
      <c r="X1949" s="0" t="n">
        <v>0</v>
      </c>
      <c r="Y1949" s="0" t="n">
        <v>0</v>
      </c>
      <c r="Z1949" s="0" t="n">
        <v>0</v>
      </c>
    </row>
    <row r="1950" customFormat="false" ht="14.4" hidden="false" customHeight="false" outlineLevel="0" collapsed="false">
      <c r="A1950" s="0" t="s">
        <v>3</v>
      </c>
      <c r="B1950" s="0" t="s">
        <v>16739</v>
      </c>
      <c r="C1950" s="0" t="s">
        <v>14773</v>
      </c>
      <c r="D1950" s="0" t="s">
        <v>14767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15</v>
      </c>
      <c r="V1950" s="0" t="n">
        <v>236</v>
      </c>
      <c r="W1950" s="0" t="n">
        <v>0</v>
      </c>
      <c r="X1950" s="0" t="n">
        <v>0</v>
      </c>
      <c r="Y1950" s="0" t="n">
        <v>0</v>
      </c>
      <c r="Z1950" s="0" t="n">
        <v>0</v>
      </c>
    </row>
    <row r="1951" customFormat="false" ht="14.4" hidden="false" customHeight="false" outlineLevel="0" collapsed="false">
      <c r="A1951" s="0" t="s">
        <v>3</v>
      </c>
      <c r="B1951" s="0" t="s">
        <v>16740</v>
      </c>
      <c r="C1951" s="0" t="s">
        <v>14768</v>
      </c>
      <c r="D1951" s="0" t="s">
        <v>14771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14</v>
      </c>
      <c r="V1951" s="0" t="n">
        <v>241</v>
      </c>
      <c r="W1951" s="0" t="n">
        <v>0</v>
      </c>
      <c r="X1951" s="0" t="n">
        <v>0</v>
      </c>
      <c r="Y1951" s="0" t="n">
        <v>0</v>
      </c>
      <c r="Z1951" s="0" t="n">
        <v>0</v>
      </c>
    </row>
    <row r="1952" customFormat="false" ht="14.4" hidden="false" customHeight="false" outlineLevel="0" collapsed="false">
      <c r="A1952" s="0" t="s">
        <v>3</v>
      </c>
      <c r="B1952" s="0" t="s">
        <v>16741</v>
      </c>
      <c r="C1952" s="0" t="s">
        <v>14773</v>
      </c>
      <c r="D1952" s="0" t="s">
        <v>14767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12</v>
      </c>
      <c r="V1952" s="0" t="n">
        <v>229</v>
      </c>
      <c r="W1952" s="0" t="n">
        <v>0</v>
      </c>
      <c r="X1952" s="0" t="n">
        <v>0</v>
      </c>
      <c r="Y1952" s="0" t="n">
        <v>0</v>
      </c>
      <c r="Z1952" s="0" t="n">
        <v>0</v>
      </c>
    </row>
    <row r="1953" customFormat="false" ht="14.4" hidden="false" customHeight="false" outlineLevel="0" collapsed="false">
      <c r="A1953" s="0" t="s">
        <v>3</v>
      </c>
      <c r="B1953" s="0" t="s">
        <v>16742</v>
      </c>
      <c r="C1953" s="0" t="s">
        <v>14771</v>
      </c>
      <c r="D1953" s="0" t="s">
        <v>14773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13</v>
      </c>
      <c r="V1953" s="0" t="n">
        <v>236</v>
      </c>
      <c r="W1953" s="0" t="n">
        <v>0</v>
      </c>
      <c r="X1953" s="0" t="n">
        <v>0</v>
      </c>
      <c r="Y1953" s="0" t="n">
        <v>0</v>
      </c>
      <c r="Z1953" s="0" t="n">
        <v>0</v>
      </c>
    </row>
    <row r="1954" customFormat="false" ht="14.4" hidden="false" customHeight="false" outlineLevel="0" collapsed="false">
      <c r="A1954" s="0" t="s">
        <v>3</v>
      </c>
      <c r="B1954" s="0" t="s">
        <v>16743</v>
      </c>
      <c r="C1954" s="0" t="s">
        <v>14767</v>
      </c>
      <c r="D1954" s="0" t="s">
        <v>14771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17</v>
      </c>
      <c r="V1954" s="0" t="n">
        <v>278</v>
      </c>
      <c r="W1954" s="0" t="n">
        <v>0</v>
      </c>
      <c r="X1954" s="0" t="n">
        <v>0</v>
      </c>
      <c r="Y1954" s="0" t="n">
        <v>0</v>
      </c>
      <c r="Z1954" s="0" t="n">
        <v>0</v>
      </c>
    </row>
    <row r="1955" customFormat="false" ht="14.4" hidden="false" customHeight="false" outlineLevel="0" collapsed="false">
      <c r="A1955" s="0" t="s">
        <v>3</v>
      </c>
      <c r="B1955" s="0" t="s">
        <v>16744</v>
      </c>
      <c r="C1955" s="0" t="s">
        <v>14768</v>
      </c>
      <c r="D1955" s="0" t="s">
        <v>14771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10</v>
      </c>
      <c r="V1955" s="0" t="n">
        <v>195</v>
      </c>
      <c r="W1955" s="0" t="n">
        <v>0</v>
      </c>
      <c r="X1955" s="0" t="n">
        <v>0</v>
      </c>
      <c r="Y1955" s="0" t="n">
        <v>0</v>
      </c>
      <c r="Z1955" s="0" t="n">
        <v>0</v>
      </c>
    </row>
    <row r="1956" customFormat="false" ht="14.4" hidden="false" customHeight="false" outlineLevel="0" collapsed="false">
      <c r="A1956" s="0" t="s">
        <v>3</v>
      </c>
      <c r="B1956" s="0" t="s">
        <v>16745</v>
      </c>
      <c r="C1956" s="0" t="s">
        <v>14768</v>
      </c>
      <c r="D1956" s="0" t="s">
        <v>14767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15</v>
      </c>
      <c r="V1956" s="0" t="n">
        <v>238</v>
      </c>
      <c r="W1956" s="0" t="n">
        <v>0</v>
      </c>
      <c r="X1956" s="0" t="n">
        <v>0</v>
      </c>
      <c r="Y1956" s="0" t="n">
        <v>0</v>
      </c>
      <c r="Z1956" s="0" t="n">
        <v>0</v>
      </c>
    </row>
    <row r="1957" customFormat="false" ht="14.4" hidden="false" customHeight="false" outlineLevel="0" collapsed="false">
      <c r="A1957" s="0" t="s">
        <v>3</v>
      </c>
      <c r="B1957" s="0" t="s">
        <v>16746</v>
      </c>
      <c r="C1957" s="0" t="s">
        <v>14771</v>
      </c>
      <c r="D1957" s="0" t="s">
        <v>14768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16</v>
      </c>
      <c r="V1957" s="0" t="n">
        <v>261</v>
      </c>
      <c r="W1957" s="0" t="n">
        <v>0</v>
      </c>
      <c r="X1957" s="0" t="n">
        <v>0</v>
      </c>
      <c r="Y1957" s="0" t="n">
        <v>0</v>
      </c>
      <c r="Z1957" s="0" t="n">
        <v>0</v>
      </c>
    </row>
    <row r="1958" customFormat="false" ht="14.4" hidden="false" customHeight="false" outlineLevel="0" collapsed="false">
      <c r="A1958" s="0" t="s">
        <v>3</v>
      </c>
      <c r="B1958" s="0" t="s">
        <v>16747</v>
      </c>
      <c r="C1958" s="0" t="s">
        <v>14768</v>
      </c>
      <c r="D1958" s="0" t="s">
        <v>14771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16</v>
      </c>
      <c r="V1958" s="0" t="n">
        <v>245</v>
      </c>
      <c r="W1958" s="0" t="n">
        <v>0</v>
      </c>
      <c r="X1958" s="0" t="n">
        <v>0</v>
      </c>
      <c r="Y1958" s="0" t="n">
        <v>0</v>
      </c>
      <c r="Z1958" s="0" t="n">
        <v>0</v>
      </c>
    </row>
    <row r="1959" customFormat="false" ht="14.4" hidden="false" customHeight="false" outlineLevel="0" collapsed="false">
      <c r="A1959" s="0" t="s">
        <v>3</v>
      </c>
      <c r="B1959" s="0" t="s">
        <v>16748</v>
      </c>
      <c r="C1959" s="0" t="s">
        <v>14773</v>
      </c>
      <c r="D1959" s="0" t="s">
        <v>14767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13</v>
      </c>
      <c r="V1959" s="0" t="n">
        <v>233</v>
      </c>
      <c r="W1959" s="0" t="n">
        <v>0</v>
      </c>
      <c r="X1959" s="0" t="n">
        <v>0</v>
      </c>
      <c r="Y1959" s="0" t="n">
        <v>0</v>
      </c>
      <c r="Z1959" s="0" t="n">
        <v>0</v>
      </c>
    </row>
    <row r="1960" customFormat="false" ht="14.4" hidden="false" customHeight="false" outlineLevel="0" collapsed="false">
      <c r="A1960" s="0" t="s">
        <v>3</v>
      </c>
      <c r="B1960" s="0" t="s">
        <v>16749</v>
      </c>
      <c r="C1960" s="0" t="s">
        <v>14767</v>
      </c>
      <c r="D1960" s="0" t="s">
        <v>14773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14</v>
      </c>
      <c r="V1960" s="0" t="n">
        <v>251</v>
      </c>
      <c r="W1960" s="0" t="n">
        <v>0</v>
      </c>
      <c r="X1960" s="0" t="n">
        <v>0</v>
      </c>
      <c r="Y1960" s="0" t="n">
        <v>0</v>
      </c>
      <c r="Z1960" s="0" t="n">
        <v>0</v>
      </c>
    </row>
    <row r="1961" customFormat="false" ht="14.4" hidden="false" customHeight="false" outlineLevel="0" collapsed="false">
      <c r="A1961" s="0" t="s">
        <v>3</v>
      </c>
      <c r="B1961" s="0" t="s">
        <v>16750</v>
      </c>
      <c r="C1961" s="0" t="s">
        <v>14771</v>
      </c>
      <c r="D1961" s="0" t="s">
        <v>14768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13</v>
      </c>
      <c r="V1961" s="0" t="n">
        <v>206</v>
      </c>
      <c r="W1961" s="0" t="n">
        <v>0</v>
      </c>
      <c r="X1961" s="0" t="n">
        <v>0</v>
      </c>
      <c r="Y1961" s="0" t="n">
        <v>0</v>
      </c>
      <c r="Z1961" s="0" t="n">
        <v>0</v>
      </c>
    </row>
    <row r="1962" customFormat="false" ht="14.4" hidden="false" customHeight="false" outlineLevel="0" collapsed="false">
      <c r="A1962" s="0" t="s">
        <v>3</v>
      </c>
      <c r="B1962" s="0" t="s">
        <v>16751</v>
      </c>
      <c r="C1962" s="0" t="s">
        <v>14767</v>
      </c>
      <c r="D1962" s="0" t="s">
        <v>14773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12</v>
      </c>
      <c r="V1962" s="0" t="n">
        <v>207</v>
      </c>
      <c r="W1962" s="0" t="n">
        <v>0</v>
      </c>
      <c r="X1962" s="0" t="n">
        <v>0</v>
      </c>
      <c r="Y1962" s="0" t="n">
        <v>0</v>
      </c>
      <c r="Z1962" s="0" t="n">
        <v>0</v>
      </c>
    </row>
    <row r="1963" customFormat="false" ht="14.4" hidden="false" customHeight="false" outlineLevel="0" collapsed="false">
      <c r="A1963" s="0" t="s">
        <v>3</v>
      </c>
      <c r="B1963" s="0" t="s">
        <v>16752</v>
      </c>
      <c r="C1963" s="0" t="s">
        <v>14768</v>
      </c>
      <c r="D1963" s="0" t="s">
        <v>14771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12</v>
      </c>
      <c r="V1963" s="0" t="n">
        <v>227</v>
      </c>
      <c r="W1963" s="0" t="n">
        <v>0</v>
      </c>
      <c r="X1963" s="0" t="n">
        <v>0</v>
      </c>
      <c r="Y1963" s="0" t="n">
        <v>0</v>
      </c>
      <c r="Z1963" s="0" t="n">
        <v>0</v>
      </c>
    </row>
    <row r="1964" customFormat="false" ht="14.4" hidden="false" customHeight="false" outlineLevel="0" collapsed="false">
      <c r="A1964" s="0" t="s">
        <v>3</v>
      </c>
      <c r="B1964" s="0" t="s">
        <v>16753</v>
      </c>
      <c r="C1964" s="0" t="s">
        <v>14767</v>
      </c>
      <c r="D1964" s="0" t="s">
        <v>14768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19</v>
      </c>
      <c r="V1964" s="0" t="n">
        <v>241</v>
      </c>
      <c r="W1964" s="0" t="n">
        <v>0</v>
      </c>
      <c r="X1964" s="0" t="n">
        <v>0</v>
      </c>
      <c r="Y1964" s="0" t="n">
        <v>0</v>
      </c>
      <c r="Z1964" s="0" t="n">
        <v>0</v>
      </c>
    </row>
    <row r="1965" customFormat="false" ht="14.4" hidden="false" customHeight="false" outlineLevel="0" collapsed="false">
      <c r="A1965" s="0" t="s">
        <v>3</v>
      </c>
      <c r="B1965" s="0" t="s">
        <v>16754</v>
      </c>
      <c r="C1965" s="0" t="s">
        <v>14771</v>
      </c>
      <c r="D1965" s="0" t="s">
        <v>14773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16</v>
      </c>
      <c r="V1965" s="0" t="n">
        <v>292</v>
      </c>
      <c r="W1965" s="0" t="n">
        <v>0</v>
      </c>
      <c r="X1965" s="0" t="n">
        <v>0</v>
      </c>
      <c r="Y1965" s="0" t="n">
        <v>0</v>
      </c>
      <c r="Z1965" s="0" t="n">
        <v>0</v>
      </c>
    </row>
    <row r="1966" customFormat="false" ht="14.4" hidden="false" customHeight="false" outlineLevel="0" collapsed="false">
      <c r="A1966" s="0" t="s">
        <v>3</v>
      </c>
      <c r="B1966" s="0" t="s">
        <v>16755</v>
      </c>
      <c r="C1966" s="0" t="s">
        <v>14771</v>
      </c>
      <c r="D1966" s="0" t="s">
        <v>14768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19</v>
      </c>
      <c r="V1966" s="0" t="n">
        <v>259</v>
      </c>
      <c r="W1966" s="0" t="n">
        <v>0</v>
      </c>
      <c r="X1966" s="0" t="n">
        <v>0</v>
      </c>
      <c r="Y1966" s="0" t="n">
        <v>0</v>
      </c>
      <c r="Z1966" s="0" t="n">
        <v>0</v>
      </c>
    </row>
    <row r="1967" customFormat="false" ht="14.4" hidden="false" customHeight="false" outlineLevel="0" collapsed="false">
      <c r="A1967" s="0" t="s">
        <v>3</v>
      </c>
      <c r="B1967" s="0" t="s">
        <v>16756</v>
      </c>
      <c r="C1967" s="0" t="s">
        <v>14767</v>
      </c>
      <c r="D1967" s="0" t="s">
        <v>14773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21</v>
      </c>
      <c r="V1967" s="0" t="n">
        <v>167</v>
      </c>
      <c r="W1967" s="0" t="n">
        <v>0</v>
      </c>
      <c r="X1967" s="0" t="n">
        <v>0</v>
      </c>
      <c r="Y1967" s="0" t="n">
        <v>0</v>
      </c>
      <c r="Z1967" s="0" t="n">
        <v>0</v>
      </c>
    </row>
    <row r="1968" customFormat="false" ht="14.4" hidden="false" customHeight="false" outlineLevel="0" collapsed="false">
      <c r="A1968" s="0" t="s">
        <v>3</v>
      </c>
      <c r="B1968" s="0" t="s">
        <v>16757</v>
      </c>
      <c r="C1968" s="0" t="s">
        <v>14773</v>
      </c>
      <c r="D1968" s="0" t="s">
        <v>14768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22</v>
      </c>
      <c r="V1968" s="0" t="n">
        <v>248</v>
      </c>
      <c r="W1968" s="0" t="n">
        <v>0</v>
      </c>
      <c r="X1968" s="0" t="n">
        <v>0</v>
      </c>
      <c r="Y1968" s="0" t="n">
        <v>0</v>
      </c>
      <c r="Z1968" s="0" t="n">
        <v>0</v>
      </c>
    </row>
    <row r="1969" customFormat="false" ht="14.4" hidden="false" customHeight="false" outlineLevel="0" collapsed="false">
      <c r="A1969" s="0" t="s">
        <v>3</v>
      </c>
      <c r="B1969" s="0" t="s">
        <v>16758</v>
      </c>
      <c r="C1969" s="0" t="s">
        <v>14771</v>
      </c>
      <c r="D1969" s="0" t="s">
        <v>14773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25</v>
      </c>
      <c r="V1969" s="0" t="n">
        <v>247</v>
      </c>
      <c r="W1969" s="0" t="n">
        <v>0</v>
      </c>
      <c r="X1969" s="0" t="n">
        <v>0</v>
      </c>
      <c r="Y1969" s="0" t="n">
        <v>0</v>
      </c>
      <c r="Z1969" s="0" t="n">
        <v>0</v>
      </c>
    </row>
    <row r="1970" customFormat="false" ht="14.4" hidden="false" customHeight="false" outlineLevel="0" collapsed="false">
      <c r="A1970" s="0" t="s">
        <v>3</v>
      </c>
      <c r="B1970" s="0" t="s">
        <v>16759</v>
      </c>
      <c r="C1970" s="0" t="s">
        <v>14773</v>
      </c>
      <c r="D1970" s="0" t="s">
        <v>14767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19</v>
      </c>
      <c r="V1970" s="0" t="n">
        <v>237</v>
      </c>
      <c r="W1970" s="0" t="n">
        <v>0</v>
      </c>
      <c r="X1970" s="0" t="n">
        <v>0</v>
      </c>
      <c r="Y1970" s="0" t="n">
        <v>0</v>
      </c>
      <c r="Z1970" s="0" t="n">
        <v>0</v>
      </c>
    </row>
    <row r="1971" customFormat="false" ht="14.4" hidden="false" customHeight="false" outlineLevel="0" collapsed="false">
      <c r="A1971" s="0" t="s">
        <v>3</v>
      </c>
      <c r="B1971" s="0" t="s">
        <v>16760</v>
      </c>
      <c r="C1971" s="0" t="s">
        <v>14773</v>
      </c>
      <c r="D1971" s="0" t="s">
        <v>14771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16</v>
      </c>
      <c r="V1971" s="0" t="n">
        <v>256</v>
      </c>
      <c r="W1971" s="0" t="n">
        <v>0</v>
      </c>
      <c r="X1971" s="0" t="n">
        <v>0</v>
      </c>
      <c r="Y1971" s="0" t="n">
        <v>0</v>
      </c>
      <c r="Z1971" s="0" t="n">
        <v>0</v>
      </c>
    </row>
    <row r="1972" customFormat="false" ht="14.4" hidden="false" customHeight="false" outlineLevel="0" collapsed="false">
      <c r="A1972" s="0" t="s">
        <v>3</v>
      </c>
      <c r="B1972" s="0" t="s">
        <v>16761</v>
      </c>
      <c r="C1972" s="0" t="s">
        <v>14773</v>
      </c>
      <c r="D1972" s="0" t="s">
        <v>14767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19</v>
      </c>
      <c r="V1972" s="0" t="n">
        <v>333</v>
      </c>
      <c r="W1972" s="0" t="n">
        <v>0</v>
      </c>
      <c r="X1972" s="0" t="n">
        <v>0</v>
      </c>
      <c r="Y1972" s="0" t="n">
        <v>0</v>
      </c>
      <c r="Z1972" s="0" t="n">
        <v>0</v>
      </c>
    </row>
    <row r="1973" customFormat="false" ht="14.4" hidden="false" customHeight="false" outlineLevel="0" collapsed="false">
      <c r="A1973" s="0" t="s">
        <v>3</v>
      </c>
      <c r="B1973" s="0" t="s">
        <v>16762</v>
      </c>
      <c r="C1973" s="0" t="s">
        <v>14771</v>
      </c>
      <c r="D1973" s="0" t="s">
        <v>14768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12</v>
      </c>
      <c r="V1973" s="0" t="n">
        <v>202</v>
      </c>
      <c r="W1973" s="0" t="n">
        <v>0</v>
      </c>
      <c r="X1973" s="0" t="n">
        <v>0</v>
      </c>
      <c r="Y1973" s="0" t="n">
        <v>0</v>
      </c>
      <c r="Z1973" s="0" t="n">
        <v>0</v>
      </c>
    </row>
    <row r="1974" customFormat="false" ht="14.4" hidden="false" customHeight="false" outlineLevel="0" collapsed="false">
      <c r="A1974" s="0" t="s">
        <v>3</v>
      </c>
      <c r="B1974" s="0" t="s">
        <v>16763</v>
      </c>
      <c r="C1974" s="0" t="s">
        <v>14773</v>
      </c>
      <c r="D1974" s="0" t="s">
        <v>14767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17</v>
      </c>
      <c r="V1974" s="0" t="n">
        <v>202</v>
      </c>
      <c r="W1974" s="0" t="n">
        <v>0</v>
      </c>
      <c r="X1974" s="0" t="n">
        <v>0</v>
      </c>
      <c r="Y1974" s="0" t="n">
        <v>0</v>
      </c>
      <c r="Z1974" s="0" t="n">
        <v>0</v>
      </c>
    </row>
    <row r="1975" customFormat="false" ht="14.4" hidden="false" customHeight="false" outlineLevel="0" collapsed="false">
      <c r="A1975" s="0" t="s">
        <v>3</v>
      </c>
      <c r="B1975" s="0" t="s">
        <v>16764</v>
      </c>
      <c r="C1975" s="0" t="s">
        <v>14773</v>
      </c>
      <c r="D1975" s="0" t="s">
        <v>16765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20</v>
      </c>
      <c r="V1975" s="0" t="s">
        <v>16766</v>
      </c>
      <c r="W1975" s="0" t="n">
        <v>0</v>
      </c>
      <c r="X1975" s="0" t="n">
        <v>0</v>
      </c>
      <c r="Y1975" s="0" t="n">
        <v>0</v>
      </c>
      <c r="Z1975" s="0" t="n">
        <v>0</v>
      </c>
    </row>
    <row r="1976" customFormat="false" ht="14.4" hidden="false" customHeight="false" outlineLevel="0" collapsed="false">
      <c r="A1976" s="0" t="s">
        <v>3</v>
      </c>
      <c r="B1976" s="0" t="s">
        <v>16767</v>
      </c>
      <c r="C1976" s="0" t="s">
        <v>14767</v>
      </c>
      <c r="D1976" s="0" t="s">
        <v>14773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14</v>
      </c>
      <c r="V1976" s="0" t="n">
        <v>257</v>
      </c>
      <c r="W1976" s="0" t="n">
        <v>0</v>
      </c>
      <c r="X1976" s="0" t="n">
        <v>0</v>
      </c>
      <c r="Y1976" s="0" t="n">
        <v>0</v>
      </c>
      <c r="Z1976" s="0" t="n">
        <v>0</v>
      </c>
    </row>
    <row r="1977" customFormat="false" ht="14.4" hidden="false" customHeight="false" outlineLevel="0" collapsed="false">
      <c r="A1977" s="0" t="s">
        <v>3</v>
      </c>
      <c r="B1977" s="0" t="s">
        <v>16768</v>
      </c>
      <c r="C1977" s="0" t="s">
        <v>14768</v>
      </c>
      <c r="D1977" s="0" t="s">
        <v>14771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12</v>
      </c>
      <c r="V1977" s="0" t="n">
        <v>219</v>
      </c>
      <c r="W1977" s="0" t="n">
        <v>0</v>
      </c>
      <c r="X1977" s="0" t="n">
        <v>0</v>
      </c>
      <c r="Y1977" s="0" t="n">
        <v>0</v>
      </c>
      <c r="Z1977" s="0" t="n">
        <v>0</v>
      </c>
    </row>
    <row r="1978" customFormat="false" ht="14.4" hidden="false" customHeight="false" outlineLevel="0" collapsed="false">
      <c r="A1978" s="0" t="s">
        <v>3</v>
      </c>
      <c r="B1978" s="0" t="s">
        <v>16769</v>
      </c>
      <c r="C1978" s="0" t="s">
        <v>14768</v>
      </c>
      <c r="D1978" s="0" t="s">
        <v>14771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7</v>
      </c>
      <c r="V1978" s="0" t="n">
        <v>138</v>
      </c>
      <c r="W1978" s="0" t="n">
        <v>0</v>
      </c>
      <c r="X1978" s="0" t="n">
        <v>0</v>
      </c>
      <c r="Y1978" s="0" t="n">
        <v>0</v>
      </c>
      <c r="Z1978" s="0" t="n">
        <v>0</v>
      </c>
    </row>
    <row r="1979" customFormat="false" ht="14.4" hidden="false" customHeight="false" outlineLevel="0" collapsed="false">
      <c r="A1979" s="0" t="s">
        <v>3</v>
      </c>
      <c r="B1979" s="0" t="s">
        <v>16770</v>
      </c>
      <c r="C1979" s="0" t="s">
        <v>14768</v>
      </c>
      <c r="D1979" s="0" t="s">
        <v>14771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7</v>
      </c>
      <c r="V1979" s="0" t="n">
        <v>138</v>
      </c>
      <c r="W1979" s="0" t="n">
        <v>0</v>
      </c>
      <c r="X1979" s="0" t="n">
        <v>0</v>
      </c>
      <c r="Y1979" s="0" t="n">
        <v>0</v>
      </c>
      <c r="Z1979" s="0" t="n">
        <v>0</v>
      </c>
    </row>
    <row r="1980" customFormat="false" ht="14.4" hidden="false" customHeight="false" outlineLevel="0" collapsed="false">
      <c r="A1980" s="0" t="s">
        <v>3</v>
      </c>
      <c r="B1980" s="0" t="s">
        <v>16771</v>
      </c>
      <c r="C1980" s="0" t="s">
        <v>14773</v>
      </c>
      <c r="D1980" s="0" t="s">
        <v>14768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12</v>
      </c>
      <c r="V1980" s="0" t="n">
        <v>237</v>
      </c>
      <c r="W1980" s="0" t="n">
        <v>0</v>
      </c>
      <c r="X1980" s="0" t="n">
        <v>0</v>
      </c>
      <c r="Y1980" s="0" t="n">
        <v>0</v>
      </c>
      <c r="Z1980" s="0" t="n">
        <v>0</v>
      </c>
    </row>
    <row r="1981" customFormat="false" ht="14.4" hidden="false" customHeight="false" outlineLevel="0" collapsed="false">
      <c r="A1981" s="0" t="s">
        <v>3</v>
      </c>
      <c r="B1981" s="0" t="s">
        <v>16772</v>
      </c>
      <c r="C1981" s="0" t="s">
        <v>14773</v>
      </c>
      <c r="D1981" s="0" t="s">
        <v>14767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16</v>
      </c>
      <c r="V1981" s="0" t="n">
        <v>230</v>
      </c>
      <c r="W1981" s="0" t="n">
        <v>0</v>
      </c>
      <c r="X1981" s="0" t="n">
        <v>0</v>
      </c>
      <c r="Y1981" s="0" t="n">
        <v>0</v>
      </c>
      <c r="Z1981" s="0" t="n">
        <v>0</v>
      </c>
    </row>
    <row r="1982" customFormat="false" ht="14.4" hidden="false" customHeight="false" outlineLevel="0" collapsed="false">
      <c r="A1982" s="0" t="s">
        <v>3</v>
      </c>
      <c r="B1982" s="0" t="s">
        <v>16773</v>
      </c>
      <c r="C1982" s="0" t="s">
        <v>14767</v>
      </c>
      <c r="D1982" s="0" t="s">
        <v>14773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14</v>
      </c>
      <c r="V1982" s="0" t="n">
        <v>211</v>
      </c>
      <c r="W1982" s="0" t="n">
        <v>0</v>
      </c>
      <c r="X1982" s="0" t="n">
        <v>0</v>
      </c>
      <c r="Y1982" s="0" t="n">
        <v>0</v>
      </c>
      <c r="Z1982" s="0" t="n">
        <v>0</v>
      </c>
    </row>
    <row r="1983" customFormat="false" ht="14.4" hidden="false" customHeight="false" outlineLevel="0" collapsed="false">
      <c r="A1983" s="0" t="s">
        <v>3</v>
      </c>
      <c r="B1983" s="0" t="s">
        <v>16774</v>
      </c>
      <c r="C1983" s="0" t="s">
        <v>14767</v>
      </c>
      <c r="D1983" s="0" t="s">
        <v>14768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13</v>
      </c>
      <c r="V1983" s="0" t="n">
        <v>180</v>
      </c>
      <c r="W1983" s="0" t="n">
        <v>0</v>
      </c>
      <c r="X1983" s="0" t="n">
        <v>0</v>
      </c>
      <c r="Y1983" s="0" t="n">
        <v>0</v>
      </c>
      <c r="Z1983" s="0" t="n">
        <v>0</v>
      </c>
    </row>
    <row r="1984" customFormat="false" ht="14.4" hidden="false" customHeight="false" outlineLevel="0" collapsed="false">
      <c r="A1984" s="0" t="s">
        <v>3</v>
      </c>
      <c r="B1984" s="0" t="s">
        <v>16775</v>
      </c>
      <c r="C1984" s="0" t="s">
        <v>14773</v>
      </c>
      <c r="D1984" s="0" t="s">
        <v>14771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17</v>
      </c>
      <c r="V1984" s="0" t="n">
        <v>204</v>
      </c>
      <c r="W1984" s="0" t="n">
        <v>0</v>
      </c>
      <c r="X1984" s="0" t="n">
        <v>0</v>
      </c>
      <c r="Y1984" s="0" t="n">
        <v>0</v>
      </c>
      <c r="Z1984" s="0" t="n">
        <v>0</v>
      </c>
    </row>
    <row r="1985" customFormat="false" ht="14.4" hidden="false" customHeight="false" outlineLevel="0" collapsed="false">
      <c r="A1985" s="0" t="s">
        <v>3</v>
      </c>
      <c r="B1985" s="0" t="s">
        <v>16776</v>
      </c>
      <c r="C1985" s="0" t="s">
        <v>14773</v>
      </c>
      <c r="D1985" s="0" t="s">
        <v>14771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11</v>
      </c>
      <c r="V1985" s="0" t="n">
        <v>171</v>
      </c>
      <c r="W1985" s="0" t="n">
        <v>0</v>
      </c>
      <c r="X1985" s="0" t="n">
        <v>0</v>
      </c>
      <c r="Y1985" s="0" t="n">
        <v>0</v>
      </c>
      <c r="Z1985" s="0" t="n">
        <v>0</v>
      </c>
    </row>
    <row r="1986" customFormat="false" ht="14.4" hidden="false" customHeight="false" outlineLevel="0" collapsed="false">
      <c r="A1986" s="0" t="s">
        <v>3</v>
      </c>
      <c r="B1986" s="0" t="s">
        <v>16777</v>
      </c>
      <c r="C1986" s="0" t="s">
        <v>14767</v>
      </c>
      <c r="D1986" s="0" t="s">
        <v>14768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16</v>
      </c>
      <c r="V1986" s="0" t="n">
        <v>218</v>
      </c>
      <c r="W1986" s="0" t="n">
        <v>0</v>
      </c>
      <c r="X1986" s="0" t="n">
        <v>0</v>
      </c>
      <c r="Y1986" s="0" t="n">
        <v>0</v>
      </c>
      <c r="Z1986" s="0" t="n">
        <v>0</v>
      </c>
    </row>
    <row r="1987" customFormat="false" ht="14.4" hidden="false" customHeight="false" outlineLevel="0" collapsed="false">
      <c r="A1987" s="0" t="s">
        <v>3</v>
      </c>
      <c r="B1987" s="0" t="s">
        <v>16778</v>
      </c>
      <c r="C1987" s="0" t="s">
        <v>14771</v>
      </c>
      <c r="D1987" s="0" t="s">
        <v>14768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12</v>
      </c>
      <c r="V1987" s="0" t="n">
        <v>206</v>
      </c>
      <c r="W1987" s="0" t="n">
        <v>0</v>
      </c>
      <c r="X1987" s="0" t="n">
        <v>0</v>
      </c>
      <c r="Y1987" s="0" t="n">
        <v>0</v>
      </c>
      <c r="Z1987" s="0" t="n">
        <v>0</v>
      </c>
    </row>
    <row r="1988" customFormat="false" ht="14.4" hidden="false" customHeight="false" outlineLevel="0" collapsed="false">
      <c r="A1988" s="0" t="s">
        <v>3</v>
      </c>
      <c r="B1988" s="0" t="s">
        <v>16779</v>
      </c>
      <c r="C1988" s="0" t="s">
        <v>14768</v>
      </c>
      <c r="D1988" s="0" t="s">
        <v>14771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16</v>
      </c>
      <c r="V1988" s="0" t="n">
        <v>299</v>
      </c>
      <c r="W1988" s="0" t="n">
        <v>0</v>
      </c>
      <c r="X1988" s="0" t="n">
        <v>0</v>
      </c>
      <c r="Y1988" s="0" t="n">
        <v>0</v>
      </c>
      <c r="Z1988" s="0" t="n">
        <v>0</v>
      </c>
    </row>
    <row r="1989" customFormat="false" ht="14.4" hidden="false" customHeight="false" outlineLevel="0" collapsed="false">
      <c r="A1989" s="0" t="s">
        <v>3</v>
      </c>
      <c r="B1989" s="0" t="s">
        <v>16780</v>
      </c>
      <c r="C1989" s="0" t="s">
        <v>14768</v>
      </c>
      <c r="D1989" s="0" t="s">
        <v>14771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16</v>
      </c>
      <c r="V1989" s="0" t="n">
        <v>276</v>
      </c>
      <c r="W1989" s="0" t="n">
        <v>0</v>
      </c>
      <c r="X1989" s="0" t="n">
        <v>0</v>
      </c>
      <c r="Y1989" s="0" t="n">
        <v>0</v>
      </c>
      <c r="Z1989" s="0" t="n">
        <v>0</v>
      </c>
    </row>
    <row r="1990" customFormat="false" ht="14.4" hidden="false" customHeight="false" outlineLevel="0" collapsed="false">
      <c r="A1990" s="0" t="s">
        <v>3</v>
      </c>
      <c r="B1990" s="0" t="s">
        <v>16781</v>
      </c>
      <c r="C1990" s="0" t="s">
        <v>14771</v>
      </c>
      <c r="D1990" s="0" t="s">
        <v>14768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16</v>
      </c>
      <c r="V1990" s="0" t="n">
        <v>219</v>
      </c>
      <c r="W1990" s="0" t="n">
        <v>0</v>
      </c>
      <c r="X1990" s="0" t="n">
        <v>0</v>
      </c>
      <c r="Y1990" s="0" t="n">
        <v>0</v>
      </c>
      <c r="Z1990" s="0" t="n">
        <v>0</v>
      </c>
    </row>
    <row r="1991" customFormat="false" ht="14.4" hidden="false" customHeight="false" outlineLevel="0" collapsed="false">
      <c r="A1991" s="0" t="s">
        <v>3</v>
      </c>
      <c r="B1991" s="0" t="s">
        <v>16782</v>
      </c>
      <c r="C1991" s="0" t="s">
        <v>14771</v>
      </c>
      <c r="D1991" s="0" t="s">
        <v>14768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10</v>
      </c>
      <c r="V1991" s="0" t="n">
        <v>178</v>
      </c>
      <c r="W1991" s="0" t="n">
        <v>0</v>
      </c>
      <c r="X1991" s="0" t="n">
        <v>0</v>
      </c>
      <c r="Y1991" s="0" t="n">
        <v>0</v>
      </c>
      <c r="Z1991" s="0" t="n">
        <v>0</v>
      </c>
    </row>
    <row r="1992" customFormat="false" ht="14.4" hidden="false" customHeight="false" outlineLevel="0" collapsed="false">
      <c r="A1992" s="0" t="s">
        <v>3</v>
      </c>
      <c r="B1992" s="0" t="s">
        <v>16783</v>
      </c>
      <c r="C1992" s="0" t="s">
        <v>14771</v>
      </c>
      <c r="D1992" s="0" t="s">
        <v>14768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12</v>
      </c>
      <c r="V1992" s="0" t="n">
        <v>205</v>
      </c>
      <c r="W1992" s="0" t="n">
        <v>0</v>
      </c>
      <c r="X1992" s="0" t="n">
        <v>0</v>
      </c>
      <c r="Y1992" s="0" t="n">
        <v>0</v>
      </c>
      <c r="Z1992" s="0" t="n">
        <v>0</v>
      </c>
    </row>
    <row r="1993" customFormat="false" ht="14.4" hidden="false" customHeight="false" outlineLevel="0" collapsed="false">
      <c r="A1993" s="0" t="s">
        <v>3</v>
      </c>
      <c r="B1993" s="0" t="s">
        <v>16784</v>
      </c>
      <c r="C1993" s="0" t="s">
        <v>14773</v>
      </c>
      <c r="D1993" s="0" t="s">
        <v>14768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13</v>
      </c>
      <c r="V1993" s="0" t="n">
        <v>203</v>
      </c>
      <c r="W1993" s="0" t="n">
        <v>0</v>
      </c>
      <c r="X1993" s="0" t="n">
        <v>0</v>
      </c>
      <c r="Y1993" s="0" t="n">
        <v>0</v>
      </c>
      <c r="Z1993" s="0" t="n">
        <v>0</v>
      </c>
    </row>
    <row r="1994" customFormat="false" ht="14.4" hidden="false" customHeight="false" outlineLevel="0" collapsed="false">
      <c r="A1994" s="0" t="s">
        <v>3</v>
      </c>
      <c r="B1994" s="0" t="s">
        <v>16785</v>
      </c>
      <c r="C1994" s="0" t="s">
        <v>14771</v>
      </c>
      <c r="D1994" s="0" t="s">
        <v>14767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14</v>
      </c>
      <c r="V1994" s="0" t="n">
        <v>225</v>
      </c>
      <c r="W1994" s="0" t="n">
        <v>0</v>
      </c>
      <c r="X1994" s="0" t="n">
        <v>0</v>
      </c>
      <c r="Y1994" s="0" t="n">
        <v>0</v>
      </c>
      <c r="Z1994" s="0" t="n">
        <v>0</v>
      </c>
    </row>
    <row r="1995" customFormat="false" ht="14.4" hidden="false" customHeight="false" outlineLevel="0" collapsed="false">
      <c r="A1995" s="0" t="s">
        <v>3</v>
      </c>
      <c r="B1995" s="0" t="s">
        <v>16786</v>
      </c>
      <c r="C1995" s="0" t="s">
        <v>14773</v>
      </c>
      <c r="D1995" s="0" t="s">
        <v>14767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12</v>
      </c>
      <c r="V1995" s="0" t="n">
        <v>218</v>
      </c>
      <c r="W1995" s="0" t="n">
        <v>0</v>
      </c>
      <c r="X1995" s="0" t="n">
        <v>0</v>
      </c>
      <c r="Y1995" s="0" t="n">
        <v>0</v>
      </c>
      <c r="Z1995" s="0" t="n">
        <v>0</v>
      </c>
    </row>
    <row r="1996" customFormat="false" ht="14.4" hidden="false" customHeight="false" outlineLevel="0" collapsed="false">
      <c r="A1996" s="0" t="s">
        <v>3</v>
      </c>
      <c r="B1996" s="0" t="s">
        <v>16787</v>
      </c>
      <c r="C1996" s="0" t="s">
        <v>14773</v>
      </c>
      <c r="D1996" s="0" t="s">
        <v>14771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13</v>
      </c>
      <c r="V1996" s="0" t="n">
        <v>202</v>
      </c>
      <c r="W1996" s="0" t="n">
        <v>0</v>
      </c>
      <c r="X1996" s="0" t="n">
        <v>0</v>
      </c>
      <c r="Y1996" s="0" t="n">
        <v>0</v>
      </c>
      <c r="Z1996" s="0" t="n">
        <v>0</v>
      </c>
    </row>
    <row r="1997" customFormat="false" ht="14.4" hidden="false" customHeight="false" outlineLevel="0" collapsed="false">
      <c r="A1997" s="0" t="s">
        <v>3</v>
      </c>
      <c r="B1997" s="0" t="s">
        <v>16788</v>
      </c>
      <c r="C1997" s="0" t="s">
        <v>14768</v>
      </c>
      <c r="D1997" s="0" t="s">
        <v>14771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16</v>
      </c>
      <c r="V1997" s="0" t="n">
        <v>295</v>
      </c>
      <c r="W1997" s="0" t="n">
        <v>0</v>
      </c>
      <c r="X1997" s="0" t="n">
        <v>0</v>
      </c>
      <c r="Y1997" s="0" t="n">
        <v>0</v>
      </c>
      <c r="Z1997" s="0" t="n">
        <v>0</v>
      </c>
    </row>
    <row r="1998" customFormat="false" ht="14.4" hidden="false" customHeight="false" outlineLevel="0" collapsed="false">
      <c r="A1998" s="0" t="s">
        <v>3</v>
      </c>
      <c r="B1998" s="0" t="s">
        <v>16789</v>
      </c>
      <c r="C1998" s="0" t="s">
        <v>14768</v>
      </c>
      <c r="D1998" s="0" t="s">
        <v>14771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15</v>
      </c>
      <c r="V1998" s="0" t="n">
        <v>281</v>
      </c>
      <c r="W1998" s="0" t="n">
        <v>0</v>
      </c>
      <c r="X1998" s="0" t="n">
        <v>0</v>
      </c>
      <c r="Y1998" s="0" t="n">
        <v>0</v>
      </c>
      <c r="Z1998" s="0" t="n">
        <v>0</v>
      </c>
    </row>
    <row r="1999" customFormat="false" ht="14.4" hidden="false" customHeight="false" outlineLevel="0" collapsed="false">
      <c r="A1999" s="0" t="s">
        <v>3</v>
      </c>
      <c r="B1999" s="0" t="s">
        <v>16790</v>
      </c>
      <c r="C1999" s="0" t="s">
        <v>14767</v>
      </c>
      <c r="D1999" s="0" t="s">
        <v>14773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14</v>
      </c>
      <c r="V1999" s="0" t="n">
        <v>226</v>
      </c>
      <c r="W1999" s="0" t="n">
        <v>0</v>
      </c>
      <c r="X1999" s="0" t="n">
        <v>0</v>
      </c>
      <c r="Y1999" s="0" t="n">
        <v>0</v>
      </c>
      <c r="Z1999" s="0" t="n">
        <v>0</v>
      </c>
    </row>
    <row r="2000" customFormat="false" ht="14.4" hidden="false" customHeight="false" outlineLevel="0" collapsed="false">
      <c r="A2000" s="0" t="s">
        <v>3</v>
      </c>
      <c r="B2000" s="0" t="s">
        <v>16791</v>
      </c>
      <c r="C2000" s="0" t="s">
        <v>14771</v>
      </c>
      <c r="D2000" s="0" t="s">
        <v>14768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14</v>
      </c>
      <c r="V2000" s="0" t="n">
        <v>228</v>
      </c>
      <c r="W2000" s="0" t="n">
        <v>0</v>
      </c>
      <c r="X2000" s="0" t="n">
        <v>0</v>
      </c>
      <c r="Y2000" s="0" t="n">
        <v>0</v>
      </c>
      <c r="Z2000" s="0" t="n">
        <v>0</v>
      </c>
    </row>
    <row r="2001" customFormat="false" ht="14.4" hidden="false" customHeight="false" outlineLevel="0" collapsed="false">
      <c r="A2001" s="0" t="s">
        <v>3</v>
      </c>
      <c r="B2001" s="0" t="s">
        <v>16792</v>
      </c>
      <c r="C2001" s="0" t="s">
        <v>14767</v>
      </c>
      <c r="D2001" s="0" t="s">
        <v>14768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16</v>
      </c>
      <c r="V2001" s="0" t="n">
        <v>208</v>
      </c>
      <c r="W2001" s="0" t="n">
        <v>0</v>
      </c>
      <c r="X2001" s="0" t="n">
        <v>0</v>
      </c>
      <c r="Y2001" s="0" t="n">
        <v>0</v>
      </c>
      <c r="Z2001" s="0" t="n">
        <v>0</v>
      </c>
    </row>
    <row r="2002" customFormat="false" ht="14.4" hidden="false" customHeight="false" outlineLevel="0" collapsed="false">
      <c r="A2002" s="0" t="s">
        <v>3</v>
      </c>
      <c r="B2002" s="0" t="s">
        <v>16793</v>
      </c>
      <c r="C2002" s="0" t="s">
        <v>14773</v>
      </c>
      <c r="D2002" s="0" t="s">
        <v>14767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20</v>
      </c>
      <c r="V2002" s="0" t="n">
        <v>222</v>
      </c>
      <c r="W2002" s="0" t="n">
        <v>0</v>
      </c>
      <c r="X2002" s="0" t="n">
        <v>0</v>
      </c>
      <c r="Y2002" s="0" t="n">
        <v>0</v>
      </c>
      <c r="Z2002" s="0" t="n">
        <v>0</v>
      </c>
    </row>
    <row r="2003" customFormat="false" ht="14.4" hidden="false" customHeight="false" outlineLevel="0" collapsed="false">
      <c r="A2003" s="0" t="s">
        <v>3</v>
      </c>
      <c r="B2003" s="0" t="s">
        <v>16794</v>
      </c>
      <c r="C2003" s="0" t="s">
        <v>14768</v>
      </c>
      <c r="D2003" s="0" t="s">
        <v>14771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17</v>
      </c>
      <c r="V2003" s="0" t="n">
        <v>263</v>
      </c>
      <c r="W2003" s="0" t="n">
        <v>0</v>
      </c>
      <c r="X2003" s="0" t="n">
        <v>0</v>
      </c>
      <c r="Y2003" s="0" t="n">
        <v>0</v>
      </c>
      <c r="Z2003" s="0" t="n">
        <v>0</v>
      </c>
    </row>
    <row r="2004" customFormat="false" ht="14.4" hidden="false" customHeight="false" outlineLevel="0" collapsed="false">
      <c r="A2004" s="0" t="s">
        <v>3</v>
      </c>
      <c r="B2004" s="0" t="s">
        <v>16795</v>
      </c>
      <c r="C2004" s="0" t="s">
        <v>14768</v>
      </c>
      <c r="D2004" s="0" t="s">
        <v>14771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16</v>
      </c>
      <c r="V2004" s="0" t="n">
        <v>231</v>
      </c>
      <c r="W2004" s="0" t="n">
        <v>0</v>
      </c>
      <c r="X2004" s="0" t="n">
        <v>0</v>
      </c>
      <c r="Y2004" s="0" t="n">
        <v>0</v>
      </c>
      <c r="Z2004" s="0" t="n">
        <v>0</v>
      </c>
    </row>
    <row r="2005" customFormat="false" ht="14.4" hidden="false" customHeight="false" outlineLevel="0" collapsed="false">
      <c r="A2005" s="0" t="s">
        <v>3</v>
      </c>
      <c r="B2005" s="0" t="s">
        <v>16796</v>
      </c>
      <c r="C2005" s="0" t="s">
        <v>14773</v>
      </c>
      <c r="D2005" s="0" t="s">
        <v>14767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18</v>
      </c>
      <c r="V2005" s="0" t="n">
        <v>273</v>
      </c>
      <c r="W2005" s="0" t="n">
        <v>0</v>
      </c>
      <c r="X2005" s="0" t="n">
        <v>0</v>
      </c>
      <c r="Y2005" s="0" t="n">
        <v>0</v>
      </c>
      <c r="Z2005" s="0" t="n">
        <v>0</v>
      </c>
    </row>
    <row r="2006" customFormat="false" ht="14.4" hidden="false" customHeight="false" outlineLevel="0" collapsed="false">
      <c r="A2006" s="0" t="s">
        <v>3</v>
      </c>
      <c r="B2006" s="0" t="s">
        <v>16797</v>
      </c>
      <c r="C2006" s="0" t="s">
        <v>14771</v>
      </c>
      <c r="D2006" s="0" t="s">
        <v>14768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14</v>
      </c>
      <c r="V2006" s="0" t="n">
        <v>239</v>
      </c>
      <c r="W2006" s="0" t="n">
        <v>0</v>
      </c>
      <c r="X2006" s="0" t="n">
        <v>0</v>
      </c>
      <c r="Y2006" s="0" t="n">
        <v>0</v>
      </c>
      <c r="Z2006" s="0" t="n">
        <v>0</v>
      </c>
    </row>
    <row r="2007" customFormat="false" ht="14.4" hidden="false" customHeight="false" outlineLevel="0" collapsed="false">
      <c r="A2007" s="0" t="s">
        <v>3</v>
      </c>
      <c r="B2007" s="0" t="s">
        <v>16798</v>
      </c>
      <c r="C2007" s="0" t="s">
        <v>14771</v>
      </c>
      <c r="D2007" s="0" t="s">
        <v>14768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15</v>
      </c>
      <c r="V2007" s="0" t="n">
        <v>231</v>
      </c>
      <c r="W2007" s="0" t="n">
        <v>0</v>
      </c>
      <c r="X2007" s="0" t="n">
        <v>0</v>
      </c>
      <c r="Y2007" s="0" t="n">
        <v>0</v>
      </c>
      <c r="Z2007" s="0" t="n">
        <v>0</v>
      </c>
    </row>
    <row r="2008" customFormat="false" ht="14.4" hidden="false" customHeight="false" outlineLevel="0" collapsed="false">
      <c r="A2008" s="0" t="s">
        <v>3</v>
      </c>
      <c r="B2008" s="0" t="s">
        <v>16799</v>
      </c>
      <c r="C2008" s="0" t="s">
        <v>14771</v>
      </c>
      <c r="D2008" s="0" t="s">
        <v>14767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18</v>
      </c>
      <c r="V2008" s="0" t="n">
        <v>267</v>
      </c>
      <c r="W2008" s="0" t="n">
        <v>0</v>
      </c>
      <c r="X2008" s="0" t="n">
        <v>0</v>
      </c>
      <c r="Y2008" s="0" t="n">
        <v>0</v>
      </c>
      <c r="Z2008" s="0" t="n">
        <v>0</v>
      </c>
    </row>
    <row r="2009" customFormat="false" ht="14.4" hidden="false" customHeight="false" outlineLevel="0" collapsed="false">
      <c r="A2009" s="0" t="s">
        <v>3</v>
      </c>
      <c r="B2009" s="0" t="s">
        <v>16800</v>
      </c>
      <c r="C2009" s="0" t="s">
        <v>14767</v>
      </c>
      <c r="D2009" s="0" t="s">
        <v>14773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17</v>
      </c>
      <c r="V2009" s="0" t="n">
        <v>207</v>
      </c>
      <c r="W2009" s="0" t="n">
        <v>0</v>
      </c>
      <c r="X2009" s="0" t="n">
        <v>0</v>
      </c>
      <c r="Y2009" s="0" t="n">
        <v>0</v>
      </c>
      <c r="Z2009" s="0" t="n">
        <v>0</v>
      </c>
    </row>
    <row r="2010" customFormat="false" ht="14.4" hidden="false" customHeight="false" outlineLevel="0" collapsed="false">
      <c r="A2010" s="0" t="s">
        <v>3</v>
      </c>
      <c r="B2010" s="0" t="s">
        <v>16801</v>
      </c>
      <c r="C2010" s="0" t="s">
        <v>14767</v>
      </c>
      <c r="D2010" s="0" t="s">
        <v>14771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10</v>
      </c>
      <c r="V2010" s="0" t="n">
        <v>189</v>
      </c>
      <c r="W2010" s="0" t="n">
        <v>0</v>
      </c>
      <c r="X2010" s="0" t="n">
        <v>0</v>
      </c>
      <c r="Y2010" s="0" t="n">
        <v>0</v>
      </c>
      <c r="Z2010" s="0" t="n">
        <v>0</v>
      </c>
    </row>
    <row r="2011" customFormat="false" ht="14.4" hidden="false" customHeight="false" outlineLevel="0" collapsed="false">
      <c r="A2011" s="0" t="s">
        <v>3</v>
      </c>
      <c r="B2011" s="0" t="s">
        <v>16802</v>
      </c>
      <c r="C2011" s="0" t="s">
        <v>14773</v>
      </c>
      <c r="D2011" s="0" t="s">
        <v>14767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10</v>
      </c>
      <c r="V2011" s="0" t="n">
        <v>162</v>
      </c>
      <c r="W2011" s="0" t="n">
        <v>0</v>
      </c>
      <c r="X2011" s="0" t="n">
        <v>0</v>
      </c>
      <c r="Y2011" s="0" t="n">
        <v>0</v>
      </c>
      <c r="Z2011" s="0" t="n">
        <v>0</v>
      </c>
    </row>
    <row r="2012" customFormat="false" ht="14.4" hidden="false" customHeight="false" outlineLevel="0" collapsed="false">
      <c r="A2012" s="0" t="s">
        <v>3</v>
      </c>
      <c r="B2012" s="0" t="s">
        <v>16803</v>
      </c>
      <c r="C2012" s="0" t="s">
        <v>14771</v>
      </c>
      <c r="D2012" s="0" t="s">
        <v>14768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16</v>
      </c>
      <c r="V2012" s="0" t="n">
        <v>283</v>
      </c>
      <c r="W2012" s="0" t="n">
        <v>0</v>
      </c>
      <c r="X2012" s="0" t="n">
        <v>0</v>
      </c>
      <c r="Y2012" s="0" t="n">
        <v>0</v>
      </c>
      <c r="Z2012" s="0" t="n">
        <v>0</v>
      </c>
    </row>
    <row r="2013" customFormat="false" ht="14.4" hidden="false" customHeight="false" outlineLevel="0" collapsed="false">
      <c r="A2013" s="0" t="s">
        <v>3</v>
      </c>
      <c r="B2013" s="0" t="s">
        <v>16804</v>
      </c>
      <c r="C2013" s="0" t="s">
        <v>14773</v>
      </c>
      <c r="D2013" s="0" t="s">
        <v>14767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15</v>
      </c>
      <c r="V2013" s="0" t="n">
        <v>223</v>
      </c>
      <c r="W2013" s="0" t="n">
        <v>0</v>
      </c>
      <c r="X2013" s="0" t="n">
        <v>0</v>
      </c>
      <c r="Y2013" s="0" t="n">
        <v>0</v>
      </c>
      <c r="Z2013" s="0" t="n">
        <v>0</v>
      </c>
    </row>
    <row r="2014" customFormat="false" ht="14.4" hidden="false" customHeight="false" outlineLevel="0" collapsed="false">
      <c r="A2014" s="0" t="s">
        <v>3</v>
      </c>
      <c r="B2014" s="0" t="s">
        <v>16805</v>
      </c>
      <c r="C2014" s="0" t="s">
        <v>14771</v>
      </c>
      <c r="D2014" s="0" t="s">
        <v>14768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14</v>
      </c>
      <c r="V2014" s="0" t="n">
        <v>262</v>
      </c>
      <c r="W2014" s="0" t="n">
        <v>0</v>
      </c>
      <c r="X2014" s="0" t="n">
        <v>0</v>
      </c>
      <c r="Y2014" s="0" t="n">
        <v>0</v>
      </c>
      <c r="Z2014" s="0" t="n">
        <v>0</v>
      </c>
    </row>
    <row r="2015" customFormat="false" ht="14.4" hidden="false" customHeight="false" outlineLevel="0" collapsed="false">
      <c r="A2015" s="0" t="s">
        <v>3</v>
      </c>
      <c r="B2015" s="0" t="s">
        <v>16806</v>
      </c>
      <c r="C2015" s="0" t="s">
        <v>14771</v>
      </c>
      <c r="D2015" s="0" t="s">
        <v>14768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22</v>
      </c>
      <c r="V2015" s="0" t="n">
        <v>233</v>
      </c>
      <c r="W2015" s="0" t="n">
        <v>0</v>
      </c>
      <c r="X2015" s="0" t="n">
        <v>0</v>
      </c>
      <c r="Y2015" s="0" t="n">
        <v>0</v>
      </c>
      <c r="Z2015" s="0" t="n">
        <v>0</v>
      </c>
    </row>
    <row r="2016" customFormat="false" ht="14.4" hidden="false" customHeight="false" outlineLevel="0" collapsed="false">
      <c r="A2016" s="0" t="s">
        <v>3</v>
      </c>
      <c r="B2016" s="0" t="s">
        <v>16807</v>
      </c>
      <c r="C2016" s="0" t="s">
        <v>14767</v>
      </c>
      <c r="D2016" s="0" t="s">
        <v>14771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15</v>
      </c>
      <c r="V2016" s="0" t="n">
        <v>232</v>
      </c>
      <c r="W2016" s="0" t="n">
        <v>0</v>
      </c>
      <c r="X2016" s="0" t="n">
        <v>0</v>
      </c>
      <c r="Y2016" s="0" t="n">
        <v>0</v>
      </c>
      <c r="Z2016" s="0" t="n">
        <v>0</v>
      </c>
    </row>
    <row r="2017" customFormat="false" ht="14.4" hidden="false" customHeight="false" outlineLevel="0" collapsed="false">
      <c r="A2017" s="0" t="s">
        <v>3</v>
      </c>
      <c r="B2017" s="0" t="s">
        <v>16808</v>
      </c>
      <c r="C2017" s="0" t="s">
        <v>14771</v>
      </c>
      <c r="D2017" s="0" t="s">
        <v>14768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11</v>
      </c>
      <c r="V2017" s="0" t="n">
        <v>200</v>
      </c>
      <c r="W2017" s="0" t="n">
        <v>0</v>
      </c>
      <c r="X2017" s="0" t="n">
        <v>0</v>
      </c>
      <c r="Y2017" s="0" t="n">
        <v>0</v>
      </c>
      <c r="Z2017" s="0" t="n">
        <v>0</v>
      </c>
    </row>
    <row r="2018" customFormat="false" ht="14.4" hidden="false" customHeight="false" outlineLevel="0" collapsed="false">
      <c r="A2018" s="0" t="s">
        <v>3</v>
      </c>
      <c r="B2018" s="0" t="s">
        <v>16809</v>
      </c>
      <c r="C2018" s="0" t="s">
        <v>14768</v>
      </c>
      <c r="D2018" s="0" t="s">
        <v>14771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12</v>
      </c>
      <c r="V2018" s="0" t="n">
        <v>202</v>
      </c>
      <c r="W2018" s="0" t="n">
        <v>0</v>
      </c>
      <c r="X2018" s="0" t="n">
        <v>0</v>
      </c>
      <c r="Y2018" s="0" t="n">
        <v>0</v>
      </c>
      <c r="Z2018" s="0" t="n">
        <v>0</v>
      </c>
    </row>
    <row r="2019" customFormat="false" ht="14.4" hidden="false" customHeight="false" outlineLevel="0" collapsed="false">
      <c r="A2019" s="0" t="s">
        <v>3</v>
      </c>
      <c r="B2019" s="0" t="s">
        <v>16810</v>
      </c>
      <c r="C2019" s="0" t="s">
        <v>14768</v>
      </c>
      <c r="D2019" s="0" t="s">
        <v>14771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11</v>
      </c>
      <c r="V2019" s="0" t="n">
        <v>203</v>
      </c>
      <c r="W2019" s="0" t="n">
        <v>0</v>
      </c>
      <c r="X2019" s="0" t="n">
        <v>0</v>
      </c>
      <c r="Y2019" s="0" t="n">
        <v>0</v>
      </c>
      <c r="Z2019" s="0" t="n">
        <v>0</v>
      </c>
    </row>
    <row r="2020" customFormat="false" ht="14.4" hidden="false" customHeight="false" outlineLevel="0" collapsed="false">
      <c r="A2020" s="0" t="s">
        <v>3</v>
      </c>
      <c r="B2020" s="0" t="s">
        <v>16811</v>
      </c>
      <c r="C2020" s="0" t="s">
        <v>14773</v>
      </c>
      <c r="D2020" s="0" t="s">
        <v>14767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11</v>
      </c>
      <c r="V2020" s="0" t="n">
        <v>200</v>
      </c>
      <c r="W2020" s="0" t="n">
        <v>0</v>
      </c>
      <c r="X2020" s="0" t="n">
        <v>0</v>
      </c>
      <c r="Y2020" s="0" t="n">
        <v>0</v>
      </c>
      <c r="Z2020" s="0" t="n">
        <v>0</v>
      </c>
    </row>
    <row r="2021" customFormat="false" ht="14.4" hidden="false" customHeight="false" outlineLevel="0" collapsed="false">
      <c r="A2021" s="0" t="s">
        <v>3</v>
      </c>
      <c r="B2021" s="0" t="s">
        <v>16812</v>
      </c>
      <c r="C2021" s="0" t="s">
        <v>14773</v>
      </c>
      <c r="D2021" s="0" t="s">
        <v>14771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24</v>
      </c>
      <c r="V2021" s="0" t="n">
        <v>259</v>
      </c>
      <c r="W2021" s="0" t="n">
        <v>0</v>
      </c>
      <c r="X2021" s="0" t="n">
        <v>0</v>
      </c>
      <c r="Y2021" s="0" t="n">
        <v>0</v>
      </c>
      <c r="Z2021" s="0" t="n">
        <v>0</v>
      </c>
    </row>
    <row r="2022" customFormat="false" ht="14.4" hidden="false" customHeight="false" outlineLevel="0" collapsed="false">
      <c r="A2022" s="0" t="s">
        <v>3</v>
      </c>
      <c r="B2022" s="0" t="s">
        <v>16813</v>
      </c>
      <c r="C2022" s="0" t="s">
        <v>14773</v>
      </c>
      <c r="D2022" s="0" t="s">
        <v>14767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21</v>
      </c>
      <c r="V2022" s="0" t="n">
        <v>260</v>
      </c>
      <c r="W2022" s="0" t="n">
        <v>0</v>
      </c>
      <c r="X2022" s="0" t="n">
        <v>0</v>
      </c>
      <c r="Y2022" s="0" t="n">
        <v>0</v>
      </c>
      <c r="Z2022" s="0" t="n">
        <v>0</v>
      </c>
    </row>
    <row r="2023" customFormat="false" ht="14.4" hidden="false" customHeight="false" outlineLevel="0" collapsed="false">
      <c r="A2023" s="0" t="s">
        <v>3</v>
      </c>
      <c r="B2023" s="0" t="s">
        <v>16814</v>
      </c>
      <c r="C2023" s="0" t="s">
        <v>14767</v>
      </c>
      <c r="D2023" s="0" t="s">
        <v>14773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21</v>
      </c>
      <c r="V2023" s="0" t="n">
        <v>274</v>
      </c>
      <c r="W2023" s="0" t="n">
        <v>0</v>
      </c>
      <c r="X2023" s="0" t="n">
        <v>0</v>
      </c>
      <c r="Y2023" s="0" t="n">
        <v>0</v>
      </c>
      <c r="Z2023" s="0" t="n">
        <v>0</v>
      </c>
    </row>
    <row r="2024" customFormat="false" ht="14.4" hidden="false" customHeight="false" outlineLevel="0" collapsed="false">
      <c r="A2024" s="0" t="s">
        <v>3</v>
      </c>
      <c r="B2024" s="0" t="s">
        <v>16815</v>
      </c>
      <c r="C2024" s="0" t="s">
        <v>14767</v>
      </c>
      <c r="D2024" s="0" t="s">
        <v>14771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15</v>
      </c>
      <c r="V2024" s="0" t="n">
        <v>223</v>
      </c>
      <c r="W2024" s="0" t="n">
        <v>0</v>
      </c>
      <c r="X2024" s="0" t="n">
        <v>0</v>
      </c>
      <c r="Y2024" s="0" t="n">
        <v>0</v>
      </c>
      <c r="Z2024" s="0" t="n">
        <v>0</v>
      </c>
    </row>
    <row r="2025" customFormat="false" ht="14.4" hidden="false" customHeight="false" outlineLevel="0" collapsed="false">
      <c r="A2025" s="0" t="s">
        <v>3</v>
      </c>
      <c r="B2025" s="0" t="s">
        <v>16816</v>
      </c>
      <c r="C2025" s="0" t="s">
        <v>14768</v>
      </c>
      <c r="D2025" s="0" t="s">
        <v>14767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12</v>
      </c>
      <c r="V2025" s="0" t="n">
        <v>229</v>
      </c>
      <c r="W2025" s="0" t="n">
        <v>0</v>
      </c>
      <c r="X2025" s="0" t="n">
        <v>0</v>
      </c>
      <c r="Y2025" s="0" t="n">
        <v>0</v>
      </c>
      <c r="Z2025" s="0" t="n">
        <v>0</v>
      </c>
    </row>
    <row r="2026" customFormat="false" ht="14.4" hidden="false" customHeight="false" outlineLevel="0" collapsed="false">
      <c r="A2026" s="0" t="s">
        <v>3</v>
      </c>
      <c r="B2026" s="0" t="s">
        <v>16817</v>
      </c>
      <c r="C2026" s="0" t="s">
        <v>14768</v>
      </c>
      <c r="D2026" s="0" t="s">
        <v>14771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16</v>
      </c>
      <c r="V2026" s="0" t="n">
        <v>239</v>
      </c>
      <c r="W2026" s="0" t="n">
        <v>0</v>
      </c>
      <c r="X2026" s="0" t="n">
        <v>0</v>
      </c>
      <c r="Y2026" s="0" t="n">
        <v>0</v>
      </c>
      <c r="Z2026" s="0" t="n">
        <v>0</v>
      </c>
    </row>
    <row r="2027" customFormat="false" ht="14.4" hidden="false" customHeight="false" outlineLevel="0" collapsed="false">
      <c r="A2027" s="0" t="s">
        <v>3</v>
      </c>
      <c r="B2027" s="0" t="s">
        <v>16818</v>
      </c>
      <c r="C2027" s="0" t="s">
        <v>14768</v>
      </c>
      <c r="D2027" s="0" t="s">
        <v>14767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21</v>
      </c>
      <c r="V2027" s="0" t="n">
        <v>253</v>
      </c>
      <c r="W2027" s="0" t="n">
        <v>0</v>
      </c>
      <c r="X2027" s="0" t="n">
        <v>0</v>
      </c>
      <c r="Y2027" s="0" t="n">
        <v>0</v>
      </c>
      <c r="Z2027" s="0" t="n">
        <v>0</v>
      </c>
    </row>
    <row r="2028" customFormat="false" ht="14.4" hidden="false" customHeight="false" outlineLevel="0" collapsed="false">
      <c r="A2028" s="0" t="s">
        <v>3</v>
      </c>
      <c r="B2028" s="0" t="s">
        <v>16819</v>
      </c>
      <c r="C2028" s="0" t="s">
        <v>14767</v>
      </c>
      <c r="D2028" s="0" t="s">
        <v>14773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20</v>
      </c>
      <c r="V2028" s="0" t="n">
        <v>246</v>
      </c>
      <c r="W2028" s="0" t="n">
        <v>0</v>
      </c>
      <c r="X2028" s="0" t="n">
        <v>0</v>
      </c>
      <c r="Y2028" s="0" t="n">
        <v>0</v>
      </c>
      <c r="Z2028" s="0" t="n">
        <v>0</v>
      </c>
    </row>
    <row r="2029" customFormat="false" ht="14.4" hidden="false" customHeight="false" outlineLevel="0" collapsed="false">
      <c r="A2029" s="0" t="s">
        <v>3</v>
      </c>
      <c r="B2029" s="0" t="s">
        <v>16820</v>
      </c>
      <c r="C2029" s="0" t="s">
        <v>14768</v>
      </c>
      <c r="D2029" s="0" t="s">
        <v>14771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16</v>
      </c>
      <c r="V2029" s="0" t="n">
        <v>271</v>
      </c>
      <c r="W2029" s="0" t="n">
        <v>0</v>
      </c>
      <c r="X2029" s="0" t="n">
        <v>0</v>
      </c>
      <c r="Y2029" s="0" t="n">
        <v>0</v>
      </c>
      <c r="Z2029" s="0" t="n">
        <v>0</v>
      </c>
    </row>
    <row r="2030" customFormat="false" ht="14.4" hidden="false" customHeight="false" outlineLevel="0" collapsed="false">
      <c r="A2030" s="0" t="s">
        <v>3</v>
      </c>
      <c r="B2030" s="0" t="s">
        <v>16821</v>
      </c>
      <c r="C2030" s="0" t="s">
        <v>14767</v>
      </c>
      <c r="D2030" s="0" t="s">
        <v>14773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17</v>
      </c>
      <c r="V2030" s="0" t="n">
        <v>251</v>
      </c>
      <c r="W2030" s="0" t="n">
        <v>0</v>
      </c>
      <c r="X2030" s="0" t="n">
        <v>0</v>
      </c>
      <c r="Y2030" s="0" t="n">
        <v>0</v>
      </c>
      <c r="Z2030" s="0" t="n">
        <v>0</v>
      </c>
    </row>
    <row r="2031" customFormat="false" ht="14.4" hidden="false" customHeight="false" outlineLevel="0" collapsed="false">
      <c r="A2031" s="0" t="s">
        <v>3</v>
      </c>
      <c r="B2031" s="0" t="s">
        <v>16822</v>
      </c>
      <c r="C2031" s="0" t="s">
        <v>14773</v>
      </c>
      <c r="D2031" s="0" t="s">
        <v>14767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14</v>
      </c>
      <c r="V2031" s="0" t="n">
        <v>263</v>
      </c>
      <c r="W2031" s="0" t="n">
        <v>0</v>
      </c>
      <c r="X2031" s="0" t="n">
        <v>0</v>
      </c>
      <c r="Y2031" s="0" t="n">
        <v>0</v>
      </c>
      <c r="Z2031" s="0" t="n">
        <v>0</v>
      </c>
    </row>
    <row r="2032" customFormat="false" ht="14.4" hidden="false" customHeight="false" outlineLevel="0" collapsed="false">
      <c r="A2032" s="0" t="s">
        <v>3</v>
      </c>
      <c r="B2032" s="0" t="s">
        <v>16823</v>
      </c>
      <c r="C2032" s="0" t="s">
        <v>14773</v>
      </c>
      <c r="D2032" s="0" t="s">
        <v>14767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14</v>
      </c>
      <c r="V2032" s="0" t="n">
        <v>175</v>
      </c>
      <c r="W2032" s="0" t="n">
        <v>0</v>
      </c>
      <c r="X2032" s="0" t="n">
        <v>0</v>
      </c>
      <c r="Y2032" s="0" t="n">
        <v>0</v>
      </c>
      <c r="Z2032" s="0" t="n">
        <v>0</v>
      </c>
    </row>
    <row r="2033" customFormat="false" ht="14.4" hidden="false" customHeight="false" outlineLevel="0" collapsed="false">
      <c r="A2033" s="0" t="s">
        <v>3</v>
      </c>
      <c r="B2033" s="0" t="s">
        <v>16824</v>
      </c>
      <c r="C2033" s="0" t="s">
        <v>14773</v>
      </c>
      <c r="D2033" s="0" t="s">
        <v>14767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11</v>
      </c>
      <c r="V2033" s="0" t="n">
        <v>211</v>
      </c>
      <c r="W2033" s="0" t="n">
        <v>0</v>
      </c>
      <c r="X2033" s="0" t="n">
        <v>0</v>
      </c>
      <c r="Y2033" s="0" t="n">
        <v>0</v>
      </c>
      <c r="Z2033" s="0" t="n">
        <v>0</v>
      </c>
    </row>
    <row r="2034" customFormat="false" ht="14.4" hidden="false" customHeight="false" outlineLevel="0" collapsed="false">
      <c r="A2034" s="0" t="s">
        <v>3</v>
      </c>
      <c r="B2034" s="0" t="s">
        <v>16825</v>
      </c>
      <c r="C2034" s="0" t="s">
        <v>14767</v>
      </c>
      <c r="D2034" s="0" t="s">
        <v>14773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23</v>
      </c>
      <c r="V2034" s="0" t="n">
        <v>237</v>
      </c>
      <c r="W2034" s="0" t="n">
        <v>0</v>
      </c>
      <c r="X2034" s="0" t="n">
        <v>0</v>
      </c>
      <c r="Y2034" s="0" t="n">
        <v>0</v>
      </c>
      <c r="Z2034" s="0" t="n">
        <v>0</v>
      </c>
    </row>
    <row r="2035" customFormat="false" ht="14.4" hidden="false" customHeight="false" outlineLevel="0" collapsed="false">
      <c r="A2035" s="0" t="s">
        <v>3</v>
      </c>
      <c r="B2035" s="0" t="s">
        <v>16826</v>
      </c>
      <c r="C2035" s="0" t="s">
        <v>14773</v>
      </c>
      <c r="D2035" s="0" t="s">
        <v>14767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12</v>
      </c>
      <c r="V2035" s="0" t="n">
        <v>186</v>
      </c>
      <c r="W2035" s="0" t="n">
        <v>0</v>
      </c>
      <c r="X2035" s="0" t="n">
        <v>0</v>
      </c>
      <c r="Y2035" s="0" t="n">
        <v>0</v>
      </c>
      <c r="Z2035" s="0" t="n">
        <v>0</v>
      </c>
    </row>
    <row r="2036" customFormat="false" ht="14.4" hidden="false" customHeight="false" outlineLevel="0" collapsed="false">
      <c r="A2036" s="0" t="s">
        <v>3</v>
      </c>
      <c r="B2036" s="0" t="s">
        <v>16827</v>
      </c>
      <c r="C2036" s="0" t="s">
        <v>14773</v>
      </c>
      <c r="D2036" s="0" t="s">
        <v>14767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13</v>
      </c>
      <c r="V2036" s="0" t="n">
        <v>213</v>
      </c>
      <c r="W2036" s="0" t="n">
        <v>0</v>
      </c>
      <c r="X2036" s="0" t="n">
        <v>0</v>
      </c>
      <c r="Y2036" s="0" t="n">
        <v>0</v>
      </c>
      <c r="Z2036" s="0" t="n">
        <v>0</v>
      </c>
    </row>
    <row r="2037" customFormat="false" ht="14.4" hidden="false" customHeight="false" outlineLevel="0" collapsed="false">
      <c r="A2037" s="0" t="s">
        <v>3</v>
      </c>
      <c r="B2037" s="0" t="s">
        <v>16828</v>
      </c>
      <c r="C2037" s="0" t="s">
        <v>14773</v>
      </c>
      <c r="D2037" s="0" t="s">
        <v>14767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17</v>
      </c>
      <c r="V2037" s="0" t="n">
        <v>191</v>
      </c>
      <c r="W2037" s="0" t="n">
        <v>0</v>
      </c>
      <c r="X2037" s="0" t="n">
        <v>0</v>
      </c>
      <c r="Y2037" s="0" t="n">
        <v>0</v>
      </c>
      <c r="Z2037" s="0" t="n">
        <v>0</v>
      </c>
    </row>
    <row r="2038" customFormat="false" ht="14.4" hidden="false" customHeight="false" outlineLevel="0" collapsed="false">
      <c r="A2038" s="0" t="s">
        <v>3</v>
      </c>
      <c r="B2038" s="0" t="s">
        <v>16829</v>
      </c>
      <c r="C2038" s="0" t="s">
        <v>14773</v>
      </c>
      <c r="D2038" s="0" t="s">
        <v>14767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18</v>
      </c>
      <c r="V2038" s="0" t="n">
        <v>299</v>
      </c>
      <c r="W2038" s="0" t="n">
        <v>0</v>
      </c>
      <c r="X2038" s="0" t="n">
        <v>0</v>
      </c>
      <c r="Y2038" s="0" t="n">
        <v>0</v>
      </c>
      <c r="Z2038" s="0" t="n">
        <v>0</v>
      </c>
    </row>
    <row r="2039" customFormat="false" ht="14.4" hidden="false" customHeight="false" outlineLevel="0" collapsed="false">
      <c r="A2039" s="0" t="s">
        <v>3</v>
      </c>
      <c r="B2039" s="0" t="s">
        <v>16830</v>
      </c>
      <c r="C2039" s="0" t="s">
        <v>14771</v>
      </c>
      <c r="D2039" s="0" t="s">
        <v>14768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19</v>
      </c>
      <c r="V2039" s="0" t="n">
        <v>285</v>
      </c>
      <c r="W2039" s="0" t="n">
        <v>0</v>
      </c>
      <c r="X2039" s="0" t="n">
        <v>0</v>
      </c>
      <c r="Y2039" s="0" t="n">
        <v>0</v>
      </c>
      <c r="Z2039" s="0" t="n">
        <v>0</v>
      </c>
    </row>
    <row r="2040" customFormat="false" ht="14.4" hidden="false" customHeight="false" outlineLevel="0" collapsed="false">
      <c r="A2040" s="0" t="s">
        <v>3</v>
      </c>
      <c r="B2040" s="0" t="s">
        <v>16831</v>
      </c>
      <c r="C2040" s="0" t="s">
        <v>14771</v>
      </c>
      <c r="D2040" s="0" t="s">
        <v>14768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15</v>
      </c>
      <c r="V2040" s="0" t="n">
        <v>262</v>
      </c>
      <c r="W2040" s="0" t="n">
        <v>0</v>
      </c>
      <c r="X2040" s="0" t="n">
        <v>0</v>
      </c>
      <c r="Y2040" s="0" t="n">
        <v>0</v>
      </c>
      <c r="Z2040" s="0" t="n">
        <v>0</v>
      </c>
    </row>
    <row r="2041" customFormat="false" ht="14.4" hidden="false" customHeight="false" outlineLevel="0" collapsed="false">
      <c r="A2041" s="0" t="s">
        <v>3</v>
      </c>
      <c r="B2041" s="0" t="s">
        <v>16832</v>
      </c>
      <c r="C2041" s="0" t="s">
        <v>14768</v>
      </c>
      <c r="D2041" s="0" t="s">
        <v>14767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15</v>
      </c>
      <c r="V2041" s="0" t="n">
        <v>262</v>
      </c>
      <c r="W2041" s="0" t="n">
        <v>0</v>
      </c>
      <c r="X2041" s="0" t="n">
        <v>0</v>
      </c>
      <c r="Y2041" s="0" t="n">
        <v>0</v>
      </c>
      <c r="Z2041" s="0" t="n">
        <v>0</v>
      </c>
    </row>
    <row r="2042" customFormat="false" ht="14.4" hidden="false" customHeight="false" outlineLevel="0" collapsed="false">
      <c r="A2042" s="0" t="s">
        <v>3</v>
      </c>
      <c r="B2042" s="0" t="s">
        <v>16833</v>
      </c>
      <c r="C2042" s="0" t="s">
        <v>14771</v>
      </c>
      <c r="D2042" s="0" t="s">
        <v>14768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14</v>
      </c>
      <c r="V2042" s="0" t="n">
        <v>237</v>
      </c>
      <c r="W2042" s="0" t="n">
        <v>0</v>
      </c>
      <c r="X2042" s="0" t="n">
        <v>0</v>
      </c>
      <c r="Y2042" s="0" t="n">
        <v>0</v>
      </c>
      <c r="Z2042" s="0" t="n">
        <v>0</v>
      </c>
    </row>
    <row r="2043" customFormat="false" ht="14.4" hidden="false" customHeight="false" outlineLevel="0" collapsed="false">
      <c r="A2043" s="0" t="s">
        <v>3</v>
      </c>
      <c r="B2043" s="0" t="s">
        <v>16834</v>
      </c>
      <c r="C2043" s="0" t="s">
        <v>14773</v>
      </c>
      <c r="D2043" s="0" t="s">
        <v>14768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16</v>
      </c>
      <c r="V2043" s="0" t="n">
        <v>228</v>
      </c>
      <c r="W2043" s="0" t="n">
        <v>0</v>
      </c>
      <c r="X2043" s="0" t="n">
        <v>0</v>
      </c>
      <c r="Y2043" s="0" t="n">
        <v>0</v>
      </c>
      <c r="Z2043" s="0" t="n">
        <v>0</v>
      </c>
    </row>
    <row r="2044" customFormat="false" ht="14.4" hidden="false" customHeight="false" outlineLevel="0" collapsed="false">
      <c r="A2044" s="0" t="s">
        <v>3</v>
      </c>
      <c r="B2044" s="0" t="s">
        <v>16835</v>
      </c>
      <c r="C2044" s="0" t="s">
        <v>14767</v>
      </c>
      <c r="D2044" s="0" t="s">
        <v>14773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14</v>
      </c>
      <c r="V2044" s="0" t="n">
        <v>230</v>
      </c>
      <c r="W2044" s="0" t="n">
        <v>0</v>
      </c>
      <c r="X2044" s="0" t="n">
        <v>0</v>
      </c>
      <c r="Y2044" s="0" t="n">
        <v>0</v>
      </c>
      <c r="Z2044" s="0" t="n">
        <v>0</v>
      </c>
    </row>
    <row r="2045" customFormat="false" ht="14.4" hidden="false" customHeight="false" outlineLevel="0" collapsed="false">
      <c r="A2045" s="0" t="s">
        <v>3</v>
      </c>
      <c r="B2045" s="0" t="s">
        <v>16836</v>
      </c>
      <c r="C2045" s="0" t="s">
        <v>14768</v>
      </c>
      <c r="D2045" s="0" t="s">
        <v>14771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14</v>
      </c>
      <c r="V2045" s="0" t="n">
        <v>224</v>
      </c>
      <c r="W2045" s="0" t="n">
        <v>0</v>
      </c>
      <c r="X2045" s="0" t="n">
        <v>0</v>
      </c>
      <c r="Y2045" s="0" t="n">
        <v>0</v>
      </c>
      <c r="Z2045" s="0" t="n">
        <v>0</v>
      </c>
    </row>
    <row r="2046" customFormat="false" ht="14.4" hidden="false" customHeight="false" outlineLevel="0" collapsed="false">
      <c r="A2046" s="0" t="s">
        <v>3</v>
      </c>
      <c r="B2046" s="0" t="s">
        <v>16837</v>
      </c>
      <c r="C2046" s="0" t="s">
        <v>14768</v>
      </c>
      <c r="D2046" s="0" t="s">
        <v>14773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14</v>
      </c>
      <c r="V2046" s="0" t="n">
        <v>225</v>
      </c>
      <c r="W2046" s="0" t="n">
        <v>0</v>
      </c>
      <c r="X2046" s="0" t="n">
        <v>0</v>
      </c>
      <c r="Y2046" s="0" t="n">
        <v>0</v>
      </c>
      <c r="Z2046" s="0" t="n">
        <v>0</v>
      </c>
    </row>
    <row r="2047" customFormat="false" ht="14.4" hidden="false" customHeight="false" outlineLevel="0" collapsed="false">
      <c r="A2047" s="0" t="s">
        <v>3</v>
      </c>
      <c r="B2047" s="0" t="s">
        <v>16838</v>
      </c>
      <c r="C2047" s="0" t="s">
        <v>14773</v>
      </c>
      <c r="D2047" s="0" t="s">
        <v>14771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14</v>
      </c>
      <c r="V2047" s="0" t="n">
        <v>221</v>
      </c>
      <c r="W2047" s="0" t="n">
        <v>0</v>
      </c>
      <c r="X2047" s="0" t="n">
        <v>0</v>
      </c>
      <c r="Y2047" s="0" t="n">
        <v>0</v>
      </c>
      <c r="Z2047" s="0" t="n">
        <v>0</v>
      </c>
    </row>
    <row r="2048" customFormat="false" ht="14.4" hidden="false" customHeight="false" outlineLevel="0" collapsed="false">
      <c r="A2048" s="0" t="s">
        <v>3</v>
      </c>
      <c r="B2048" s="0" t="s">
        <v>16839</v>
      </c>
      <c r="C2048" s="0" t="s">
        <v>14768</v>
      </c>
      <c r="D2048" s="0" t="s">
        <v>14771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16</v>
      </c>
      <c r="V2048" s="0" t="n">
        <v>223</v>
      </c>
      <c r="W2048" s="0" t="n">
        <v>0</v>
      </c>
      <c r="X2048" s="0" t="n">
        <v>0</v>
      </c>
      <c r="Y2048" s="0" t="n">
        <v>0</v>
      </c>
      <c r="Z2048" s="0" t="n">
        <v>0</v>
      </c>
    </row>
    <row r="2049" customFormat="false" ht="14.4" hidden="false" customHeight="false" outlineLevel="0" collapsed="false">
      <c r="A2049" s="0" t="s">
        <v>3</v>
      </c>
      <c r="B2049" s="0" t="s">
        <v>16840</v>
      </c>
      <c r="C2049" s="0" t="s">
        <v>14768</v>
      </c>
      <c r="D2049" s="0" t="s">
        <v>14771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15</v>
      </c>
      <c r="V2049" s="0" t="n">
        <v>235</v>
      </c>
      <c r="W2049" s="0" t="n">
        <v>0</v>
      </c>
      <c r="X2049" s="0" t="n">
        <v>0</v>
      </c>
      <c r="Y2049" s="0" t="n">
        <v>0</v>
      </c>
      <c r="Z2049" s="0" t="n">
        <v>0</v>
      </c>
    </row>
    <row r="2050" customFormat="false" ht="14.4" hidden="false" customHeight="false" outlineLevel="0" collapsed="false">
      <c r="A2050" s="0" t="s">
        <v>3</v>
      </c>
      <c r="B2050" s="0" t="s">
        <v>16841</v>
      </c>
      <c r="C2050" s="0" t="s">
        <v>14768</v>
      </c>
      <c r="D2050" s="0" t="s">
        <v>14771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12</v>
      </c>
      <c r="V2050" s="0" t="n">
        <v>200</v>
      </c>
      <c r="W2050" s="0" t="n">
        <v>0</v>
      </c>
      <c r="X2050" s="0" t="n">
        <v>0</v>
      </c>
      <c r="Y2050" s="0" t="n">
        <v>0</v>
      </c>
      <c r="Z2050" s="0" t="n">
        <v>0</v>
      </c>
    </row>
    <row r="2051" customFormat="false" ht="14.4" hidden="false" customHeight="false" outlineLevel="0" collapsed="false">
      <c r="A2051" s="0" t="s">
        <v>3</v>
      </c>
      <c r="B2051" s="0" t="s">
        <v>16842</v>
      </c>
      <c r="C2051" s="0" t="s">
        <v>14767</v>
      </c>
      <c r="D2051" s="0" t="s">
        <v>14773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12</v>
      </c>
      <c r="V2051" s="0" t="n">
        <v>212</v>
      </c>
      <c r="W2051" s="0" t="n">
        <v>0</v>
      </c>
      <c r="X2051" s="0" t="n">
        <v>0</v>
      </c>
      <c r="Y2051" s="0" t="n">
        <v>0</v>
      </c>
      <c r="Z2051" s="0" t="n">
        <v>0</v>
      </c>
    </row>
    <row r="2052" customFormat="false" ht="14.4" hidden="false" customHeight="false" outlineLevel="0" collapsed="false">
      <c r="A2052" s="0" t="s">
        <v>3</v>
      </c>
      <c r="B2052" s="0" t="s">
        <v>16843</v>
      </c>
      <c r="C2052" s="0" t="s">
        <v>14771</v>
      </c>
      <c r="D2052" s="0" t="s">
        <v>14768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14</v>
      </c>
      <c r="V2052" s="0" t="n">
        <v>202</v>
      </c>
      <c r="W2052" s="0" t="n">
        <v>0</v>
      </c>
      <c r="X2052" s="0" t="n">
        <v>0</v>
      </c>
      <c r="Y2052" s="0" t="n">
        <v>0</v>
      </c>
      <c r="Z2052" s="0" t="n">
        <v>0</v>
      </c>
    </row>
    <row r="2053" customFormat="false" ht="14.4" hidden="false" customHeight="false" outlineLevel="0" collapsed="false">
      <c r="A2053" s="0" t="s">
        <v>3</v>
      </c>
      <c r="B2053" s="0" t="s">
        <v>16844</v>
      </c>
      <c r="C2053" s="0" t="s">
        <v>14773</v>
      </c>
      <c r="D2053" s="0" t="s">
        <v>14767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16</v>
      </c>
      <c r="V2053" s="0" t="n">
        <v>196</v>
      </c>
      <c r="W2053" s="0" t="n">
        <v>0</v>
      </c>
      <c r="X2053" s="0" t="n">
        <v>0</v>
      </c>
      <c r="Y2053" s="0" t="n">
        <v>0</v>
      </c>
      <c r="Z2053" s="0" t="n">
        <v>0</v>
      </c>
    </row>
    <row r="2054" customFormat="false" ht="14.4" hidden="false" customHeight="false" outlineLevel="0" collapsed="false">
      <c r="A2054" s="0" t="s">
        <v>3</v>
      </c>
      <c r="B2054" s="0" t="s">
        <v>16845</v>
      </c>
      <c r="C2054" s="0" t="s">
        <v>14773</v>
      </c>
      <c r="D2054" s="0" t="s">
        <v>14771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16</v>
      </c>
      <c r="V2054" s="0" t="n">
        <v>196</v>
      </c>
      <c r="W2054" s="0" t="n">
        <v>0</v>
      </c>
      <c r="X2054" s="0" t="n">
        <v>0</v>
      </c>
      <c r="Y2054" s="0" t="n">
        <v>0</v>
      </c>
      <c r="Z2054" s="0" t="n">
        <v>0</v>
      </c>
    </row>
    <row r="2055" customFormat="false" ht="14.4" hidden="false" customHeight="false" outlineLevel="0" collapsed="false">
      <c r="A2055" s="0" t="s">
        <v>3</v>
      </c>
      <c r="B2055" s="0" t="s">
        <v>16846</v>
      </c>
      <c r="C2055" s="0" t="s">
        <v>14771</v>
      </c>
      <c r="D2055" s="0" t="s">
        <v>14767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16</v>
      </c>
      <c r="V2055" s="0" t="n">
        <v>216</v>
      </c>
      <c r="W2055" s="0" t="n">
        <v>0</v>
      </c>
      <c r="X2055" s="0" t="n">
        <v>0</v>
      </c>
      <c r="Y2055" s="0" t="n">
        <v>0</v>
      </c>
      <c r="Z2055" s="0" t="n">
        <v>0</v>
      </c>
    </row>
    <row r="2056" customFormat="false" ht="14.4" hidden="false" customHeight="false" outlineLevel="0" collapsed="false">
      <c r="A2056" s="0" t="s">
        <v>3</v>
      </c>
      <c r="B2056" s="0" t="s">
        <v>16847</v>
      </c>
      <c r="C2056" s="0" t="s">
        <v>14768</v>
      </c>
      <c r="D2056" s="0" t="s">
        <v>14771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14</v>
      </c>
      <c r="V2056" s="0" t="n">
        <v>205</v>
      </c>
      <c r="W2056" s="0" t="n">
        <v>0</v>
      </c>
      <c r="X2056" s="0" t="n">
        <v>0</v>
      </c>
      <c r="Y2056" s="0" t="n">
        <v>0</v>
      </c>
      <c r="Z2056" s="0" t="n">
        <v>0</v>
      </c>
    </row>
    <row r="2057" customFormat="false" ht="14.4" hidden="false" customHeight="false" outlineLevel="0" collapsed="false">
      <c r="A2057" s="0" t="s">
        <v>3</v>
      </c>
      <c r="B2057" s="0" t="s">
        <v>16848</v>
      </c>
      <c r="C2057" s="0" t="s">
        <v>14773</v>
      </c>
      <c r="D2057" s="0" t="s">
        <v>14767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14</v>
      </c>
      <c r="V2057" s="0" t="n">
        <v>208</v>
      </c>
      <c r="W2057" s="0" t="n">
        <v>0</v>
      </c>
      <c r="X2057" s="0" t="n">
        <v>0</v>
      </c>
      <c r="Y2057" s="0" t="n">
        <v>0</v>
      </c>
      <c r="Z2057" s="0" t="n">
        <v>0</v>
      </c>
    </row>
    <row r="2058" customFormat="false" ht="14.4" hidden="false" customHeight="false" outlineLevel="0" collapsed="false">
      <c r="A2058" s="0" t="s">
        <v>3</v>
      </c>
      <c r="B2058" s="0" t="s">
        <v>16849</v>
      </c>
      <c r="C2058" s="0" t="s">
        <v>14768</v>
      </c>
      <c r="D2058" s="0" t="s">
        <v>14771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12</v>
      </c>
      <c r="V2058" s="0" t="n">
        <v>224</v>
      </c>
      <c r="W2058" s="0" t="n">
        <v>0</v>
      </c>
      <c r="X2058" s="0" t="n">
        <v>0</v>
      </c>
      <c r="Y2058" s="0" t="n">
        <v>0</v>
      </c>
      <c r="Z2058" s="0" t="n">
        <v>0</v>
      </c>
    </row>
    <row r="2059" customFormat="false" ht="14.4" hidden="false" customHeight="false" outlineLevel="0" collapsed="false">
      <c r="A2059" s="0" t="s">
        <v>3</v>
      </c>
      <c r="B2059" s="0" t="s">
        <v>16850</v>
      </c>
      <c r="C2059" s="0" t="s">
        <v>14767</v>
      </c>
      <c r="D2059" s="0" t="s">
        <v>14773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11</v>
      </c>
      <c r="V2059" s="0" t="n">
        <v>217</v>
      </c>
      <c r="W2059" s="0" t="n">
        <v>0</v>
      </c>
      <c r="X2059" s="0" t="n">
        <v>0</v>
      </c>
      <c r="Y2059" s="0" t="n">
        <v>0</v>
      </c>
      <c r="Z2059" s="0" t="n">
        <v>0</v>
      </c>
    </row>
    <row r="2060" customFormat="false" ht="14.4" hidden="false" customHeight="false" outlineLevel="0" collapsed="false">
      <c r="A2060" s="0" t="s">
        <v>3</v>
      </c>
      <c r="B2060" s="0" t="s">
        <v>16851</v>
      </c>
      <c r="C2060" s="0" t="s">
        <v>14773</v>
      </c>
      <c r="D2060" s="0" t="s">
        <v>14767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12</v>
      </c>
      <c r="V2060" s="0" t="n">
        <v>229</v>
      </c>
      <c r="W2060" s="0" t="n">
        <v>0</v>
      </c>
      <c r="X2060" s="0" t="n">
        <v>0</v>
      </c>
      <c r="Y2060" s="0" t="n">
        <v>0</v>
      </c>
      <c r="Z2060" s="0" t="n">
        <v>0</v>
      </c>
    </row>
    <row r="2061" customFormat="false" ht="14.4" hidden="false" customHeight="false" outlineLevel="0" collapsed="false">
      <c r="A2061" s="0" t="s">
        <v>3</v>
      </c>
      <c r="B2061" s="0" t="s">
        <v>16852</v>
      </c>
      <c r="C2061" s="0" t="s">
        <v>14773</v>
      </c>
      <c r="D2061" s="0" t="s">
        <v>14767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12</v>
      </c>
      <c r="V2061" s="0" t="n">
        <v>217</v>
      </c>
      <c r="W2061" s="0" t="n">
        <v>0</v>
      </c>
      <c r="X2061" s="0" t="n">
        <v>0</v>
      </c>
      <c r="Y2061" s="0" t="n">
        <v>0</v>
      </c>
      <c r="Z2061" s="0" t="n">
        <v>0</v>
      </c>
    </row>
    <row r="2062" customFormat="false" ht="14.4" hidden="false" customHeight="false" outlineLevel="0" collapsed="false">
      <c r="A2062" s="0" t="s">
        <v>3</v>
      </c>
      <c r="B2062" s="0" t="s">
        <v>16853</v>
      </c>
      <c r="C2062" s="0" t="s">
        <v>14773</v>
      </c>
      <c r="D2062" s="0" t="s">
        <v>14771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12</v>
      </c>
      <c r="V2062" s="0" t="n">
        <v>217</v>
      </c>
      <c r="W2062" s="0" t="n">
        <v>0</v>
      </c>
      <c r="X2062" s="0" t="n">
        <v>0</v>
      </c>
      <c r="Y2062" s="0" t="n">
        <v>0</v>
      </c>
      <c r="Z2062" s="0" t="n">
        <v>0</v>
      </c>
    </row>
    <row r="2063" customFormat="false" ht="14.4" hidden="false" customHeight="false" outlineLevel="0" collapsed="false">
      <c r="A2063" s="0" t="s">
        <v>3</v>
      </c>
      <c r="B2063" s="0" t="s">
        <v>16854</v>
      </c>
      <c r="C2063" s="0" t="s">
        <v>14768</v>
      </c>
      <c r="D2063" s="0" t="s">
        <v>14771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12</v>
      </c>
      <c r="V2063" s="0" t="n">
        <v>212</v>
      </c>
      <c r="W2063" s="0" t="n">
        <v>0</v>
      </c>
      <c r="X2063" s="0" t="n">
        <v>0</v>
      </c>
      <c r="Y2063" s="0" t="n">
        <v>0</v>
      </c>
      <c r="Z2063" s="0" t="n">
        <v>0</v>
      </c>
    </row>
    <row r="2064" customFormat="false" ht="14.4" hidden="false" customHeight="false" outlineLevel="0" collapsed="false">
      <c r="A2064" s="0" t="s">
        <v>3</v>
      </c>
      <c r="B2064" s="0" t="s">
        <v>16855</v>
      </c>
      <c r="C2064" s="0" t="s">
        <v>14773</v>
      </c>
      <c r="D2064" s="0" t="s">
        <v>14767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13</v>
      </c>
      <c r="V2064" s="0" t="n">
        <v>215</v>
      </c>
      <c r="W2064" s="0" t="n">
        <v>0</v>
      </c>
      <c r="X2064" s="0" t="n">
        <v>0</v>
      </c>
      <c r="Y2064" s="0" t="n">
        <v>0</v>
      </c>
      <c r="Z2064" s="0" t="n">
        <v>0</v>
      </c>
    </row>
    <row r="2065" customFormat="false" ht="14.4" hidden="false" customHeight="false" outlineLevel="0" collapsed="false">
      <c r="A2065" s="0" t="s">
        <v>3</v>
      </c>
      <c r="B2065" s="0" t="s">
        <v>16856</v>
      </c>
      <c r="C2065" s="0" t="s">
        <v>14767</v>
      </c>
      <c r="D2065" s="0" t="s">
        <v>14773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14</v>
      </c>
      <c r="V2065" s="0" t="n">
        <v>232</v>
      </c>
      <c r="W2065" s="0" t="n">
        <v>0</v>
      </c>
      <c r="X2065" s="0" t="n">
        <v>0</v>
      </c>
      <c r="Y2065" s="0" t="n">
        <v>0</v>
      </c>
      <c r="Z2065" s="0" t="n">
        <v>0</v>
      </c>
    </row>
    <row r="2066" customFormat="false" ht="14.4" hidden="false" customHeight="false" outlineLevel="0" collapsed="false">
      <c r="A2066" s="0" t="s">
        <v>3</v>
      </c>
      <c r="B2066" s="0" t="s">
        <v>16857</v>
      </c>
      <c r="C2066" s="0" t="s">
        <v>14771</v>
      </c>
      <c r="D2066" s="0" t="s">
        <v>14768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14</v>
      </c>
      <c r="V2066" s="0" t="n">
        <v>221</v>
      </c>
      <c r="W2066" s="0" t="n">
        <v>0</v>
      </c>
      <c r="X2066" s="0" t="n">
        <v>0</v>
      </c>
      <c r="Y2066" s="0" t="n">
        <v>0</v>
      </c>
      <c r="Z2066" s="0" t="n">
        <v>0</v>
      </c>
    </row>
    <row r="2067" customFormat="false" ht="14.4" hidden="false" customHeight="false" outlineLevel="0" collapsed="false">
      <c r="A2067" s="0" t="s">
        <v>3</v>
      </c>
      <c r="B2067" s="0" t="s">
        <v>16858</v>
      </c>
      <c r="C2067" s="0" t="s">
        <v>14768</v>
      </c>
      <c r="D2067" s="0" t="s">
        <v>14771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14</v>
      </c>
      <c r="V2067" s="0" t="n">
        <v>218</v>
      </c>
      <c r="W2067" s="0" t="n">
        <v>0</v>
      </c>
      <c r="X2067" s="0" t="n">
        <v>0</v>
      </c>
      <c r="Y2067" s="0" t="n">
        <v>0</v>
      </c>
      <c r="Z2067" s="0" t="n">
        <v>0</v>
      </c>
    </row>
    <row r="2068" customFormat="false" ht="14.4" hidden="false" customHeight="false" outlineLevel="0" collapsed="false">
      <c r="A2068" s="0" t="s">
        <v>3</v>
      </c>
      <c r="B2068" s="0" t="s">
        <v>16859</v>
      </c>
      <c r="C2068" s="0" t="s">
        <v>14771</v>
      </c>
      <c r="D2068" s="0" t="s">
        <v>14768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14</v>
      </c>
      <c r="V2068" s="0" t="n">
        <v>227</v>
      </c>
      <c r="W2068" s="0" t="n">
        <v>0</v>
      </c>
      <c r="X2068" s="0" t="n">
        <v>0</v>
      </c>
      <c r="Y2068" s="0" t="n">
        <v>0</v>
      </c>
      <c r="Z2068" s="0" t="n">
        <v>0</v>
      </c>
    </row>
    <row r="2069" customFormat="false" ht="14.4" hidden="false" customHeight="false" outlineLevel="0" collapsed="false">
      <c r="A2069" s="0" t="s">
        <v>3</v>
      </c>
      <c r="B2069" s="0" t="s">
        <v>16860</v>
      </c>
      <c r="C2069" s="0" t="s">
        <v>14768</v>
      </c>
      <c r="D2069" s="0" t="s">
        <v>14773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18</v>
      </c>
      <c r="V2069" s="0" t="n">
        <v>211</v>
      </c>
      <c r="W2069" s="0" t="n">
        <v>0</v>
      </c>
      <c r="X2069" s="0" t="n">
        <v>0</v>
      </c>
      <c r="Y2069" s="0" t="n">
        <v>0</v>
      </c>
      <c r="Z2069" s="0" t="n">
        <v>0</v>
      </c>
    </row>
    <row r="2070" customFormat="false" ht="14.4" hidden="false" customHeight="false" outlineLevel="0" collapsed="false">
      <c r="A2070" s="0" t="s">
        <v>3</v>
      </c>
      <c r="B2070" s="0" t="s">
        <v>16861</v>
      </c>
      <c r="C2070" s="0" t="s">
        <v>14767</v>
      </c>
      <c r="D2070" s="0" t="s">
        <v>14773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18</v>
      </c>
      <c r="V2070" s="0" t="n">
        <v>210</v>
      </c>
      <c r="W2070" s="0" t="n">
        <v>0</v>
      </c>
      <c r="X2070" s="0" t="n">
        <v>0</v>
      </c>
      <c r="Y2070" s="0" t="n">
        <v>0</v>
      </c>
      <c r="Z2070" s="0" t="n">
        <v>0</v>
      </c>
    </row>
    <row r="2071" customFormat="false" ht="14.4" hidden="false" customHeight="false" outlineLevel="0" collapsed="false">
      <c r="A2071" s="0" t="s">
        <v>3</v>
      </c>
      <c r="B2071" s="0" t="s">
        <v>16862</v>
      </c>
      <c r="C2071" s="0" t="s">
        <v>14773</v>
      </c>
      <c r="D2071" s="0" t="s">
        <v>14767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10</v>
      </c>
      <c r="V2071" s="0" t="n">
        <v>179</v>
      </c>
      <c r="W2071" s="0" t="n">
        <v>0</v>
      </c>
      <c r="X2071" s="0" t="n">
        <v>0</v>
      </c>
      <c r="Y2071" s="0" t="n">
        <v>0</v>
      </c>
      <c r="Z2071" s="0" t="n">
        <v>0</v>
      </c>
    </row>
    <row r="2072" customFormat="false" ht="14.4" hidden="false" customHeight="false" outlineLevel="0" collapsed="false">
      <c r="A2072" s="0" t="s">
        <v>3</v>
      </c>
      <c r="B2072" s="0" t="s">
        <v>16863</v>
      </c>
      <c r="C2072" s="0" t="s">
        <v>14771</v>
      </c>
      <c r="D2072" s="0" t="s">
        <v>14767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12</v>
      </c>
      <c r="V2072" s="0" t="n">
        <v>195</v>
      </c>
      <c r="W2072" s="0" t="n">
        <v>0</v>
      </c>
      <c r="X2072" s="0" t="n">
        <v>0</v>
      </c>
      <c r="Y2072" s="0" t="n">
        <v>0</v>
      </c>
      <c r="Z2072" s="0" t="n">
        <v>0</v>
      </c>
    </row>
    <row r="2073" customFormat="false" ht="14.4" hidden="false" customHeight="false" outlineLevel="0" collapsed="false">
      <c r="A2073" s="0" t="s">
        <v>3</v>
      </c>
      <c r="B2073" s="0" t="s">
        <v>16864</v>
      </c>
      <c r="C2073" s="0" t="s">
        <v>14771</v>
      </c>
      <c r="D2073" s="0" t="s">
        <v>14768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13</v>
      </c>
      <c r="V2073" s="0" t="n">
        <v>201</v>
      </c>
      <c r="W2073" s="0" t="n">
        <v>0</v>
      </c>
      <c r="X2073" s="0" t="n">
        <v>0</v>
      </c>
      <c r="Y2073" s="0" t="n">
        <v>0</v>
      </c>
      <c r="Z2073" s="0" t="n">
        <v>0</v>
      </c>
    </row>
    <row r="2074" customFormat="false" ht="14.4" hidden="false" customHeight="false" outlineLevel="0" collapsed="false">
      <c r="A2074" s="0" t="s">
        <v>3</v>
      </c>
      <c r="B2074" s="0" t="s">
        <v>16865</v>
      </c>
      <c r="C2074" s="0" t="s">
        <v>14773</v>
      </c>
      <c r="D2074" s="0" t="s">
        <v>14771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23</v>
      </c>
      <c r="V2074" s="0" t="n">
        <v>243</v>
      </c>
      <c r="W2074" s="0" t="n">
        <v>0</v>
      </c>
      <c r="X2074" s="0" t="n">
        <v>0</v>
      </c>
      <c r="Y2074" s="0" t="n">
        <v>0</v>
      </c>
      <c r="Z2074" s="0" t="n">
        <v>0</v>
      </c>
    </row>
    <row r="2075" customFormat="false" ht="14.4" hidden="false" customHeight="false" outlineLevel="0" collapsed="false">
      <c r="A2075" s="0" t="s">
        <v>3</v>
      </c>
      <c r="B2075" s="0" t="s">
        <v>16866</v>
      </c>
      <c r="C2075" s="0" t="s">
        <v>14771</v>
      </c>
      <c r="D2075" s="0" t="s">
        <v>14768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21</v>
      </c>
      <c r="V2075" s="0" t="n">
        <v>283</v>
      </c>
      <c r="W2075" s="0" t="n">
        <v>0</v>
      </c>
      <c r="X2075" s="0" t="n">
        <v>0</v>
      </c>
      <c r="Y2075" s="0" t="n">
        <v>0</v>
      </c>
      <c r="Z2075" s="0" t="n">
        <v>0</v>
      </c>
    </row>
    <row r="2076" customFormat="false" ht="14.4" hidden="false" customHeight="false" outlineLevel="0" collapsed="false">
      <c r="A2076" s="0" t="s">
        <v>3</v>
      </c>
      <c r="B2076" s="0" t="s">
        <v>16867</v>
      </c>
      <c r="C2076" s="0" t="s">
        <v>14771</v>
      </c>
      <c r="D2076" s="0" t="s">
        <v>14768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21</v>
      </c>
      <c r="V2076" s="0" t="n">
        <v>275</v>
      </c>
      <c r="W2076" s="0" t="n">
        <v>0</v>
      </c>
      <c r="X2076" s="0" t="n">
        <v>0</v>
      </c>
      <c r="Y2076" s="0" t="n">
        <v>0</v>
      </c>
      <c r="Z2076" s="0" t="n">
        <v>0</v>
      </c>
    </row>
    <row r="2077" customFormat="false" ht="14.4" hidden="false" customHeight="false" outlineLevel="0" collapsed="false">
      <c r="A2077" s="0" t="s">
        <v>3</v>
      </c>
      <c r="B2077" s="0" t="s">
        <v>16868</v>
      </c>
      <c r="C2077" s="0" t="s">
        <v>14771</v>
      </c>
      <c r="D2077" s="0" t="s">
        <v>14773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20</v>
      </c>
      <c r="V2077" s="0" t="n">
        <v>299</v>
      </c>
      <c r="W2077" s="0" t="n">
        <v>0</v>
      </c>
      <c r="X2077" s="0" t="n">
        <v>0</v>
      </c>
      <c r="Y2077" s="0" t="n">
        <v>0</v>
      </c>
      <c r="Z2077" s="0" t="n">
        <v>0</v>
      </c>
    </row>
    <row r="2078" customFormat="false" ht="14.4" hidden="false" customHeight="false" outlineLevel="0" collapsed="false">
      <c r="A2078" s="0" t="s">
        <v>3</v>
      </c>
      <c r="B2078" s="0" t="s">
        <v>16869</v>
      </c>
      <c r="C2078" s="0" t="s">
        <v>14768</v>
      </c>
      <c r="D2078" s="0" t="s">
        <v>14771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17</v>
      </c>
      <c r="V2078" s="0" t="n">
        <v>240</v>
      </c>
      <c r="W2078" s="0" t="n">
        <v>0</v>
      </c>
      <c r="X2078" s="0" t="n">
        <v>0</v>
      </c>
      <c r="Y2078" s="0" t="n">
        <v>0</v>
      </c>
      <c r="Z2078" s="0" t="n">
        <v>0</v>
      </c>
    </row>
    <row r="2079" customFormat="false" ht="14.4" hidden="false" customHeight="false" outlineLevel="0" collapsed="false">
      <c r="A2079" s="0" t="s">
        <v>3</v>
      </c>
      <c r="B2079" s="0" t="s">
        <v>16870</v>
      </c>
      <c r="C2079" s="0" t="s">
        <v>14773</v>
      </c>
      <c r="D2079" s="0" t="s">
        <v>14768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17</v>
      </c>
      <c r="V2079" s="0" t="n">
        <v>240</v>
      </c>
      <c r="W2079" s="0" t="n">
        <v>0</v>
      </c>
      <c r="X2079" s="0" t="n">
        <v>0</v>
      </c>
      <c r="Y2079" s="0" t="n">
        <v>0</v>
      </c>
      <c r="Z2079" s="0" t="n">
        <v>0</v>
      </c>
    </row>
    <row r="2080" customFormat="false" ht="14.4" hidden="false" customHeight="false" outlineLevel="0" collapsed="false">
      <c r="A2080" s="0" t="s">
        <v>3</v>
      </c>
      <c r="B2080" s="0" t="s">
        <v>16871</v>
      </c>
      <c r="C2080" s="0" t="s">
        <v>14773</v>
      </c>
      <c r="D2080" s="0" t="s">
        <v>14767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17</v>
      </c>
      <c r="V2080" s="0" t="n">
        <v>255</v>
      </c>
      <c r="W2080" s="0" t="n">
        <v>0</v>
      </c>
      <c r="X2080" s="0" t="n">
        <v>0</v>
      </c>
      <c r="Y2080" s="0" t="n">
        <v>0</v>
      </c>
      <c r="Z2080" s="0" t="n">
        <v>0</v>
      </c>
    </row>
    <row r="2081" customFormat="false" ht="14.4" hidden="false" customHeight="false" outlineLevel="0" collapsed="false">
      <c r="A2081" s="0" t="s">
        <v>3</v>
      </c>
      <c r="B2081" s="0" t="s">
        <v>16872</v>
      </c>
      <c r="C2081" s="0" t="s">
        <v>14773</v>
      </c>
      <c r="D2081" s="0" t="s">
        <v>14768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16</v>
      </c>
      <c r="V2081" s="0" t="n">
        <v>256</v>
      </c>
      <c r="W2081" s="0" t="n">
        <v>0</v>
      </c>
      <c r="X2081" s="0" t="n">
        <v>0</v>
      </c>
      <c r="Y2081" s="0" t="n">
        <v>0</v>
      </c>
      <c r="Z2081" s="0" t="n">
        <v>0</v>
      </c>
    </row>
    <row r="2082" customFormat="false" ht="14.4" hidden="false" customHeight="false" outlineLevel="0" collapsed="false">
      <c r="A2082" s="0" t="s">
        <v>3</v>
      </c>
      <c r="B2082" s="0" t="s">
        <v>16873</v>
      </c>
      <c r="C2082" s="0" t="s">
        <v>14767</v>
      </c>
      <c r="D2082" s="0" t="s">
        <v>14773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16</v>
      </c>
      <c r="V2082" s="0" t="n">
        <v>249</v>
      </c>
      <c r="W2082" s="0" t="n">
        <v>0</v>
      </c>
      <c r="X2082" s="0" t="n">
        <v>0</v>
      </c>
      <c r="Y2082" s="0" t="n">
        <v>0</v>
      </c>
      <c r="Z2082" s="0" t="n">
        <v>0</v>
      </c>
    </row>
    <row r="2083" customFormat="false" ht="14.4" hidden="false" customHeight="false" outlineLevel="0" collapsed="false">
      <c r="A2083" s="0" t="s">
        <v>3</v>
      </c>
      <c r="B2083" s="0" t="s">
        <v>16874</v>
      </c>
      <c r="C2083" s="0" t="s">
        <v>14767</v>
      </c>
      <c r="D2083" s="0" t="s">
        <v>14771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16</v>
      </c>
      <c r="V2083" s="0" t="n">
        <v>249</v>
      </c>
      <c r="W2083" s="0" t="n">
        <v>0</v>
      </c>
      <c r="X2083" s="0" t="n">
        <v>0</v>
      </c>
      <c r="Y2083" s="0" t="n">
        <v>0</v>
      </c>
      <c r="Z2083" s="0" t="n">
        <v>0</v>
      </c>
    </row>
    <row r="2084" customFormat="false" ht="14.4" hidden="false" customHeight="false" outlineLevel="0" collapsed="false">
      <c r="A2084" s="0" t="s">
        <v>3</v>
      </c>
      <c r="B2084" s="0" t="s">
        <v>16875</v>
      </c>
      <c r="C2084" s="0" t="s">
        <v>14768</v>
      </c>
      <c r="D2084" s="0" t="s">
        <v>14771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17</v>
      </c>
      <c r="V2084" s="0" t="n">
        <v>263</v>
      </c>
      <c r="W2084" s="0" t="n">
        <v>0</v>
      </c>
      <c r="X2084" s="0" t="n">
        <v>0</v>
      </c>
      <c r="Y2084" s="0" t="n">
        <v>0</v>
      </c>
      <c r="Z2084" s="0" t="n">
        <v>0</v>
      </c>
    </row>
    <row r="2085" customFormat="false" ht="14.4" hidden="false" customHeight="false" outlineLevel="0" collapsed="false">
      <c r="A2085" s="0" t="s">
        <v>3</v>
      </c>
      <c r="B2085" s="0" t="s">
        <v>16876</v>
      </c>
      <c r="C2085" s="0" t="s">
        <v>14767</v>
      </c>
      <c r="D2085" s="0" t="s">
        <v>14771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16</v>
      </c>
      <c r="V2085" s="0" t="n">
        <v>275</v>
      </c>
      <c r="W2085" s="0" t="n">
        <v>0</v>
      </c>
      <c r="X2085" s="0" t="n">
        <v>0</v>
      </c>
      <c r="Y2085" s="0" t="n">
        <v>0</v>
      </c>
      <c r="Z2085" s="0" t="n">
        <v>0</v>
      </c>
    </row>
    <row r="2086" customFormat="false" ht="14.4" hidden="false" customHeight="false" outlineLevel="0" collapsed="false">
      <c r="A2086" s="0" t="s">
        <v>3</v>
      </c>
      <c r="B2086" s="0" t="s">
        <v>16877</v>
      </c>
      <c r="C2086" s="0" t="s">
        <v>14768</v>
      </c>
      <c r="D2086" s="0" t="s">
        <v>14771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17</v>
      </c>
      <c r="V2086" s="0" t="n">
        <v>267</v>
      </c>
      <c r="W2086" s="0" t="n">
        <v>0</v>
      </c>
      <c r="X2086" s="0" t="n">
        <v>0</v>
      </c>
      <c r="Y2086" s="0" t="n">
        <v>0</v>
      </c>
      <c r="Z2086" s="0" t="n">
        <v>0</v>
      </c>
    </row>
    <row r="2087" customFormat="false" ht="14.4" hidden="false" customHeight="false" outlineLevel="0" collapsed="false">
      <c r="A2087" s="0" t="s">
        <v>3</v>
      </c>
      <c r="B2087" s="0" t="s">
        <v>16878</v>
      </c>
      <c r="C2087" s="0" t="s">
        <v>14771</v>
      </c>
      <c r="D2087" s="0" t="s">
        <v>14768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17</v>
      </c>
      <c r="V2087" s="0" t="n">
        <v>271</v>
      </c>
      <c r="W2087" s="0" t="n">
        <v>0</v>
      </c>
      <c r="X2087" s="0" t="n">
        <v>0</v>
      </c>
      <c r="Y2087" s="0" t="n">
        <v>0</v>
      </c>
      <c r="Z2087" s="0" t="n">
        <v>0</v>
      </c>
    </row>
    <row r="2088" customFormat="false" ht="14.4" hidden="false" customHeight="false" outlineLevel="0" collapsed="false">
      <c r="A2088" s="0" t="s">
        <v>3</v>
      </c>
      <c r="B2088" s="0" t="s">
        <v>16879</v>
      </c>
      <c r="C2088" s="0" t="s">
        <v>14768</v>
      </c>
      <c r="D2088" s="0" t="s">
        <v>14767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16</v>
      </c>
      <c r="V2088" s="0" t="n">
        <v>223</v>
      </c>
      <c r="W2088" s="0" t="n">
        <v>0</v>
      </c>
      <c r="X2088" s="0" t="n">
        <v>0</v>
      </c>
      <c r="Y2088" s="0" t="n">
        <v>0</v>
      </c>
      <c r="Z2088" s="0" t="n">
        <v>0</v>
      </c>
    </row>
    <row r="2089" customFormat="false" ht="14.4" hidden="false" customHeight="false" outlineLevel="0" collapsed="false">
      <c r="A2089" s="0" t="s">
        <v>3</v>
      </c>
      <c r="B2089" s="0" t="s">
        <v>16880</v>
      </c>
      <c r="C2089" s="0" t="s">
        <v>14771</v>
      </c>
      <c r="D2089" s="0" t="s">
        <v>14768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12</v>
      </c>
      <c r="V2089" s="0" t="n">
        <v>239</v>
      </c>
      <c r="W2089" s="0" t="n">
        <v>0</v>
      </c>
      <c r="X2089" s="0" t="n">
        <v>0</v>
      </c>
      <c r="Y2089" s="0" t="n">
        <v>0</v>
      </c>
      <c r="Z2089" s="0" t="n">
        <v>0</v>
      </c>
    </row>
    <row r="2090" customFormat="false" ht="14.4" hidden="false" customHeight="false" outlineLevel="0" collapsed="false">
      <c r="A2090" s="0" t="s">
        <v>3</v>
      </c>
      <c r="B2090" s="0" t="s">
        <v>16881</v>
      </c>
      <c r="C2090" s="0" t="s">
        <v>14773</v>
      </c>
      <c r="D2090" s="0" t="s">
        <v>14767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9</v>
      </c>
      <c r="V2090" s="0" t="n">
        <v>124</v>
      </c>
      <c r="W2090" s="0" t="n">
        <v>0</v>
      </c>
      <c r="X2090" s="0" t="n">
        <v>0</v>
      </c>
      <c r="Y2090" s="0" t="n">
        <v>0</v>
      </c>
      <c r="Z2090" s="0" t="n">
        <v>0</v>
      </c>
    </row>
    <row r="2091" customFormat="false" ht="14.4" hidden="false" customHeight="false" outlineLevel="0" collapsed="false">
      <c r="A2091" s="0" t="s">
        <v>3</v>
      </c>
      <c r="B2091" s="0" t="s">
        <v>16882</v>
      </c>
      <c r="C2091" s="0" t="s">
        <v>14767</v>
      </c>
      <c r="D2091" s="0" t="s">
        <v>14771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9</v>
      </c>
      <c r="V2091" s="0" t="n">
        <v>151</v>
      </c>
      <c r="W2091" s="0" t="n">
        <v>0</v>
      </c>
      <c r="X2091" s="0" t="n">
        <v>0</v>
      </c>
      <c r="Y2091" s="0" t="n">
        <v>0</v>
      </c>
      <c r="Z2091" s="0" t="n">
        <v>0</v>
      </c>
    </row>
    <row r="2092" customFormat="false" ht="14.4" hidden="false" customHeight="false" outlineLevel="0" collapsed="false">
      <c r="A2092" s="0" t="s">
        <v>3</v>
      </c>
      <c r="B2092" s="0" t="s">
        <v>16883</v>
      </c>
      <c r="C2092" s="0" t="s">
        <v>14768</v>
      </c>
      <c r="D2092" s="0" t="s">
        <v>14773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19</v>
      </c>
      <c r="V2092" s="0" t="n">
        <v>207</v>
      </c>
      <c r="W2092" s="0" t="n">
        <v>0</v>
      </c>
      <c r="X2092" s="0" t="n">
        <v>0</v>
      </c>
      <c r="Y2092" s="0" t="n">
        <v>0</v>
      </c>
      <c r="Z2092" s="0" t="n">
        <v>0</v>
      </c>
    </row>
    <row r="2093" customFormat="false" ht="14.4" hidden="false" customHeight="false" outlineLevel="0" collapsed="false">
      <c r="A2093" s="0" t="s">
        <v>3</v>
      </c>
      <c r="B2093" s="0" t="s">
        <v>16884</v>
      </c>
      <c r="C2093" s="0" t="s">
        <v>14768</v>
      </c>
      <c r="D2093" s="0" t="s">
        <v>14771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11</v>
      </c>
      <c r="V2093" s="0" t="n">
        <v>204</v>
      </c>
      <c r="W2093" s="0" t="n">
        <v>0</v>
      </c>
      <c r="X2093" s="0" t="n">
        <v>0</v>
      </c>
      <c r="Y2093" s="0" t="n">
        <v>0</v>
      </c>
      <c r="Z2093" s="0" t="n">
        <v>0</v>
      </c>
    </row>
    <row r="2094" customFormat="false" ht="14.4" hidden="false" customHeight="false" outlineLevel="0" collapsed="false">
      <c r="A2094" s="0" t="s">
        <v>3</v>
      </c>
      <c r="B2094" s="0" t="s">
        <v>16885</v>
      </c>
      <c r="C2094" s="0" t="s">
        <v>14768</v>
      </c>
      <c r="D2094" s="0" t="s">
        <v>14771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13</v>
      </c>
      <c r="V2094" s="0" t="n">
        <v>192</v>
      </c>
      <c r="W2094" s="0" t="n">
        <v>0</v>
      </c>
      <c r="X2094" s="0" t="n">
        <v>0</v>
      </c>
      <c r="Y2094" s="0" t="n">
        <v>0</v>
      </c>
      <c r="Z2094" s="0" t="n">
        <v>0</v>
      </c>
    </row>
    <row r="2095" customFormat="false" ht="14.4" hidden="false" customHeight="false" outlineLevel="0" collapsed="false">
      <c r="A2095" s="0" t="s">
        <v>3</v>
      </c>
      <c r="B2095" s="0" t="s">
        <v>16886</v>
      </c>
      <c r="C2095" s="0" t="s">
        <v>14767</v>
      </c>
      <c r="D2095" s="0" t="s">
        <v>14768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13</v>
      </c>
      <c r="V2095" s="0" t="n">
        <v>195</v>
      </c>
      <c r="W2095" s="0" t="n">
        <v>0</v>
      </c>
      <c r="X2095" s="0" t="n">
        <v>0</v>
      </c>
      <c r="Y2095" s="0" t="n">
        <v>0</v>
      </c>
      <c r="Z2095" s="0" t="n">
        <v>0</v>
      </c>
    </row>
    <row r="2096" customFormat="false" ht="14.4" hidden="false" customHeight="false" outlineLevel="0" collapsed="false">
      <c r="A2096" s="0" t="s">
        <v>3</v>
      </c>
      <c r="B2096" s="0" t="s">
        <v>16887</v>
      </c>
      <c r="C2096" s="0" t="s">
        <v>14767</v>
      </c>
      <c r="D2096" s="0" t="s">
        <v>14773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12</v>
      </c>
      <c r="V2096" s="0" t="n">
        <v>167</v>
      </c>
      <c r="W2096" s="0" t="n">
        <v>0</v>
      </c>
      <c r="X2096" s="0" t="n">
        <v>0</v>
      </c>
      <c r="Y2096" s="0" t="n">
        <v>0</v>
      </c>
      <c r="Z2096" s="0" t="n">
        <v>0</v>
      </c>
    </row>
    <row r="2097" customFormat="false" ht="14.4" hidden="false" customHeight="false" outlineLevel="0" collapsed="false">
      <c r="A2097" s="0" t="s">
        <v>3</v>
      </c>
      <c r="B2097" s="0" t="s">
        <v>16888</v>
      </c>
      <c r="C2097" s="0" t="s">
        <v>14771</v>
      </c>
      <c r="D2097" s="0" t="s">
        <v>14768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14</v>
      </c>
      <c r="V2097" s="0" t="n">
        <v>195</v>
      </c>
      <c r="W2097" s="0" t="n">
        <v>0</v>
      </c>
      <c r="X2097" s="0" t="n">
        <v>0</v>
      </c>
      <c r="Y2097" s="0" t="n">
        <v>0</v>
      </c>
      <c r="Z2097" s="0" t="n">
        <v>0</v>
      </c>
    </row>
    <row r="2098" customFormat="false" ht="14.4" hidden="false" customHeight="false" outlineLevel="0" collapsed="false">
      <c r="A2098" s="0" t="s">
        <v>3</v>
      </c>
      <c r="B2098" s="0" t="s">
        <v>16889</v>
      </c>
      <c r="C2098" s="0" t="s">
        <v>14767</v>
      </c>
      <c r="D2098" s="0" t="s">
        <v>14773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15</v>
      </c>
      <c r="V2098" s="0" t="n">
        <v>197</v>
      </c>
      <c r="W2098" s="0" t="n">
        <v>0</v>
      </c>
      <c r="X2098" s="0" t="n">
        <v>0</v>
      </c>
      <c r="Y2098" s="0" t="n">
        <v>0</v>
      </c>
      <c r="Z2098" s="0" t="n">
        <v>0</v>
      </c>
    </row>
    <row r="2099" customFormat="false" ht="14.4" hidden="false" customHeight="false" outlineLevel="0" collapsed="false">
      <c r="A2099" s="0" t="s">
        <v>3</v>
      </c>
      <c r="B2099" s="0" t="s">
        <v>16890</v>
      </c>
      <c r="C2099" s="0" t="s">
        <v>14767</v>
      </c>
      <c r="D2099" s="0" t="s">
        <v>14773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15</v>
      </c>
      <c r="V2099" s="0" t="n">
        <v>188</v>
      </c>
      <c r="W2099" s="0" t="n">
        <v>0</v>
      </c>
      <c r="X2099" s="0" t="n">
        <v>0</v>
      </c>
      <c r="Y2099" s="0" t="n">
        <v>0</v>
      </c>
      <c r="Z2099" s="0" t="n">
        <v>0</v>
      </c>
    </row>
    <row r="2100" customFormat="false" ht="14.4" hidden="false" customHeight="false" outlineLevel="0" collapsed="false">
      <c r="A2100" s="0" t="s">
        <v>3</v>
      </c>
      <c r="B2100" s="0" t="s">
        <v>16891</v>
      </c>
      <c r="C2100" s="0" t="s">
        <v>14767</v>
      </c>
      <c r="D2100" s="0" t="s">
        <v>14773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15</v>
      </c>
      <c r="V2100" s="0" t="n">
        <v>191</v>
      </c>
      <c r="W2100" s="0" t="n">
        <v>0</v>
      </c>
      <c r="X2100" s="0" t="n">
        <v>0</v>
      </c>
      <c r="Y2100" s="0" t="n">
        <v>0</v>
      </c>
      <c r="Z2100" s="0" t="n">
        <v>0</v>
      </c>
    </row>
    <row r="2101" customFormat="false" ht="14.4" hidden="false" customHeight="false" outlineLevel="0" collapsed="false">
      <c r="A2101" s="0" t="s">
        <v>3</v>
      </c>
      <c r="B2101" s="0" t="s">
        <v>16892</v>
      </c>
      <c r="C2101" s="0" t="s">
        <v>14771</v>
      </c>
      <c r="D2101" s="0" t="s">
        <v>14768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12</v>
      </c>
      <c r="V2101" s="0" t="n">
        <v>182</v>
      </c>
      <c r="W2101" s="0" t="n">
        <v>0</v>
      </c>
      <c r="X2101" s="0" t="n">
        <v>0</v>
      </c>
      <c r="Y2101" s="0" t="n">
        <v>0</v>
      </c>
      <c r="Z2101" s="0" t="n">
        <v>0</v>
      </c>
    </row>
    <row r="2102" customFormat="false" ht="14.4" hidden="false" customHeight="false" outlineLevel="0" collapsed="false">
      <c r="A2102" s="0" t="s">
        <v>3</v>
      </c>
      <c r="B2102" s="0" t="s">
        <v>16893</v>
      </c>
      <c r="C2102" s="0" t="s">
        <v>14768</v>
      </c>
      <c r="D2102" s="0" t="s">
        <v>14773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12</v>
      </c>
      <c r="V2102" s="0" t="n">
        <v>198</v>
      </c>
      <c r="W2102" s="0" t="n">
        <v>0</v>
      </c>
      <c r="X2102" s="0" t="n">
        <v>0</v>
      </c>
      <c r="Y2102" s="0" t="n">
        <v>0</v>
      </c>
      <c r="Z2102" s="0" t="n">
        <v>0</v>
      </c>
    </row>
    <row r="2103" customFormat="false" ht="14.4" hidden="false" customHeight="false" outlineLevel="0" collapsed="false">
      <c r="A2103" s="0" t="s">
        <v>3</v>
      </c>
      <c r="B2103" s="0" t="s">
        <v>16894</v>
      </c>
      <c r="C2103" s="0" t="s">
        <v>14773</v>
      </c>
      <c r="D2103" s="0" t="s">
        <v>14768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11</v>
      </c>
      <c r="V2103" s="0" t="n">
        <v>183</v>
      </c>
      <c r="W2103" s="0" t="n">
        <v>0</v>
      </c>
      <c r="X2103" s="0" t="n">
        <v>0</v>
      </c>
      <c r="Y2103" s="0" t="n">
        <v>0</v>
      </c>
      <c r="Z2103" s="0" t="n">
        <v>0</v>
      </c>
    </row>
    <row r="2104" customFormat="false" ht="14.4" hidden="false" customHeight="false" outlineLevel="0" collapsed="false">
      <c r="A2104" s="0" t="s">
        <v>3</v>
      </c>
      <c r="B2104" s="0" t="s">
        <v>16895</v>
      </c>
      <c r="C2104" s="0" t="s">
        <v>14768</v>
      </c>
      <c r="D2104" s="0" t="s">
        <v>14767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7</v>
      </c>
      <c r="V2104" s="0" t="n">
        <v>133</v>
      </c>
      <c r="W2104" s="0" t="n">
        <v>0</v>
      </c>
      <c r="X2104" s="0" t="n">
        <v>0</v>
      </c>
      <c r="Y2104" s="0" t="n">
        <v>0</v>
      </c>
      <c r="Z2104" s="0" t="n">
        <v>0</v>
      </c>
    </row>
    <row r="2105" customFormat="false" ht="14.4" hidden="false" customHeight="false" outlineLevel="0" collapsed="false">
      <c r="A2105" s="0" t="s">
        <v>3</v>
      </c>
      <c r="B2105" s="0" t="s">
        <v>16896</v>
      </c>
      <c r="C2105" s="0" t="s">
        <v>14773</v>
      </c>
      <c r="D2105" s="0" t="s">
        <v>14767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20</v>
      </c>
      <c r="V2105" s="0" t="n">
        <v>217</v>
      </c>
      <c r="W2105" s="0" t="n">
        <v>0</v>
      </c>
      <c r="X2105" s="0" t="n">
        <v>0</v>
      </c>
      <c r="Y2105" s="0" t="n">
        <v>0</v>
      </c>
      <c r="Z2105" s="0" t="n">
        <v>0</v>
      </c>
    </row>
    <row r="2106" customFormat="false" ht="14.4" hidden="false" customHeight="false" outlineLevel="0" collapsed="false">
      <c r="A2106" s="0" t="s">
        <v>3</v>
      </c>
      <c r="B2106" s="0" t="s">
        <v>16897</v>
      </c>
      <c r="C2106" s="0" t="s">
        <v>14773</v>
      </c>
      <c r="D2106" s="0" t="s">
        <v>14767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10</v>
      </c>
      <c r="V2106" s="0" t="n">
        <v>166</v>
      </c>
      <c r="W2106" s="0" t="n">
        <v>0</v>
      </c>
      <c r="X2106" s="0" t="n">
        <v>0</v>
      </c>
      <c r="Y2106" s="0" t="n">
        <v>0</v>
      </c>
      <c r="Z2106" s="0" t="n">
        <v>0</v>
      </c>
    </row>
    <row r="2107" customFormat="false" ht="14.4" hidden="false" customHeight="false" outlineLevel="0" collapsed="false">
      <c r="A2107" s="0" t="s">
        <v>3</v>
      </c>
      <c r="B2107" s="0" t="s">
        <v>16898</v>
      </c>
      <c r="C2107" s="0" t="s">
        <v>14771</v>
      </c>
      <c r="D2107" s="0" t="s">
        <v>14767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9</v>
      </c>
      <c r="V2107" s="0" t="n">
        <v>145</v>
      </c>
      <c r="W2107" s="0" t="n">
        <v>0</v>
      </c>
      <c r="X2107" s="0" t="n">
        <v>0</v>
      </c>
      <c r="Y2107" s="0" t="n">
        <v>0</v>
      </c>
      <c r="Z2107" s="0" t="n">
        <v>0</v>
      </c>
    </row>
    <row r="2108" customFormat="false" ht="14.4" hidden="false" customHeight="false" outlineLevel="0" collapsed="false">
      <c r="A2108" s="0" t="s">
        <v>3</v>
      </c>
      <c r="B2108" s="0" t="s">
        <v>16899</v>
      </c>
      <c r="C2108" s="0" t="s">
        <v>14768</v>
      </c>
      <c r="D2108" s="0" t="s">
        <v>14771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14</v>
      </c>
      <c r="V2108" s="0" t="n">
        <v>268</v>
      </c>
      <c r="W2108" s="0" t="n">
        <v>0</v>
      </c>
      <c r="X2108" s="0" t="n">
        <v>0</v>
      </c>
      <c r="Y2108" s="0" t="n">
        <v>0</v>
      </c>
      <c r="Z2108" s="0" t="n">
        <v>0</v>
      </c>
    </row>
    <row r="2109" customFormat="false" ht="14.4" hidden="false" customHeight="false" outlineLevel="0" collapsed="false">
      <c r="A2109" s="0" t="s">
        <v>3</v>
      </c>
      <c r="B2109" s="0" t="s">
        <v>16900</v>
      </c>
      <c r="C2109" s="0" t="s">
        <v>14767</v>
      </c>
      <c r="D2109" s="0" t="s">
        <v>14773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18</v>
      </c>
      <c r="V2109" s="0" t="n">
        <v>256</v>
      </c>
      <c r="W2109" s="0" t="n">
        <v>0</v>
      </c>
      <c r="X2109" s="0" t="n">
        <v>0</v>
      </c>
      <c r="Y2109" s="0" t="n">
        <v>0</v>
      </c>
      <c r="Z2109" s="0" t="n">
        <v>0</v>
      </c>
    </row>
    <row r="2110" customFormat="false" ht="14.4" hidden="false" customHeight="false" outlineLevel="0" collapsed="false">
      <c r="A2110" s="0" t="s">
        <v>3</v>
      </c>
      <c r="B2110" s="0" t="s">
        <v>16901</v>
      </c>
      <c r="C2110" s="0" t="s">
        <v>14768</v>
      </c>
      <c r="D2110" s="0" t="s">
        <v>14773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17</v>
      </c>
      <c r="V2110" s="0" t="n">
        <v>262</v>
      </c>
      <c r="W2110" s="0" t="n">
        <v>0</v>
      </c>
      <c r="X2110" s="0" t="n">
        <v>0</v>
      </c>
      <c r="Y2110" s="0" t="n">
        <v>0</v>
      </c>
      <c r="Z2110" s="0" t="n">
        <v>0</v>
      </c>
    </row>
    <row r="2111" customFormat="false" ht="14.4" hidden="false" customHeight="false" outlineLevel="0" collapsed="false">
      <c r="A2111" s="0" t="s">
        <v>3</v>
      </c>
      <c r="B2111" s="0" t="s">
        <v>16902</v>
      </c>
      <c r="C2111" s="0" t="s">
        <v>14771</v>
      </c>
      <c r="D2111" s="0" t="s">
        <v>14768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23</v>
      </c>
      <c r="V2111" s="0" t="n">
        <v>260</v>
      </c>
      <c r="W2111" s="0" t="n">
        <v>0</v>
      </c>
      <c r="X2111" s="0" t="n">
        <v>0</v>
      </c>
      <c r="Y2111" s="0" t="n">
        <v>0</v>
      </c>
      <c r="Z2111" s="0" t="n">
        <v>0</v>
      </c>
    </row>
    <row r="2112" customFormat="false" ht="14.4" hidden="false" customHeight="false" outlineLevel="0" collapsed="false">
      <c r="A2112" s="0" t="s">
        <v>3</v>
      </c>
      <c r="B2112" s="0" t="s">
        <v>16903</v>
      </c>
      <c r="C2112" s="0" t="s">
        <v>14768</v>
      </c>
      <c r="D2112" s="0" t="s">
        <v>14767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23</v>
      </c>
      <c r="V2112" s="0" t="n">
        <v>259</v>
      </c>
      <c r="W2112" s="0" t="n">
        <v>0</v>
      </c>
      <c r="X2112" s="0" t="n">
        <v>0</v>
      </c>
      <c r="Y2112" s="0" t="n">
        <v>0</v>
      </c>
      <c r="Z2112" s="0" t="n">
        <v>0</v>
      </c>
    </row>
    <row r="2113" customFormat="false" ht="14.4" hidden="false" customHeight="false" outlineLevel="0" collapsed="false">
      <c r="A2113" s="0" t="s">
        <v>3</v>
      </c>
      <c r="B2113" s="0" t="s">
        <v>16904</v>
      </c>
      <c r="C2113" s="0" t="s">
        <v>14768</v>
      </c>
      <c r="D2113" s="0" t="s">
        <v>14771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26</v>
      </c>
      <c r="V2113" s="0" t="n">
        <v>244</v>
      </c>
      <c r="W2113" s="0" t="n">
        <v>0</v>
      </c>
      <c r="X2113" s="0" t="n">
        <v>0</v>
      </c>
      <c r="Y2113" s="0" t="n">
        <v>0</v>
      </c>
      <c r="Z2113" s="0" t="n">
        <v>0</v>
      </c>
    </row>
    <row r="2114" customFormat="false" ht="14.4" hidden="false" customHeight="false" outlineLevel="0" collapsed="false">
      <c r="A2114" s="0" t="s">
        <v>3</v>
      </c>
      <c r="B2114" s="0" t="s">
        <v>16905</v>
      </c>
      <c r="C2114" s="0" t="s">
        <v>14767</v>
      </c>
      <c r="D2114" s="0" t="s">
        <v>14768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19</v>
      </c>
      <c r="V2114" s="0" t="n">
        <v>209</v>
      </c>
      <c r="W2114" s="0" t="n">
        <v>0</v>
      </c>
      <c r="X2114" s="0" t="n">
        <v>0</v>
      </c>
      <c r="Y2114" s="0" t="n">
        <v>0</v>
      </c>
      <c r="Z2114" s="0" t="n">
        <v>0</v>
      </c>
    </row>
    <row r="2115" customFormat="false" ht="14.4" hidden="false" customHeight="false" outlineLevel="0" collapsed="false">
      <c r="A2115" s="0" t="s">
        <v>3</v>
      </c>
      <c r="B2115" s="0" t="s">
        <v>16906</v>
      </c>
      <c r="C2115" s="0" t="s">
        <v>14771</v>
      </c>
      <c r="D2115" s="0" t="s">
        <v>14768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17</v>
      </c>
      <c r="V2115" s="0" t="n">
        <v>211</v>
      </c>
      <c r="W2115" s="0" t="n">
        <v>0</v>
      </c>
      <c r="X2115" s="0" t="n">
        <v>0</v>
      </c>
      <c r="Y2115" s="0" t="n">
        <v>0</v>
      </c>
      <c r="Z2115" s="0" t="n">
        <v>0</v>
      </c>
    </row>
    <row r="2116" customFormat="false" ht="14.4" hidden="false" customHeight="false" outlineLevel="0" collapsed="false">
      <c r="A2116" s="0" t="s">
        <v>3</v>
      </c>
      <c r="B2116" s="0" t="s">
        <v>16907</v>
      </c>
      <c r="C2116" s="0" t="s">
        <v>14771</v>
      </c>
      <c r="D2116" s="0" t="s">
        <v>14768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12</v>
      </c>
      <c r="V2116" s="0" t="n">
        <v>210</v>
      </c>
      <c r="W2116" s="0" t="n">
        <v>0</v>
      </c>
      <c r="X2116" s="0" t="n">
        <v>0</v>
      </c>
      <c r="Y2116" s="0" t="n">
        <v>0</v>
      </c>
      <c r="Z2116" s="0" t="n">
        <v>0</v>
      </c>
    </row>
    <row r="2117" customFormat="false" ht="14.4" hidden="false" customHeight="false" outlineLevel="0" collapsed="false">
      <c r="A2117" s="0" t="s">
        <v>3</v>
      </c>
      <c r="B2117" s="0" t="s">
        <v>16908</v>
      </c>
      <c r="C2117" s="0" t="s">
        <v>14773</v>
      </c>
      <c r="D2117" s="0" t="s">
        <v>14771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18</v>
      </c>
      <c r="V2117" s="0" t="n">
        <v>200</v>
      </c>
      <c r="W2117" s="0" t="n">
        <v>0</v>
      </c>
      <c r="X2117" s="0" t="n">
        <v>0</v>
      </c>
      <c r="Y2117" s="0" t="n">
        <v>0</v>
      </c>
      <c r="Z2117" s="0" t="n">
        <v>0</v>
      </c>
    </row>
    <row r="2118" customFormat="false" ht="14.4" hidden="false" customHeight="false" outlineLevel="0" collapsed="false">
      <c r="A2118" s="0" t="s">
        <v>3</v>
      </c>
      <c r="B2118" s="0" t="s">
        <v>16909</v>
      </c>
      <c r="C2118" s="0" t="s">
        <v>14773</v>
      </c>
      <c r="D2118" s="0" t="s">
        <v>14771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17</v>
      </c>
      <c r="V2118" s="0" t="n">
        <v>264</v>
      </c>
      <c r="W2118" s="0" t="n">
        <v>0</v>
      </c>
      <c r="X2118" s="0" t="n">
        <v>0</v>
      </c>
      <c r="Y2118" s="0" t="n">
        <v>0</v>
      </c>
      <c r="Z2118" s="0" t="n">
        <v>0</v>
      </c>
    </row>
    <row r="2119" customFormat="false" ht="14.4" hidden="false" customHeight="false" outlineLevel="0" collapsed="false">
      <c r="A2119" s="0" t="s">
        <v>3</v>
      </c>
      <c r="B2119" s="0" t="s">
        <v>16910</v>
      </c>
      <c r="C2119" s="0" t="s">
        <v>14771</v>
      </c>
      <c r="D2119" s="0" t="s">
        <v>14768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16</v>
      </c>
      <c r="V2119" s="0" t="n">
        <v>232</v>
      </c>
      <c r="W2119" s="0" t="n">
        <v>0</v>
      </c>
      <c r="X2119" s="0" t="n">
        <v>0</v>
      </c>
      <c r="Y2119" s="0" t="n">
        <v>0</v>
      </c>
      <c r="Z2119" s="0" t="n">
        <v>0</v>
      </c>
    </row>
    <row r="2120" customFormat="false" ht="14.4" hidden="false" customHeight="false" outlineLevel="0" collapsed="false">
      <c r="A2120" s="0" t="s">
        <v>3</v>
      </c>
      <c r="B2120" s="0" t="s">
        <v>16911</v>
      </c>
      <c r="C2120" s="0" t="s">
        <v>14773</v>
      </c>
      <c r="D2120" s="0" t="s">
        <v>14768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17</v>
      </c>
      <c r="V2120" s="0" t="n">
        <v>190</v>
      </c>
      <c r="W2120" s="0" t="n">
        <v>0</v>
      </c>
      <c r="X2120" s="0" t="n">
        <v>0</v>
      </c>
      <c r="Y2120" s="0" t="n">
        <v>0</v>
      </c>
      <c r="Z2120" s="0" t="n">
        <v>0</v>
      </c>
    </row>
    <row r="2121" customFormat="false" ht="14.4" hidden="false" customHeight="false" outlineLevel="0" collapsed="false">
      <c r="A2121" s="0" t="s">
        <v>3</v>
      </c>
      <c r="B2121" s="0" t="s">
        <v>16912</v>
      </c>
      <c r="C2121" s="0" t="s">
        <v>14771</v>
      </c>
      <c r="D2121" s="0" t="s">
        <v>14768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28</v>
      </c>
      <c r="V2121" s="0" t="n">
        <v>253</v>
      </c>
      <c r="W2121" s="0" t="n">
        <v>0</v>
      </c>
      <c r="X2121" s="0" t="n">
        <v>0</v>
      </c>
      <c r="Y2121" s="0" t="n">
        <v>0</v>
      </c>
      <c r="Z2121" s="0" t="n">
        <v>0</v>
      </c>
    </row>
    <row r="2122" customFormat="false" ht="14.4" hidden="false" customHeight="false" outlineLevel="0" collapsed="false">
      <c r="A2122" s="0" t="s">
        <v>3</v>
      </c>
      <c r="B2122" s="0" t="s">
        <v>16913</v>
      </c>
      <c r="C2122" s="0" t="s">
        <v>14767</v>
      </c>
      <c r="D2122" s="0" t="s">
        <v>14768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15</v>
      </c>
      <c r="V2122" s="0" t="n">
        <v>191</v>
      </c>
      <c r="W2122" s="0" t="n">
        <v>0</v>
      </c>
      <c r="X2122" s="0" t="n">
        <v>0</v>
      </c>
      <c r="Y2122" s="0" t="n">
        <v>0</v>
      </c>
      <c r="Z2122" s="0" t="n">
        <v>0</v>
      </c>
    </row>
    <row r="2123" customFormat="false" ht="14.4" hidden="false" customHeight="false" outlineLevel="0" collapsed="false">
      <c r="A2123" s="0" t="s">
        <v>3</v>
      </c>
      <c r="B2123" s="0" t="s">
        <v>16914</v>
      </c>
      <c r="C2123" s="0" t="s">
        <v>14768</v>
      </c>
      <c r="D2123" s="0" t="s">
        <v>14771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14</v>
      </c>
      <c r="V2123" s="0" t="n">
        <v>175</v>
      </c>
      <c r="W2123" s="0" t="n">
        <v>0</v>
      </c>
      <c r="X2123" s="0" t="n">
        <v>0</v>
      </c>
      <c r="Y2123" s="0" t="n">
        <v>0</v>
      </c>
      <c r="Z2123" s="0" t="n">
        <v>0</v>
      </c>
    </row>
    <row r="2124" customFormat="false" ht="14.4" hidden="false" customHeight="false" outlineLevel="0" collapsed="false">
      <c r="A2124" s="0" t="s">
        <v>3</v>
      </c>
      <c r="B2124" s="0" t="s">
        <v>16915</v>
      </c>
      <c r="C2124" s="0" t="s">
        <v>14768</v>
      </c>
      <c r="D2124" s="0" t="s">
        <v>14771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20</v>
      </c>
      <c r="V2124" s="0" t="n">
        <v>259</v>
      </c>
      <c r="W2124" s="0" t="n">
        <v>0</v>
      </c>
      <c r="X2124" s="0" t="n">
        <v>0</v>
      </c>
      <c r="Y2124" s="0" t="n">
        <v>0</v>
      </c>
      <c r="Z2124" s="0" t="n">
        <v>0</v>
      </c>
    </row>
    <row r="2125" customFormat="false" ht="14.4" hidden="false" customHeight="false" outlineLevel="0" collapsed="false">
      <c r="A2125" s="0" t="s">
        <v>3</v>
      </c>
      <c r="B2125" s="0" t="s">
        <v>16916</v>
      </c>
      <c r="C2125" s="0" t="s">
        <v>14767</v>
      </c>
      <c r="D2125" s="0" t="s">
        <v>14773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20</v>
      </c>
      <c r="V2125" s="0" t="n">
        <v>245</v>
      </c>
      <c r="W2125" s="0" t="n">
        <v>0</v>
      </c>
      <c r="X2125" s="0" t="n">
        <v>0</v>
      </c>
      <c r="Y2125" s="0" t="n">
        <v>0</v>
      </c>
      <c r="Z2125" s="0" t="n">
        <v>0</v>
      </c>
    </row>
    <row r="2126" customFormat="false" ht="14.4" hidden="false" customHeight="false" outlineLevel="0" collapsed="false">
      <c r="A2126" s="0" t="s">
        <v>3</v>
      </c>
      <c r="B2126" s="0" t="s">
        <v>16917</v>
      </c>
      <c r="C2126" s="0" t="s">
        <v>14773</v>
      </c>
      <c r="D2126" s="0" t="s">
        <v>14767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20</v>
      </c>
      <c r="V2126" s="0" t="n">
        <v>242</v>
      </c>
      <c r="W2126" s="0" t="n">
        <v>0</v>
      </c>
      <c r="X2126" s="0" t="n">
        <v>0</v>
      </c>
      <c r="Y2126" s="0" t="n">
        <v>0</v>
      </c>
      <c r="Z2126" s="0" t="n">
        <v>0</v>
      </c>
    </row>
    <row r="2127" customFormat="false" ht="14.4" hidden="false" customHeight="false" outlineLevel="0" collapsed="false">
      <c r="A2127" s="0" t="s">
        <v>3</v>
      </c>
      <c r="B2127" s="0" t="s">
        <v>16918</v>
      </c>
      <c r="C2127" s="0" t="s">
        <v>14773</v>
      </c>
      <c r="D2127" s="0" t="s">
        <v>14767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15</v>
      </c>
      <c r="V2127" s="0" t="n">
        <v>292</v>
      </c>
      <c r="W2127" s="0" t="n">
        <v>0</v>
      </c>
      <c r="X2127" s="0" t="n">
        <v>0</v>
      </c>
      <c r="Y2127" s="0" t="n">
        <v>0</v>
      </c>
      <c r="Z2127" s="0" t="n">
        <v>0</v>
      </c>
    </row>
    <row r="2128" customFormat="false" ht="14.4" hidden="false" customHeight="false" outlineLevel="0" collapsed="false">
      <c r="A2128" s="0" t="s">
        <v>3</v>
      </c>
      <c r="B2128" s="0" t="s">
        <v>16919</v>
      </c>
      <c r="C2128" s="0" t="s">
        <v>14767</v>
      </c>
      <c r="D2128" s="0" t="s">
        <v>14773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12</v>
      </c>
      <c r="V2128" s="0" t="n">
        <v>186</v>
      </c>
      <c r="W2128" s="0" t="n">
        <v>0</v>
      </c>
      <c r="X2128" s="0" t="n">
        <v>0</v>
      </c>
      <c r="Y2128" s="0" t="n">
        <v>0</v>
      </c>
      <c r="Z2128" s="0" t="n">
        <v>0</v>
      </c>
    </row>
    <row r="2129" customFormat="false" ht="14.4" hidden="false" customHeight="false" outlineLevel="0" collapsed="false">
      <c r="A2129" s="0" t="s">
        <v>3</v>
      </c>
      <c r="B2129" s="0" t="s">
        <v>16920</v>
      </c>
      <c r="C2129" s="0" t="s">
        <v>14767</v>
      </c>
      <c r="D2129" s="0" t="s">
        <v>14773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9</v>
      </c>
      <c r="V2129" s="0" t="n">
        <v>171</v>
      </c>
      <c r="W2129" s="0" t="n">
        <v>0</v>
      </c>
      <c r="X2129" s="0" t="n">
        <v>0</v>
      </c>
      <c r="Y2129" s="0" t="n">
        <v>0</v>
      </c>
      <c r="Z2129" s="0" t="n">
        <v>0</v>
      </c>
    </row>
    <row r="2130" customFormat="false" ht="14.4" hidden="false" customHeight="false" outlineLevel="0" collapsed="false">
      <c r="A2130" s="0" t="s">
        <v>3</v>
      </c>
      <c r="B2130" s="0" t="s">
        <v>16921</v>
      </c>
      <c r="C2130" s="0" t="s">
        <v>14767</v>
      </c>
      <c r="D2130" s="0" t="s">
        <v>14768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17</v>
      </c>
      <c r="V2130" s="0" t="n">
        <v>254</v>
      </c>
      <c r="W2130" s="0" t="n">
        <v>0</v>
      </c>
      <c r="X2130" s="0" t="n">
        <v>0</v>
      </c>
      <c r="Y2130" s="0" t="n">
        <v>0</v>
      </c>
      <c r="Z2130" s="0" t="n">
        <v>0</v>
      </c>
    </row>
    <row r="2131" customFormat="false" ht="14.4" hidden="false" customHeight="false" outlineLevel="0" collapsed="false">
      <c r="A2131" s="0" t="s">
        <v>3</v>
      </c>
      <c r="B2131" s="0" t="s">
        <v>16922</v>
      </c>
      <c r="C2131" s="0" t="s">
        <v>14768</v>
      </c>
      <c r="D2131" s="0" t="s">
        <v>14773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13</v>
      </c>
      <c r="V2131" s="0" t="n">
        <v>250</v>
      </c>
      <c r="W2131" s="0" t="n">
        <v>0</v>
      </c>
      <c r="X2131" s="0" t="n">
        <v>0</v>
      </c>
      <c r="Y2131" s="0" t="n">
        <v>0</v>
      </c>
      <c r="Z2131" s="0" t="n">
        <v>0</v>
      </c>
    </row>
    <row r="2132" customFormat="false" ht="14.4" hidden="false" customHeight="false" outlineLevel="0" collapsed="false">
      <c r="A2132" s="0" t="s">
        <v>3</v>
      </c>
      <c r="B2132" s="0" t="s">
        <v>16923</v>
      </c>
      <c r="C2132" s="0" t="s">
        <v>14773</v>
      </c>
      <c r="D2132" s="0" t="s">
        <v>14767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20</v>
      </c>
      <c r="V2132" s="0" t="n">
        <v>264</v>
      </c>
      <c r="W2132" s="0" t="n">
        <v>0</v>
      </c>
      <c r="X2132" s="0" t="n">
        <v>0</v>
      </c>
      <c r="Y2132" s="0" t="n">
        <v>0</v>
      </c>
      <c r="Z2132" s="0" t="n">
        <v>0</v>
      </c>
    </row>
    <row r="2133" customFormat="false" ht="14.4" hidden="false" customHeight="false" outlineLevel="0" collapsed="false">
      <c r="A2133" s="0" t="s">
        <v>3</v>
      </c>
      <c r="B2133" s="0" t="s">
        <v>16924</v>
      </c>
      <c r="C2133" s="0" t="s">
        <v>14767</v>
      </c>
      <c r="D2133" s="0" t="s">
        <v>14773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16</v>
      </c>
      <c r="V2133" s="0" t="n">
        <v>248</v>
      </c>
      <c r="W2133" s="0" t="n">
        <v>0</v>
      </c>
      <c r="X2133" s="0" t="n">
        <v>0</v>
      </c>
      <c r="Y2133" s="0" t="n">
        <v>0</v>
      </c>
      <c r="Z2133" s="0" t="n">
        <v>0</v>
      </c>
    </row>
    <row r="2134" customFormat="false" ht="14.4" hidden="false" customHeight="false" outlineLevel="0" collapsed="false">
      <c r="A2134" s="0" t="s">
        <v>3</v>
      </c>
      <c r="B2134" s="0" t="s">
        <v>16925</v>
      </c>
      <c r="C2134" s="0" t="s">
        <v>14771</v>
      </c>
      <c r="D2134" s="0" t="s">
        <v>14768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20</v>
      </c>
      <c r="V2134" s="0" t="n">
        <v>275</v>
      </c>
      <c r="W2134" s="0" t="n">
        <v>0</v>
      </c>
      <c r="X2134" s="0" t="n">
        <v>0</v>
      </c>
      <c r="Y2134" s="0" t="n">
        <v>0</v>
      </c>
      <c r="Z2134" s="0" t="n">
        <v>0</v>
      </c>
    </row>
    <row r="2135" customFormat="false" ht="14.4" hidden="false" customHeight="false" outlineLevel="0" collapsed="false">
      <c r="A2135" s="0" t="s">
        <v>3</v>
      </c>
      <c r="B2135" s="0" t="s">
        <v>16926</v>
      </c>
      <c r="C2135" s="0" t="s">
        <v>14767</v>
      </c>
      <c r="D2135" s="0" t="s">
        <v>14773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21</v>
      </c>
      <c r="V2135" s="0" t="n">
        <v>264</v>
      </c>
      <c r="W2135" s="0" t="n">
        <v>0</v>
      </c>
      <c r="X2135" s="0" t="n">
        <v>0</v>
      </c>
      <c r="Y2135" s="0" t="n">
        <v>0</v>
      </c>
      <c r="Z2135" s="0" t="n">
        <v>0</v>
      </c>
    </row>
    <row r="2136" customFormat="false" ht="14.4" hidden="false" customHeight="false" outlineLevel="0" collapsed="false">
      <c r="A2136" s="0" t="s">
        <v>3</v>
      </c>
      <c r="B2136" s="0" t="s">
        <v>16927</v>
      </c>
      <c r="C2136" s="0" t="s">
        <v>14767</v>
      </c>
      <c r="D2136" s="0" t="s">
        <v>14773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21</v>
      </c>
      <c r="V2136" s="0" t="n">
        <v>250</v>
      </c>
      <c r="W2136" s="0" t="n">
        <v>0</v>
      </c>
      <c r="X2136" s="0" t="n">
        <v>0</v>
      </c>
      <c r="Y2136" s="0" t="n">
        <v>0</v>
      </c>
      <c r="Z2136" s="0" t="n">
        <v>0</v>
      </c>
    </row>
    <row r="2137" customFormat="false" ht="14.4" hidden="false" customHeight="false" outlineLevel="0" collapsed="false">
      <c r="A2137" s="0" t="s">
        <v>3</v>
      </c>
      <c r="B2137" s="0" t="s">
        <v>16928</v>
      </c>
      <c r="C2137" s="0" t="s">
        <v>14773</v>
      </c>
      <c r="D2137" s="0" t="s">
        <v>14767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15</v>
      </c>
      <c r="V2137" s="0" t="n">
        <v>231</v>
      </c>
      <c r="W2137" s="0" t="n">
        <v>0</v>
      </c>
      <c r="X2137" s="0" t="n">
        <v>0</v>
      </c>
      <c r="Y2137" s="0" t="n">
        <v>0</v>
      </c>
      <c r="Z2137" s="0" t="n">
        <v>0</v>
      </c>
    </row>
    <row r="2138" customFormat="false" ht="14.4" hidden="false" customHeight="false" outlineLevel="0" collapsed="false">
      <c r="A2138" s="0" t="s">
        <v>3</v>
      </c>
      <c r="B2138" s="0" t="s">
        <v>16929</v>
      </c>
      <c r="C2138" s="0" t="s">
        <v>14773</v>
      </c>
      <c r="D2138" s="0" t="s">
        <v>14767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15</v>
      </c>
      <c r="V2138" s="0" t="n">
        <v>234</v>
      </c>
      <c r="W2138" s="0" t="n">
        <v>0</v>
      </c>
      <c r="X2138" s="0" t="n">
        <v>0</v>
      </c>
      <c r="Y2138" s="0" t="n">
        <v>0</v>
      </c>
      <c r="Z2138" s="0" t="n">
        <v>0</v>
      </c>
    </row>
    <row r="2139" customFormat="false" ht="14.4" hidden="false" customHeight="false" outlineLevel="0" collapsed="false">
      <c r="A2139" s="0" t="s">
        <v>3</v>
      </c>
      <c r="B2139" s="0" t="s">
        <v>16930</v>
      </c>
      <c r="C2139" s="0" t="s">
        <v>14767</v>
      </c>
      <c r="D2139" s="0" t="s">
        <v>14773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18</v>
      </c>
      <c r="V2139" s="0" t="n">
        <v>228</v>
      </c>
      <c r="W2139" s="0" t="n">
        <v>0</v>
      </c>
      <c r="X2139" s="0" t="n">
        <v>0</v>
      </c>
      <c r="Y2139" s="0" t="n">
        <v>0</v>
      </c>
      <c r="Z2139" s="0" t="n">
        <v>0</v>
      </c>
    </row>
    <row r="2140" customFormat="false" ht="14.4" hidden="false" customHeight="false" outlineLevel="0" collapsed="false">
      <c r="A2140" s="0" t="s">
        <v>3</v>
      </c>
      <c r="B2140" s="0" t="s">
        <v>16931</v>
      </c>
      <c r="C2140" s="0" t="s">
        <v>14773</v>
      </c>
      <c r="D2140" s="0" t="s">
        <v>14767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14</v>
      </c>
      <c r="V2140" s="0" t="n">
        <v>239</v>
      </c>
      <c r="W2140" s="0" t="n">
        <v>0</v>
      </c>
      <c r="X2140" s="0" t="n">
        <v>0</v>
      </c>
      <c r="Y2140" s="0" t="n">
        <v>0</v>
      </c>
      <c r="Z2140" s="0" t="n">
        <v>0</v>
      </c>
    </row>
    <row r="2141" customFormat="false" ht="14.4" hidden="false" customHeight="false" outlineLevel="0" collapsed="false">
      <c r="A2141" s="0" t="s">
        <v>3</v>
      </c>
      <c r="B2141" s="0" t="s">
        <v>16932</v>
      </c>
      <c r="C2141" s="0" t="s">
        <v>14771</v>
      </c>
      <c r="D2141" s="0" t="s">
        <v>14768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16</v>
      </c>
      <c r="V2141" s="0" t="n">
        <v>285</v>
      </c>
      <c r="W2141" s="0" t="n">
        <v>0</v>
      </c>
      <c r="X2141" s="0" t="n">
        <v>0</v>
      </c>
      <c r="Y2141" s="0" t="n">
        <v>0</v>
      </c>
      <c r="Z2141" s="0" t="n">
        <v>0</v>
      </c>
    </row>
    <row r="2142" customFormat="false" ht="14.4" hidden="false" customHeight="false" outlineLevel="0" collapsed="false">
      <c r="A2142" s="0" t="s">
        <v>3</v>
      </c>
      <c r="B2142" s="0" t="s">
        <v>16933</v>
      </c>
      <c r="C2142" s="0" t="s">
        <v>14773</v>
      </c>
      <c r="D2142" s="0" t="s">
        <v>14767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19</v>
      </c>
      <c r="V2142" s="0" t="n">
        <v>305</v>
      </c>
      <c r="W2142" s="0" t="n">
        <v>0</v>
      </c>
      <c r="X2142" s="0" t="n">
        <v>0</v>
      </c>
      <c r="Y2142" s="0" t="n">
        <v>0</v>
      </c>
      <c r="Z2142" s="0" t="n">
        <v>0</v>
      </c>
    </row>
    <row r="2143" customFormat="false" ht="14.4" hidden="false" customHeight="false" outlineLevel="0" collapsed="false">
      <c r="A2143" s="0" t="s">
        <v>3</v>
      </c>
      <c r="B2143" s="0" t="s">
        <v>16934</v>
      </c>
      <c r="C2143" s="0" t="s">
        <v>14768</v>
      </c>
      <c r="D2143" s="0" t="s">
        <v>14773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15</v>
      </c>
      <c r="V2143" s="0" t="n">
        <v>249</v>
      </c>
      <c r="W2143" s="0" t="n">
        <v>0</v>
      </c>
      <c r="X2143" s="0" t="n">
        <v>0</v>
      </c>
      <c r="Y2143" s="0" t="n">
        <v>0</v>
      </c>
      <c r="Z2143" s="0" t="n">
        <v>0</v>
      </c>
    </row>
    <row r="2144" customFormat="false" ht="14.4" hidden="false" customHeight="false" outlineLevel="0" collapsed="false">
      <c r="A2144" s="0" t="s">
        <v>3</v>
      </c>
      <c r="B2144" s="0" t="s">
        <v>16935</v>
      </c>
      <c r="C2144" s="0" t="s">
        <v>14771</v>
      </c>
      <c r="D2144" s="0" t="s">
        <v>14768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15</v>
      </c>
      <c r="V2144" s="0" t="n">
        <v>163</v>
      </c>
      <c r="W2144" s="0" t="n">
        <v>0</v>
      </c>
      <c r="X2144" s="0" t="n">
        <v>0</v>
      </c>
      <c r="Y2144" s="0" t="n">
        <v>0</v>
      </c>
      <c r="Z2144" s="0" t="n">
        <v>0</v>
      </c>
    </row>
    <row r="2145" customFormat="false" ht="14.4" hidden="false" customHeight="false" outlineLevel="0" collapsed="false">
      <c r="A2145" s="0" t="s">
        <v>3</v>
      </c>
      <c r="B2145" s="0" t="s">
        <v>16936</v>
      </c>
      <c r="C2145" s="0" t="s">
        <v>14771</v>
      </c>
      <c r="D2145" s="0" t="s">
        <v>14768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14</v>
      </c>
      <c r="V2145" s="0" t="n">
        <v>218</v>
      </c>
      <c r="W2145" s="0" t="n">
        <v>0</v>
      </c>
      <c r="X2145" s="0" t="n">
        <v>0</v>
      </c>
      <c r="Y2145" s="0" t="n">
        <v>0</v>
      </c>
      <c r="Z2145" s="0" t="n">
        <v>0</v>
      </c>
    </row>
    <row r="2146" customFormat="false" ht="14.4" hidden="false" customHeight="false" outlineLevel="0" collapsed="false">
      <c r="A2146" s="0" t="s">
        <v>3</v>
      </c>
      <c r="B2146" s="0" t="s">
        <v>16937</v>
      </c>
      <c r="C2146" s="0" t="s">
        <v>14768</v>
      </c>
      <c r="D2146" s="0" t="s">
        <v>14771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15</v>
      </c>
      <c r="V2146" s="0" t="n">
        <v>205</v>
      </c>
      <c r="W2146" s="0" t="n">
        <v>0</v>
      </c>
      <c r="X2146" s="0" t="n">
        <v>0</v>
      </c>
      <c r="Y2146" s="0" t="n">
        <v>0</v>
      </c>
      <c r="Z2146" s="0" t="n">
        <v>0</v>
      </c>
    </row>
    <row r="2147" customFormat="false" ht="14.4" hidden="false" customHeight="false" outlineLevel="0" collapsed="false">
      <c r="A2147" s="0" t="s">
        <v>3</v>
      </c>
      <c r="B2147" s="0" t="s">
        <v>16938</v>
      </c>
      <c r="C2147" s="0" t="s">
        <v>14768</v>
      </c>
      <c r="D2147" s="0" t="s">
        <v>14771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11</v>
      </c>
      <c r="V2147" s="0" t="n">
        <v>182</v>
      </c>
      <c r="W2147" s="0" t="n">
        <v>0</v>
      </c>
      <c r="X2147" s="0" t="n">
        <v>0</v>
      </c>
      <c r="Y2147" s="0" t="n">
        <v>0</v>
      </c>
      <c r="Z2147" s="0" t="n">
        <v>0</v>
      </c>
    </row>
    <row r="2148" customFormat="false" ht="14.4" hidden="false" customHeight="false" outlineLevel="0" collapsed="false">
      <c r="A2148" s="0" t="s">
        <v>3</v>
      </c>
      <c r="B2148" s="0" t="s">
        <v>16939</v>
      </c>
      <c r="C2148" s="0" t="s">
        <v>14773</v>
      </c>
      <c r="D2148" s="0" t="s">
        <v>14771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14</v>
      </c>
      <c r="V2148" s="0" t="n">
        <v>232</v>
      </c>
      <c r="W2148" s="0" t="n">
        <v>0</v>
      </c>
      <c r="X2148" s="0" t="n">
        <v>0</v>
      </c>
      <c r="Y2148" s="0" t="n">
        <v>0</v>
      </c>
      <c r="Z2148" s="0" t="n">
        <v>0</v>
      </c>
    </row>
    <row r="2149" customFormat="false" ht="14.4" hidden="false" customHeight="false" outlineLevel="0" collapsed="false">
      <c r="A2149" s="0" t="s">
        <v>3</v>
      </c>
      <c r="B2149" s="0" t="s">
        <v>16940</v>
      </c>
      <c r="C2149" s="0" t="s">
        <v>14773</v>
      </c>
      <c r="D2149" s="0" t="s">
        <v>14767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14</v>
      </c>
      <c r="V2149" s="0" t="n">
        <v>242</v>
      </c>
      <c r="W2149" s="0" t="n">
        <v>0</v>
      </c>
      <c r="X2149" s="0" t="n">
        <v>0</v>
      </c>
      <c r="Y2149" s="0" t="n">
        <v>0</v>
      </c>
      <c r="Z2149" s="0" t="n">
        <v>0</v>
      </c>
    </row>
    <row r="2150" customFormat="false" ht="14.4" hidden="false" customHeight="false" outlineLevel="0" collapsed="false">
      <c r="A2150" s="0" t="s">
        <v>3</v>
      </c>
      <c r="B2150" s="0" t="s">
        <v>16941</v>
      </c>
      <c r="C2150" s="0" t="s">
        <v>14773</v>
      </c>
      <c r="D2150" s="0" t="s">
        <v>14771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14</v>
      </c>
      <c r="V2150" s="0" t="n">
        <v>250</v>
      </c>
      <c r="W2150" s="0" t="n">
        <v>0</v>
      </c>
      <c r="X2150" s="0" t="n">
        <v>0</v>
      </c>
      <c r="Y2150" s="0" t="n">
        <v>0</v>
      </c>
      <c r="Z2150" s="0" t="n">
        <v>0</v>
      </c>
    </row>
    <row r="2151" customFormat="false" ht="14.4" hidden="false" customHeight="false" outlineLevel="0" collapsed="false">
      <c r="A2151" s="0" t="s">
        <v>3</v>
      </c>
      <c r="B2151" s="0" t="s">
        <v>16942</v>
      </c>
      <c r="C2151" s="0" t="s">
        <v>14768</v>
      </c>
      <c r="D2151" s="0" t="s">
        <v>16943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23</v>
      </c>
      <c r="V2151" s="0" t="n">
        <v>250</v>
      </c>
      <c r="W2151" s="0" t="n">
        <v>0</v>
      </c>
      <c r="X2151" s="0" t="n">
        <v>0</v>
      </c>
      <c r="Y2151" s="0" t="n">
        <v>0</v>
      </c>
      <c r="Z2151" s="0" t="n">
        <v>0</v>
      </c>
    </row>
    <row r="2152" customFormat="false" ht="14.4" hidden="false" customHeight="false" outlineLevel="0" collapsed="false">
      <c r="A2152" s="0" t="s">
        <v>3</v>
      </c>
      <c r="B2152" s="0" t="s">
        <v>16944</v>
      </c>
      <c r="C2152" s="0" t="s">
        <v>14773</v>
      </c>
      <c r="D2152" s="0" t="s">
        <v>14767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10</v>
      </c>
      <c r="V2152" s="0" t="n">
        <v>182</v>
      </c>
      <c r="W2152" s="0" t="n">
        <v>0</v>
      </c>
      <c r="X2152" s="0" t="n">
        <v>0</v>
      </c>
      <c r="Y2152" s="0" t="n">
        <v>0</v>
      </c>
      <c r="Z2152" s="0" t="n">
        <v>0</v>
      </c>
    </row>
    <row r="2153" customFormat="false" ht="14.4" hidden="false" customHeight="false" outlineLevel="0" collapsed="false">
      <c r="A2153" s="0" t="s">
        <v>3</v>
      </c>
      <c r="B2153" s="0" t="s">
        <v>16945</v>
      </c>
      <c r="C2153" s="0" t="s">
        <v>14768</v>
      </c>
      <c r="D2153" s="0" t="s">
        <v>14771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10</v>
      </c>
      <c r="V2153" s="0" t="n">
        <v>182</v>
      </c>
      <c r="W2153" s="0" t="n">
        <v>0</v>
      </c>
      <c r="X2153" s="0" t="n">
        <v>0</v>
      </c>
      <c r="Y2153" s="0" t="n">
        <v>0</v>
      </c>
      <c r="Z2153" s="0" t="n">
        <v>0</v>
      </c>
    </row>
    <row r="2154" customFormat="false" ht="14.4" hidden="false" customHeight="false" outlineLevel="0" collapsed="false">
      <c r="A2154" s="0" t="s">
        <v>3</v>
      </c>
      <c r="B2154" s="0" t="s">
        <v>16946</v>
      </c>
      <c r="C2154" s="0" t="s">
        <v>14771</v>
      </c>
      <c r="D2154" s="0" t="s">
        <v>14768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15</v>
      </c>
      <c r="V2154" s="0" t="n">
        <v>171</v>
      </c>
      <c r="W2154" s="0" t="n">
        <v>0</v>
      </c>
      <c r="X2154" s="0" t="n">
        <v>0</v>
      </c>
      <c r="Y2154" s="0" t="n">
        <v>0</v>
      </c>
      <c r="Z2154" s="0" t="n">
        <v>0</v>
      </c>
    </row>
    <row r="2155" customFormat="false" ht="14.4" hidden="false" customHeight="false" outlineLevel="0" collapsed="false">
      <c r="A2155" s="0" t="s">
        <v>3</v>
      </c>
      <c r="B2155" s="0" t="s">
        <v>16947</v>
      </c>
      <c r="C2155" s="0" t="s">
        <v>14767</v>
      </c>
      <c r="D2155" s="0" t="s">
        <v>14773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20</v>
      </c>
      <c r="V2155" s="0" t="n">
        <v>204</v>
      </c>
      <c r="W2155" s="0" t="n">
        <v>0</v>
      </c>
      <c r="X2155" s="0" t="n">
        <v>0</v>
      </c>
      <c r="Y2155" s="0" t="n">
        <v>0</v>
      </c>
      <c r="Z2155" s="0" t="n">
        <v>0</v>
      </c>
    </row>
    <row r="2156" customFormat="false" ht="14.4" hidden="false" customHeight="false" outlineLevel="0" collapsed="false">
      <c r="A2156" s="0" t="s">
        <v>3</v>
      </c>
      <c r="B2156" s="0" t="s">
        <v>16948</v>
      </c>
      <c r="C2156" s="0" t="s">
        <v>14771</v>
      </c>
      <c r="D2156" s="0" t="s">
        <v>14768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13</v>
      </c>
      <c r="V2156" s="0" t="n">
        <v>235</v>
      </c>
      <c r="W2156" s="0" t="n">
        <v>0</v>
      </c>
      <c r="X2156" s="0" t="n">
        <v>0</v>
      </c>
      <c r="Y2156" s="0" t="n">
        <v>0</v>
      </c>
      <c r="Z2156" s="0" t="n">
        <v>0</v>
      </c>
    </row>
    <row r="2157" customFormat="false" ht="14.4" hidden="false" customHeight="false" outlineLevel="0" collapsed="false">
      <c r="A2157" s="0" t="s">
        <v>3</v>
      </c>
      <c r="B2157" s="0" t="s">
        <v>16949</v>
      </c>
      <c r="C2157" s="0" t="s">
        <v>14773</v>
      </c>
      <c r="D2157" s="0" t="s">
        <v>14768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16</v>
      </c>
      <c r="V2157" s="0" t="n">
        <v>280</v>
      </c>
      <c r="W2157" s="0" t="n">
        <v>0</v>
      </c>
      <c r="X2157" s="0" t="n">
        <v>0</v>
      </c>
      <c r="Y2157" s="0" t="n">
        <v>0</v>
      </c>
      <c r="Z2157" s="0" t="n">
        <v>0</v>
      </c>
    </row>
    <row r="2158" customFormat="false" ht="14.4" hidden="false" customHeight="false" outlineLevel="0" collapsed="false">
      <c r="A2158" s="0" t="s">
        <v>3</v>
      </c>
      <c r="B2158" s="0" t="s">
        <v>16950</v>
      </c>
      <c r="C2158" s="0" t="s">
        <v>14768</v>
      </c>
      <c r="D2158" s="0" t="s">
        <v>14767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16</v>
      </c>
      <c r="V2158" s="0" t="n">
        <v>140</v>
      </c>
      <c r="W2158" s="0" t="n">
        <v>0</v>
      </c>
      <c r="X2158" s="0" t="n">
        <v>0</v>
      </c>
      <c r="Y2158" s="0" t="n">
        <v>0</v>
      </c>
      <c r="Z2158" s="0" t="n">
        <v>0</v>
      </c>
    </row>
    <row r="2159" customFormat="false" ht="14.4" hidden="false" customHeight="false" outlineLevel="0" collapsed="false">
      <c r="A2159" s="0" t="s">
        <v>3</v>
      </c>
      <c r="B2159" s="0" t="s">
        <v>16951</v>
      </c>
      <c r="C2159" s="0" t="s">
        <v>14771</v>
      </c>
      <c r="D2159" s="0" t="s">
        <v>14768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15</v>
      </c>
      <c r="V2159" s="0" t="n">
        <v>150</v>
      </c>
      <c r="W2159" s="0" t="n">
        <v>0</v>
      </c>
      <c r="X2159" s="0" t="n">
        <v>0</v>
      </c>
      <c r="Y2159" s="0" t="n">
        <v>0</v>
      </c>
      <c r="Z2159" s="0" t="n">
        <v>0</v>
      </c>
    </row>
    <row r="2160" customFormat="false" ht="14.4" hidden="false" customHeight="false" outlineLevel="0" collapsed="false">
      <c r="A2160" s="0" t="s">
        <v>3</v>
      </c>
      <c r="B2160" s="0" t="s">
        <v>16952</v>
      </c>
      <c r="C2160" s="0" t="s">
        <v>14773</v>
      </c>
      <c r="D2160" s="0" t="s">
        <v>14771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19</v>
      </c>
      <c r="V2160" s="0" t="n">
        <v>353</v>
      </c>
      <c r="W2160" s="0" t="n">
        <v>0</v>
      </c>
      <c r="X2160" s="0" t="n">
        <v>0</v>
      </c>
      <c r="Y2160" s="0" t="n">
        <v>0</v>
      </c>
      <c r="Z2160" s="0" t="n">
        <v>0</v>
      </c>
    </row>
    <row r="2161" customFormat="false" ht="14.4" hidden="false" customHeight="false" outlineLevel="0" collapsed="false">
      <c r="A2161" s="0" t="s">
        <v>3</v>
      </c>
      <c r="B2161" s="0" t="s">
        <v>16953</v>
      </c>
      <c r="C2161" s="0" t="s">
        <v>14773</v>
      </c>
      <c r="D2161" s="0" t="s">
        <v>14767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15</v>
      </c>
      <c r="V2161" s="0" t="n">
        <v>247</v>
      </c>
      <c r="W2161" s="0" t="n">
        <v>0</v>
      </c>
      <c r="X2161" s="0" t="n">
        <v>0</v>
      </c>
      <c r="Y2161" s="0" t="n">
        <v>0</v>
      </c>
      <c r="Z2161" s="0" t="n">
        <v>0</v>
      </c>
    </row>
    <row r="2162" customFormat="false" ht="14.4" hidden="false" customHeight="false" outlineLevel="0" collapsed="false">
      <c r="A2162" s="0" t="s">
        <v>3</v>
      </c>
      <c r="B2162" s="0" t="s">
        <v>16954</v>
      </c>
      <c r="C2162" s="0" t="s">
        <v>14768</v>
      </c>
      <c r="D2162" s="0" t="s">
        <v>14771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13</v>
      </c>
      <c r="V2162" s="0" t="n">
        <v>186</v>
      </c>
      <c r="W2162" s="0" t="n">
        <v>0</v>
      </c>
      <c r="X2162" s="0" t="n">
        <v>0</v>
      </c>
      <c r="Y2162" s="0" t="n">
        <v>0</v>
      </c>
      <c r="Z2162" s="0" t="n">
        <v>0</v>
      </c>
    </row>
    <row r="2163" customFormat="false" ht="14.4" hidden="false" customHeight="false" outlineLevel="0" collapsed="false">
      <c r="A2163" s="0" t="s">
        <v>3</v>
      </c>
      <c r="B2163" s="0" t="s">
        <v>16955</v>
      </c>
      <c r="C2163" s="0" t="s">
        <v>14768</v>
      </c>
      <c r="D2163" s="0" t="s">
        <v>14773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19</v>
      </c>
      <c r="V2163" s="0" t="n">
        <v>269</v>
      </c>
      <c r="W2163" s="0" t="n">
        <v>0</v>
      </c>
      <c r="X2163" s="0" t="n">
        <v>0</v>
      </c>
      <c r="Y2163" s="0" t="n">
        <v>0</v>
      </c>
      <c r="Z2163" s="0" t="n">
        <v>0</v>
      </c>
    </row>
    <row r="2164" customFormat="false" ht="14.4" hidden="false" customHeight="false" outlineLevel="0" collapsed="false">
      <c r="A2164" s="0" t="s">
        <v>3</v>
      </c>
      <c r="B2164" s="0" t="s">
        <v>16956</v>
      </c>
      <c r="C2164" s="0" t="s">
        <v>14768</v>
      </c>
      <c r="D2164" s="0" t="s">
        <v>14771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26</v>
      </c>
      <c r="V2164" s="0" t="n">
        <v>261</v>
      </c>
      <c r="W2164" s="0" t="n">
        <v>0</v>
      </c>
      <c r="X2164" s="0" t="n">
        <v>0</v>
      </c>
      <c r="Y2164" s="0" t="n">
        <v>0</v>
      </c>
      <c r="Z2164" s="0" t="n">
        <v>0</v>
      </c>
    </row>
    <row r="2165" customFormat="false" ht="14.4" hidden="false" customHeight="false" outlineLevel="0" collapsed="false">
      <c r="A2165" s="0" t="s">
        <v>3</v>
      </c>
      <c r="B2165" s="0" t="s">
        <v>16957</v>
      </c>
      <c r="C2165" s="0" t="s">
        <v>14767</v>
      </c>
      <c r="D2165" s="0" t="s">
        <v>14773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18</v>
      </c>
      <c r="V2165" s="0" t="n">
        <v>323</v>
      </c>
      <c r="W2165" s="0" t="n">
        <v>0</v>
      </c>
      <c r="X2165" s="0" t="n">
        <v>0</v>
      </c>
      <c r="Y2165" s="0" t="n">
        <v>0</v>
      </c>
      <c r="Z2165" s="0" t="n">
        <v>0</v>
      </c>
    </row>
    <row r="2166" customFormat="false" ht="14.4" hidden="false" customHeight="false" outlineLevel="0" collapsed="false">
      <c r="A2166" s="0" t="s">
        <v>3</v>
      </c>
      <c r="B2166" s="0" t="s">
        <v>16958</v>
      </c>
      <c r="C2166" s="0" t="s">
        <v>14768</v>
      </c>
      <c r="D2166" s="0" t="s">
        <v>14773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14</v>
      </c>
      <c r="V2166" s="0" t="n">
        <v>242</v>
      </c>
      <c r="W2166" s="0" t="n">
        <v>0</v>
      </c>
      <c r="X2166" s="0" t="n">
        <v>0</v>
      </c>
      <c r="Y2166" s="0" t="n">
        <v>0</v>
      </c>
      <c r="Z2166" s="0" t="n">
        <v>0</v>
      </c>
    </row>
    <row r="2167" customFormat="false" ht="14.4" hidden="false" customHeight="false" outlineLevel="0" collapsed="false">
      <c r="A2167" s="0" t="s">
        <v>3</v>
      </c>
      <c r="B2167" s="0" t="s">
        <v>16959</v>
      </c>
      <c r="C2167" s="0" t="s">
        <v>14773</v>
      </c>
      <c r="D2167" s="0" t="s">
        <v>14767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14</v>
      </c>
      <c r="V2167" s="0" t="n">
        <v>241</v>
      </c>
      <c r="W2167" s="0" t="n">
        <v>0</v>
      </c>
      <c r="X2167" s="0" t="n">
        <v>0</v>
      </c>
      <c r="Y2167" s="0" t="n">
        <v>0</v>
      </c>
      <c r="Z2167" s="0" t="n">
        <v>0</v>
      </c>
    </row>
    <row r="2168" customFormat="false" ht="14.4" hidden="false" customHeight="false" outlineLevel="0" collapsed="false">
      <c r="A2168" s="0" t="s">
        <v>3</v>
      </c>
      <c r="B2168" s="0" t="s">
        <v>16960</v>
      </c>
      <c r="C2168" s="0" t="s">
        <v>14771</v>
      </c>
      <c r="D2168" s="0" t="s">
        <v>14768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14</v>
      </c>
      <c r="V2168" s="0" t="n">
        <v>236</v>
      </c>
      <c r="W2168" s="0" t="n">
        <v>0</v>
      </c>
      <c r="X2168" s="0" t="n">
        <v>0</v>
      </c>
      <c r="Y2168" s="0" t="n">
        <v>0</v>
      </c>
      <c r="Z2168" s="0" t="n">
        <v>0</v>
      </c>
    </row>
    <row r="2169" customFormat="false" ht="14.4" hidden="false" customHeight="false" outlineLevel="0" collapsed="false">
      <c r="A2169" s="0" t="s">
        <v>3</v>
      </c>
      <c r="B2169" s="0" t="s">
        <v>16961</v>
      </c>
      <c r="C2169" s="0" t="s">
        <v>14771</v>
      </c>
      <c r="D2169" s="0" t="s">
        <v>14768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16</v>
      </c>
      <c r="V2169" s="0" t="n">
        <v>238</v>
      </c>
      <c r="W2169" s="0" t="n">
        <v>0</v>
      </c>
      <c r="X2169" s="0" t="n">
        <v>0</v>
      </c>
      <c r="Y2169" s="0" t="n">
        <v>0</v>
      </c>
      <c r="Z2169" s="0" t="n">
        <v>0</v>
      </c>
    </row>
    <row r="2170" customFormat="false" ht="14.4" hidden="false" customHeight="false" outlineLevel="0" collapsed="false">
      <c r="A2170" s="0" t="s">
        <v>3</v>
      </c>
      <c r="B2170" s="0" t="s">
        <v>16962</v>
      </c>
      <c r="C2170" s="0" t="s">
        <v>14771</v>
      </c>
      <c r="D2170" s="0" t="s">
        <v>14767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13</v>
      </c>
      <c r="V2170" s="0" t="n">
        <v>205</v>
      </c>
      <c r="W2170" s="0" t="n">
        <v>0</v>
      </c>
      <c r="X2170" s="0" t="n">
        <v>0</v>
      </c>
      <c r="Y2170" s="0" t="n">
        <v>0</v>
      </c>
      <c r="Z2170" s="0" t="n">
        <v>0</v>
      </c>
    </row>
    <row r="2171" customFormat="false" ht="14.4" hidden="false" customHeight="false" outlineLevel="0" collapsed="false">
      <c r="A2171" s="0" t="s">
        <v>3</v>
      </c>
      <c r="B2171" s="0" t="s">
        <v>16963</v>
      </c>
      <c r="C2171" s="0" t="s">
        <v>14773</v>
      </c>
      <c r="D2171" s="0" t="s">
        <v>14767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15</v>
      </c>
      <c r="V2171" s="0" t="n">
        <v>291</v>
      </c>
      <c r="W2171" s="0" t="n">
        <v>0</v>
      </c>
      <c r="X2171" s="0" t="n">
        <v>0</v>
      </c>
      <c r="Y2171" s="0" t="n">
        <v>0</v>
      </c>
      <c r="Z2171" s="0" t="n">
        <v>0</v>
      </c>
    </row>
    <row r="2172" customFormat="false" ht="14.4" hidden="false" customHeight="false" outlineLevel="0" collapsed="false">
      <c r="A2172" s="0" t="s">
        <v>3</v>
      </c>
      <c r="B2172" s="0" t="s">
        <v>16964</v>
      </c>
      <c r="C2172" s="0" t="s">
        <v>14768</v>
      </c>
      <c r="D2172" s="0" t="s">
        <v>14767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15</v>
      </c>
      <c r="V2172" s="0" t="n">
        <v>251</v>
      </c>
      <c r="W2172" s="0" t="n">
        <v>0</v>
      </c>
      <c r="X2172" s="0" t="n">
        <v>0</v>
      </c>
      <c r="Y2172" s="0" t="n">
        <v>0</v>
      </c>
      <c r="Z2172" s="0" t="n">
        <v>0</v>
      </c>
    </row>
    <row r="2173" customFormat="false" ht="14.4" hidden="false" customHeight="false" outlineLevel="0" collapsed="false">
      <c r="A2173" s="0" t="s">
        <v>3</v>
      </c>
      <c r="B2173" s="0" t="s">
        <v>16965</v>
      </c>
      <c r="C2173" s="0" t="s">
        <v>14773</v>
      </c>
      <c r="D2173" s="0" t="s">
        <v>14767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16</v>
      </c>
      <c r="V2173" s="0" t="n">
        <v>240</v>
      </c>
      <c r="W2173" s="0" t="n">
        <v>0</v>
      </c>
      <c r="X2173" s="0" t="n">
        <v>0</v>
      </c>
      <c r="Y2173" s="0" t="n">
        <v>0</v>
      </c>
      <c r="Z2173" s="0" t="n">
        <v>0</v>
      </c>
    </row>
    <row r="2174" customFormat="false" ht="14.4" hidden="false" customHeight="false" outlineLevel="0" collapsed="false">
      <c r="A2174" s="0" t="s">
        <v>3</v>
      </c>
      <c r="B2174" s="0" t="s">
        <v>16966</v>
      </c>
      <c r="C2174" s="0" t="s">
        <v>14767</v>
      </c>
      <c r="D2174" s="0" t="s">
        <v>14771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19</v>
      </c>
      <c r="V2174" s="0" t="n">
        <v>244</v>
      </c>
      <c r="W2174" s="0" t="n">
        <v>0</v>
      </c>
      <c r="X2174" s="0" t="n">
        <v>0</v>
      </c>
      <c r="Y2174" s="0" t="n">
        <v>0</v>
      </c>
      <c r="Z2174" s="0" t="n">
        <v>0</v>
      </c>
    </row>
    <row r="2175" customFormat="false" ht="14.4" hidden="false" customHeight="false" outlineLevel="0" collapsed="false">
      <c r="A2175" s="0" t="s">
        <v>3</v>
      </c>
      <c r="B2175" s="0" t="s">
        <v>16967</v>
      </c>
      <c r="C2175" s="0" t="s">
        <v>14768</v>
      </c>
      <c r="D2175" s="0" t="s">
        <v>14771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21</v>
      </c>
      <c r="V2175" s="0" t="n">
        <v>244</v>
      </c>
      <c r="W2175" s="0" t="n">
        <v>0</v>
      </c>
      <c r="X2175" s="0" t="n">
        <v>0</v>
      </c>
      <c r="Y2175" s="0" t="n">
        <v>0</v>
      </c>
      <c r="Z2175" s="0" t="n">
        <v>0</v>
      </c>
    </row>
    <row r="2176" customFormat="false" ht="14.4" hidden="false" customHeight="false" outlineLevel="0" collapsed="false">
      <c r="A2176" s="0" t="s">
        <v>3</v>
      </c>
      <c r="B2176" s="0" t="s">
        <v>16968</v>
      </c>
      <c r="C2176" s="0" t="s">
        <v>14767</v>
      </c>
      <c r="D2176" s="0" t="s">
        <v>14773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17</v>
      </c>
      <c r="V2176" s="0" t="n">
        <v>211</v>
      </c>
      <c r="W2176" s="0" t="n">
        <v>0</v>
      </c>
      <c r="X2176" s="0" t="n">
        <v>0</v>
      </c>
      <c r="Y2176" s="0" t="n">
        <v>0</v>
      </c>
      <c r="Z2176" s="0" t="n">
        <v>0</v>
      </c>
    </row>
    <row r="2177" customFormat="false" ht="14.4" hidden="false" customHeight="false" outlineLevel="0" collapsed="false">
      <c r="A2177" s="0" t="s">
        <v>3</v>
      </c>
      <c r="B2177" s="0" t="s">
        <v>16969</v>
      </c>
      <c r="C2177" s="0" t="s">
        <v>14771</v>
      </c>
      <c r="D2177" s="0" t="s">
        <v>14767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20</v>
      </c>
      <c r="V2177" s="0" t="n">
        <v>224</v>
      </c>
      <c r="W2177" s="0" t="n">
        <v>0</v>
      </c>
      <c r="X2177" s="0" t="n">
        <v>0</v>
      </c>
      <c r="Y2177" s="0" t="n">
        <v>0</v>
      </c>
      <c r="Z2177" s="0" t="n">
        <v>0</v>
      </c>
    </row>
    <row r="2178" customFormat="false" ht="14.4" hidden="false" customHeight="false" outlineLevel="0" collapsed="false">
      <c r="A2178" s="0" t="s">
        <v>3</v>
      </c>
      <c r="B2178" s="0" t="s">
        <v>16970</v>
      </c>
      <c r="C2178" s="0" t="s">
        <v>14773</v>
      </c>
      <c r="D2178" s="0" t="s">
        <v>14767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19</v>
      </c>
      <c r="V2178" s="0" t="n">
        <v>202</v>
      </c>
      <c r="W2178" s="0" t="n">
        <v>0</v>
      </c>
      <c r="X2178" s="0" t="n">
        <v>0</v>
      </c>
      <c r="Y2178" s="0" t="n">
        <v>0</v>
      </c>
      <c r="Z2178" s="0" t="n">
        <v>0</v>
      </c>
    </row>
    <row r="2179" customFormat="false" ht="14.4" hidden="false" customHeight="false" outlineLevel="0" collapsed="false">
      <c r="A2179" s="0" t="s">
        <v>3</v>
      </c>
      <c r="B2179" s="0" t="s">
        <v>16971</v>
      </c>
      <c r="C2179" s="0" t="s">
        <v>14767</v>
      </c>
      <c r="D2179" s="0" t="s">
        <v>14771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19</v>
      </c>
      <c r="V2179" s="0" t="n">
        <v>296</v>
      </c>
      <c r="W2179" s="0" t="n">
        <v>0</v>
      </c>
      <c r="X2179" s="0" t="n">
        <v>0</v>
      </c>
      <c r="Y2179" s="0" t="n">
        <v>0</v>
      </c>
      <c r="Z2179" s="0" t="n">
        <v>0</v>
      </c>
    </row>
    <row r="2180" customFormat="false" ht="14.4" hidden="false" customHeight="false" outlineLevel="0" collapsed="false">
      <c r="A2180" s="0" t="s">
        <v>3</v>
      </c>
      <c r="B2180" s="0" t="s">
        <v>16972</v>
      </c>
      <c r="C2180" s="0" t="s">
        <v>14773</v>
      </c>
      <c r="D2180" s="0" t="s">
        <v>14768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19</v>
      </c>
      <c r="V2180" s="0" t="n">
        <v>262</v>
      </c>
      <c r="W2180" s="0" t="n">
        <v>0</v>
      </c>
      <c r="X2180" s="0" t="n">
        <v>0</v>
      </c>
      <c r="Y2180" s="0" t="n">
        <v>0</v>
      </c>
      <c r="Z2180" s="0" t="n">
        <v>0</v>
      </c>
    </row>
    <row r="2181" customFormat="false" ht="14.4" hidden="false" customHeight="false" outlineLevel="0" collapsed="false">
      <c r="A2181" s="0" t="s">
        <v>3</v>
      </c>
      <c r="B2181" s="0" t="s">
        <v>16973</v>
      </c>
      <c r="C2181" s="0" t="s">
        <v>14768</v>
      </c>
      <c r="D2181" s="0" t="s">
        <v>14771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26</v>
      </c>
      <c r="V2181" s="0" t="n">
        <v>241</v>
      </c>
      <c r="W2181" s="0" t="n">
        <v>0</v>
      </c>
      <c r="X2181" s="0" t="n">
        <v>0</v>
      </c>
      <c r="Y2181" s="0" t="n">
        <v>0</v>
      </c>
      <c r="Z2181" s="0" t="n">
        <v>0</v>
      </c>
    </row>
    <row r="2182" customFormat="false" ht="14.4" hidden="false" customHeight="false" outlineLevel="0" collapsed="false">
      <c r="A2182" s="0" t="s">
        <v>3</v>
      </c>
      <c r="B2182" s="0" t="s">
        <v>16974</v>
      </c>
      <c r="C2182" s="0" t="s">
        <v>14771</v>
      </c>
      <c r="D2182" s="0" t="s">
        <v>14768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26</v>
      </c>
      <c r="V2182" s="0" t="n">
        <v>293</v>
      </c>
      <c r="W2182" s="0" t="n">
        <v>0</v>
      </c>
      <c r="X2182" s="0" t="n">
        <v>0</v>
      </c>
      <c r="Y2182" s="0" t="n">
        <v>0</v>
      </c>
      <c r="Z2182" s="0" t="n">
        <v>0</v>
      </c>
    </row>
    <row r="2183" customFormat="false" ht="14.4" hidden="false" customHeight="false" outlineLevel="0" collapsed="false">
      <c r="A2183" s="0" t="s">
        <v>3</v>
      </c>
      <c r="B2183" s="0" t="s">
        <v>16975</v>
      </c>
      <c r="C2183" s="0" t="s">
        <v>14767</v>
      </c>
      <c r="D2183" s="0" t="s">
        <v>14771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18</v>
      </c>
      <c r="V2183" s="0" t="n">
        <v>293</v>
      </c>
      <c r="W2183" s="0" t="n">
        <v>0</v>
      </c>
      <c r="X2183" s="0" t="n">
        <v>0</v>
      </c>
      <c r="Y2183" s="0" t="n">
        <v>0</v>
      </c>
      <c r="Z2183" s="0" t="n">
        <v>0</v>
      </c>
    </row>
    <row r="2184" customFormat="false" ht="14.4" hidden="false" customHeight="false" outlineLevel="0" collapsed="false">
      <c r="A2184" s="0" t="s">
        <v>3</v>
      </c>
      <c r="B2184" s="0" t="s">
        <v>16976</v>
      </c>
      <c r="C2184" s="0" t="s">
        <v>14768</v>
      </c>
      <c r="D2184" s="0" t="s">
        <v>14771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18</v>
      </c>
      <c r="V2184" s="0" t="n">
        <v>270</v>
      </c>
      <c r="W2184" s="0" t="n">
        <v>0</v>
      </c>
      <c r="X2184" s="0" t="n">
        <v>0</v>
      </c>
      <c r="Y2184" s="0" t="n">
        <v>0</v>
      </c>
      <c r="Z2184" s="0" t="n">
        <v>0</v>
      </c>
    </row>
    <row r="2185" customFormat="false" ht="14.4" hidden="false" customHeight="false" outlineLevel="0" collapsed="false">
      <c r="A2185" s="0" t="s">
        <v>3</v>
      </c>
      <c r="B2185" s="0" t="s">
        <v>16977</v>
      </c>
      <c r="C2185" s="0" t="s">
        <v>14768</v>
      </c>
      <c r="D2185" s="0" t="s">
        <v>14767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18</v>
      </c>
      <c r="V2185" s="0" t="n">
        <v>280</v>
      </c>
      <c r="W2185" s="0" t="n">
        <v>0</v>
      </c>
      <c r="X2185" s="0" t="n">
        <v>0</v>
      </c>
      <c r="Y2185" s="0" t="n">
        <v>0</v>
      </c>
      <c r="Z2185" s="0" t="n">
        <v>0</v>
      </c>
    </row>
    <row r="2186" customFormat="false" ht="14.4" hidden="false" customHeight="false" outlineLevel="0" collapsed="false">
      <c r="A2186" s="0" t="s">
        <v>3</v>
      </c>
      <c r="B2186" s="0" t="s">
        <v>16978</v>
      </c>
      <c r="C2186" s="0" t="s">
        <v>14771</v>
      </c>
      <c r="D2186" s="0" t="s">
        <v>14768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9</v>
      </c>
      <c r="V2186" s="0" t="n">
        <v>177</v>
      </c>
      <c r="W2186" s="0" t="n">
        <v>0</v>
      </c>
      <c r="X2186" s="0" t="n">
        <v>0</v>
      </c>
      <c r="Y2186" s="0" t="n">
        <v>0</v>
      </c>
      <c r="Z2186" s="0" t="n">
        <v>0</v>
      </c>
    </row>
    <row r="2187" customFormat="false" ht="14.4" hidden="false" customHeight="false" outlineLevel="0" collapsed="false">
      <c r="A2187" s="0" t="s">
        <v>3</v>
      </c>
      <c r="B2187" s="0" t="s">
        <v>16979</v>
      </c>
      <c r="C2187" s="0" t="s">
        <v>14773</v>
      </c>
      <c r="D2187" s="0" t="s">
        <v>14767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13</v>
      </c>
      <c r="V2187" s="0" t="n">
        <v>239</v>
      </c>
      <c r="W2187" s="0" t="n">
        <v>0</v>
      </c>
      <c r="X2187" s="0" t="n">
        <v>0</v>
      </c>
      <c r="Y2187" s="0" t="n">
        <v>0</v>
      </c>
      <c r="Z2187" s="0" t="n">
        <v>0</v>
      </c>
    </row>
    <row r="2188" customFormat="false" ht="14.4" hidden="false" customHeight="false" outlineLevel="0" collapsed="false">
      <c r="A2188" s="0" t="s">
        <v>3</v>
      </c>
      <c r="B2188" s="0" t="s">
        <v>16980</v>
      </c>
      <c r="C2188" s="0" t="s">
        <v>14771</v>
      </c>
      <c r="D2188" s="0" t="s">
        <v>14773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10</v>
      </c>
      <c r="V2188" s="0" t="n">
        <v>199</v>
      </c>
      <c r="W2188" s="0" t="n">
        <v>0</v>
      </c>
      <c r="X2188" s="0" t="n">
        <v>0</v>
      </c>
      <c r="Y2188" s="0" t="n">
        <v>0</v>
      </c>
      <c r="Z2188" s="0" t="n">
        <v>0</v>
      </c>
    </row>
    <row r="2189" customFormat="false" ht="14.4" hidden="false" customHeight="false" outlineLevel="0" collapsed="false">
      <c r="A2189" s="0" t="s">
        <v>3</v>
      </c>
      <c r="B2189" s="0" t="s">
        <v>16981</v>
      </c>
      <c r="C2189" s="0" t="s">
        <v>14773</v>
      </c>
      <c r="D2189" s="0" t="s">
        <v>14767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11</v>
      </c>
      <c r="V2189" s="0" t="n">
        <v>194</v>
      </c>
      <c r="W2189" s="0" t="n">
        <v>0</v>
      </c>
      <c r="X2189" s="0" t="n">
        <v>0</v>
      </c>
      <c r="Y2189" s="0" t="n">
        <v>0</v>
      </c>
      <c r="Z2189" s="0" t="n">
        <v>0</v>
      </c>
    </row>
    <row r="2190" customFormat="false" ht="14.4" hidden="false" customHeight="false" outlineLevel="0" collapsed="false">
      <c r="A2190" s="0" t="s">
        <v>3</v>
      </c>
      <c r="B2190" s="0" t="s">
        <v>16982</v>
      </c>
      <c r="C2190" s="0" t="s">
        <v>14771</v>
      </c>
      <c r="D2190" s="0" t="s">
        <v>14768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22</v>
      </c>
      <c r="V2190" s="0" t="n">
        <v>250</v>
      </c>
      <c r="W2190" s="0" t="n">
        <v>0</v>
      </c>
      <c r="X2190" s="0" t="n">
        <v>0</v>
      </c>
      <c r="Y2190" s="0" t="n">
        <v>0</v>
      </c>
      <c r="Z2190" s="0" t="n">
        <v>0</v>
      </c>
    </row>
    <row r="2191" customFormat="false" ht="14.4" hidden="false" customHeight="false" outlineLevel="0" collapsed="false">
      <c r="A2191" s="0" t="s">
        <v>3</v>
      </c>
      <c r="B2191" s="0" t="s">
        <v>16983</v>
      </c>
      <c r="C2191" s="0" t="s">
        <v>14773</v>
      </c>
      <c r="D2191" s="0" t="s">
        <v>14767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22</v>
      </c>
      <c r="V2191" s="0" t="n">
        <v>212</v>
      </c>
      <c r="W2191" s="0" t="n">
        <v>0</v>
      </c>
      <c r="X2191" s="0" t="n">
        <v>0</v>
      </c>
      <c r="Y2191" s="0" t="n">
        <v>0</v>
      </c>
      <c r="Z2191" s="0" t="n">
        <v>0</v>
      </c>
    </row>
    <row r="2192" customFormat="false" ht="14.4" hidden="false" customHeight="false" outlineLevel="0" collapsed="false">
      <c r="A2192" s="0" t="s">
        <v>3</v>
      </c>
      <c r="B2192" s="0" t="s">
        <v>16984</v>
      </c>
      <c r="C2192" s="0" t="s">
        <v>14768</v>
      </c>
      <c r="D2192" s="0" t="s">
        <v>14771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18</v>
      </c>
      <c r="V2192" s="0" t="n">
        <v>195</v>
      </c>
      <c r="W2192" s="0" t="n">
        <v>0</v>
      </c>
      <c r="X2192" s="0" t="n">
        <v>0</v>
      </c>
      <c r="Y2192" s="0" t="n">
        <v>0</v>
      </c>
      <c r="Z2192" s="0" t="n">
        <v>0</v>
      </c>
    </row>
    <row r="2193" customFormat="false" ht="14.4" hidden="false" customHeight="false" outlineLevel="0" collapsed="false">
      <c r="A2193" s="0" t="s">
        <v>3</v>
      </c>
      <c r="B2193" s="0" t="s">
        <v>16985</v>
      </c>
      <c r="C2193" s="0" t="s">
        <v>14768</v>
      </c>
      <c r="D2193" s="0" t="s">
        <v>14771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19</v>
      </c>
      <c r="V2193" s="0" t="n">
        <v>227</v>
      </c>
      <c r="W2193" s="0" t="n">
        <v>0</v>
      </c>
      <c r="X2193" s="0" t="n">
        <v>0</v>
      </c>
      <c r="Y2193" s="0" t="n">
        <v>0</v>
      </c>
      <c r="Z2193" s="0" t="n">
        <v>0</v>
      </c>
    </row>
    <row r="2194" customFormat="false" ht="14.4" hidden="false" customHeight="false" outlineLevel="0" collapsed="false">
      <c r="A2194" s="0" t="s">
        <v>3</v>
      </c>
      <c r="B2194" s="0" t="s">
        <v>16986</v>
      </c>
      <c r="C2194" s="0" t="s">
        <v>14768</v>
      </c>
      <c r="D2194" s="0" t="s">
        <v>14773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14</v>
      </c>
      <c r="V2194" s="0" t="n">
        <v>228</v>
      </c>
      <c r="W2194" s="0" t="n">
        <v>0</v>
      </c>
      <c r="X2194" s="0" t="n">
        <v>0</v>
      </c>
      <c r="Y2194" s="0" t="n">
        <v>0</v>
      </c>
      <c r="Z2194" s="0" t="n">
        <v>0</v>
      </c>
    </row>
    <row r="2195" customFormat="false" ht="14.4" hidden="false" customHeight="false" outlineLevel="0" collapsed="false">
      <c r="A2195" s="0" t="s">
        <v>3</v>
      </c>
      <c r="B2195" s="0" t="s">
        <v>16987</v>
      </c>
      <c r="C2195" s="0" t="s">
        <v>14768</v>
      </c>
      <c r="D2195" s="0" t="s">
        <v>14771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28</v>
      </c>
      <c r="V2195" s="0" t="n">
        <v>248</v>
      </c>
      <c r="W2195" s="0" t="n">
        <v>0</v>
      </c>
      <c r="X2195" s="0" t="n">
        <v>0</v>
      </c>
      <c r="Y2195" s="0" t="n">
        <v>0</v>
      </c>
      <c r="Z2195" s="0" t="n">
        <v>0</v>
      </c>
    </row>
    <row r="2196" customFormat="false" ht="14.4" hidden="false" customHeight="false" outlineLevel="0" collapsed="false">
      <c r="A2196" s="0" t="s">
        <v>3</v>
      </c>
      <c r="B2196" s="0" t="s">
        <v>16988</v>
      </c>
      <c r="C2196" s="0" t="s">
        <v>14767</v>
      </c>
      <c r="D2196" s="0" t="s">
        <v>14773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15</v>
      </c>
      <c r="V2196" s="0" t="n">
        <v>298</v>
      </c>
      <c r="W2196" s="0" t="n">
        <v>0</v>
      </c>
      <c r="X2196" s="0" t="n">
        <v>0</v>
      </c>
      <c r="Y2196" s="0" t="n">
        <v>0</v>
      </c>
      <c r="Z2196" s="0" t="n">
        <v>0</v>
      </c>
    </row>
    <row r="2197" customFormat="false" ht="14.4" hidden="false" customHeight="false" outlineLevel="0" collapsed="false">
      <c r="A2197" s="0" t="s">
        <v>3</v>
      </c>
      <c r="B2197" s="0" t="s">
        <v>16989</v>
      </c>
      <c r="C2197" s="0" t="s">
        <v>14771</v>
      </c>
      <c r="D2197" s="0" t="s">
        <v>14768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19</v>
      </c>
      <c r="V2197" s="0" t="n">
        <v>227</v>
      </c>
      <c r="W2197" s="0" t="n">
        <v>0</v>
      </c>
      <c r="X2197" s="0" t="n">
        <v>0</v>
      </c>
      <c r="Y2197" s="0" t="n">
        <v>0</v>
      </c>
      <c r="Z2197" s="0" t="n">
        <v>0</v>
      </c>
    </row>
    <row r="2198" customFormat="false" ht="14.4" hidden="false" customHeight="false" outlineLevel="0" collapsed="false">
      <c r="A2198" s="0" t="s">
        <v>3</v>
      </c>
      <c r="B2198" s="0" t="s">
        <v>16990</v>
      </c>
      <c r="C2198" s="0" t="s">
        <v>14768</v>
      </c>
      <c r="D2198" s="0" t="s">
        <v>14773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12</v>
      </c>
      <c r="V2198" s="0" t="n">
        <v>209</v>
      </c>
      <c r="W2198" s="0" t="n">
        <v>0</v>
      </c>
      <c r="X2198" s="0" t="n">
        <v>0</v>
      </c>
      <c r="Y2198" s="0" t="n">
        <v>0</v>
      </c>
      <c r="Z2198" s="0" t="n">
        <v>0</v>
      </c>
    </row>
    <row r="2199" customFormat="false" ht="14.4" hidden="false" customHeight="false" outlineLevel="0" collapsed="false">
      <c r="A2199" s="0" t="s">
        <v>3</v>
      </c>
      <c r="B2199" s="0" t="s">
        <v>16991</v>
      </c>
      <c r="C2199" s="0" t="s">
        <v>14767</v>
      </c>
      <c r="D2199" s="0" t="s">
        <v>14771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11</v>
      </c>
      <c r="V2199" s="0" t="n">
        <v>205</v>
      </c>
      <c r="W2199" s="0" t="n">
        <v>0</v>
      </c>
      <c r="X2199" s="0" t="n">
        <v>0</v>
      </c>
      <c r="Y2199" s="0" t="n">
        <v>0</v>
      </c>
      <c r="Z2199" s="0" t="n">
        <v>0</v>
      </c>
    </row>
    <row r="2200" customFormat="false" ht="14.4" hidden="false" customHeight="false" outlineLevel="0" collapsed="false">
      <c r="A2200" s="0" t="s">
        <v>3</v>
      </c>
      <c r="B2200" s="0" t="s">
        <v>16992</v>
      </c>
      <c r="C2200" s="0" t="s">
        <v>14767</v>
      </c>
      <c r="D2200" s="0" t="s">
        <v>14773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17</v>
      </c>
      <c r="V2200" s="0" t="n">
        <v>207</v>
      </c>
      <c r="W2200" s="0" t="n">
        <v>0</v>
      </c>
      <c r="X2200" s="0" t="n">
        <v>0</v>
      </c>
      <c r="Y2200" s="0" t="n">
        <v>0</v>
      </c>
      <c r="Z2200" s="0" t="n">
        <v>0</v>
      </c>
    </row>
    <row r="2201" customFormat="false" ht="14.4" hidden="false" customHeight="false" outlineLevel="0" collapsed="false">
      <c r="A2201" s="0" t="s">
        <v>3</v>
      </c>
      <c r="B2201" s="0" t="s">
        <v>16993</v>
      </c>
      <c r="C2201" s="0" t="s">
        <v>14771</v>
      </c>
      <c r="D2201" s="0" t="s">
        <v>14768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19</v>
      </c>
      <c r="V2201" s="0" t="n">
        <v>203</v>
      </c>
      <c r="W2201" s="0" t="n">
        <v>0</v>
      </c>
      <c r="X2201" s="0" t="n">
        <v>0</v>
      </c>
      <c r="Y2201" s="0" t="n">
        <v>0</v>
      </c>
      <c r="Z2201" s="0" t="n">
        <v>0</v>
      </c>
    </row>
    <row r="2202" customFormat="false" ht="14.4" hidden="false" customHeight="false" outlineLevel="0" collapsed="false">
      <c r="A2202" s="0" t="s">
        <v>3</v>
      </c>
      <c r="B2202" s="0" t="s">
        <v>16994</v>
      </c>
      <c r="C2202" s="0" t="s">
        <v>14768</v>
      </c>
      <c r="D2202" s="0" t="s">
        <v>14767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19</v>
      </c>
      <c r="V2202" s="0" t="n">
        <v>378</v>
      </c>
      <c r="W2202" s="0" t="n">
        <v>0</v>
      </c>
      <c r="X2202" s="0" t="n">
        <v>0</v>
      </c>
      <c r="Y2202" s="0" t="n">
        <v>0</v>
      </c>
      <c r="Z2202" s="0" t="n">
        <v>0</v>
      </c>
    </row>
    <row r="2203" customFormat="false" ht="14.4" hidden="false" customHeight="false" outlineLevel="0" collapsed="false">
      <c r="A2203" s="0" t="s">
        <v>3</v>
      </c>
      <c r="B2203" s="0" t="s">
        <v>16995</v>
      </c>
      <c r="C2203" s="0" t="s">
        <v>14767</v>
      </c>
      <c r="D2203" s="0" t="s">
        <v>14773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19</v>
      </c>
      <c r="V2203" s="0" t="n">
        <v>343</v>
      </c>
      <c r="W2203" s="0" t="n">
        <v>0</v>
      </c>
      <c r="X2203" s="0" t="n">
        <v>0</v>
      </c>
      <c r="Y2203" s="0" t="n">
        <v>0</v>
      </c>
      <c r="Z2203" s="0" t="n">
        <v>0</v>
      </c>
    </row>
    <row r="2204" customFormat="false" ht="14.4" hidden="false" customHeight="false" outlineLevel="0" collapsed="false">
      <c r="A2204" s="0" t="s">
        <v>3</v>
      </c>
      <c r="B2204" s="0" t="s">
        <v>16996</v>
      </c>
      <c r="C2204" s="0" t="s">
        <v>14768</v>
      </c>
      <c r="D2204" s="0" t="s">
        <v>14771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22</v>
      </c>
      <c r="V2204" s="0" t="n">
        <v>358</v>
      </c>
      <c r="W2204" s="0" t="n">
        <v>0</v>
      </c>
      <c r="X2204" s="0" t="n">
        <v>0</v>
      </c>
      <c r="Y2204" s="0" t="n">
        <v>0</v>
      </c>
      <c r="Z2204" s="0" t="n">
        <v>0</v>
      </c>
    </row>
    <row r="2205" customFormat="false" ht="14.4" hidden="false" customHeight="false" outlineLevel="0" collapsed="false">
      <c r="A2205" s="0" t="s">
        <v>3</v>
      </c>
      <c r="B2205" s="0" t="s">
        <v>16997</v>
      </c>
      <c r="C2205" s="0" t="s">
        <v>14767</v>
      </c>
      <c r="D2205" s="0" t="s">
        <v>14768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22</v>
      </c>
      <c r="V2205" s="0" t="n">
        <v>317</v>
      </c>
      <c r="W2205" s="0" t="n">
        <v>0</v>
      </c>
      <c r="X2205" s="0" t="n">
        <v>0</v>
      </c>
      <c r="Y2205" s="0" t="n">
        <v>0</v>
      </c>
      <c r="Z2205" s="0" t="n">
        <v>0</v>
      </c>
    </row>
    <row r="2206" customFormat="false" ht="14.4" hidden="false" customHeight="false" outlineLevel="0" collapsed="false">
      <c r="A2206" s="0" t="s">
        <v>3</v>
      </c>
      <c r="B2206" s="0" t="s">
        <v>16998</v>
      </c>
      <c r="C2206" s="0" t="s">
        <v>14768</v>
      </c>
      <c r="D2206" s="0" t="s">
        <v>14773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22</v>
      </c>
      <c r="V2206" s="0" t="n">
        <v>313</v>
      </c>
      <c r="W2206" s="0" t="n">
        <v>0</v>
      </c>
      <c r="X2206" s="0" t="n">
        <v>0</v>
      </c>
      <c r="Y2206" s="0" t="n">
        <v>0</v>
      </c>
      <c r="Z2206" s="0" t="n">
        <v>0</v>
      </c>
    </row>
    <row r="2207" customFormat="false" ht="14.4" hidden="false" customHeight="false" outlineLevel="0" collapsed="false">
      <c r="A2207" s="0" t="s">
        <v>3</v>
      </c>
      <c r="B2207" s="0" t="s">
        <v>16999</v>
      </c>
      <c r="C2207" s="0" t="s">
        <v>14771</v>
      </c>
      <c r="D2207" s="0" t="s">
        <v>14768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24</v>
      </c>
      <c r="V2207" s="0" t="n">
        <v>315</v>
      </c>
      <c r="W2207" s="0" t="n">
        <v>0</v>
      </c>
      <c r="X2207" s="0" t="n">
        <v>0</v>
      </c>
      <c r="Y2207" s="0" t="n">
        <v>0</v>
      </c>
      <c r="Z2207" s="0" t="n">
        <v>0</v>
      </c>
    </row>
    <row r="2208" customFormat="false" ht="14.4" hidden="false" customHeight="false" outlineLevel="0" collapsed="false">
      <c r="A2208" s="0" t="s">
        <v>3</v>
      </c>
      <c r="B2208" s="0" t="s">
        <v>17000</v>
      </c>
      <c r="C2208" s="0" t="s">
        <v>14771</v>
      </c>
      <c r="D2208" s="0" t="s">
        <v>14768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22</v>
      </c>
      <c r="V2208" s="0" t="n">
        <v>315</v>
      </c>
      <c r="W2208" s="0" t="n">
        <v>0</v>
      </c>
      <c r="X2208" s="0" t="n">
        <v>0</v>
      </c>
      <c r="Y2208" s="0" t="n">
        <v>0</v>
      </c>
      <c r="Z2208" s="0" t="n">
        <v>0</v>
      </c>
    </row>
    <row r="2209" customFormat="false" ht="14.4" hidden="false" customHeight="false" outlineLevel="0" collapsed="false">
      <c r="A2209" s="0" t="s">
        <v>3</v>
      </c>
      <c r="B2209" s="0" t="s">
        <v>17001</v>
      </c>
      <c r="C2209" s="0" t="s">
        <v>14767</v>
      </c>
      <c r="D2209" s="0" t="s">
        <v>14773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18</v>
      </c>
      <c r="V2209" s="0" t="n">
        <v>304</v>
      </c>
      <c r="W2209" s="0" t="n">
        <v>0</v>
      </c>
      <c r="X2209" s="0" t="n">
        <v>0</v>
      </c>
      <c r="Y2209" s="0" t="n">
        <v>0</v>
      </c>
      <c r="Z2209" s="0" t="n">
        <v>0</v>
      </c>
    </row>
    <row r="2210" customFormat="false" ht="14.4" hidden="false" customHeight="false" outlineLevel="0" collapsed="false">
      <c r="A2210" s="0" t="s">
        <v>3</v>
      </c>
      <c r="B2210" s="0" t="s">
        <v>17002</v>
      </c>
      <c r="C2210" s="0" t="s">
        <v>14767</v>
      </c>
      <c r="D2210" s="0" t="s">
        <v>14773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18</v>
      </c>
      <c r="V2210" s="0" t="n">
        <v>299</v>
      </c>
      <c r="W2210" s="0" t="n">
        <v>0</v>
      </c>
      <c r="X2210" s="0" t="n">
        <v>0</v>
      </c>
      <c r="Y2210" s="0" t="n">
        <v>0</v>
      </c>
      <c r="Z2210" s="0" t="n">
        <v>0</v>
      </c>
    </row>
    <row r="2211" customFormat="false" ht="14.4" hidden="false" customHeight="false" outlineLevel="0" collapsed="false">
      <c r="A2211" s="0" t="s">
        <v>3</v>
      </c>
      <c r="B2211" s="0" t="s">
        <v>17003</v>
      </c>
      <c r="C2211" s="0" t="s">
        <v>14768</v>
      </c>
      <c r="D2211" s="0" t="s">
        <v>14767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23</v>
      </c>
      <c r="V2211" s="0" t="n">
        <v>274</v>
      </c>
      <c r="W2211" s="0" t="n">
        <v>0</v>
      </c>
      <c r="X2211" s="0" t="n">
        <v>0</v>
      </c>
      <c r="Y2211" s="0" t="n">
        <v>0</v>
      </c>
      <c r="Z2211" s="0" t="n">
        <v>0</v>
      </c>
    </row>
    <row r="2212" customFormat="false" ht="14.4" hidden="false" customHeight="false" outlineLevel="0" collapsed="false">
      <c r="A2212" s="0" t="s">
        <v>3</v>
      </c>
      <c r="B2212" s="0" t="s">
        <v>17004</v>
      </c>
      <c r="C2212" s="0" t="s">
        <v>14773</v>
      </c>
      <c r="D2212" s="0" t="s">
        <v>14768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16</v>
      </c>
      <c r="V2212" s="0" t="n">
        <v>268</v>
      </c>
      <c r="W2212" s="0" t="n">
        <v>0</v>
      </c>
      <c r="X2212" s="0" t="n">
        <v>0</v>
      </c>
      <c r="Y2212" s="0" t="n">
        <v>0</v>
      </c>
      <c r="Z2212" s="0" t="n">
        <v>0</v>
      </c>
    </row>
    <row r="2213" customFormat="false" ht="14.4" hidden="false" customHeight="false" outlineLevel="0" collapsed="false">
      <c r="A2213" s="0" t="s">
        <v>3</v>
      </c>
      <c r="B2213" s="0" t="s">
        <v>17005</v>
      </c>
      <c r="C2213" s="0" t="s">
        <v>14767</v>
      </c>
      <c r="D2213" s="0" t="s">
        <v>14773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24</v>
      </c>
      <c r="V2213" s="0" t="n">
        <v>289</v>
      </c>
      <c r="W2213" s="0" t="n">
        <v>0</v>
      </c>
      <c r="X2213" s="0" t="n">
        <v>0</v>
      </c>
      <c r="Y2213" s="0" t="n">
        <v>0</v>
      </c>
      <c r="Z2213" s="0" t="n">
        <v>0</v>
      </c>
    </row>
    <row r="2214" customFormat="false" ht="14.4" hidden="false" customHeight="false" outlineLevel="0" collapsed="false">
      <c r="A2214" s="0" t="s">
        <v>3</v>
      </c>
      <c r="B2214" s="0" t="s">
        <v>17006</v>
      </c>
      <c r="C2214" s="0" t="s">
        <v>14773</v>
      </c>
      <c r="D2214" s="0" t="s">
        <v>14771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24</v>
      </c>
      <c r="V2214" s="0" t="n">
        <v>288</v>
      </c>
      <c r="W2214" s="0" t="n">
        <v>0</v>
      </c>
      <c r="X2214" s="0" t="n">
        <v>0</v>
      </c>
      <c r="Y2214" s="0" t="n">
        <v>0</v>
      </c>
      <c r="Z2214" s="0" t="n">
        <v>0</v>
      </c>
    </row>
    <row r="2215" customFormat="false" ht="14.4" hidden="false" customHeight="false" outlineLevel="0" collapsed="false">
      <c r="A2215" s="0" t="s">
        <v>3</v>
      </c>
      <c r="B2215" s="0" t="s">
        <v>17007</v>
      </c>
      <c r="C2215" s="0" t="s">
        <v>14773</v>
      </c>
      <c r="D2215" s="0" t="s">
        <v>14771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31</v>
      </c>
      <c r="V2215" s="0" t="n">
        <v>279</v>
      </c>
      <c r="W2215" s="0" t="n">
        <v>0</v>
      </c>
      <c r="X2215" s="0" t="n">
        <v>0</v>
      </c>
      <c r="Y2215" s="0" t="n">
        <v>0</v>
      </c>
      <c r="Z2215" s="0" t="n">
        <v>0</v>
      </c>
    </row>
    <row r="2216" customFormat="false" ht="14.4" hidden="false" customHeight="false" outlineLevel="0" collapsed="false">
      <c r="A2216" s="0" t="s">
        <v>3</v>
      </c>
      <c r="B2216" s="0" t="s">
        <v>17008</v>
      </c>
      <c r="C2216" s="0" t="s">
        <v>14768</v>
      </c>
      <c r="D2216" s="0" t="s">
        <v>14767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29</v>
      </c>
      <c r="V2216" s="0" t="n">
        <v>267</v>
      </c>
      <c r="W2216" s="0" t="n">
        <v>0</v>
      </c>
      <c r="X2216" s="0" t="n">
        <v>0</v>
      </c>
      <c r="Y2216" s="0" t="n">
        <v>0</v>
      </c>
      <c r="Z2216" s="0" t="n">
        <v>0</v>
      </c>
    </row>
    <row r="2217" customFormat="false" ht="14.4" hidden="false" customHeight="false" outlineLevel="0" collapsed="false">
      <c r="A2217" s="0" t="s">
        <v>3</v>
      </c>
      <c r="B2217" s="0" t="s">
        <v>17009</v>
      </c>
      <c r="C2217" s="0" t="s">
        <v>14768</v>
      </c>
      <c r="D2217" s="0" t="s">
        <v>14771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17</v>
      </c>
      <c r="V2217" s="0" t="n">
        <v>259</v>
      </c>
      <c r="W2217" s="0" t="n">
        <v>0</v>
      </c>
      <c r="X2217" s="0" t="n">
        <v>0</v>
      </c>
      <c r="Y2217" s="0" t="n">
        <v>0</v>
      </c>
      <c r="Z2217" s="0" t="n">
        <v>0</v>
      </c>
    </row>
    <row r="2218" customFormat="false" ht="14.4" hidden="false" customHeight="false" outlineLevel="0" collapsed="false">
      <c r="A2218" s="0" t="s">
        <v>3</v>
      </c>
      <c r="B2218" s="0" t="s">
        <v>17010</v>
      </c>
      <c r="C2218" s="0" t="s">
        <v>14771</v>
      </c>
      <c r="D2218" s="0" t="s">
        <v>14767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17</v>
      </c>
      <c r="V2218" s="0" t="n">
        <v>260</v>
      </c>
      <c r="W2218" s="0" t="n">
        <v>0</v>
      </c>
      <c r="X2218" s="0" t="n">
        <v>0</v>
      </c>
      <c r="Y2218" s="0" t="n">
        <v>0</v>
      </c>
      <c r="Z2218" s="0" t="n">
        <v>0</v>
      </c>
    </row>
    <row r="2219" customFormat="false" ht="14.4" hidden="false" customHeight="false" outlineLevel="0" collapsed="false">
      <c r="A2219" s="0" t="s">
        <v>3</v>
      </c>
      <c r="B2219" s="0" t="s">
        <v>17011</v>
      </c>
      <c r="C2219" s="0" t="s">
        <v>14768</v>
      </c>
      <c r="D2219" s="0" t="s">
        <v>14771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25</v>
      </c>
      <c r="V2219" s="0" t="n">
        <v>331</v>
      </c>
      <c r="W2219" s="0" t="n">
        <v>0</v>
      </c>
      <c r="X2219" s="0" t="n">
        <v>0</v>
      </c>
      <c r="Y2219" s="0" t="n">
        <v>0</v>
      </c>
      <c r="Z2219" s="0" t="n">
        <v>0</v>
      </c>
    </row>
    <row r="2220" customFormat="false" ht="14.4" hidden="false" customHeight="false" outlineLevel="0" collapsed="false">
      <c r="A2220" s="0" t="s">
        <v>3</v>
      </c>
      <c r="B2220" s="0" t="s">
        <v>17012</v>
      </c>
      <c r="C2220" s="0" t="s">
        <v>14768</v>
      </c>
      <c r="D2220" s="0" t="s">
        <v>14767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17</v>
      </c>
      <c r="V2220" s="0" t="n">
        <v>260</v>
      </c>
      <c r="W2220" s="0" t="n">
        <v>0</v>
      </c>
      <c r="X2220" s="0" t="n">
        <v>0</v>
      </c>
      <c r="Y2220" s="0" t="n">
        <v>0</v>
      </c>
      <c r="Z2220" s="0" t="n">
        <v>0</v>
      </c>
    </row>
    <row r="2221" customFormat="false" ht="14.4" hidden="false" customHeight="false" outlineLevel="0" collapsed="false">
      <c r="A2221" s="0" t="s">
        <v>3</v>
      </c>
      <c r="B2221" s="0" t="s">
        <v>17013</v>
      </c>
      <c r="C2221" s="0" t="s">
        <v>14767</v>
      </c>
      <c r="D2221" s="0" t="s">
        <v>14773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18</v>
      </c>
      <c r="V2221" s="0" t="n">
        <v>292</v>
      </c>
      <c r="W2221" s="0" t="n">
        <v>0</v>
      </c>
      <c r="X2221" s="0" t="n">
        <v>0</v>
      </c>
      <c r="Y2221" s="0" t="n">
        <v>0</v>
      </c>
      <c r="Z2221" s="0" t="n">
        <v>0</v>
      </c>
    </row>
    <row r="2222" customFormat="false" ht="14.4" hidden="false" customHeight="false" outlineLevel="0" collapsed="false">
      <c r="A2222" s="0" t="s">
        <v>3</v>
      </c>
      <c r="B2222" s="0" t="s">
        <v>17014</v>
      </c>
      <c r="C2222" s="0" t="s">
        <v>14768</v>
      </c>
      <c r="D2222" s="0" t="s">
        <v>14773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19</v>
      </c>
      <c r="V2222" s="0" t="n">
        <v>294</v>
      </c>
      <c r="W2222" s="0" t="n">
        <v>0</v>
      </c>
      <c r="X2222" s="0" t="n">
        <v>0</v>
      </c>
      <c r="Y2222" s="0" t="n">
        <v>0</v>
      </c>
      <c r="Z2222" s="0" t="n">
        <v>0</v>
      </c>
    </row>
    <row r="2223" customFormat="false" ht="14.4" hidden="false" customHeight="false" outlineLevel="0" collapsed="false">
      <c r="A2223" s="0" t="s">
        <v>3</v>
      </c>
      <c r="B2223" s="0" t="s">
        <v>17015</v>
      </c>
      <c r="C2223" s="0" t="s">
        <v>14767</v>
      </c>
      <c r="D2223" s="0" t="s">
        <v>14773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19</v>
      </c>
      <c r="V2223" s="0" t="n">
        <v>288</v>
      </c>
      <c r="W2223" s="0" t="n">
        <v>0</v>
      </c>
      <c r="X2223" s="0" t="n">
        <v>0</v>
      </c>
      <c r="Y2223" s="0" t="n">
        <v>0</v>
      </c>
      <c r="Z2223" s="0" t="n">
        <v>0</v>
      </c>
    </row>
    <row r="2224" customFormat="false" ht="14.4" hidden="false" customHeight="false" outlineLevel="0" collapsed="false">
      <c r="A2224" s="0" t="s">
        <v>3</v>
      </c>
      <c r="B2224" s="0" t="s">
        <v>17016</v>
      </c>
      <c r="C2224" s="0" t="s">
        <v>14773</v>
      </c>
      <c r="D2224" s="0" t="s">
        <v>14767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19</v>
      </c>
      <c r="V2224" s="0" t="n">
        <v>269</v>
      </c>
      <c r="W2224" s="0" t="n">
        <v>0</v>
      </c>
      <c r="X2224" s="0" t="n">
        <v>0</v>
      </c>
      <c r="Y2224" s="0" t="n">
        <v>0</v>
      </c>
      <c r="Z2224" s="0" t="n">
        <v>0</v>
      </c>
    </row>
    <row r="2225" customFormat="false" ht="14.4" hidden="false" customHeight="false" outlineLevel="0" collapsed="false">
      <c r="A2225" s="0" t="s">
        <v>3</v>
      </c>
      <c r="B2225" s="0" t="s">
        <v>17017</v>
      </c>
      <c r="C2225" s="0" t="s">
        <v>14768</v>
      </c>
      <c r="D2225" s="0" t="s">
        <v>14773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22</v>
      </c>
      <c r="V2225" s="0" t="n">
        <v>255</v>
      </c>
      <c r="W2225" s="0" t="n">
        <v>0</v>
      </c>
      <c r="X2225" s="0" t="n">
        <v>0</v>
      </c>
      <c r="Y2225" s="0" t="n">
        <v>0</v>
      </c>
      <c r="Z2225" s="0" t="n">
        <v>0</v>
      </c>
    </row>
    <row r="2226" customFormat="false" ht="14.4" hidden="false" customHeight="false" outlineLevel="0" collapsed="false">
      <c r="A2226" s="0" t="s">
        <v>3</v>
      </c>
      <c r="B2226" s="0" t="s">
        <v>17018</v>
      </c>
      <c r="C2226" s="0" t="s">
        <v>14767</v>
      </c>
      <c r="D2226" s="0" t="s">
        <v>14771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20</v>
      </c>
      <c r="V2226" s="0" t="n">
        <v>276</v>
      </c>
      <c r="W2226" s="0" t="n">
        <v>0</v>
      </c>
      <c r="X2226" s="0" t="n">
        <v>0</v>
      </c>
      <c r="Y2226" s="0" t="n">
        <v>0</v>
      </c>
      <c r="Z2226" s="0" t="n">
        <v>0</v>
      </c>
    </row>
    <row r="2227" customFormat="false" ht="14.4" hidden="false" customHeight="false" outlineLevel="0" collapsed="false">
      <c r="A2227" s="0" t="s">
        <v>3</v>
      </c>
      <c r="B2227" s="0" t="s">
        <v>17019</v>
      </c>
      <c r="C2227" s="0" t="s">
        <v>14771</v>
      </c>
      <c r="D2227" s="0" t="s">
        <v>14768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17</v>
      </c>
      <c r="V2227" s="0" t="n">
        <v>319</v>
      </c>
      <c r="W2227" s="0" t="n">
        <v>0</v>
      </c>
      <c r="X2227" s="0" t="n">
        <v>0</v>
      </c>
      <c r="Y2227" s="0" t="n">
        <v>0</v>
      </c>
      <c r="Z2227" s="0" t="n">
        <v>0</v>
      </c>
    </row>
    <row r="2228" customFormat="false" ht="14.4" hidden="false" customHeight="false" outlineLevel="0" collapsed="false">
      <c r="A2228" s="0" t="s">
        <v>3</v>
      </c>
      <c r="B2228" s="0" t="s">
        <v>17020</v>
      </c>
      <c r="C2228" s="0" t="s">
        <v>14768</v>
      </c>
      <c r="D2228" s="0" t="s">
        <v>14767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14</v>
      </c>
      <c r="V2228" s="0" t="n">
        <v>260</v>
      </c>
      <c r="W2228" s="0" t="n">
        <v>0</v>
      </c>
      <c r="X2228" s="0" t="n">
        <v>0</v>
      </c>
      <c r="Y2228" s="0" t="n">
        <v>0</v>
      </c>
      <c r="Z2228" s="0" t="n">
        <v>0</v>
      </c>
    </row>
    <row r="2229" customFormat="false" ht="14.4" hidden="false" customHeight="false" outlineLevel="0" collapsed="false">
      <c r="A2229" s="0" t="s">
        <v>3</v>
      </c>
      <c r="B2229" s="0" t="s">
        <v>17021</v>
      </c>
      <c r="C2229" s="0" t="s">
        <v>14771</v>
      </c>
      <c r="D2229" s="0" t="s">
        <v>14767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13</v>
      </c>
      <c r="V2229" s="0" t="n">
        <v>238</v>
      </c>
      <c r="W2229" s="0" t="n">
        <v>0</v>
      </c>
      <c r="X2229" s="0" t="n">
        <v>0</v>
      </c>
      <c r="Y2229" s="0" t="n">
        <v>0</v>
      </c>
      <c r="Z2229" s="0" t="n">
        <v>0</v>
      </c>
    </row>
    <row r="2230" customFormat="false" ht="14.4" hidden="false" customHeight="false" outlineLevel="0" collapsed="false">
      <c r="A2230" s="0" t="s">
        <v>3</v>
      </c>
      <c r="B2230" s="0" t="s">
        <v>17022</v>
      </c>
      <c r="C2230" s="0" t="s">
        <v>14771</v>
      </c>
      <c r="D2230" s="0" t="s">
        <v>14767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18</v>
      </c>
      <c r="V2230" s="0" t="n">
        <v>230</v>
      </c>
      <c r="W2230" s="0" t="n">
        <v>0</v>
      </c>
      <c r="X2230" s="0" t="n">
        <v>0</v>
      </c>
      <c r="Y2230" s="0" t="n">
        <v>0</v>
      </c>
      <c r="Z2230" s="0" t="n">
        <v>0</v>
      </c>
    </row>
    <row r="2231" customFormat="false" ht="14.4" hidden="false" customHeight="false" outlineLevel="0" collapsed="false">
      <c r="A2231" s="0" t="s">
        <v>3</v>
      </c>
      <c r="B2231" s="0" t="s">
        <v>17023</v>
      </c>
      <c r="C2231" s="0" t="s">
        <v>14771</v>
      </c>
      <c r="D2231" s="0" t="s">
        <v>14768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12</v>
      </c>
      <c r="V2231" s="0" t="n">
        <v>192</v>
      </c>
      <c r="W2231" s="0" t="n">
        <v>0</v>
      </c>
      <c r="X2231" s="0" t="n">
        <v>0</v>
      </c>
      <c r="Y2231" s="0" t="n">
        <v>0</v>
      </c>
      <c r="Z2231" s="0" t="n">
        <v>0</v>
      </c>
    </row>
    <row r="2232" customFormat="false" ht="14.4" hidden="false" customHeight="false" outlineLevel="0" collapsed="false">
      <c r="A2232" s="0" t="s">
        <v>3</v>
      </c>
      <c r="B2232" s="0" t="s">
        <v>17024</v>
      </c>
      <c r="C2232" s="0" t="s">
        <v>14773</v>
      </c>
      <c r="D2232" s="0" t="s">
        <v>14767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10</v>
      </c>
      <c r="V2232" s="0" t="n">
        <v>193</v>
      </c>
      <c r="W2232" s="0" t="n">
        <v>0</v>
      </c>
      <c r="X2232" s="0" t="n">
        <v>0</v>
      </c>
      <c r="Y2232" s="0" t="n">
        <v>0</v>
      </c>
      <c r="Z2232" s="0" t="n">
        <v>0</v>
      </c>
    </row>
    <row r="2233" customFormat="false" ht="14.4" hidden="false" customHeight="false" outlineLevel="0" collapsed="false">
      <c r="A2233" s="0" t="s">
        <v>3</v>
      </c>
      <c r="B2233" s="0" t="s">
        <v>17025</v>
      </c>
      <c r="C2233" s="0" t="s">
        <v>14773</v>
      </c>
      <c r="D2233" s="0" t="s">
        <v>17026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20</v>
      </c>
      <c r="V2233" s="0" t="s">
        <v>17027</v>
      </c>
      <c r="W2233" s="0" t="n">
        <v>0</v>
      </c>
      <c r="X2233" s="0" t="n">
        <v>0</v>
      </c>
      <c r="Y2233" s="0" t="n">
        <v>0</v>
      </c>
      <c r="Z2233" s="0" t="n">
        <v>0</v>
      </c>
    </row>
    <row r="2234" customFormat="false" ht="14.4" hidden="false" customHeight="false" outlineLevel="0" collapsed="false">
      <c r="A2234" s="0" t="s">
        <v>3</v>
      </c>
      <c r="B2234" s="0" t="s">
        <v>17028</v>
      </c>
      <c r="C2234" s="0" t="s">
        <v>14771</v>
      </c>
      <c r="D2234" s="0" t="s">
        <v>14773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19</v>
      </c>
      <c r="V2234" s="0" t="n">
        <v>290</v>
      </c>
      <c r="W2234" s="0" t="n">
        <v>0</v>
      </c>
      <c r="X2234" s="0" t="n">
        <v>0</v>
      </c>
      <c r="Y2234" s="0" t="n">
        <v>0</v>
      </c>
      <c r="Z2234" s="0" t="n">
        <v>0</v>
      </c>
    </row>
    <row r="2235" customFormat="false" ht="14.4" hidden="false" customHeight="false" outlineLevel="0" collapsed="false">
      <c r="A2235" s="0" t="s">
        <v>3</v>
      </c>
      <c r="B2235" s="0" t="s">
        <v>17029</v>
      </c>
      <c r="C2235" s="0" t="s">
        <v>14767</v>
      </c>
      <c r="D2235" s="0" t="s">
        <v>14773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18</v>
      </c>
      <c r="V2235" s="0" t="n">
        <v>276</v>
      </c>
      <c r="W2235" s="0" t="n">
        <v>0</v>
      </c>
      <c r="X2235" s="0" t="n">
        <v>0</v>
      </c>
      <c r="Y2235" s="0" t="n">
        <v>0</v>
      </c>
      <c r="Z2235" s="0" t="n">
        <v>0</v>
      </c>
    </row>
    <row r="2236" customFormat="false" ht="14.4" hidden="false" customHeight="false" outlineLevel="0" collapsed="false">
      <c r="A2236" s="0" t="s">
        <v>3</v>
      </c>
      <c r="B2236" s="0" t="s">
        <v>17030</v>
      </c>
      <c r="C2236" s="0" t="s">
        <v>14771</v>
      </c>
      <c r="D2236" s="0" t="s">
        <v>14767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16</v>
      </c>
      <c r="V2236" s="0" t="n">
        <v>233</v>
      </c>
      <c r="W2236" s="0" t="n">
        <v>0</v>
      </c>
      <c r="X2236" s="0" t="n">
        <v>0</v>
      </c>
      <c r="Y2236" s="0" t="n">
        <v>0</v>
      </c>
      <c r="Z2236" s="0" t="n">
        <v>0</v>
      </c>
    </row>
    <row r="2237" customFormat="false" ht="14.4" hidden="false" customHeight="false" outlineLevel="0" collapsed="false">
      <c r="A2237" s="0" t="s">
        <v>3</v>
      </c>
      <c r="B2237" s="0" t="s">
        <v>17031</v>
      </c>
      <c r="C2237" s="0" t="s">
        <v>14771</v>
      </c>
      <c r="D2237" s="0" t="s">
        <v>14768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15</v>
      </c>
      <c r="V2237" s="0" t="n">
        <v>265</v>
      </c>
      <c r="W2237" s="0" t="n">
        <v>0</v>
      </c>
      <c r="X2237" s="0" t="n">
        <v>0</v>
      </c>
      <c r="Y2237" s="0" t="n">
        <v>0</v>
      </c>
      <c r="Z2237" s="0" t="n">
        <v>0</v>
      </c>
    </row>
    <row r="2238" customFormat="false" ht="14.4" hidden="false" customHeight="false" outlineLevel="0" collapsed="false">
      <c r="A2238" s="0" t="s">
        <v>3</v>
      </c>
      <c r="B2238" s="0" t="s">
        <v>17032</v>
      </c>
      <c r="C2238" s="0" t="s">
        <v>14768</v>
      </c>
      <c r="D2238" s="0" t="s">
        <v>14767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20</v>
      </c>
      <c r="V2238" s="0" t="n">
        <v>270</v>
      </c>
      <c r="W2238" s="0" t="n">
        <v>0</v>
      </c>
      <c r="X2238" s="0" t="n">
        <v>0</v>
      </c>
      <c r="Y2238" s="0" t="n">
        <v>0</v>
      </c>
      <c r="Z2238" s="0" t="n">
        <v>0</v>
      </c>
    </row>
    <row r="2239" customFormat="false" ht="14.4" hidden="false" customHeight="false" outlineLevel="0" collapsed="false">
      <c r="A2239" s="0" t="s">
        <v>3</v>
      </c>
      <c r="B2239" s="0" t="s">
        <v>17033</v>
      </c>
      <c r="C2239" s="0" t="s">
        <v>14773</v>
      </c>
      <c r="D2239" s="0" t="s">
        <v>14767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25</v>
      </c>
      <c r="V2239" s="0" t="n">
        <v>233</v>
      </c>
      <c r="W2239" s="0" t="n">
        <v>0</v>
      </c>
      <c r="X2239" s="0" t="n">
        <v>0</v>
      </c>
      <c r="Y2239" s="0" t="n">
        <v>0</v>
      </c>
      <c r="Z2239" s="0" t="n">
        <v>0</v>
      </c>
    </row>
    <row r="2240" customFormat="false" ht="14.4" hidden="false" customHeight="false" outlineLevel="0" collapsed="false">
      <c r="A2240" s="0" t="s">
        <v>3</v>
      </c>
      <c r="B2240" s="0" t="s">
        <v>17034</v>
      </c>
      <c r="C2240" s="0" t="s">
        <v>14767</v>
      </c>
      <c r="D2240" s="0" t="s">
        <v>14773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26</v>
      </c>
      <c r="V2240" s="0" t="n">
        <v>227</v>
      </c>
      <c r="W2240" s="0" t="n">
        <v>0</v>
      </c>
      <c r="X2240" s="0" t="n">
        <v>0</v>
      </c>
      <c r="Y2240" s="0" t="n">
        <v>0</v>
      </c>
      <c r="Z2240" s="0" t="n">
        <v>0</v>
      </c>
    </row>
    <row r="2241" customFormat="false" ht="14.4" hidden="false" customHeight="false" outlineLevel="0" collapsed="false">
      <c r="A2241" s="0" t="s">
        <v>3</v>
      </c>
      <c r="B2241" s="0" t="s">
        <v>17035</v>
      </c>
      <c r="C2241" s="0" t="s">
        <v>14773</v>
      </c>
      <c r="D2241" s="0" t="s">
        <v>14771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21</v>
      </c>
      <c r="V2241" s="0" t="n">
        <v>230</v>
      </c>
      <c r="W2241" s="0" t="n">
        <v>0</v>
      </c>
      <c r="X2241" s="0" t="n">
        <v>0</v>
      </c>
      <c r="Y2241" s="0" t="n">
        <v>0</v>
      </c>
      <c r="Z2241" s="0" t="n">
        <v>0</v>
      </c>
    </row>
    <row r="2242" customFormat="false" ht="14.4" hidden="false" customHeight="false" outlineLevel="0" collapsed="false">
      <c r="A2242" s="0" t="s">
        <v>3</v>
      </c>
      <c r="B2242" s="0" t="s">
        <v>17036</v>
      </c>
      <c r="C2242" s="0" t="s">
        <v>14771</v>
      </c>
      <c r="D2242" s="0" t="s">
        <v>14768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21</v>
      </c>
      <c r="V2242" s="0" t="n">
        <v>239</v>
      </c>
      <c r="W2242" s="0" t="n">
        <v>0</v>
      </c>
      <c r="X2242" s="0" t="n">
        <v>0</v>
      </c>
      <c r="Y2242" s="0" t="n">
        <v>0</v>
      </c>
      <c r="Z2242" s="0" t="n">
        <v>0</v>
      </c>
    </row>
    <row r="2243" customFormat="false" ht="14.4" hidden="false" customHeight="false" outlineLevel="0" collapsed="false">
      <c r="A2243" s="0" t="s">
        <v>3</v>
      </c>
      <c r="B2243" s="0" t="s">
        <v>17037</v>
      </c>
      <c r="C2243" s="0" t="s">
        <v>14768</v>
      </c>
      <c r="D2243" s="0" t="s">
        <v>14767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15</v>
      </c>
      <c r="V2243" s="0" t="n">
        <v>281</v>
      </c>
      <c r="W2243" s="0" t="n">
        <v>0</v>
      </c>
      <c r="X2243" s="0" t="n">
        <v>0</v>
      </c>
      <c r="Y2243" s="0" t="n">
        <v>0</v>
      </c>
      <c r="Z2243" s="0" t="n">
        <v>0</v>
      </c>
    </row>
    <row r="2244" customFormat="false" ht="14.4" hidden="false" customHeight="false" outlineLevel="0" collapsed="false">
      <c r="A2244" s="0" t="s">
        <v>3</v>
      </c>
      <c r="B2244" s="0" t="s">
        <v>17038</v>
      </c>
      <c r="C2244" s="0" t="s">
        <v>14768</v>
      </c>
      <c r="D2244" s="0" t="s">
        <v>14771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15</v>
      </c>
      <c r="V2244" s="0" t="n">
        <v>270</v>
      </c>
      <c r="W2244" s="0" t="n">
        <v>0</v>
      </c>
      <c r="X2244" s="0" t="n">
        <v>0</v>
      </c>
      <c r="Y2244" s="0" t="n">
        <v>0</v>
      </c>
      <c r="Z2244" s="0" t="n">
        <v>0</v>
      </c>
    </row>
    <row r="2245" customFormat="false" ht="14.4" hidden="false" customHeight="false" outlineLevel="0" collapsed="false">
      <c r="A2245" s="0" t="s">
        <v>3</v>
      </c>
      <c r="B2245" s="0" t="s">
        <v>17039</v>
      </c>
      <c r="C2245" s="0" t="s">
        <v>14771</v>
      </c>
      <c r="D2245" s="0" t="s">
        <v>14768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19</v>
      </c>
      <c r="V2245" s="0" t="n">
        <v>261</v>
      </c>
      <c r="W2245" s="0" t="n">
        <v>0</v>
      </c>
      <c r="X2245" s="0" t="n">
        <v>0</v>
      </c>
      <c r="Y2245" s="0" t="n">
        <v>0</v>
      </c>
      <c r="Z2245" s="0" t="n">
        <v>0</v>
      </c>
    </row>
    <row r="2246" customFormat="false" ht="14.4" hidden="false" customHeight="false" outlineLevel="0" collapsed="false">
      <c r="A2246" s="0" t="s">
        <v>3</v>
      </c>
      <c r="B2246" s="0" t="s">
        <v>17040</v>
      </c>
      <c r="C2246" s="0" t="s">
        <v>14773</v>
      </c>
      <c r="D2246" s="0" t="s">
        <v>14771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16</v>
      </c>
      <c r="V2246" s="0" t="n">
        <v>296</v>
      </c>
      <c r="W2246" s="0" t="n">
        <v>0</v>
      </c>
      <c r="X2246" s="0" t="n">
        <v>0</v>
      </c>
      <c r="Y2246" s="0" t="n">
        <v>0</v>
      </c>
      <c r="Z2246" s="0" t="n">
        <v>0</v>
      </c>
    </row>
    <row r="2247" customFormat="false" ht="14.4" hidden="false" customHeight="false" outlineLevel="0" collapsed="false">
      <c r="A2247" s="0" t="s">
        <v>3</v>
      </c>
      <c r="B2247" s="0" t="s">
        <v>17041</v>
      </c>
      <c r="C2247" s="0" t="s">
        <v>14767</v>
      </c>
      <c r="D2247" s="0" t="s">
        <v>14773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16</v>
      </c>
      <c r="V2247" s="0" t="n">
        <v>292</v>
      </c>
      <c r="W2247" s="0" t="n">
        <v>0</v>
      </c>
      <c r="X2247" s="0" t="n">
        <v>0</v>
      </c>
      <c r="Y2247" s="0" t="n">
        <v>0</v>
      </c>
      <c r="Z2247" s="0" t="n">
        <v>0</v>
      </c>
    </row>
    <row r="2248" customFormat="false" ht="14.4" hidden="false" customHeight="false" outlineLevel="0" collapsed="false">
      <c r="A2248" s="0" t="s">
        <v>3</v>
      </c>
      <c r="B2248" s="0" t="s">
        <v>17042</v>
      </c>
      <c r="C2248" s="0" t="s">
        <v>14773</v>
      </c>
      <c r="D2248" s="0" t="s">
        <v>14767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12</v>
      </c>
      <c r="V2248" s="0" t="n">
        <v>228</v>
      </c>
      <c r="W2248" s="0" t="n">
        <v>0</v>
      </c>
      <c r="X2248" s="0" t="n">
        <v>0</v>
      </c>
      <c r="Y2248" s="0" t="n">
        <v>0</v>
      </c>
      <c r="Z2248" s="0" t="n">
        <v>0</v>
      </c>
    </row>
    <row r="2249" customFormat="false" ht="14.4" hidden="false" customHeight="false" outlineLevel="0" collapsed="false">
      <c r="A2249" s="0" t="s">
        <v>3</v>
      </c>
      <c r="B2249" s="0" t="s">
        <v>17043</v>
      </c>
      <c r="C2249" s="0" t="s">
        <v>14767</v>
      </c>
      <c r="D2249" s="0" t="s">
        <v>14773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12</v>
      </c>
      <c r="V2249" s="0" t="n">
        <v>230</v>
      </c>
      <c r="W2249" s="0" t="n">
        <v>0</v>
      </c>
      <c r="X2249" s="0" t="n">
        <v>0</v>
      </c>
      <c r="Y2249" s="0" t="n">
        <v>0</v>
      </c>
      <c r="Z2249" s="0" t="n">
        <v>0</v>
      </c>
    </row>
    <row r="2250" customFormat="false" ht="14.4" hidden="false" customHeight="false" outlineLevel="0" collapsed="false">
      <c r="A2250" s="0" t="s">
        <v>3</v>
      </c>
      <c r="B2250" s="0" t="s">
        <v>17044</v>
      </c>
      <c r="C2250" s="0" t="s">
        <v>14767</v>
      </c>
      <c r="D2250" s="0" t="s">
        <v>14768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13</v>
      </c>
      <c r="V2250" s="0" t="n">
        <v>196</v>
      </c>
      <c r="W2250" s="0" t="n">
        <v>0</v>
      </c>
      <c r="X2250" s="0" t="n">
        <v>0</v>
      </c>
      <c r="Y2250" s="0" t="n">
        <v>0</v>
      </c>
      <c r="Z2250" s="0" t="n">
        <v>0</v>
      </c>
    </row>
    <row r="2251" customFormat="false" ht="14.4" hidden="false" customHeight="false" outlineLevel="0" collapsed="false">
      <c r="A2251" s="0" t="s">
        <v>3</v>
      </c>
      <c r="B2251" s="0" t="s">
        <v>17045</v>
      </c>
      <c r="C2251" s="0" t="s">
        <v>14771</v>
      </c>
      <c r="D2251" s="0" t="s">
        <v>14768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13</v>
      </c>
      <c r="V2251" s="0" t="n">
        <v>207</v>
      </c>
      <c r="W2251" s="0" t="n">
        <v>0</v>
      </c>
      <c r="X2251" s="0" t="n">
        <v>0</v>
      </c>
      <c r="Y2251" s="0" t="n">
        <v>0</v>
      </c>
      <c r="Z2251" s="0" t="n">
        <v>0</v>
      </c>
    </row>
    <row r="2252" customFormat="false" ht="14.4" hidden="false" customHeight="false" outlineLevel="0" collapsed="false">
      <c r="A2252" s="0" t="s">
        <v>3</v>
      </c>
      <c r="B2252" s="0" t="s">
        <v>17046</v>
      </c>
      <c r="C2252" s="0" t="s">
        <v>14768</v>
      </c>
      <c r="D2252" s="0" t="s">
        <v>14767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15</v>
      </c>
      <c r="V2252" s="0" t="n">
        <v>252</v>
      </c>
      <c r="W2252" s="0" t="n">
        <v>0</v>
      </c>
      <c r="X2252" s="0" t="n">
        <v>0</v>
      </c>
      <c r="Y2252" s="0" t="n">
        <v>0</v>
      </c>
      <c r="Z2252" s="0" t="n">
        <v>0</v>
      </c>
    </row>
    <row r="2253" customFormat="false" ht="14.4" hidden="false" customHeight="false" outlineLevel="0" collapsed="false">
      <c r="A2253" s="0" t="s">
        <v>3</v>
      </c>
      <c r="B2253" s="0" t="s">
        <v>17047</v>
      </c>
      <c r="C2253" s="0" t="s">
        <v>14767</v>
      </c>
      <c r="D2253" s="0" t="s">
        <v>14773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14</v>
      </c>
      <c r="V2253" s="0" t="n">
        <v>248</v>
      </c>
      <c r="W2253" s="0" t="n">
        <v>0</v>
      </c>
      <c r="X2253" s="0" t="n">
        <v>0</v>
      </c>
      <c r="Y2253" s="0" t="n">
        <v>0</v>
      </c>
      <c r="Z2253" s="0" t="n">
        <v>0</v>
      </c>
    </row>
    <row r="2254" customFormat="false" ht="14.4" hidden="false" customHeight="false" outlineLevel="0" collapsed="false">
      <c r="A2254" s="0" t="s">
        <v>3</v>
      </c>
      <c r="B2254" s="0" t="s">
        <v>17048</v>
      </c>
      <c r="C2254" s="0" t="s">
        <v>14768</v>
      </c>
      <c r="D2254" s="0" t="s">
        <v>14771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16</v>
      </c>
      <c r="V2254" s="0" t="n">
        <v>253</v>
      </c>
      <c r="W2254" s="0" t="n">
        <v>0</v>
      </c>
      <c r="X2254" s="0" t="n">
        <v>0</v>
      </c>
      <c r="Y2254" s="0" t="n">
        <v>0</v>
      </c>
      <c r="Z2254" s="0" t="n">
        <v>0</v>
      </c>
    </row>
    <row r="2255" customFormat="false" ht="14.4" hidden="false" customHeight="false" outlineLevel="0" collapsed="false">
      <c r="A2255" s="0" t="s">
        <v>3</v>
      </c>
      <c r="B2255" s="0" t="s">
        <v>17049</v>
      </c>
      <c r="C2255" s="0" t="s">
        <v>14767</v>
      </c>
      <c r="D2255" s="0" t="s">
        <v>14771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16</v>
      </c>
      <c r="V2255" s="0" t="n">
        <v>288</v>
      </c>
      <c r="W2255" s="0" t="n">
        <v>0</v>
      </c>
      <c r="X2255" s="0" t="n">
        <v>0</v>
      </c>
      <c r="Y2255" s="0" t="n">
        <v>0</v>
      </c>
      <c r="Z2255" s="0" t="n">
        <v>0</v>
      </c>
    </row>
    <row r="2256" customFormat="false" ht="14.4" hidden="false" customHeight="false" outlineLevel="0" collapsed="false">
      <c r="A2256" s="0" t="s">
        <v>3</v>
      </c>
      <c r="B2256" s="0" t="s">
        <v>17050</v>
      </c>
      <c r="C2256" s="0" t="s">
        <v>14768</v>
      </c>
      <c r="D2256" s="0" t="s">
        <v>14771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16</v>
      </c>
      <c r="V2256" s="0" t="n">
        <v>296</v>
      </c>
      <c r="W2256" s="0" t="n">
        <v>0</v>
      </c>
      <c r="X2256" s="0" t="n">
        <v>0</v>
      </c>
      <c r="Y2256" s="0" t="n">
        <v>0</v>
      </c>
      <c r="Z2256" s="0" t="n">
        <v>0</v>
      </c>
    </row>
    <row r="2257" customFormat="false" ht="14.4" hidden="false" customHeight="false" outlineLevel="0" collapsed="false">
      <c r="A2257" s="0" t="s">
        <v>3</v>
      </c>
      <c r="B2257" s="0" t="s">
        <v>17051</v>
      </c>
      <c r="C2257" s="0" t="s">
        <v>14773</v>
      </c>
      <c r="D2257" s="0" t="s">
        <v>14771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18</v>
      </c>
      <c r="V2257" s="0" t="n">
        <v>272</v>
      </c>
      <c r="W2257" s="0" t="n">
        <v>0</v>
      </c>
      <c r="X2257" s="0" t="n">
        <v>0</v>
      </c>
      <c r="Y2257" s="0" t="n">
        <v>0</v>
      </c>
      <c r="Z2257" s="0" t="n">
        <v>0</v>
      </c>
    </row>
    <row r="2258" customFormat="false" ht="14.4" hidden="false" customHeight="false" outlineLevel="0" collapsed="false">
      <c r="A2258" s="0" t="s">
        <v>3</v>
      </c>
      <c r="B2258" s="0" t="s">
        <v>17052</v>
      </c>
      <c r="C2258" s="0" t="s">
        <v>14771</v>
      </c>
      <c r="D2258" s="0" t="s">
        <v>14768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24</v>
      </c>
      <c r="V2258" s="0" t="n">
        <v>261</v>
      </c>
      <c r="W2258" s="0" t="n">
        <v>0</v>
      </c>
      <c r="X2258" s="0" t="n">
        <v>0</v>
      </c>
      <c r="Y2258" s="0" t="n">
        <v>0</v>
      </c>
      <c r="Z2258" s="0" t="n">
        <v>0</v>
      </c>
    </row>
    <row r="2259" customFormat="false" ht="14.4" hidden="false" customHeight="false" outlineLevel="0" collapsed="false">
      <c r="A2259" s="0" t="s">
        <v>3</v>
      </c>
      <c r="B2259" s="0" t="s">
        <v>17053</v>
      </c>
      <c r="C2259" s="0" t="s">
        <v>14767</v>
      </c>
      <c r="D2259" s="0" t="s">
        <v>14768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16</v>
      </c>
      <c r="V2259" s="0" t="n">
        <v>292</v>
      </c>
      <c r="W2259" s="0" t="n">
        <v>0</v>
      </c>
      <c r="X2259" s="0" t="n">
        <v>0</v>
      </c>
      <c r="Y2259" s="0" t="n">
        <v>0</v>
      </c>
      <c r="Z2259" s="0" t="n">
        <v>0</v>
      </c>
    </row>
    <row r="2260" customFormat="false" ht="14.4" hidden="false" customHeight="false" outlineLevel="0" collapsed="false">
      <c r="A2260" s="0" t="s">
        <v>3</v>
      </c>
      <c r="B2260" s="0" t="s">
        <v>17054</v>
      </c>
      <c r="C2260" s="0" t="s">
        <v>14767</v>
      </c>
      <c r="D2260" s="0" t="s">
        <v>14768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16</v>
      </c>
      <c r="V2260" s="0" t="n">
        <v>231</v>
      </c>
      <c r="W2260" s="0" t="n">
        <v>0</v>
      </c>
      <c r="X2260" s="0" t="n">
        <v>0</v>
      </c>
      <c r="Y2260" s="0" t="n">
        <v>0</v>
      </c>
      <c r="Z2260" s="0" t="n">
        <v>0</v>
      </c>
    </row>
    <row r="2261" customFormat="false" ht="14.4" hidden="false" customHeight="false" outlineLevel="0" collapsed="false">
      <c r="A2261" s="0" t="s">
        <v>3</v>
      </c>
      <c r="B2261" s="0" t="s">
        <v>17055</v>
      </c>
      <c r="C2261" s="0" t="s">
        <v>14767</v>
      </c>
      <c r="D2261" s="0" t="s">
        <v>14773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16</v>
      </c>
      <c r="V2261" s="0" t="n">
        <v>229</v>
      </c>
      <c r="W2261" s="0" t="n">
        <v>0</v>
      </c>
      <c r="X2261" s="0" t="n">
        <v>0</v>
      </c>
      <c r="Y2261" s="0" t="n">
        <v>0</v>
      </c>
      <c r="Z2261" s="0" t="n">
        <v>0</v>
      </c>
    </row>
    <row r="2262" customFormat="false" ht="14.4" hidden="false" customHeight="false" outlineLevel="0" collapsed="false">
      <c r="A2262" s="0" t="s">
        <v>3</v>
      </c>
      <c r="B2262" s="0" t="s">
        <v>17056</v>
      </c>
      <c r="C2262" s="0" t="s">
        <v>14773</v>
      </c>
      <c r="D2262" s="0" t="s">
        <v>14771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17</v>
      </c>
      <c r="V2262" s="0" t="n">
        <v>208</v>
      </c>
      <c r="W2262" s="0" t="n">
        <v>0</v>
      </c>
      <c r="X2262" s="0" t="n">
        <v>0</v>
      </c>
      <c r="Y2262" s="0" t="n">
        <v>0</v>
      </c>
      <c r="Z2262" s="0" t="n">
        <v>0</v>
      </c>
    </row>
    <row r="2263" customFormat="false" ht="14.4" hidden="false" customHeight="false" outlineLevel="0" collapsed="false">
      <c r="A2263" s="0" t="s">
        <v>3</v>
      </c>
      <c r="B2263" s="0" t="s">
        <v>17057</v>
      </c>
      <c r="C2263" s="0" t="s">
        <v>14767</v>
      </c>
      <c r="D2263" s="0" t="s">
        <v>14773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15</v>
      </c>
      <c r="V2263" s="0" t="n">
        <v>209</v>
      </c>
      <c r="W2263" s="0" t="n">
        <v>0</v>
      </c>
      <c r="X2263" s="0" t="n">
        <v>0</v>
      </c>
      <c r="Y2263" s="0" t="n">
        <v>0</v>
      </c>
      <c r="Z2263" s="0" t="n">
        <v>0</v>
      </c>
    </row>
    <row r="2264" customFormat="false" ht="14.4" hidden="false" customHeight="false" outlineLevel="0" collapsed="false">
      <c r="A2264" s="0" t="s">
        <v>3</v>
      </c>
      <c r="B2264" s="0" t="s">
        <v>17058</v>
      </c>
      <c r="C2264" s="0" t="s">
        <v>14768</v>
      </c>
      <c r="D2264" s="0" t="s">
        <v>14771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13</v>
      </c>
      <c r="V2264" s="0" t="n">
        <v>248</v>
      </c>
      <c r="W2264" s="0" t="n">
        <v>0</v>
      </c>
      <c r="X2264" s="0" t="n">
        <v>0</v>
      </c>
      <c r="Y2264" s="0" t="n">
        <v>0</v>
      </c>
      <c r="Z2264" s="0" t="n">
        <v>0</v>
      </c>
    </row>
    <row r="2265" customFormat="false" ht="14.4" hidden="false" customHeight="false" outlineLevel="0" collapsed="false">
      <c r="A2265" s="0" t="s">
        <v>3</v>
      </c>
      <c r="B2265" s="0" t="s">
        <v>17059</v>
      </c>
      <c r="C2265" s="0" t="s">
        <v>14767</v>
      </c>
      <c r="D2265" s="0" t="s">
        <v>14773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17</v>
      </c>
      <c r="V2265" s="0" t="n">
        <v>244</v>
      </c>
      <c r="W2265" s="0" t="n">
        <v>0</v>
      </c>
      <c r="X2265" s="0" t="n">
        <v>0</v>
      </c>
      <c r="Y2265" s="0" t="n">
        <v>0</v>
      </c>
      <c r="Z2265" s="0" t="n">
        <v>0</v>
      </c>
    </row>
    <row r="2266" customFormat="false" ht="14.4" hidden="false" customHeight="false" outlineLevel="0" collapsed="false">
      <c r="A2266" s="0" t="s">
        <v>3</v>
      </c>
      <c r="B2266" s="0" t="s">
        <v>17060</v>
      </c>
      <c r="C2266" s="0" t="s">
        <v>14771</v>
      </c>
      <c r="D2266" s="0" t="s">
        <v>14773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25</v>
      </c>
      <c r="V2266" s="0" t="n">
        <v>265</v>
      </c>
      <c r="W2266" s="0" t="n">
        <v>0</v>
      </c>
      <c r="X2266" s="0" t="n">
        <v>0</v>
      </c>
      <c r="Y2266" s="0" t="n">
        <v>0</v>
      </c>
      <c r="Z2266" s="0" t="n">
        <v>0</v>
      </c>
    </row>
    <row r="2267" customFormat="false" ht="14.4" hidden="false" customHeight="false" outlineLevel="0" collapsed="false">
      <c r="A2267" s="0" t="s">
        <v>3</v>
      </c>
      <c r="B2267" s="0" t="s">
        <v>17061</v>
      </c>
      <c r="C2267" s="0" t="s">
        <v>14768</v>
      </c>
      <c r="D2267" s="0" t="s">
        <v>14773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18</v>
      </c>
      <c r="V2267" s="0" t="n">
        <v>307</v>
      </c>
      <c r="W2267" s="0" t="n">
        <v>0</v>
      </c>
      <c r="X2267" s="0" t="n">
        <v>0</v>
      </c>
      <c r="Y2267" s="0" t="n">
        <v>0</v>
      </c>
      <c r="Z2267" s="0" t="n">
        <v>0</v>
      </c>
    </row>
    <row r="2268" customFormat="false" ht="14.4" hidden="false" customHeight="false" outlineLevel="0" collapsed="false">
      <c r="A2268" s="0" t="s">
        <v>3</v>
      </c>
      <c r="B2268" s="0" t="s">
        <v>17062</v>
      </c>
      <c r="C2268" s="0" t="s">
        <v>14767</v>
      </c>
      <c r="D2268" s="0" t="s">
        <v>14768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15</v>
      </c>
      <c r="V2268" s="0" t="n">
        <v>285</v>
      </c>
      <c r="W2268" s="0" t="n">
        <v>0</v>
      </c>
      <c r="X2268" s="0" t="n">
        <v>0</v>
      </c>
      <c r="Y2268" s="0" t="n">
        <v>0</v>
      </c>
      <c r="Z2268" s="0" t="n">
        <v>0</v>
      </c>
    </row>
    <row r="2269" customFormat="false" ht="14.4" hidden="false" customHeight="false" outlineLevel="0" collapsed="false">
      <c r="A2269" s="0" t="s">
        <v>3</v>
      </c>
      <c r="B2269" s="0" t="s">
        <v>17063</v>
      </c>
      <c r="C2269" s="0" t="s">
        <v>14768</v>
      </c>
      <c r="D2269" s="0" t="s">
        <v>14771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16</v>
      </c>
      <c r="V2269" s="0" t="n">
        <v>260</v>
      </c>
      <c r="W2269" s="0" t="n">
        <v>0</v>
      </c>
      <c r="X2269" s="0" t="n">
        <v>0</v>
      </c>
      <c r="Y2269" s="0" t="n">
        <v>0</v>
      </c>
      <c r="Z2269" s="0" t="n">
        <v>0</v>
      </c>
    </row>
    <row r="2270" customFormat="false" ht="14.4" hidden="false" customHeight="false" outlineLevel="0" collapsed="false">
      <c r="A2270" s="0" t="s">
        <v>3</v>
      </c>
      <c r="B2270" s="0" t="s">
        <v>17064</v>
      </c>
      <c r="C2270" s="0" t="s">
        <v>14773</v>
      </c>
      <c r="D2270" s="0" t="s">
        <v>14768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22</v>
      </c>
      <c r="V2270" s="0" t="n">
        <v>196</v>
      </c>
      <c r="W2270" s="0" t="n">
        <v>0</v>
      </c>
      <c r="X2270" s="0" t="n">
        <v>0</v>
      </c>
      <c r="Y2270" s="0" t="n">
        <v>0</v>
      </c>
      <c r="Z2270" s="0" t="n">
        <v>0</v>
      </c>
    </row>
    <row r="2271" customFormat="false" ht="14.4" hidden="false" customHeight="false" outlineLevel="0" collapsed="false">
      <c r="A2271" s="0" t="s">
        <v>3</v>
      </c>
      <c r="B2271" s="0" t="s">
        <v>17065</v>
      </c>
      <c r="C2271" s="0" t="s">
        <v>14768</v>
      </c>
      <c r="D2271" s="0" t="s">
        <v>14771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22</v>
      </c>
      <c r="V2271" s="0" t="n">
        <v>203</v>
      </c>
      <c r="W2271" s="0" t="n">
        <v>0</v>
      </c>
      <c r="X2271" s="0" t="n">
        <v>0</v>
      </c>
      <c r="Y2271" s="0" t="n">
        <v>0</v>
      </c>
      <c r="Z2271" s="0" t="n">
        <v>0</v>
      </c>
    </row>
    <row r="2272" customFormat="false" ht="14.4" hidden="false" customHeight="false" outlineLevel="0" collapsed="false">
      <c r="A2272" s="0" t="s">
        <v>3</v>
      </c>
      <c r="B2272" s="0" t="s">
        <v>17066</v>
      </c>
      <c r="C2272" s="0" t="s">
        <v>14767</v>
      </c>
      <c r="D2272" s="0" t="s">
        <v>14773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28</v>
      </c>
      <c r="V2272" s="0" t="n">
        <v>281</v>
      </c>
      <c r="W2272" s="0" t="n">
        <v>0</v>
      </c>
      <c r="X2272" s="0" t="n">
        <v>0</v>
      </c>
      <c r="Y2272" s="0" t="n">
        <v>0</v>
      </c>
      <c r="Z2272" s="0" t="n">
        <v>0</v>
      </c>
    </row>
    <row r="2273" customFormat="false" ht="14.4" hidden="false" customHeight="false" outlineLevel="0" collapsed="false">
      <c r="A2273" s="0" t="s">
        <v>3</v>
      </c>
      <c r="B2273" s="0" t="s">
        <v>17067</v>
      </c>
      <c r="C2273" s="0" t="s">
        <v>14771</v>
      </c>
      <c r="D2273" s="0" t="s">
        <v>14773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15</v>
      </c>
      <c r="V2273" s="0" t="n">
        <v>285</v>
      </c>
      <c r="W2273" s="0" t="n">
        <v>0</v>
      </c>
      <c r="X2273" s="0" t="n">
        <v>0</v>
      </c>
      <c r="Y2273" s="0" t="n">
        <v>0</v>
      </c>
      <c r="Z2273" s="0" t="n">
        <v>0</v>
      </c>
    </row>
    <row r="2274" customFormat="false" ht="14.4" hidden="false" customHeight="false" outlineLevel="0" collapsed="false">
      <c r="A2274" s="0" t="s">
        <v>3</v>
      </c>
      <c r="B2274" s="0" t="s">
        <v>17068</v>
      </c>
      <c r="C2274" s="0" t="s">
        <v>14767</v>
      </c>
      <c r="D2274" s="0" t="s">
        <v>14768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15</v>
      </c>
      <c r="V2274" s="0" t="n">
        <v>193</v>
      </c>
      <c r="W2274" s="0" t="n">
        <v>0</v>
      </c>
      <c r="X2274" s="0" t="n">
        <v>0</v>
      </c>
      <c r="Y2274" s="0" t="n">
        <v>0</v>
      </c>
      <c r="Z2274" s="0" t="n">
        <v>0</v>
      </c>
    </row>
    <row r="2275" customFormat="false" ht="14.4" hidden="false" customHeight="false" outlineLevel="0" collapsed="false">
      <c r="A2275" s="0" t="s">
        <v>3</v>
      </c>
      <c r="B2275" s="0" t="s">
        <v>17069</v>
      </c>
      <c r="C2275" s="0" t="s">
        <v>14773</v>
      </c>
      <c r="D2275" s="0" t="s">
        <v>14768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18</v>
      </c>
      <c r="V2275" s="0" t="n">
        <v>251</v>
      </c>
      <c r="W2275" s="0" t="n">
        <v>0</v>
      </c>
      <c r="X2275" s="0" t="n">
        <v>0</v>
      </c>
      <c r="Y2275" s="0" t="n">
        <v>0</v>
      </c>
      <c r="Z2275" s="0" t="n">
        <v>0</v>
      </c>
    </row>
    <row r="2276" customFormat="false" ht="14.4" hidden="false" customHeight="false" outlineLevel="0" collapsed="false">
      <c r="A2276" s="0" t="s">
        <v>3</v>
      </c>
      <c r="B2276" s="0" t="s">
        <v>17070</v>
      </c>
      <c r="C2276" s="0" t="s">
        <v>14767</v>
      </c>
      <c r="D2276" s="0" t="s">
        <v>14773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22</v>
      </c>
      <c r="V2276" s="0" t="n">
        <v>268</v>
      </c>
      <c r="W2276" s="0" t="n">
        <v>0</v>
      </c>
      <c r="X2276" s="0" t="n">
        <v>0</v>
      </c>
      <c r="Y2276" s="0" t="n">
        <v>0</v>
      </c>
      <c r="Z2276" s="0" t="n">
        <v>0</v>
      </c>
    </row>
    <row r="2277" customFormat="false" ht="14.4" hidden="false" customHeight="false" outlineLevel="0" collapsed="false">
      <c r="A2277" s="0" t="s">
        <v>3</v>
      </c>
      <c r="B2277" s="0" t="s">
        <v>17071</v>
      </c>
      <c r="C2277" s="0" t="s">
        <v>14767</v>
      </c>
      <c r="D2277" s="0" t="s">
        <v>14773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17</v>
      </c>
      <c r="V2277" s="0" t="n">
        <v>255</v>
      </c>
      <c r="W2277" s="0" t="n">
        <v>0</v>
      </c>
      <c r="X2277" s="0" t="n">
        <v>0</v>
      </c>
      <c r="Y2277" s="0" t="n">
        <v>0</v>
      </c>
      <c r="Z2277" s="0" t="n">
        <v>0</v>
      </c>
    </row>
    <row r="2278" customFormat="false" ht="14.4" hidden="false" customHeight="false" outlineLevel="0" collapsed="false">
      <c r="A2278" s="0" t="s">
        <v>3</v>
      </c>
      <c r="B2278" s="0" t="s">
        <v>17072</v>
      </c>
      <c r="C2278" s="0" t="s">
        <v>14767</v>
      </c>
      <c r="D2278" s="0" t="s">
        <v>14773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17</v>
      </c>
      <c r="V2278" s="0" t="n">
        <v>254</v>
      </c>
      <c r="W2278" s="0" t="n">
        <v>0</v>
      </c>
      <c r="X2278" s="0" t="n">
        <v>0</v>
      </c>
      <c r="Y2278" s="0" t="n">
        <v>0</v>
      </c>
      <c r="Z2278" s="0" t="n">
        <v>0</v>
      </c>
    </row>
    <row r="2279" customFormat="false" ht="14.4" hidden="false" customHeight="false" outlineLevel="0" collapsed="false">
      <c r="A2279" s="0" t="s">
        <v>3</v>
      </c>
      <c r="B2279" s="0" t="s">
        <v>17073</v>
      </c>
      <c r="C2279" s="0" t="s">
        <v>14773</v>
      </c>
      <c r="D2279" s="0" t="s">
        <v>14768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20</v>
      </c>
      <c r="V2279" s="0" t="n">
        <v>274</v>
      </c>
      <c r="W2279" s="0" t="n">
        <v>0</v>
      </c>
      <c r="X2279" s="0" t="n">
        <v>0</v>
      </c>
      <c r="Y2279" s="0" t="n">
        <v>0</v>
      </c>
      <c r="Z2279" s="0" t="n">
        <v>0</v>
      </c>
    </row>
    <row r="2280" customFormat="false" ht="14.4" hidden="false" customHeight="false" outlineLevel="0" collapsed="false">
      <c r="A2280" s="0" t="s">
        <v>3</v>
      </c>
      <c r="B2280" s="0" t="s">
        <v>17074</v>
      </c>
      <c r="C2280" s="0" t="s">
        <v>14768</v>
      </c>
      <c r="D2280" s="0" t="s">
        <v>14771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20</v>
      </c>
      <c r="V2280" s="0" t="n">
        <v>265</v>
      </c>
      <c r="W2280" s="0" t="n">
        <v>0</v>
      </c>
      <c r="X2280" s="0" t="n">
        <v>0</v>
      </c>
      <c r="Y2280" s="0" t="n">
        <v>0</v>
      </c>
      <c r="Z2280" s="0" t="n">
        <v>0</v>
      </c>
    </row>
    <row r="2281" customFormat="false" ht="14.4" hidden="false" customHeight="false" outlineLevel="0" collapsed="false">
      <c r="A2281" s="0" t="s">
        <v>3</v>
      </c>
      <c r="B2281" s="0" t="s">
        <v>17075</v>
      </c>
      <c r="C2281" s="0" t="s">
        <v>14767</v>
      </c>
      <c r="D2281" s="0" t="s">
        <v>14773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20</v>
      </c>
      <c r="V2281" s="0" t="n">
        <v>265</v>
      </c>
      <c r="W2281" s="0" t="n">
        <v>0</v>
      </c>
      <c r="X2281" s="0" t="n">
        <v>0</v>
      </c>
      <c r="Y2281" s="0" t="n">
        <v>0</v>
      </c>
      <c r="Z2281" s="0" t="n">
        <v>0</v>
      </c>
    </row>
    <row r="2282" customFormat="false" ht="14.4" hidden="false" customHeight="false" outlineLevel="0" collapsed="false">
      <c r="A2282" s="0" t="s">
        <v>3</v>
      </c>
      <c r="B2282" s="0" t="s">
        <v>17076</v>
      </c>
      <c r="C2282" s="0" t="s">
        <v>14773</v>
      </c>
      <c r="D2282" s="0" t="s">
        <v>14767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20</v>
      </c>
      <c r="V2282" s="0" t="n">
        <v>259</v>
      </c>
      <c r="W2282" s="0" t="n">
        <v>0</v>
      </c>
      <c r="X2282" s="0" t="n">
        <v>0</v>
      </c>
      <c r="Y2282" s="0" t="n">
        <v>0</v>
      </c>
      <c r="Z2282" s="0" t="n">
        <v>0</v>
      </c>
    </row>
    <row r="2283" customFormat="false" ht="14.4" hidden="false" customHeight="false" outlineLevel="0" collapsed="false">
      <c r="A2283" s="0" t="s">
        <v>3</v>
      </c>
      <c r="B2283" s="0" t="s">
        <v>17077</v>
      </c>
      <c r="C2283" s="0" t="s">
        <v>14773</v>
      </c>
      <c r="D2283" s="0" t="s">
        <v>14767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20</v>
      </c>
      <c r="V2283" s="0" t="n">
        <v>267</v>
      </c>
      <c r="W2283" s="0" t="n">
        <v>0</v>
      </c>
      <c r="X2283" s="0" t="n">
        <v>0</v>
      </c>
      <c r="Y2283" s="0" t="n">
        <v>0</v>
      </c>
      <c r="Z2283" s="0" t="n">
        <v>0</v>
      </c>
    </row>
    <row r="2284" customFormat="false" ht="14.4" hidden="false" customHeight="false" outlineLevel="0" collapsed="false">
      <c r="A2284" s="0" t="s">
        <v>3</v>
      </c>
      <c r="B2284" s="0" t="s">
        <v>17078</v>
      </c>
      <c r="C2284" s="0" t="s">
        <v>14773</v>
      </c>
      <c r="D2284" s="0" t="s">
        <v>14767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20</v>
      </c>
      <c r="V2284" s="0" t="n">
        <v>277</v>
      </c>
      <c r="W2284" s="0" t="n">
        <v>0</v>
      </c>
      <c r="X2284" s="0" t="n">
        <v>0</v>
      </c>
      <c r="Y2284" s="0" t="n">
        <v>0</v>
      </c>
      <c r="Z2284" s="0" t="n">
        <v>0</v>
      </c>
    </row>
    <row r="2285" customFormat="false" ht="14.4" hidden="false" customHeight="false" outlineLevel="0" collapsed="false">
      <c r="A2285" s="0" t="s">
        <v>3</v>
      </c>
      <c r="B2285" s="0" t="s">
        <v>17079</v>
      </c>
      <c r="C2285" s="0" t="s">
        <v>14773</v>
      </c>
      <c r="D2285" s="0" t="s">
        <v>14767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22</v>
      </c>
      <c r="V2285" s="0" t="n">
        <v>290</v>
      </c>
      <c r="W2285" s="0" t="n">
        <v>0</v>
      </c>
      <c r="X2285" s="0" t="n">
        <v>0</v>
      </c>
      <c r="Y2285" s="0" t="n">
        <v>0</v>
      </c>
      <c r="Z2285" s="0" t="n">
        <v>0</v>
      </c>
    </row>
    <row r="2286" customFormat="false" ht="14.4" hidden="false" customHeight="false" outlineLevel="0" collapsed="false">
      <c r="A2286" s="0" t="s">
        <v>3</v>
      </c>
      <c r="B2286" s="0" t="s">
        <v>17080</v>
      </c>
      <c r="C2286" s="0" t="s">
        <v>14768</v>
      </c>
      <c r="D2286" s="0" t="s">
        <v>14773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20</v>
      </c>
      <c r="V2286" s="0" t="n">
        <v>301</v>
      </c>
      <c r="W2286" s="0" t="n">
        <v>0</v>
      </c>
      <c r="X2286" s="0" t="n">
        <v>0</v>
      </c>
      <c r="Y2286" s="0" t="n">
        <v>0</v>
      </c>
      <c r="Z2286" s="0" t="n">
        <v>0</v>
      </c>
    </row>
    <row r="2287" customFormat="false" ht="14.4" hidden="false" customHeight="false" outlineLevel="0" collapsed="false">
      <c r="A2287" s="0" t="s">
        <v>3</v>
      </c>
      <c r="B2287" s="0" t="s">
        <v>17081</v>
      </c>
      <c r="C2287" s="0" t="s">
        <v>14768</v>
      </c>
      <c r="D2287" s="0" t="s">
        <v>14773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18</v>
      </c>
      <c r="V2287" s="0" t="n">
        <v>289</v>
      </c>
      <c r="W2287" s="0" t="n">
        <v>0</v>
      </c>
      <c r="X2287" s="0" t="n">
        <v>0</v>
      </c>
      <c r="Y2287" s="0" t="n">
        <v>0</v>
      </c>
      <c r="Z2287" s="0" t="n">
        <v>0</v>
      </c>
    </row>
    <row r="2288" customFormat="false" ht="14.4" hidden="false" customHeight="false" outlineLevel="0" collapsed="false">
      <c r="A2288" s="0" t="s">
        <v>3</v>
      </c>
      <c r="B2288" s="0" t="s">
        <v>17082</v>
      </c>
      <c r="C2288" s="0" t="s">
        <v>14767</v>
      </c>
      <c r="D2288" s="0" t="s">
        <v>14773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18</v>
      </c>
      <c r="V2288" s="0" t="n">
        <v>296</v>
      </c>
      <c r="W2288" s="0" t="n">
        <v>0</v>
      </c>
      <c r="X2288" s="0" t="n">
        <v>0</v>
      </c>
      <c r="Y2288" s="0" t="n">
        <v>0</v>
      </c>
      <c r="Z2288" s="0" t="n">
        <v>0</v>
      </c>
    </row>
    <row r="2289" customFormat="false" ht="14.4" hidden="false" customHeight="false" outlineLevel="0" collapsed="false">
      <c r="A2289" s="0" t="s">
        <v>3</v>
      </c>
      <c r="B2289" s="0" t="s">
        <v>17083</v>
      </c>
      <c r="C2289" s="0" t="s">
        <v>14771</v>
      </c>
      <c r="D2289" s="0" t="s">
        <v>14768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13</v>
      </c>
      <c r="V2289" s="0" t="n">
        <v>236</v>
      </c>
      <c r="W2289" s="0" t="n">
        <v>0</v>
      </c>
      <c r="X2289" s="0" t="n">
        <v>0</v>
      </c>
      <c r="Y2289" s="0" t="n">
        <v>0</v>
      </c>
      <c r="Z2289" s="0" t="n">
        <v>0</v>
      </c>
    </row>
    <row r="2290" customFormat="false" ht="14.4" hidden="false" customHeight="false" outlineLevel="0" collapsed="false">
      <c r="A2290" s="0" t="s">
        <v>3</v>
      </c>
      <c r="B2290" s="0" t="s">
        <v>17084</v>
      </c>
      <c r="C2290" s="0" t="s">
        <v>14767</v>
      </c>
      <c r="D2290" s="0" t="s">
        <v>14773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15</v>
      </c>
      <c r="V2290" s="0" t="n">
        <v>233</v>
      </c>
      <c r="W2290" s="0" t="n">
        <v>0</v>
      </c>
      <c r="X2290" s="0" t="n">
        <v>0</v>
      </c>
      <c r="Y2290" s="0" t="n">
        <v>0</v>
      </c>
      <c r="Z2290" s="0" t="n">
        <v>0</v>
      </c>
    </row>
    <row r="2291" customFormat="false" ht="14.4" hidden="false" customHeight="false" outlineLevel="0" collapsed="false">
      <c r="A2291" s="0" t="s">
        <v>3</v>
      </c>
      <c r="B2291" s="0" t="s">
        <v>17085</v>
      </c>
      <c r="C2291" s="0" t="s">
        <v>14771</v>
      </c>
      <c r="D2291" s="0" t="s">
        <v>14768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17</v>
      </c>
      <c r="V2291" s="0" t="n">
        <v>228</v>
      </c>
      <c r="W2291" s="0" t="n">
        <v>0</v>
      </c>
      <c r="X2291" s="0" t="n">
        <v>0</v>
      </c>
      <c r="Y2291" s="0" t="n">
        <v>0</v>
      </c>
      <c r="Z2291" s="0" t="n">
        <v>0</v>
      </c>
    </row>
    <row r="2292" customFormat="false" ht="14.4" hidden="false" customHeight="false" outlineLevel="0" collapsed="false">
      <c r="A2292" s="0" t="s">
        <v>3</v>
      </c>
      <c r="B2292" s="0" t="s">
        <v>17086</v>
      </c>
      <c r="C2292" s="0" t="s">
        <v>14767</v>
      </c>
      <c r="D2292" s="0" t="s">
        <v>14773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22</v>
      </c>
      <c r="V2292" s="0" t="n">
        <v>248</v>
      </c>
      <c r="W2292" s="0" t="n">
        <v>0</v>
      </c>
      <c r="X2292" s="0" t="n">
        <v>0</v>
      </c>
      <c r="Y2292" s="0" t="n">
        <v>0</v>
      </c>
      <c r="Z2292" s="0" t="n">
        <v>0</v>
      </c>
    </row>
    <row r="2293" customFormat="false" ht="14.4" hidden="false" customHeight="false" outlineLevel="0" collapsed="false">
      <c r="A2293" s="0" t="s">
        <v>3</v>
      </c>
      <c r="B2293" s="0" t="s">
        <v>17087</v>
      </c>
      <c r="C2293" s="0" t="s">
        <v>14767</v>
      </c>
      <c r="D2293" s="0" t="s">
        <v>14773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20</v>
      </c>
      <c r="V2293" s="0" t="n">
        <v>291</v>
      </c>
      <c r="W2293" s="0" t="n">
        <v>0</v>
      </c>
      <c r="X2293" s="0" t="n">
        <v>0</v>
      </c>
      <c r="Y2293" s="0" t="n">
        <v>0</v>
      </c>
      <c r="Z2293" s="0" t="n">
        <v>0</v>
      </c>
    </row>
    <row r="2294" customFormat="false" ht="14.4" hidden="false" customHeight="false" outlineLevel="0" collapsed="false">
      <c r="A2294" s="0" t="s">
        <v>3</v>
      </c>
      <c r="B2294" s="0" t="s">
        <v>17088</v>
      </c>
      <c r="C2294" s="0" t="s">
        <v>14771</v>
      </c>
      <c r="D2294" s="0" t="s">
        <v>14768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9</v>
      </c>
      <c r="V2294" s="0" t="n">
        <v>173</v>
      </c>
      <c r="W2294" s="0" t="n">
        <v>0</v>
      </c>
      <c r="X2294" s="0" t="n">
        <v>0</v>
      </c>
      <c r="Y2294" s="0" t="n">
        <v>0</v>
      </c>
      <c r="Z2294" s="0" t="n">
        <v>0</v>
      </c>
    </row>
    <row r="2295" customFormat="false" ht="14.4" hidden="false" customHeight="false" outlineLevel="0" collapsed="false">
      <c r="A2295" s="0" t="s">
        <v>3</v>
      </c>
      <c r="B2295" s="0" t="s">
        <v>17089</v>
      </c>
      <c r="C2295" s="0" t="s">
        <v>14773</v>
      </c>
      <c r="D2295" s="0" t="s">
        <v>14768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11</v>
      </c>
      <c r="V2295" s="0" t="n">
        <v>190</v>
      </c>
      <c r="W2295" s="0" t="n">
        <v>0</v>
      </c>
      <c r="X2295" s="0" t="n">
        <v>0</v>
      </c>
      <c r="Y2295" s="0" t="n">
        <v>0</v>
      </c>
      <c r="Z2295" s="0" t="n">
        <v>0</v>
      </c>
    </row>
    <row r="2296" customFormat="false" ht="14.4" hidden="false" customHeight="false" outlineLevel="0" collapsed="false">
      <c r="A2296" s="0" t="s">
        <v>3</v>
      </c>
      <c r="B2296" s="0" t="s">
        <v>17090</v>
      </c>
      <c r="C2296" s="0" t="s">
        <v>14768</v>
      </c>
      <c r="D2296" s="0" t="s">
        <v>14767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16</v>
      </c>
      <c r="V2296" s="0" t="n">
        <v>190</v>
      </c>
      <c r="W2296" s="0" t="n">
        <v>0</v>
      </c>
      <c r="X2296" s="0" t="n">
        <v>0</v>
      </c>
      <c r="Y2296" s="0" t="n">
        <v>0</v>
      </c>
      <c r="Z2296" s="0" t="n">
        <v>0</v>
      </c>
    </row>
    <row r="2297" customFormat="false" ht="14.4" hidden="false" customHeight="false" outlineLevel="0" collapsed="false">
      <c r="A2297" s="0" t="s">
        <v>3</v>
      </c>
      <c r="B2297" s="0" t="s">
        <v>17091</v>
      </c>
      <c r="C2297" s="0" t="s">
        <v>14773</v>
      </c>
      <c r="D2297" s="0" t="s">
        <v>14768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16</v>
      </c>
      <c r="V2297" s="0" t="n">
        <v>189</v>
      </c>
      <c r="W2297" s="0" t="n">
        <v>0</v>
      </c>
      <c r="X2297" s="0" t="n">
        <v>0</v>
      </c>
      <c r="Y2297" s="0" t="n">
        <v>0</v>
      </c>
      <c r="Z2297" s="0" t="n">
        <v>0</v>
      </c>
    </row>
    <row r="2298" customFormat="false" ht="14.4" hidden="false" customHeight="false" outlineLevel="0" collapsed="false">
      <c r="A2298" s="0" t="s">
        <v>3</v>
      </c>
      <c r="B2298" s="0" t="s">
        <v>17092</v>
      </c>
      <c r="C2298" s="0" t="s">
        <v>14767</v>
      </c>
      <c r="D2298" s="0" t="s">
        <v>14773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18</v>
      </c>
      <c r="V2298" s="0" t="n">
        <v>232</v>
      </c>
      <c r="W2298" s="0" t="n">
        <v>0</v>
      </c>
      <c r="X2298" s="0" t="n">
        <v>0</v>
      </c>
      <c r="Y2298" s="0" t="n">
        <v>0</v>
      </c>
      <c r="Z2298" s="0" t="n">
        <v>0</v>
      </c>
    </row>
    <row r="2299" customFormat="false" ht="14.4" hidden="false" customHeight="false" outlineLevel="0" collapsed="false">
      <c r="A2299" s="0" t="s">
        <v>3</v>
      </c>
      <c r="B2299" s="0" t="s">
        <v>17093</v>
      </c>
      <c r="C2299" s="0" t="s">
        <v>14771</v>
      </c>
      <c r="D2299" s="0" t="s">
        <v>14768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19</v>
      </c>
      <c r="V2299" s="0" t="n">
        <v>195</v>
      </c>
      <c r="W2299" s="0" t="n">
        <v>0</v>
      </c>
      <c r="X2299" s="0" t="n">
        <v>0</v>
      </c>
      <c r="Y2299" s="0" t="n">
        <v>0</v>
      </c>
      <c r="Z2299" s="0" t="n">
        <v>0</v>
      </c>
    </row>
    <row r="2300" customFormat="false" ht="14.4" hidden="false" customHeight="false" outlineLevel="0" collapsed="false">
      <c r="A2300" s="0" t="s">
        <v>3</v>
      </c>
      <c r="B2300" s="0" t="s">
        <v>17094</v>
      </c>
      <c r="C2300" s="0" t="s">
        <v>14773</v>
      </c>
      <c r="D2300" s="0" t="s">
        <v>14767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17</v>
      </c>
      <c r="V2300" s="0" t="n">
        <v>206</v>
      </c>
      <c r="W2300" s="0" t="n">
        <v>0</v>
      </c>
      <c r="X2300" s="0" t="n">
        <v>0</v>
      </c>
      <c r="Y2300" s="0" t="n">
        <v>0</v>
      </c>
      <c r="Z2300" s="0" t="n">
        <v>0</v>
      </c>
    </row>
    <row r="2301" customFormat="false" ht="14.4" hidden="false" customHeight="false" outlineLevel="0" collapsed="false">
      <c r="A2301" s="0" t="s">
        <v>3</v>
      </c>
      <c r="B2301" s="0" t="s">
        <v>17095</v>
      </c>
      <c r="C2301" s="0" t="s">
        <v>14773</v>
      </c>
      <c r="D2301" s="0" t="s">
        <v>14767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17</v>
      </c>
      <c r="V2301" s="0" t="n">
        <v>324</v>
      </c>
      <c r="W2301" s="0" t="n">
        <v>0</v>
      </c>
      <c r="X2301" s="0" t="n">
        <v>0</v>
      </c>
      <c r="Y2301" s="0" t="n">
        <v>0</v>
      </c>
      <c r="Z2301" s="0" t="n">
        <v>0</v>
      </c>
    </row>
    <row r="2302" customFormat="false" ht="14.4" hidden="false" customHeight="false" outlineLevel="0" collapsed="false">
      <c r="A2302" s="0" t="s">
        <v>3</v>
      </c>
      <c r="B2302" s="0" t="s">
        <v>17096</v>
      </c>
      <c r="C2302" s="0" t="s">
        <v>14771</v>
      </c>
      <c r="D2302" s="0" t="s">
        <v>14768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12</v>
      </c>
      <c r="V2302" s="0" t="n">
        <v>207</v>
      </c>
      <c r="W2302" s="0" t="n">
        <v>0</v>
      </c>
      <c r="X2302" s="0" t="n">
        <v>0</v>
      </c>
      <c r="Y2302" s="0" t="n">
        <v>0</v>
      </c>
      <c r="Z2302" s="0" t="n">
        <v>0</v>
      </c>
    </row>
    <row r="2303" customFormat="false" ht="14.4" hidden="false" customHeight="false" outlineLevel="0" collapsed="false">
      <c r="A2303" s="0" t="s">
        <v>3</v>
      </c>
      <c r="B2303" s="0" t="s">
        <v>17097</v>
      </c>
      <c r="C2303" s="0" t="s">
        <v>14771</v>
      </c>
      <c r="D2303" s="0" t="s">
        <v>14768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16</v>
      </c>
      <c r="V2303" s="0" t="n">
        <v>238</v>
      </c>
      <c r="W2303" s="0" t="n">
        <v>0</v>
      </c>
      <c r="X2303" s="0" t="n">
        <v>0</v>
      </c>
      <c r="Y2303" s="0" t="n">
        <v>0</v>
      </c>
      <c r="Z2303" s="0" t="n">
        <v>0</v>
      </c>
    </row>
    <row r="2304" customFormat="false" ht="14.4" hidden="false" customHeight="false" outlineLevel="0" collapsed="false">
      <c r="A2304" s="0" t="s">
        <v>3</v>
      </c>
      <c r="B2304" s="0" t="s">
        <v>17098</v>
      </c>
      <c r="C2304" s="0" t="s">
        <v>14771</v>
      </c>
      <c r="D2304" s="0" t="s">
        <v>14768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14</v>
      </c>
      <c r="V2304" s="0" t="n">
        <v>214</v>
      </c>
      <c r="W2304" s="0" t="n">
        <v>0</v>
      </c>
      <c r="X2304" s="0" t="n">
        <v>0</v>
      </c>
      <c r="Y2304" s="0" t="n">
        <v>0</v>
      </c>
      <c r="Z2304" s="0" t="n">
        <v>0</v>
      </c>
    </row>
    <row r="2305" customFormat="false" ht="14.4" hidden="false" customHeight="false" outlineLevel="0" collapsed="false">
      <c r="A2305" s="0" t="s">
        <v>3</v>
      </c>
      <c r="B2305" s="0" t="s">
        <v>17099</v>
      </c>
      <c r="C2305" s="0" t="s">
        <v>14767</v>
      </c>
      <c r="D2305" s="0" t="s">
        <v>14773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16</v>
      </c>
      <c r="V2305" s="0" t="n">
        <v>196</v>
      </c>
      <c r="W2305" s="0" t="n">
        <v>0</v>
      </c>
      <c r="X2305" s="0" t="n">
        <v>0</v>
      </c>
      <c r="Y2305" s="0" t="n">
        <v>0</v>
      </c>
      <c r="Z2305" s="0" t="n">
        <v>0</v>
      </c>
    </row>
    <row r="2306" customFormat="false" ht="14.4" hidden="false" customHeight="false" outlineLevel="0" collapsed="false">
      <c r="A2306" s="0" t="s">
        <v>3</v>
      </c>
      <c r="B2306" s="0" t="s">
        <v>17100</v>
      </c>
      <c r="C2306" s="0" t="s">
        <v>14768</v>
      </c>
      <c r="D2306" s="0" t="s">
        <v>14771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20</v>
      </c>
      <c r="V2306" s="0" t="n">
        <v>203</v>
      </c>
      <c r="W2306" s="0" t="n">
        <v>0</v>
      </c>
      <c r="X2306" s="0" t="n">
        <v>0</v>
      </c>
      <c r="Y2306" s="0" t="n">
        <v>0</v>
      </c>
      <c r="Z2306" s="0" t="n">
        <v>0</v>
      </c>
    </row>
    <row r="2307" customFormat="false" ht="14.4" hidden="false" customHeight="false" outlineLevel="0" collapsed="false">
      <c r="A2307" s="0" t="s">
        <v>3</v>
      </c>
      <c r="B2307" s="0" t="s">
        <v>17101</v>
      </c>
      <c r="C2307" s="0" t="s">
        <v>14773</v>
      </c>
      <c r="D2307" s="0" t="s">
        <v>14767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15</v>
      </c>
      <c r="V2307" s="0" t="n">
        <v>247</v>
      </c>
      <c r="W2307" s="0" t="n">
        <v>0</v>
      </c>
      <c r="X2307" s="0" t="n">
        <v>0</v>
      </c>
      <c r="Y2307" s="0" t="n">
        <v>0</v>
      </c>
      <c r="Z2307" s="0" t="n">
        <v>0</v>
      </c>
    </row>
    <row r="2308" customFormat="false" ht="14.4" hidden="false" customHeight="false" outlineLevel="0" collapsed="false">
      <c r="A2308" s="0" t="s">
        <v>3</v>
      </c>
      <c r="B2308" s="0" t="s">
        <v>17102</v>
      </c>
      <c r="C2308" s="0" t="s">
        <v>14767</v>
      </c>
      <c r="D2308" s="0" t="s">
        <v>14768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14</v>
      </c>
      <c r="V2308" s="0" t="n">
        <v>257</v>
      </c>
      <c r="W2308" s="0" t="n">
        <v>0</v>
      </c>
      <c r="X2308" s="0" t="n">
        <v>0</v>
      </c>
      <c r="Y2308" s="0" t="n">
        <v>0</v>
      </c>
      <c r="Z2308" s="0" t="n">
        <v>0</v>
      </c>
    </row>
    <row r="2309" customFormat="false" ht="14.4" hidden="false" customHeight="false" outlineLevel="0" collapsed="false">
      <c r="A2309" s="0" t="s">
        <v>3</v>
      </c>
      <c r="B2309" s="0" t="s">
        <v>17103</v>
      </c>
      <c r="C2309" s="0" t="s">
        <v>14767</v>
      </c>
      <c r="D2309" s="0" t="s">
        <v>14773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14</v>
      </c>
      <c r="V2309" s="0" t="n">
        <v>263</v>
      </c>
      <c r="W2309" s="0" t="n">
        <v>0</v>
      </c>
      <c r="X2309" s="0" t="n">
        <v>0</v>
      </c>
      <c r="Y2309" s="0" t="n">
        <v>0</v>
      </c>
      <c r="Z2309" s="0" t="n">
        <v>0</v>
      </c>
    </row>
    <row r="2310" customFormat="false" ht="14.4" hidden="false" customHeight="false" outlineLevel="0" collapsed="false">
      <c r="A2310" s="0" t="s">
        <v>3</v>
      </c>
      <c r="B2310" s="0" t="s">
        <v>17104</v>
      </c>
      <c r="C2310" s="0" t="s">
        <v>14771</v>
      </c>
      <c r="D2310" s="0" t="s">
        <v>14768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13</v>
      </c>
      <c r="V2310" s="0" t="n">
        <v>232</v>
      </c>
      <c r="W2310" s="0" t="n">
        <v>0</v>
      </c>
      <c r="X2310" s="0" t="n">
        <v>0</v>
      </c>
      <c r="Y2310" s="0" t="n">
        <v>0</v>
      </c>
      <c r="Z2310" s="0" t="n">
        <v>0</v>
      </c>
    </row>
    <row r="2311" customFormat="false" ht="14.4" hidden="false" customHeight="false" outlineLevel="0" collapsed="false">
      <c r="A2311" s="0" t="s">
        <v>3</v>
      </c>
      <c r="B2311" s="0" t="s">
        <v>17105</v>
      </c>
      <c r="C2311" s="0" t="s">
        <v>14771</v>
      </c>
      <c r="D2311" s="0" t="s">
        <v>14768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15</v>
      </c>
      <c r="V2311" s="0" t="n">
        <v>235</v>
      </c>
      <c r="W2311" s="0" t="n">
        <v>0</v>
      </c>
      <c r="X2311" s="0" t="n">
        <v>0</v>
      </c>
      <c r="Y2311" s="0" t="n">
        <v>0</v>
      </c>
      <c r="Z2311" s="0" t="n">
        <v>0</v>
      </c>
    </row>
    <row r="2312" customFormat="false" ht="14.4" hidden="false" customHeight="false" outlineLevel="0" collapsed="false">
      <c r="A2312" s="0" t="s">
        <v>3</v>
      </c>
      <c r="B2312" s="0" t="s">
        <v>17106</v>
      </c>
      <c r="C2312" s="0" t="s">
        <v>14768</v>
      </c>
      <c r="D2312" s="0" t="s">
        <v>14773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15</v>
      </c>
      <c r="V2312" s="0" t="n">
        <v>235</v>
      </c>
      <c r="W2312" s="0" t="n">
        <v>0</v>
      </c>
      <c r="X2312" s="0" t="n">
        <v>0</v>
      </c>
      <c r="Y2312" s="0" t="n">
        <v>0</v>
      </c>
      <c r="Z2312" s="0" t="n">
        <v>0</v>
      </c>
    </row>
    <row r="2313" customFormat="false" ht="14.4" hidden="false" customHeight="false" outlineLevel="0" collapsed="false">
      <c r="A2313" s="0" t="s">
        <v>3</v>
      </c>
      <c r="B2313" s="0" t="s">
        <v>17107</v>
      </c>
      <c r="C2313" s="0" t="s">
        <v>14771</v>
      </c>
      <c r="D2313" s="0" t="s">
        <v>14768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15</v>
      </c>
      <c r="V2313" s="0" t="n">
        <v>236</v>
      </c>
      <c r="W2313" s="0" t="n">
        <v>0</v>
      </c>
      <c r="X2313" s="0" t="n">
        <v>0</v>
      </c>
      <c r="Y2313" s="0" t="n">
        <v>0</v>
      </c>
      <c r="Z2313" s="0" t="n">
        <v>0</v>
      </c>
    </row>
    <row r="2314" customFormat="false" ht="14.4" hidden="false" customHeight="false" outlineLevel="0" collapsed="false">
      <c r="A2314" s="0" t="s">
        <v>3</v>
      </c>
      <c r="B2314" s="0" t="s">
        <v>17108</v>
      </c>
      <c r="C2314" s="0" t="s">
        <v>14767</v>
      </c>
      <c r="D2314" s="0" t="s">
        <v>14768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10</v>
      </c>
      <c r="V2314" s="0" t="n">
        <v>191</v>
      </c>
      <c r="W2314" s="0" t="n">
        <v>0</v>
      </c>
      <c r="X2314" s="0" t="n">
        <v>0</v>
      </c>
      <c r="Y2314" s="0" t="n">
        <v>0</v>
      </c>
      <c r="Z2314" s="0" t="n">
        <v>0</v>
      </c>
    </row>
    <row r="2315" customFormat="false" ht="14.4" hidden="false" customHeight="false" outlineLevel="0" collapsed="false">
      <c r="A2315" s="0" t="s">
        <v>3</v>
      </c>
      <c r="B2315" s="0" t="s">
        <v>17109</v>
      </c>
      <c r="C2315" s="0" t="s">
        <v>14767</v>
      </c>
      <c r="D2315" s="0" t="s">
        <v>14773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12</v>
      </c>
      <c r="V2315" s="0" t="n">
        <v>214</v>
      </c>
      <c r="W2315" s="0" t="n">
        <v>0</v>
      </c>
      <c r="X2315" s="0" t="n">
        <v>0</v>
      </c>
      <c r="Y2315" s="0" t="n">
        <v>0</v>
      </c>
      <c r="Z2315" s="0" t="n">
        <v>0</v>
      </c>
    </row>
    <row r="2316" customFormat="false" ht="14.4" hidden="false" customHeight="false" outlineLevel="0" collapsed="false">
      <c r="A2316" s="0" t="s">
        <v>3</v>
      </c>
      <c r="B2316" s="0" t="s">
        <v>17110</v>
      </c>
      <c r="C2316" s="0" t="s">
        <v>14767</v>
      </c>
      <c r="D2316" s="0" t="s">
        <v>14771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13</v>
      </c>
      <c r="V2316" s="0" t="n">
        <v>225</v>
      </c>
      <c r="W2316" s="0" t="n">
        <v>0</v>
      </c>
      <c r="X2316" s="0" t="n">
        <v>0</v>
      </c>
      <c r="Y2316" s="0" t="n">
        <v>0</v>
      </c>
      <c r="Z2316" s="0" t="n">
        <v>0</v>
      </c>
    </row>
    <row r="2317" customFormat="false" ht="14.4" hidden="false" customHeight="false" outlineLevel="0" collapsed="false">
      <c r="A2317" s="0" t="s">
        <v>3</v>
      </c>
      <c r="B2317" s="0" t="s">
        <v>17111</v>
      </c>
      <c r="C2317" s="0" t="s">
        <v>14773</v>
      </c>
      <c r="D2317" s="0" t="s">
        <v>14767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13</v>
      </c>
      <c r="V2317" s="0" t="n">
        <v>163</v>
      </c>
      <c r="W2317" s="0" t="n">
        <v>0</v>
      </c>
      <c r="X2317" s="0" t="n">
        <v>0</v>
      </c>
      <c r="Y2317" s="0" t="n">
        <v>0</v>
      </c>
      <c r="Z2317" s="0" t="n">
        <v>0</v>
      </c>
    </row>
    <row r="2318" customFormat="false" ht="14.4" hidden="false" customHeight="false" outlineLevel="0" collapsed="false">
      <c r="A2318" s="0" t="s">
        <v>3</v>
      </c>
      <c r="B2318" s="0" t="s">
        <v>17112</v>
      </c>
      <c r="C2318" s="0" t="s">
        <v>14773</v>
      </c>
      <c r="D2318" s="0" t="s">
        <v>14767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13</v>
      </c>
      <c r="V2318" s="0" t="n">
        <v>150</v>
      </c>
      <c r="W2318" s="0" t="n">
        <v>0</v>
      </c>
      <c r="X2318" s="0" t="n">
        <v>0</v>
      </c>
      <c r="Y2318" s="0" t="n">
        <v>0</v>
      </c>
      <c r="Z2318" s="0" t="n">
        <v>0</v>
      </c>
    </row>
    <row r="2319" customFormat="false" ht="14.4" hidden="false" customHeight="false" outlineLevel="0" collapsed="false">
      <c r="A2319" s="0" t="s">
        <v>3</v>
      </c>
      <c r="B2319" s="0" t="s">
        <v>17113</v>
      </c>
      <c r="C2319" s="0" t="s">
        <v>14767</v>
      </c>
      <c r="D2319" s="0" t="s">
        <v>14768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13</v>
      </c>
      <c r="V2319" s="0" t="n">
        <v>182</v>
      </c>
      <c r="W2319" s="0" t="n">
        <v>0</v>
      </c>
      <c r="X2319" s="0" t="n">
        <v>0</v>
      </c>
      <c r="Y2319" s="0" t="n">
        <v>0</v>
      </c>
      <c r="Z2319" s="0" t="n">
        <v>0</v>
      </c>
    </row>
    <row r="2320" customFormat="false" ht="14.4" hidden="false" customHeight="false" outlineLevel="0" collapsed="false">
      <c r="A2320" s="0" t="s">
        <v>3</v>
      </c>
      <c r="B2320" s="0" t="s">
        <v>17114</v>
      </c>
      <c r="C2320" s="0" t="s">
        <v>14773</v>
      </c>
      <c r="D2320" s="0" t="s">
        <v>14768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8</v>
      </c>
      <c r="V2320" s="0" t="n">
        <v>138</v>
      </c>
      <c r="W2320" s="0" t="n">
        <v>0</v>
      </c>
      <c r="X2320" s="0" t="n">
        <v>0</v>
      </c>
      <c r="Y2320" s="0" t="n">
        <v>0</v>
      </c>
      <c r="Z2320" s="0" t="n">
        <v>0</v>
      </c>
    </row>
    <row r="2321" customFormat="false" ht="14.4" hidden="false" customHeight="false" outlineLevel="0" collapsed="false">
      <c r="A2321" s="0" t="s">
        <v>3</v>
      </c>
      <c r="B2321" s="0" t="s">
        <v>17115</v>
      </c>
      <c r="C2321" s="0" t="s">
        <v>14768</v>
      </c>
      <c r="D2321" s="0" t="s">
        <v>14773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8</v>
      </c>
      <c r="V2321" s="0" t="n">
        <v>136</v>
      </c>
      <c r="W2321" s="0" t="n">
        <v>0</v>
      </c>
      <c r="X2321" s="0" t="n">
        <v>0</v>
      </c>
      <c r="Y2321" s="0" t="n">
        <v>0</v>
      </c>
      <c r="Z2321" s="0" t="n">
        <v>0</v>
      </c>
    </row>
    <row r="2322" customFormat="false" ht="14.4" hidden="false" customHeight="false" outlineLevel="0" collapsed="false">
      <c r="A2322" s="0" t="s">
        <v>3</v>
      </c>
      <c r="B2322" s="0" t="s">
        <v>17116</v>
      </c>
      <c r="C2322" s="0" t="s">
        <v>14771</v>
      </c>
      <c r="D2322" s="0" t="s">
        <v>14768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10</v>
      </c>
      <c r="V2322" s="0" t="n">
        <v>154</v>
      </c>
      <c r="W2322" s="0" t="n">
        <v>0</v>
      </c>
      <c r="X2322" s="0" t="n">
        <v>0</v>
      </c>
      <c r="Y2322" s="0" t="n">
        <v>0</v>
      </c>
      <c r="Z2322" s="0" t="n">
        <v>0</v>
      </c>
    </row>
    <row r="2323" customFormat="false" ht="14.4" hidden="false" customHeight="false" outlineLevel="0" collapsed="false">
      <c r="A2323" s="0" t="s">
        <v>3</v>
      </c>
      <c r="B2323" s="0" t="s">
        <v>17117</v>
      </c>
      <c r="C2323" s="0" t="s">
        <v>14771</v>
      </c>
      <c r="D2323" s="0" t="s">
        <v>14768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10</v>
      </c>
      <c r="V2323" s="0" t="n">
        <v>162</v>
      </c>
      <c r="W2323" s="0" t="n">
        <v>0</v>
      </c>
      <c r="X2323" s="0" t="n">
        <v>0</v>
      </c>
      <c r="Y2323" s="0" t="n">
        <v>0</v>
      </c>
      <c r="Z2323" s="0" t="n">
        <v>0</v>
      </c>
    </row>
    <row r="2324" customFormat="false" ht="14.4" hidden="false" customHeight="false" outlineLevel="0" collapsed="false">
      <c r="A2324" s="0" t="s">
        <v>3</v>
      </c>
      <c r="B2324" s="0" t="s">
        <v>17118</v>
      </c>
      <c r="C2324" s="0" t="s">
        <v>14773</v>
      </c>
      <c r="D2324" s="0" t="s">
        <v>14768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9</v>
      </c>
      <c r="V2324" s="0" t="n">
        <v>177</v>
      </c>
      <c r="W2324" s="0" t="n">
        <v>0</v>
      </c>
      <c r="X2324" s="0" t="n">
        <v>0</v>
      </c>
      <c r="Y2324" s="0" t="n">
        <v>0</v>
      </c>
      <c r="Z2324" s="0" t="n">
        <v>0</v>
      </c>
    </row>
    <row r="2325" customFormat="false" ht="14.4" hidden="false" customHeight="false" outlineLevel="0" collapsed="false">
      <c r="A2325" s="0" t="s">
        <v>3</v>
      </c>
      <c r="B2325" s="0" t="s">
        <v>17119</v>
      </c>
      <c r="C2325" s="0" t="s">
        <v>14771</v>
      </c>
      <c r="D2325" s="0" t="s">
        <v>14768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9</v>
      </c>
      <c r="V2325" s="0" t="n">
        <v>184</v>
      </c>
      <c r="W2325" s="0" t="n">
        <v>0</v>
      </c>
      <c r="X2325" s="0" t="n">
        <v>0</v>
      </c>
      <c r="Y2325" s="0" t="n">
        <v>0</v>
      </c>
      <c r="Z2325" s="0" t="n">
        <v>0</v>
      </c>
    </row>
    <row r="2326" customFormat="false" ht="14.4" hidden="false" customHeight="false" outlineLevel="0" collapsed="false">
      <c r="A2326" s="0" t="s">
        <v>3</v>
      </c>
      <c r="B2326" s="0" t="s">
        <v>17120</v>
      </c>
      <c r="C2326" s="0" t="s">
        <v>14768</v>
      </c>
      <c r="D2326" s="0" t="s">
        <v>14771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9</v>
      </c>
      <c r="V2326" s="0" t="n">
        <v>171</v>
      </c>
      <c r="W2326" s="0" t="n">
        <v>0</v>
      </c>
      <c r="X2326" s="0" t="n">
        <v>0</v>
      </c>
      <c r="Y2326" s="0" t="n">
        <v>0</v>
      </c>
      <c r="Z2326" s="0" t="n">
        <v>0</v>
      </c>
    </row>
    <row r="2327" customFormat="false" ht="14.4" hidden="false" customHeight="false" outlineLevel="0" collapsed="false">
      <c r="A2327" s="0" t="s">
        <v>3</v>
      </c>
      <c r="B2327" s="0" t="s">
        <v>17121</v>
      </c>
      <c r="C2327" s="0" t="s">
        <v>14771</v>
      </c>
      <c r="D2327" s="0" t="s">
        <v>14773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15</v>
      </c>
      <c r="V2327" s="0" t="n">
        <v>234</v>
      </c>
      <c r="W2327" s="0" t="n">
        <v>0</v>
      </c>
      <c r="X2327" s="0" t="n">
        <v>0</v>
      </c>
      <c r="Y2327" s="0" t="n">
        <v>0</v>
      </c>
      <c r="Z2327" s="0" t="n">
        <v>0</v>
      </c>
    </row>
    <row r="2328" customFormat="false" ht="14.4" hidden="false" customHeight="false" outlineLevel="0" collapsed="false">
      <c r="A2328" s="0" t="s">
        <v>3</v>
      </c>
      <c r="B2328" s="0" t="s">
        <v>17122</v>
      </c>
      <c r="C2328" s="0" t="s">
        <v>14768</v>
      </c>
      <c r="D2328" s="0" t="s">
        <v>14771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15</v>
      </c>
      <c r="V2328" s="0" t="n">
        <v>265</v>
      </c>
      <c r="W2328" s="0" t="n">
        <v>0</v>
      </c>
      <c r="X2328" s="0" t="n">
        <v>0</v>
      </c>
      <c r="Y2328" s="0" t="n">
        <v>0</v>
      </c>
      <c r="Z2328" s="0" t="n">
        <v>0</v>
      </c>
    </row>
    <row r="2329" customFormat="false" ht="14.4" hidden="false" customHeight="false" outlineLevel="0" collapsed="false">
      <c r="A2329" s="0" t="s">
        <v>3</v>
      </c>
      <c r="B2329" s="0" t="s">
        <v>17123</v>
      </c>
      <c r="C2329" s="0" t="s">
        <v>14771</v>
      </c>
      <c r="D2329" s="0" t="s">
        <v>14768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13</v>
      </c>
      <c r="V2329" s="0" t="n">
        <v>236</v>
      </c>
      <c r="W2329" s="0" t="n">
        <v>0</v>
      </c>
      <c r="X2329" s="0" t="n">
        <v>0</v>
      </c>
      <c r="Y2329" s="0" t="n">
        <v>0</v>
      </c>
      <c r="Z2329" s="0" t="n">
        <v>0</v>
      </c>
    </row>
    <row r="2330" customFormat="false" ht="14.4" hidden="false" customHeight="false" outlineLevel="0" collapsed="false">
      <c r="A2330" s="0" t="s">
        <v>3</v>
      </c>
      <c r="B2330" s="0" t="s">
        <v>17124</v>
      </c>
      <c r="C2330" s="0" t="s">
        <v>14771</v>
      </c>
      <c r="D2330" s="0" t="s">
        <v>14768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14</v>
      </c>
      <c r="V2330" s="0" t="n">
        <v>213</v>
      </c>
      <c r="W2330" s="0" t="n">
        <v>0</v>
      </c>
      <c r="X2330" s="0" t="n">
        <v>0</v>
      </c>
      <c r="Y2330" s="0" t="n">
        <v>0</v>
      </c>
      <c r="Z2330" s="0" t="n">
        <v>0</v>
      </c>
    </row>
    <row r="2331" customFormat="false" ht="14.4" hidden="false" customHeight="false" outlineLevel="0" collapsed="false">
      <c r="A2331" s="0" t="s">
        <v>3</v>
      </c>
      <c r="B2331" s="0" t="s">
        <v>17125</v>
      </c>
      <c r="C2331" s="0" t="s">
        <v>14773</v>
      </c>
      <c r="D2331" s="0" t="s">
        <v>14767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16</v>
      </c>
      <c r="V2331" s="0" t="n">
        <v>210</v>
      </c>
      <c r="W2331" s="0" t="n">
        <v>0</v>
      </c>
      <c r="X2331" s="0" t="n">
        <v>0</v>
      </c>
      <c r="Y2331" s="0" t="n">
        <v>0</v>
      </c>
      <c r="Z2331" s="0" t="n">
        <v>0</v>
      </c>
    </row>
    <row r="2332" customFormat="false" ht="14.4" hidden="false" customHeight="false" outlineLevel="0" collapsed="false">
      <c r="A2332" s="0" t="s">
        <v>3</v>
      </c>
      <c r="B2332" s="0" t="s">
        <v>17126</v>
      </c>
      <c r="C2332" s="0" t="s">
        <v>14773</v>
      </c>
      <c r="D2332" s="0" t="s">
        <v>14767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14</v>
      </c>
      <c r="V2332" s="0" t="n">
        <v>249</v>
      </c>
      <c r="W2332" s="0" t="n">
        <v>0</v>
      </c>
      <c r="X2332" s="0" t="n">
        <v>0</v>
      </c>
      <c r="Y2332" s="0" t="n">
        <v>0</v>
      </c>
      <c r="Z2332" s="0" t="n">
        <v>0</v>
      </c>
    </row>
    <row r="2333" customFormat="false" ht="14.4" hidden="false" customHeight="false" outlineLevel="0" collapsed="false">
      <c r="A2333" s="0" t="s">
        <v>3</v>
      </c>
      <c r="B2333" s="0" t="s">
        <v>17127</v>
      </c>
      <c r="C2333" s="0" t="s">
        <v>14768</v>
      </c>
      <c r="D2333" s="0" t="s">
        <v>14771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14</v>
      </c>
      <c r="V2333" s="0" t="n">
        <v>237</v>
      </c>
      <c r="W2333" s="0" t="n">
        <v>0</v>
      </c>
      <c r="X2333" s="0" t="n">
        <v>0</v>
      </c>
      <c r="Y2333" s="0" t="n">
        <v>0</v>
      </c>
      <c r="Z2333" s="0" t="n">
        <v>0</v>
      </c>
    </row>
    <row r="2334" customFormat="false" ht="14.4" hidden="false" customHeight="false" outlineLevel="0" collapsed="false">
      <c r="A2334" s="0" t="s">
        <v>3</v>
      </c>
      <c r="B2334" s="0" t="s">
        <v>17128</v>
      </c>
      <c r="C2334" s="0" t="s">
        <v>14771</v>
      </c>
      <c r="D2334" s="0" t="s">
        <v>14773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12</v>
      </c>
      <c r="V2334" s="0" t="n">
        <v>208</v>
      </c>
      <c r="W2334" s="0" t="n">
        <v>0</v>
      </c>
      <c r="X2334" s="0" t="n">
        <v>0</v>
      </c>
      <c r="Y2334" s="0" t="n">
        <v>0</v>
      </c>
      <c r="Z2334" s="0" t="n">
        <v>0</v>
      </c>
    </row>
    <row r="2335" customFormat="false" ht="14.4" hidden="false" customHeight="false" outlineLevel="0" collapsed="false">
      <c r="A2335" s="0" t="s">
        <v>3</v>
      </c>
      <c r="B2335" s="0" t="s">
        <v>17129</v>
      </c>
      <c r="C2335" s="0" t="s">
        <v>14767</v>
      </c>
      <c r="D2335" s="0" t="s">
        <v>14773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12</v>
      </c>
      <c r="V2335" s="0" t="n">
        <v>194</v>
      </c>
      <c r="W2335" s="0" t="n">
        <v>0</v>
      </c>
      <c r="X2335" s="0" t="n">
        <v>0</v>
      </c>
      <c r="Y2335" s="0" t="n">
        <v>0</v>
      </c>
      <c r="Z2335" s="0" t="n">
        <v>0</v>
      </c>
    </row>
    <row r="2336" customFormat="false" ht="14.4" hidden="false" customHeight="false" outlineLevel="0" collapsed="false">
      <c r="A2336" s="0" t="s">
        <v>3</v>
      </c>
      <c r="B2336" s="0" t="s">
        <v>17130</v>
      </c>
      <c r="C2336" s="0" t="s">
        <v>14771</v>
      </c>
      <c r="D2336" s="0" t="s">
        <v>14768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14</v>
      </c>
      <c r="V2336" s="0" t="n">
        <v>185</v>
      </c>
      <c r="W2336" s="0" t="n">
        <v>0</v>
      </c>
      <c r="X2336" s="0" t="n">
        <v>0</v>
      </c>
      <c r="Y2336" s="0" t="n">
        <v>0</v>
      </c>
      <c r="Z2336" s="0" t="n">
        <v>0</v>
      </c>
    </row>
    <row r="2337" customFormat="false" ht="14.4" hidden="false" customHeight="false" outlineLevel="0" collapsed="false">
      <c r="A2337" s="0" t="s">
        <v>3</v>
      </c>
      <c r="B2337" s="0" t="s">
        <v>17131</v>
      </c>
      <c r="C2337" s="0" t="s">
        <v>14771</v>
      </c>
      <c r="D2337" s="0" t="s">
        <v>14768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18</v>
      </c>
      <c r="V2337" s="0" t="n">
        <v>289</v>
      </c>
      <c r="W2337" s="0" t="n">
        <v>0</v>
      </c>
      <c r="X2337" s="0" t="n">
        <v>0</v>
      </c>
      <c r="Y2337" s="0" t="n">
        <v>0</v>
      </c>
      <c r="Z2337" s="0" t="n">
        <v>0</v>
      </c>
    </row>
    <row r="2338" customFormat="false" ht="14.4" hidden="false" customHeight="false" outlineLevel="0" collapsed="false">
      <c r="A2338" s="0" t="s">
        <v>3</v>
      </c>
      <c r="B2338" s="0" t="s">
        <v>17132</v>
      </c>
      <c r="C2338" s="0" t="s">
        <v>14773</v>
      </c>
      <c r="D2338" s="0" t="s">
        <v>14767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35</v>
      </c>
      <c r="V2338" s="0" t="n">
        <v>262</v>
      </c>
      <c r="W2338" s="0" t="n">
        <v>0</v>
      </c>
      <c r="X2338" s="0" t="n">
        <v>0</v>
      </c>
      <c r="Y2338" s="0" t="n">
        <v>0</v>
      </c>
      <c r="Z2338" s="0" t="n">
        <v>0</v>
      </c>
    </row>
    <row r="2339" customFormat="false" ht="14.4" hidden="false" customHeight="false" outlineLevel="0" collapsed="false">
      <c r="A2339" s="0" t="s">
        <v>3</v>
      </c>
      <c r="B2339" s="0" t="s">
        <v>17133</v>
      </c>
      <c r="C2339" s="0" t="s">
        <v>14768</v>
      </c>
      <c r="D2339" s="0" t="s">
        <v>14773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17</v>
      </c>
      <c r="V2339" s="0" t="n">
        <v>288</v>
      </c>
      <c r="W2339" s="0" t="n">
        <v>0</v>
      </c>
      <c r="X2339" s="0" t="n">
        <v>0</v>
      </c>
      <c r="Y2339" s="0" t="n">
        <v>0</v>
      </c>
      <c r="Z2339" s="0" t="n">
        <v>0</v>
      </c>
    </row>
    <row r="2340" customFormat="false" ht="14.4" hidden="false" customHeight="false" outlineLevel="0" collapsed="false">
      <c r="A2340" s="0" t="s">
        <v>3</v>
      </c>
      <c r="B2340" s="0" t="s">
        <v>17134</v>
      </c>
      <c r="C2340" s="0" t="s">
        <v>14773</v>
      </c>
      <c r="D2340" s="0" t="s">
        <v>14771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17</v>
      </c>
      <c r="V2340" s="0" t="n">
        <v>281</v>
      </c>
      <c r="W2340" s="0" t="n">
        <v>0</v>
      </c>
      <c r="X2340" s="0" t="n">
        <v>0</v>
      </c>
      <c r="Y2340" s="0" t="n">
        <v>0</v>
      </c>
      <c r="Z2340" s="0" t="n">
        <v>0</v>
      </c>
    </row>
    <row r="2341" customFormat="false" ht="14.4" hidden="false" customHeight="false" outlineLevel="0" collapsed="false">
      <c r="A2341" s="0" t="s">
        <v>3</v>
      </c>
      <c r="B2341" s="0" t="s">
        <v>17135</v>
      </c>
      <c r="C2341" s="0" t="s">
        <v>14768</v>
      </c>
      <c r="D2341" s="0" t="s">
        <v>14773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19</v>
      </c>
      <c r="V2341" s="0" t="n">
        <v>219</v>
      </c>
      <c r="W2341" s="0" t="n">
        <v>0</v>
      </c>
      <c r="X2341" s="0" t="n">
        <v>0</v>
      </c>
      <c r="Y2341" s="0" t="n">
        <v>0</v>
      </c>
      <c r="Z2341" s="0" t="n">
        <v>0</v>
      </c>
    </row>
    <row r="2342" customFormat="false" ht="14.4" hidden="false" customHeight="false" outlineLevel="0" collapsed="false">
      <c r="A2342" s="0" t="s">
        <v>3</v>
      </c>
      <c r="B2342" s="0" t="s">
        <v>17136</v>
      </c>
      <c r="C2342" s="0" t="s">
        <v>14768</v>
      </c>
      <c r="D2342" s="0" t="s">
        <v>14771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20</v>
      </c>
      <c r="V2342" s="0" t="n">
        <v>205</v>
      </c>
      <c r="W2342" s="0" t="n">
        <v>0</v>
      </c>
      <c r="X2342" s="0" t="n">
        <v>0</v>
      </c>
      <c r="Y2342" s="0" t="n">
        <v>0</v>
      </c>
      <c r="Z2342" s="0" t="n">
        <v>0</v>
      </c>
    </row>
    <row r="2343" customFormat="false" ht="14.4" hidden="false" customHeight="false" outlineLevel="0" collapsed="false">
      <c r="A2343" s="0" t="s">
        <v>3</v>
      </c>
      <c r="B2343" s="0" t="s">
        <v>17137</v>
      </c>
      <c r="C2343" s="0" t="s">
        <v>14773</v>
      </c>
      <c r="D2343" s="0" t="s">
        <v>14768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13</v>
      </c>
      <c r="V2343" s="0" t="n">
        <v>259</v>
      </c>
      <c r="W2343" s="0" t="n">
        <v>0</v>
      </c>
      <c r="X2343" s="0" t="n">
        <v>0</v>
      </c>
      <c r="Y2343" s="0" t="n">
        <v>0</v>
      </c>
      <c r="Z2343" s="0" t="n">
        <v>0</v>
      </c>
    </row>
    <row r="2344" customFormat="false" ht="14.4" hidden="false" customHeight="false" outlineLevel="0" collapsed="false">
      <c r="A2344" s="0" t="s">
        <v>3</v>
      </c>
      <c r="B2344" s="0" t="s">
        <v>17138</v>
      </c>
      <c r="C2344" s="0" t="s">
        <v>14767</v>
      </c>
      <c r="D2344" s="0" t="s">
        <v>14773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16</v>
      </c>
      <c r="V2344" s="0" t="n">
        <v>258</v>
      </c>
      <c r="W2344" s="0" t="n">
        <v>0</v>
      </c>
      <c r="X2344" s="0" t="n">
        <v>0</v>
      </c>
      <c r="Y2344" s="0" t="n">
        <v>0</v>
      </c>
      <c r="Z2344" s="0" t="n">
        <v>0</v>
      </c>
    </row>
    <row r="2345" customFormat="false" ht="14.4" hidden="false" customHeight="false" outlineLevel="0" collapsed="false">
      <c r="A2345" s="0" t="s">
        <v>3</v>
      </c>
      <c r="B2345" s="0" t="s">
        <v>17139</v>
      </c>
      <c r="C2345" s="0" t="s">
        <v>14773</v>
      </c>
      <c r="D2345" s="0" t="s">
        <v>14767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15</v>
      </c>
      <c r="V2345" s="0" t="n">
        <v>174</v>
      </c>
      <c r="W2345" s="0" t="n">
        <v>0</v>
      </c>
      <c r="X2345" s="0" t="n">
        <v>0</v>
      </c>
      <c r="Y2345" s="0" t="n">
        <v>0</v>
      </c>
      <c r="Z2345" s="0" t="n">
        <v>0</v>
      </c>
    </row>
    <row r="2346" customFormat="false" ht="14.4" hidden="false" customHeight="false" outlineLevel="0" collapsed="false">
      <c r="A2346" s="0" t="s">
        <v>3</v>
      </c>
      <c r="B2346" s="0" t="s">
        <v>17140</v>
      </c>
      <c r="C2346" s="0" t="s">
        <v>14767</v>
      </c>
      <c r="D2346" s="0" t="s">
        <v>14768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14</v>
      </c>
      <c r="V2346" s="0" t="n">
        <v>215</v>
      </c>
      <c r="W2346" s="0" t="n">
        <v>0</v>
      </c>
      <c r="X2346" s="0" t="n">
        <v>0</v>
      </c>
      <c r="Y2346" s="0" t="n">
        <v>0</v>
      </c>
      <c r="Z2346" s="0" t="n">
        <v>0</v>
      </c>
    </row>
    <row r="2347" customFormat="false" ht="14.4" hidden="false" customHeight="false" outlineLevel="0" collapsed="false">
      <c r="A2347" s="0" t="s">
        <v>3</v>
      </c>
      <c r="B2347" s="0" t="s">
        <v>17141</v>
      </c>
      <c r="C2347" s="0" t="s">
        <v>14771</v>
      </c>
      <c r="D2347" s="0" t="s">
        <v>14768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14</v>
      </c>
      <c r="V2347" s="0" t="n">
        <v>190</v>
      </c>
      <c r="W2347" s="0" t="n">
        <v>0</v>
      </c>
      <c r="X2347" s="0" t="n">
        <v>0</v>
      </c>
      <c r="Y2347" s="0" t="n">
        <v>0</v>
      </c>
      <c r="Z2347" s="0" t="n">
        <v>0</v>
      </c>
    </row>
    <row r="2348" customFormat="false" ht="14.4" hidden="false" customHeight="false" outlineLevel="0" collapsed="false">
      <c r="A2348" s="0" t="s">
        <v>3</v>
      </c>
      <c r="B2348" s="0" t="s">
        <v>17142</v>
      </c>
      <c r="C2348" s="0" t="s">
        <v>14771</v>
      </c>
      <c r="D2348" s="0" t="s">
        <v>14768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11</v>
      </c>
      <c r="V2348" s="0" t="n">
        <v>215</v>
      </c>
      <c r="W2348" s="0" t="n">
        <v>0</v>
      </c>
      <c r="X2348" s="0" t="n">
        <v>0</v>
      </c>
      <c r="Y2348" s="0" t="n">
        <v>0</v>
      </c>
      <c r="Z2348" s="0" t="n">
        <v>0</v>
      </c>
    </row>
    <row r="2349" customFormat="false" ht="14.4" hidden="false" customHeight="false" outlineLevel="0" collapsed="false">
      <c r="A2349" s="0" t="s">
        <v>3</v>
      </c>
      <c r="B2349" s="0" t="s">
        <v>17143</v>
      </c>
      <c r="C2349" s="0" t="s">
        <v>14767</v>
      </c>
      <c r="D2349" s="0" t="s">
        <v>14773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14</v>
      </c>
      <c r="V2349" s="0" t="n">
        <v>276</v>
      </c>
      <c r="W2349" s="0" t="n">
        <v>0</v>
      </c>
      <c r="X2349" s="0" t="n">
        <v>0</v>
      </c>
      <c r="Y2349" s="0" t="n">
        <v>0</v>
      </c>
      <c r="Z2349" s="0" t="n">
        <v>0</v>
      </c>
    </row>
    <row r="2350" customFormat="false" ht="14.4" hidden="false" customHeight="false" outlineLevel="0" collapsed="false">
      <c r="A2350" s="0" t="s">
        <v>3</v>
      </c>
      <c r="B2350" s="0" t="s">
        <v>17144</v>
      </c>
      <c r="C2350" s="0" t="s">
        <v>14773</v>
      </c>
      <c r="D2350" s="0" t="s">
        <v>14767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25</v>
      </c>
      <c r="V2350" s="0" t="n">
        <v>228</v>
      </c>
      <c r="W2350" s="0" t="n">
        <v>0</v>
      </c>
      <c r="X2350" s="0" t="n">
        <v>0</v>
      </c>
      <c r="Y2350" s="0" t="n">
        <v>0</v>
      </c>
      <c r="Z2350" s="0" t="n">
        <v>0</v>
      </c>
    </row>
    <row r="2351" customFormat="false" ht="14.4" hidden="false" customHeight="false" outlineLevel="0" collapsed="false">
      <c r="A2351" s="0" t="s">
        <v>3</v>
      </c>
      <c r="B2351" s="0" t="s">
        <v>17145</v>
      </c>
      <c r="C2351" s="0" t="s">
        <v>14771</v>
      </c>
      <c r="D2351" s="0" t="s">
        <v>14773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37</v>
      </c>
      <c r="V2351" s="0" t="n">
        <v>269</v>
      </c>
      <c r="W2351" s="0" t="n">
        <v>0</v>
      </c>
      <c r="X2351" s="0" t="n">
        <v>0</v>
      </c>
      <c r="Y2351" s="0" t="n">
        <v>0</v>
      </c>
      <c r="Z2351" s="0" t="n">
        <v>0</v>
      </c>
    </row>
    <row r="2352" customFormat="false" ht="14.4" hidden="false" customHeight="false" outlineLevel="0" collapsed="false">
      <c r="A2352" s="0" t="s">
        <v>3</v>
      </c>
      <c r="B2352" s="0" t="s">
        <v>17146</v>
      </c>
      <c r="C2352" s="0" t="s">
        <v>14768</v>
      </c>
      <c r="D2352" s="0" t="s">
        <v>14773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20</v>
      </c>
      <c r="V2352" s="0" t="n">
        <v>281</v>
      </c>
      <c r="W2352" s="0" t="n">
        <v>0</v>
      </c>
      <c r="X2352" s="0" t="n">
        <v>0</v>
      </c>
      <c r="Y2352" s="0" t="n">
        <v>0</v>
      </c>
      <c r="Z2352" s="0" t="n">
        <v>0</v>
      </c>
    </row>
    <row r="2353" customFormat="false" ht="14.4" hidden="false" customHeight="false" outlineLevel="0" collapsed="false">
      <c r="A2353" s="0" t="s">
        <v>3</v>
      </c>
      <c r="B2353" s="0" t="s">
        <v>17147</v>
      </c>
      <c r="C2353" s="0" t="s">
        <v>14767</v>
      </c>
      <c r="D2353" s="0" t="s">
        <v>14773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15</v>
      </c>
      <c r="V2353" s="0" t="n">
        <v>233</v>
      </c>
      <c r="W2353" s="0" t="n">
        <v>0</v>
      </c>
      <c r="X2353" s="0" t="n">
        <v>0</v>
      </c>
      <c r="Y2353" s="0" t="n">
        <v>0</v>
      </c>
      <c r="Z2353" s="0" t="n">
        <v>0</v>
      </c>
    </row>
    <row r="2354" customFormat="false" ht="14.4" hidden="false" customHeight="false" outlineLevel="0" collapsed="false">
      <c r="A2354" s="0" t="s">
        <v>3</v>
      </c>
      <c r="B2354" s="0" t="s">
        <v>17148</v>
      </c>
      <c r="C2354" s="0" t="s">
        <v>14768</v>
      </c>
      <c r="D2354" s="0" t="s">
        <v>14773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16</v>
      </c>
      <c r="V2354" s="0" t="n">
        <v>252</v>
      </c>
      <c r="W2354" s="0" t="n">
        <v>0</v>
      </c>
      <c r="X2354" s="0" t="n">
        <v>0</v>
      </c>
      <c r="Y2354" s="0" t="n">
        <v>0</v>
      </c>
      <c r="Z2354" s="0" t="n">
        <v>0</v>
      </c>
    </row>
    <row r="2355" customFormat="false" ht="14.4" hidden="false" customHeight="false" outlineLevel="0" collapsed="false">
      <c r="A2355" s="0" t="s">
        <v>3</v>
      </c>
      <c r="B2355" s="0" t="s">
        <v>17149</v>
      </c>
      <c r="C2355" s="0" t="s">
        <v>14767</v>
      </c>
      <c r="D2355" s="0" t="s">
        <v>14773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16</v>
      </c>
      <c r="V2355" s="0" t="n">
        <v>205</v>
      </c>
      <c r="W2355" s="0" t="n">
        <v>0</v>
      </c>
      <c r="X2355" s="0" t="n">
        <v>0</v>
      </c>
      <c r="Y2355" s="0" t="n">
        <v>0</v>
      </c>
      <c r="Z2355" s="0" t="n">
        <v>0</v>
      </c>
    </row>
    <row r="2356" customFormat="false" ht="14.4" hidden="false" customHeight="false" outlineLevel="0" collapsed="false">
      <c r="A2356" s="0" t="s">
        <v>3</v>
      </c>
      <c r="B2356" s="0" t="s">
        <v>17150</v>
      </c>
      <c r="C2356" s="0" t="s">
        <v>14767</v>
      </c>
      <c r="D2356" s="0" t="s">
        <v>14773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12</v>
      </c>
      <c r="V2356" s="0" t="n">
        <v>236</v>
      </c>
      <c r="W2356" s="0" t="n">
        <v>0</v>
      </c>
      <c r="X2356" s="0" t="n">
        <v>0</v>
      </c>
      <c r="Y2356" s="0" t="n">
        <v>0</v>
      </c>
      <c r="Z2356" s="0" t="n">
        <v>0</v>
      </c>
    </row>
    <row r="2357" customFormat="false" ht="14.4" hidden="false" customHeight="false" outlineLevel="0" collapsed="false">
      <c r="A2357" s="0" t="s">
        <v>3</v>
      </c>
      <c r="B2357" s="0" t="s">
        <v>17151</v>
      </c>
      <c r="C2357" s="0" t="s">
        <v>14771</v>
      </c>
      <c r="D2357" s="0" t="s">
        <v>14768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12</v>
      </c>
      <c r="V2357" s="0" t="n">
        <v>235</v>
      </c>
      <c r="W2357" s="0" t="n">
        <v>0</v>
      </c>
      <c r="X2357" s="0" t="n">
        <v>0</v>
      </c>
      <c r="Y2357" s="0" t="n">
        <v>0</v>
      </c>
      <c r="Z2357" s="0" t="n">
        <v>0</v>
      </c>
    </row>
    <row r="2358" customFormat="false" ht="14.4" hidden="false" customHeight="false" outlineLevel="0" collapsed="false">
      <c r="A2358" s="0" t="s">
        <v>3</v>
      </c>
      <c r="B2358" s="0" t="s">
        <v>17152</v>
      </c>
      <c r="C2358" s="0" t="s">
        <v>14773</v>
      </c>
      <c r="D2358" s="0" t="s">
        <v>14767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10</v>
      </c>
      <c r="V2358" s="0" t="n">
        <v>195</v>
      </c>
      <c r="W2358" s="0" t="n">
        <v>0</v>
      </c>
      <c r="X2358" s="0" t="n">
        <v>0</v>
      </c>
      <c r="Y2358" s="0" t="n">
        <v>0</v>
      </c>
      <c r="Z2358" s="0" t="n">
        <v>0</v>
      </c>
    </row>
    <row r="2359" customFormat="false" ht="14.4" hidden="false" customHeight="false" outlineLevel="0" collapsed="false">
      <c r="A2359" s="0" t="s">
        <v>3</v>
      </c>
      <c r="B2359" s="0" t="s">
        <v>17153</v>
      </c>
      <c r="C2359" s="0" t="s">
        <v>14767</v>
      </c>
      <c r="D2359" s="0" t="s">
        <v>14771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13</v>
      </c>
      <c r="V2359" s="0" t="n">
        <v>219</v>
      </c>
      <c r="W2359" s="0" t="n">
        <v>0</v>
      </c>
      <c r="X2359" s="0" t="n">
        <v>0</v>
      </c>
      <c r="Y2359" s="0" t="n">
        <v>0</v>
      </c>
      <c r="Z2359" s="0" t="n">
        <v>0</v>
      </c>
    </row>
    <row r="2360" customFormat="false" ht="14.4" hidden="false" customHeight="false" outlineLevel="0" collapsed="false">
      <c r="A2360" s="0" t="s">
        <v>3</v>
      </c>
      <c r="B2360" s="0" t="s">
        <v>17154</v>
      </c>
      <c r="C2360" s="0" t="s">
        <v>14768</v>
      </c>
      <c r="D2360" s="0" t="s">
        <v>14771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13</v>
      </c>
      <c r="V2360" s="0" t="n">
        <v>254</v>
      </c>
      <c r="W2360" s="0" t="n">
        <v>0</v>
      </c>
      <c r="X2360" s="0" t="n">
        <v>0</v>
      </c>
      <c r="Y2360" s="0" t="n">
        <v>0</v>
      </c>
      <c r="Z2360" s="0" t="n">
        <v>0</v>
      </c>
    </row>
    <row r="2361" customFormat="false" ht="14.4" hidden="false" customHeight="false" outlineLevel="0" collapsed="false">
      <c r="A2361" s="0" t="s">
        <v>3</v>
      </c>
      <c r="B2361" s="0" t="s">
        <v>17155</v>
      </c>
      <c r="C2361" s="0" t="s">
        <v>14771</v>
      </c>
      <c r="D2361" s="0" t="s">
        <v>14768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17</v>
      </c>
      <c r="V2361" s="0" t="n">
        <v>279</v>
      </c>
      <c r="W2361" s="0" t="n">
        <v>0</v>
      </c>
      <c r="X2361" s="0" t="n">
        <v>0</v>
      </c>
      <c r="Y2361" s="0" t="n">
        <v>0</v>
      </c>
      <c r="Z2361" s="0" t="n">
        <v>0</v>
      </c>
    </row>
    <row r="2362" customFormat="false" ht="14.4" hidden="false" customHeight="false" outlineLevel="0" collapsed="false">
      <c r="A2362" s="0" t="s">
        <v>3</v>
      </c>
      <c r="B2362" s="0" t="s">
        <v>17156</v>
      </c>
      <c r="C2362" s="0" t="s">
        <v>14767</v>
      </c>
      <c r="D2362" s="0" t="s">
        <v>14773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17</v>
      </c>
      <c r="V2362" s="0" t="n">
        <v>252</v>
      </c>
      <c r="W2362" s="0" t="n">
        <v>0</v>
      </c>
      <c r="X2362" s="0" t="n">
        <v>0</v>
      </c>
      <c r="Y2362" s="0" t="n">
        <v>0</v>
      </c>
      <c r="Z2362" s="0" t="n">
        <v>0</v>
      </c>
    </row>
    <row r="2363" customFormat="false" ht="14.4" hidden="false" customHeight="false" outlineLevel="0" collapsed="false">
      <c r="A2363" s="0" t="s">
        <v>3</v>
      </c>
      <c r="B2363" s="0" t="s">
        <v>17157</v>
      </c>
      <c r="C2363" s="0" t="s">
        <v>14768</v>
      </c>
      <c r="D2363" s="0" t="s">
        <v>14771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15</v>
      </c>
      <c r="V2363" s="0" t="n">
        <v>256</v>
      </c>
      <c r="W2363" s="0" t="n">
        <v>0</v>
      </c>
      <c r="X2363" s="0" t="n">
        <v>0</v>
      </c>
      <c r="Y2363" s="0" t="n">
        <v>0</v>
      </c>
      <c r="Z2363" s="0" t="n">
        <v>0</v>
      </c>
    </row>
    <row r="2364" customFormat="false" ht="14.4" hidden="false" customHeight="false" outlineLevel="0" collapsed="false">
      <c r="A2364" s="0" t="s">
        <v>3</v>
      </c>
      <c r="B2364" s="0" t="s">
        <v>17158</v>
      </c>
      <c r="C2364" s="0" t="s">
        <v>14767</v>
      </c>
      <c r="D2364" s="0" t="s">
        <v>14773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15</v>
      </c>
      <c r="V2364" s="0" t="n">
        <v>252</v>
      </c>
      <c r="W2364" s="0" t="n">
        <v>0</v>
      </c>
      <c r="X2364" s="0" t="n">
        <v>0</v>
      </c>
      <c r="Y2364" s="0" t="n">
        <v>0</v>
      </c>
      <c r="Z2364" s="0" t="n">
        <v>0</v>
      </c>
    </row>
    <row r="2365" customFormat="false" ht="14.4" hidden="false" customHeight="false" outlineLevel="0" collapsed="false">
      <c r="A2365" s="0" t="s">
        <v>3</v>
      </c>
      <c r="B2365" s="0" t="s">
        <v>17159</v>
      </c>
      <c r="C2365" s="0" t="s">
        <v>14767</v>
      </c>
      <c r="D2365" s="0" t="s">
        <v>14768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16</v>
      </c>
      <c r="V2365" s="0" t="n">
        <v>236</v>
      </c>
      <c r="W2365" s="0" t="n">
        <v>0</v>
      </c>
      <c r="X2365" s="0" t="n">
        <v>0</v>
      </c>
      <c r="Y2365" s="0" t="n">
        <v>0</v>
      </c>
      <c r="Z2365" s="0" t="n">
        <v>0</v>
      </c>
    </row>
    <row r="2366" customFormat="false" ht="14.4" hidden="false" customHeight="false" outlineLevel="0" collapsed="false">
      <c r="A2366" s="0" t="s">
        <v>3</v>
      </c>
      <c r="B2366" s="0" t="s">
        <v>17160</v>
      </c>
      <c r="C2366" s="0" t="s">
        <v>14767</v>
      </c>
      <c r="D2366" s="0" t="s">
        <v>14771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16</v>
      </c>
      <c r="V2366" s="0" t="n">
        <v>230</v>
      </c>
      <c r="W2366" s="0" t="n">
        <v>0</v>
      </c>
      <c r="X2366" s="0" t="n">
        <v>0</v>
      </c>
      <c r="Y2366" s="0" t="n">
        <v>0</v>
      </c>
      <c r="Z2366" s="0" t="n">
        <v>0</v>
      </c>
    </row>
    <row r="2367" customFormat="false" ht="14.4" hidden="false" customHeight="false" outlineLevel="0" collapsed="false">
      <c r="A2367" s="0" t="s">
        <v>3</v>
      </c>
      <c r="B2367" s="0" t="s">
        <v>17161</v>
      </c>
      <c r="C2367" s="0" t="s">
        <v>14773</v>
      </c>
      <c r="D2367" s="0" t="s">
        <v>14767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14</v>
      </c>
      <c r="V2367" s="0" t="n">
        <v>238</v>
      </c>
      <c r="W2367" s="0" t="n">
        <v>0</v>
      </c>
      <c r="X2367" s="0" t="n">
        <v>0</v>
      </c>
      <c r="Y2367" s="0" t="n">
        <v>0</v>
      </c>
      <c r="Z2367" s="0" t="n">
        <v>0</v>
      </c>
    </row>
    <row r="2368" customFormat="false" ht="14.4" hidden="false" customHeight="false" outlineLevel="0" collapsed="false">
      <c r="A2368" s="0" t="s">
        <v>3</v>
      </c>
      <c r="B2368" s="0" t="s">
        <v>17162</v>
      </c>
      <c r="C2368" s="0" t="s">
        <v>14773</v>
      </c>
      <c r="D2368" s="0" t="s">
        <v>14768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12</v>
      </c>
      <c r="V2368" s="0" t="n">
        <v>230</v>
      </c>
      <c r="W2368" s="0" t="n">
        <v>0</v>
      </c>
      <c r="X2368" s="0" t="n">
        <v>0</v>
      </c>
      <c r="Y2368" s="0" t="n">
        <v>0</v>
      </c>
      <c r="Z2368" s="0" t="n">
        <v>0</v>
      </c>
    </row>
    <row r="2369" customFormat="false" ht="14.4" hidden="false" customHeight="false" outlineLevel="0" collapsed="false">
      <c r="A2369" s="0" t="s">
        <v>3</v>
      </c>
      <c r="B2369" s="0" t="s">
        <v>17163</v>
      </c>
      <c r="C2369" s="0" t="s">
        <v>14771</v>
      </c>
      <c r="D2369" s="0" t="s">
        <v>14768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19</v>
      </c>
      <c r="V2369" s="0" t="n">
        <v>206</v>
      </c>
      <c r="W2369" s="0" t="n">
        <v>0</v>
      </c>
      <c r="X2369" s="0" t="n">
        <v>0</v>
      </c>
      <c r="Y2369" s="0" t="n">
        <v>0</v>
      </c>
      <c r="Z2369" s="0" t="n">
        <v>0</v>
      </c>
    </row>
    <row r="2370" customFormat="false" ht="14.4" hidden="false" customHeight="false" outlineLevel="0" collapsed="false">
      <c r="A2370" s="0" t="s">
        <v>3</v>
      </c>
      <c r="B2370" s="0" t="s">
        <v>17164</v>
      </c>
      <c r="C2370" s="0" t="s">
        <v>14767</v>
      </c>
      <c r="D2370" s="0" t="s">
        <v>14771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21</v>
      </c>
      <c r="V2370" s="0" t="n">
        <v>206</v>
      </c>
      <c r="W2370" s="0" t="n">
        <v>0</v>
      </c>
      <c r="X2370" s="0" t="n">
        <v>0</v>
      </c>
      <c r="Y2370" s="0" t="n">
        <v>0</v>
      </c>
      <c r="Z2370" s="0" t="n">
        <v>0</v>
      </c>
    </row>
    <row r="2371" customFormat="false" ht="14.4" hidden="false" customHeight="false" outlineLevel="0" collapsed="false">
      <c r="A2371" s="0" t="s">
        <v>3</v>
      </c>
      <c r="B2371" s="0" t="s">
        <v>17165</v>
      </c>
      <c r="C2371" s="0" t="s">
        <v>14767</v>
      </c>
      <c r="D2371" s="0" t="s">
        <v>14773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21</v>
      </c>
      <c r="V2371" s="0" t="n">
        <v>206</v>
      </c>
      <c r="W2371" s="0" t="n">
        <v>0</v>
      </c>
      <c r="X2371" s="0" t="n">
        <v>0</v>
      </c>
      <c r="Y2371" s="0" t="n">
        <v>0</v>
      </c>
      <c r="Z2371" s="0" t="n">
        <v>0</v>
      </c>
    </row>
    <row r="2372" customFormat="false" ht="14.4" hidden="false" customHeight="false" outlineLevel="0" collapsed="false">
      <c r="A2372" s="0" t="s">
        <v>3</v>
      </c>
      <c r="B2372" s="0" t="s">
        <v>17166</v>
      </c>
      <c r="C2372" s="0" t="s">
        <v>14768</v>
      </c>
      <c r="D2372" s="0" t="s">
        <v>14773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19</v>
      </c>
      <c r="V2372" s="0" t="n">
        <v>230</v>
      </c>
      <c r="W2372" s="0" t="n">
        <v>0</v>
      </c>
      <c r="X2372" s="0" t="n">
        <v>0</v>
      </c>
      <c r="Y2372" s="0" t="n">
        <v>0</v>
      </c>
      <c r="Z2372" s="0" t="n">
        <v>0</v>
      </c>
    </row>
    <row r="2373" customFormat="false" ht="14.4" hidden="false" customHeight="false" outlineLevel="0" collapsed="false">
      <c r="A2373" s="0" t="s">
        <v>3</v>
      </c>
      <c r="B2373" s="0" t="s">
        <v>17167</v>
      </c>
      <c r="C2373" s="0" t="s">
        <v>14771</v>
      </c>
      <c r="D2373" s="0" t="s">
        <v>14767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15</v>
      </c>
      <c r="V2373" s="0" t="n">
        <v>264</v>
      </c>
      <c r="W2373" s="0" t="n">
        <v>0</v>
      </c>
      <c r="X2373" s="0" t="n">
        <v>0</v>
      </c>
      <c r="Y2373" s="0" t="n">
        <v>0</v>
      </c>
      <c r="Z2373" s="0" t="n">
        <v>0</v>
      </c>
    </row>
    <row r="2374" customFormat="false" ht="14.4" hidden="false" customHeight="false" outlineLevel="0" collapsed="false">
      <c r="A2374" s="0" t="s">
        <v>3</v>
      </c>
      <c r="B2374" s="0" t="s">
        <v>17168</v>
      </c>
      <c r="C2374" s="0" t="s">
        <v>14771</v>
      </c>
      <c r="D2374" s="0" t="s">
        <v>14768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12</v>
      </c>
      <c r="V2374" s="0" t="n">
        <v>218</v>
      </c>
      <c r="W2374" s="0" t="n">
        <v>0</v>
      </c>
      <c r="X2374" s="0" t="n">
        <v>0</v>
      </c>
      <c r="Y2374" s="0" t="n">
        <v>0</v>
      </c>
      <c r="Z2374" s="0" t="n">
        <v>0</v>
      </c>
    </row>
    <row r="2375" customFormat="false" ht="14.4" hidden="false" customHeight="false" outlineLevel="0" collapsed="false">
      <c r="A2375" s="0" t="s">
        <v>3</v>
      </c>
      <c r="B2375" s="0" t="s">
        <v>17169</v>
      </c>
      <c r="C2375" s="0" t="s">
        <v>14773</v>
      </c>
      <c r="D2375" s="0" t="s">
        <v>14767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17</v>
      </c>
      <c r="V2375" s="0" t="n">
        <v>246</v>
      </c>
      <c r="W2375" s="0" t="n">
        <v>0</v>
      </c>
      <c r="X2375" s="0" t="n">
        <v>0</v>
      </c>
      <c r="Y2375" s="0" t="n">
        <v>0</v>
      </c>
      <c r="Z2375" s="0" t="n">
        <v>0</v>
      </c>
    </row>
    <row r="2376" customFormat="false" ht="14.4" hidden="false" customHeight="false" outlineLevel="0" collapsed="false">
      <c r="A2376" s="0" t="s">
        <v>3</v>
      </c>
      <c r="B2376" s="0" t="s">
        <v>17170</v>
      </c>
      <c r="C2376" s="0" t="s">
        <v>14771</v>
      </c>
      <c r="D2376" s="0" t="s">
        <v>14768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17</v>
      </c>
      <c r="V2376" s="0" t="n">
        <v>249</v>
      </c>
      <c r="W2376" s="0" t="n">
        <v>0</v>
      </c>
      <c r="X2376" s="0" t="n">
        <v>0</v>
      </c>
      <c r="Y2376" s="0" t="n">
        <v>0</v>
      </c>
      <c r="Z2376" s="0" t="n">
        <v>0</v>
      </c>
    </row>
    <row r="2377" customFormat="false" ht="14.4" hidden="false" customHeight="false" outlineLevel="0" collapsed="false">
      <c r="A2377" s="0" t="s">
        <v>3</v>
      </c>
      <c r="B2377" s="0" t="s">
        <v>17171</v>
      </c>
      <c r="C2377" s="0" t="s">
        <v>14767</v>
      </c>
      <c r="D2377" s="0" t="s">
        <v>14773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17</v>
      </c>
      <c r="V2377" s="0" t="n">
        <v>250</v>
      </c>
      <c r="W2377" s="0" t="n">
        <v>0</v>
      </c>
      <c r="X2377" s="0" t="n">
        <v>0</v>
      </c>
      <c r="Y2377" s="0" t="n">
        <v>0</v>
      </c>
      <c r="Z2377" s="0" t="n">
        <v>0</v>
      </c>
    </row>
    <row r="2378" customFormat="false" ht="14.4" hidden="false" customHeight="false" outlineLevel="0" collapsed="false">
      <c r="A2378" s="0" t="s">
        <v>3</v>
      </c>
      <c r="B2378" s="0" t="s">
        <v>17172</v>
      </c>
      <c r="C2378" s="0" t="s">
        <v>14773</v>
      </c>
      <c r="D2378" s="0" t="s">
        <v>14767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18</v>
      </c>
      <c r="V2378" s="0" t="n">
        <v>190</v>
      </c>
      <c r="W2378" s="0" t="n">
        <v>0</v>
      </c>
      <c r="X2378" s="0" t="n">
        <v>0</v>
      </c>
      <c r="Y2378" s="0" t="n">
        <v>0</v>
      </c>
      <c r="Z2378" s="0" t="n">
        <v>0</v>
      </c>
    </row>
    <row r="2379" customFormat="false" ht="14.4" hidden="false" customHeight="false" outlineLevel="0" collapsed="false">
      <c r="A2379" s="0" t="s">
        <v>3</v>
      </c>
      <c r="B2379" s="0" t="s">
        <v>17173</v>
      </c>
      <c r="C2379" s="0" t="s">
        <v>14768</v>
      </c>
      <c r="D2379" s="0" t="s">
        <v>14771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16</v>
      </c>
      <c r="V2379" s="0" t="n">
        <v>197</v>
      </c>
      <c r="W2379" s="0" t="n">
        <v>0</v>
      </c>
      <c r="X2379" s="0" t="n">
        <v>0</v>
      </c>
      <c r="Y2379" s="0" t="n">
        <v>0</v>
      </c>
      <c r="Z2379" s="0" t="n">
        <v>0</v>
      </c>
    </row>
    <row r="2380" customFormat="false" ht="14.4" hidden="false" customHeight="false" outlineLevel="0" collapsed="false">
      <c r="A2380" s="0" t="s">
        <v>3</v>
      </c>
      <c r="B2380" s="0" t="s">
        <v>17174</v>
      </c>
      <c r="C2380" s="0" t="s">
        <v>14768</v>
      </c>
      <c r="D2380" s="0" t="s">
        <v>14767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15</v>
      </c>
      <c r="V2380" s="0" t="n">
        <v>227</v>
      </c>
      <c r="W2380" s="0" t="n">
        <v>0</v>
      </c>
      <c r="X2380" s="0" t="n">
        <v>0</v>
      </c>
      <c r="Y2380" s="0" t="n">
        <v>0</v>
      </c>
      <c r="Z2380" s="0" t="n">
        <v>0</v>
      </c>
    </row>
    <row r="2381" customFormat="false" ht="14.4" hidden="false" customHeight="false" outlineLevel="0" collapsed="false">
      <c r="A2381" s="0" t="s">
        <v>3</v>
      </c>
      <c r="B2381" s="0" t="s">
        <v>17175</v>
      </c>
      <c r="C2381" s="0" t="s">
        <v>14768</v>
      </c>
      <c r="D2381" s="0" t="s">
        <v>14773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12</v>
      </c>
      <c r="V2381" s="0" t="n">
        <v>220</v>
      </c>
      <c r="W2381" s="0" t="n">
        <v>0</v>
      </c>
      <c r="X2381" s="0" t="n">
        <v>0</v>
      </c>
      <c r="Y2381" s="0" t="n">
        <v>0</v>
      </c>
      <c r="Z2381" s="0" t="n">
        <v>0</v>
      </c>
    </row>
    <row r="2382" customFormat="false" ht="14.4" hidden="false" customHeight="false" outlineLevel="0" collapsed="false">
      <c r="A2382" s="0" t="s">
        <v>3</v>
      </c>
      <c r="B2382" s="0" t="s">
        <v>17176</v>
      </c>
      <c r="C2382" s="0" t="s">
        <v>14768</v>
      </c>
      <c r="D2382" s="0" t="s">
        <v>14771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17</v>
      </c>
      <c r="V2382" s="0" t="n">
        <v>226</v>
      </c>
      <c r="W2382" s="0" t="n">
        <v>0</v>
      </c>
      <c r="X2382" s="0" t="n">
        <v>0</v>
      </c>
      <c r="Y2382" s="0" t="n">
        <v>0</v>
      </c>
      <c r="Z2382" s="0" t="n">
        <v>0</v>
      </c>
    </row>
    <row r="2383" customFormat="false" ht="14.4" hidden="false" customHeight="false" outlineLevel="0" collapsed="false">
      <c r="A2383" s="0" t="s">
        <v>3</v>
      </c>
      <c r="B2383" s="0" t="s">
        <v>17177</v>
      </c>
      <c r="C2383" s="0" t="s">
        <v>14773</v>
      </c>
      <c r="D2383" s="0" t="s">
        <v>14767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12</v>
      </c>
      <c r="V2383" s="0" t="n">
        <v>184</v>
      </c>
      <c r="W2383" s="0" t="n">
        <v>0</v>
      </c>
      <c r="X2383" s="0" t="n">
        <v>0</v>
      </c>
      <c r="Y2383" s="0" t="n">
        <v>0</v>
      </c>
      <c r="Z2383" s="0" t="n">
        <v>0</v>
      </c>
    </row>
    <row r="2384" customFormat="false" ht="14.4" hidden="false" customHeight="false" outlineLevel="0" collapsed="false">
      <c r="A2384" s="0" t="s">
        <v>3</v>
      </c>
      <c r="B2384" s="0" t="s">
        <v>17178</v>
      </c>
      <c r="C2384" s="0" t="s">
        <v>14771</v>
      </c>
      <c r="D2384" s="0" t="s">
        <v>14768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13</v>
      </c>
      <c r="V2384" s="0" t="n">
        <v>177</v>
      </c>
      <c r="W2384" s="0" t="n">
        <v>0</v>
      </c>
      <c r="X2384" s="0" t="n">
        <v>0</v>
      </c>
      <c r="Y2384" s="0" t="n">
        <v>0</v>
      </c>
      <c r="Z2384" s="0" t="n">
        <v>0</v>
      </c>
    </row>
    <row r="2385" customFormat="false" ht="14.4" hidden="false" customHeight="false" outlineLevel="0" collapsed="false">
      <c r="A2385" s="0" t="s">
        <v>3</v>
      </c>
      <c r="B2385" s="0" t="s">
        <v>17179</v>
      </c>
      <c r="C2385" s="0" t="s">
        <v>14767</v>
      </c>
      <c r="D2385" s="0" t="s">
        <v>14773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13</v>
      </c>
      <c r="V2385" s="0" t="n">
        <v>189</v>
      </c>
      <c r="W2385" s="0" t="n">
        <v>0</v>
      </c>
      <c r="X2385" s="0" t="n">
        <v>0</v>
      </c>
      <c r="Y2385" s="0" t="n">
        <v>0</v>
      </c>
      <c r="Z2385" s="0" t="n">
        <v>0</v>
      </c>
    </row>
    <row r="2386" customFormat="false" ht="14.4" hidden="false" customHeight="false" outlineLevel="0" collapsed="false">
      <c r="A2386" s="0" t="s">
        <v>3</v>
      </c>
      <c r="B2386" s="0" t="s">
        <v>17180</v>
      </c>
      <c r="C2386" s="0" t="s">
        <v>14773</v>
      </c>
      <c r="D2386" s="0" t="s">
        <v>14767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18</v>
      </c>
      <c r="V2386" s="0" t="n">
        <v>222</v>
      </c>
      <c r="W2386" s="0" t="n">
        <v>0</v>
      </c>
      <c r="X2386" s="0" t="n">
        <v>0</v>
      </c>
      <c r="Y2386" s="0" t="n">
        <v>0</v>
      </c>
      <c r="Z2386" s="0" t="n">
        <v>0</v>
      </c>
    </row>
    <row r="2387" customFormat="false" ht="14.4" hidden="false" customHeight="false" outlineLevel="0" collapsed="false">
      <c r="A2387" s="0" t="s">
        <v>3</v>
      </c>
      <c r="B2387" s="0" t="s">
        <v>17181</v>
      </c>
      <c r="C2387" s="0" t="s">
        <v>14773</v>
      </c>
      <c r="D2387" s="0" t="s">
        <v>14771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12</v>
      </c>
      <c r="V2387" s="0" t="n">
        <v>189</v>
      </c>
      <c r="W2387" s="0" t="n">
        <v>0</v>
      </c>
      <c r="X2387" s="0" t="n">
        <v>0</v>
      </c>
      <c r="Y2387" s="0" t="n">
        <v>0</v>
      </c>
      <c r="Z2387" s="0" t="n">
        <v>0</v>
      </c>
    </row>
    <row r="2388" customFormat="false" ht="14.4" hidden="false" customHeight="false" outlineLevel="0" collapsed="false">
      <c r="A2388" s="0" t="s">
        <v>3</v>
      </c>
      <c r="B2388" s="0" t="s">
        <v>17182</v>
      </c>
      <c r="C2388" s="0" t="s">
        <v>14767</v>
      </c>
      <c r="D2388" s="0" t="s">
        <v>14773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13</v>
      </c>
      <c r="V2388" s="0" t="n">
        <v>169</v>
      </c>
      <c r="W2388" s="0" t="n">
        <v>0</v>
      </c>
      <c r="X2388" s="0" t="n">
        <v>0</v>
      </c>
      <c r="Y2388" s="0" t="n">
        <v>0</v>
      </c>
      <c r="Z2388" s="0" t="n">
        <v>0</v>
      </c>
    </row>
    <row r="2389" customFormat="false" ht="14.4" hidden="false" customHeight="false" outlineLevel="0" collapsed="false">
      <c r="A2389" s="0" t="s">
        <v>3</v>
      </c>
      <c r="B2389" s="0" t="s">
        <v>17183</v>
      </c>
      <c r="C2389" s="0" t="s">
        <v>14768</v>
      </c>
      <c r="D2389" s="0" t="s">
        <v>14771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13</v>
      </c>
      <c r="V2389" s="0" t="n">
        <v>199</v>
      </c>
      <c r="W2389" s="0" t="n">
        <v>0</v>
      </c>
      <c r="X2389" s="0" t="n">
        <v>0</v>
      </c>
      <c r="Y2389" s="0" t="n">
        <v>0</v>
      </c>
      <c r="Z2389" s="0" t="n">
        <v>0</v>
      </c>
    </row>
    <row r="2390" customFormat="false" ht="14.4" hidden="false" customHeight="false" outlineLevel="0" collapsed="false">
      <c r="A2390" s="0" t="s">
        <v>3</v>
      </c>
      <c r="B2390" s="0" t="s">
        <v>17184</v>
      </c>
      <c r="C2390" s="0" t="s">
        <v>14768</v>
      </c>
      <c r="D2390" s="0" t="s">
        <v>14767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17</v>
      </c>
      <c r="V2390" s="0" t="n">
        <v>245</v>
      </c>
      <c r="W2390" s="0" t="n">
        <v>0</v>
      </c>
      <c r="X2390" s="0" t="n">
        <v>0</v>
      </c>
      <c r="Y2390" s="0" t="n">
        <v>0</v>
      </c>
      <c r="Z2390" s="0" t="n">
        <v>0</v>
      </c>
    </row>
    <row r="2391" customFormat="false" ht="14.4" hidden="false" customHeight="false" outlineLevel="0" collapsed="false">
      <c r="A2391" s="0" t="s">
        <v>3</v>
      </c>
      <c r="B2391" s="0" t="s">
        <v>17185</v>
      </c>
      <c r="C2391" s="0" t="s">
        <v>14768</v>
      </c>
      <c r="D2391" s="0" t="s">
        <v>14771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18</v>
      </c>
      <c r="V2391" s="0" t="n">
        <v>308</v>
      </c>
      <c r="W2391" s="0" t="n">
        <v>0</v>
      </c>
      <c r="X2391" s="0" t="n">
        <v>0</v>
      </c>
      <c r="Y2391" s="0" t="n">
        <v>0</v>
      </c>
      <c r="Z2391" s="0" t="n">
        <v>0</v>
      </c>
    </row>
    <row r="2392" customFormat="false" ht="14.4" hidden="false" customHeight="false" outlineLevel="0" collapsed="false">
      <c r="A2392" s="0" t="s">
        <v>3</v>
      </c>
      <c r="B2392" s="0" t="s">
        <v>17186</v>
      </c>
      <c r="C2392" s="0" t="s">
        <v>14768</v>
      </c>
      <c r="D2392" s="0" t="s">
        <v>14773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18</v>
      </c>
      <c r="V2392" s="0" t="n">
        <v>324</v>
      </c>
      <c r="W2392" s="0" t="n">
        <v>0</v>
      </c>
      <c r="X2392" s="0" t="n">
        <v>0</v>
      </c>
      <c r="Y2392" s="0" t="n">
        <v>0</v>
      </c>
      <c r="Z2392" s="0" t="n">
        <v>0</v>
      </c>
    </row>
    <row r="2393" customFormat="false" ht="14.4" hidden="false" customHeight="false" outlineLevel="0" collapsed="false">
      <c r="A2393" s="0" t="s">
        <v>3</v>
      </c>
      <c r="B2393" s="0" t="s">
        <v>17187</v>
      </c>
      <c r="C2393" s="0" t="s">
        <v>14773</v>
      </c>
      <c r="D2393" s="0" t="s">
        <v>14767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14</v>
      </c>
      <c r="V2393" s="0" t="n">
        <v>276</v>
      </c>
      <c r="W2393" s="0" t="n">
        <v>0</v>
      </c>
      <c r="X2393" s="0" t="n">
        <v>0</v>
      </c>
      <c r="Y2393" s="0" t="n">
        <v>0</v>
      </c>
      <c r="Z2393" s="0" t="n">
        <v>0</v>
      </c>
    </row>
    <row r="2394" customFormat="false" ht="14.4" hidden="false" customHeight="false" outlineLevel="0" collapsed="false">
      <c r="A2394" s="0" t="s">
        <v>3</v>
      </c>
      <c r="B2394" s="0" t="s">
        <v>17188</v>
      </c>
      <c r="C2394" s="0" t="s">
        <v>14773</v>
      </c>
      <c r="D2394" s="0" t="s">
        <v>14767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17</v>
      </c>
      <c r="V2394" s="0" t="n">
        <v>210</v>
      </c>
      <c r="W2394" s="0" t="n">
        <v>0</v>
      </c>
      <c r="X2394" s="0" t="n">
        <v>0</v>
      </c>
      <c r="Y2394" s="0" t="n">
        <v>0</v>
      </c>
      <c r="Z2394" s="0" t="n">
        <v>0</v>
      </c>
    </row>
    <row r="2395" customFormat="false" ht="14.4" hidden="false" customHeight="false" outlineLevel="0" collapsed="false">
      <c r="A2395" s="0" t="s">
        <v>3</v>
      </c>
      <c r="B2395" s="0" t="s">
        <v>17189</v>
      </c>
      <c r="C2395" s="0" t="s">
        <v>14773</v>
      </c>
      <c r="D2395" s="0" t="s">
        <v>14771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18</v>
      </c>
      <c r="V2395" s="0" t="n">
        <v>220</v>
      </c>
      <c r="W2395" s="0" t="n">
        <v>0</v>
      </c>
      <c r="X2395" s="0" t="n">
        <v>0</v>
      </c>
      <c r="Y2395" s="0" t="n">
        <v>0</v>
      </c>
      <c r="Z2395" s="0" t="n">
        <v>0</v>
      </c>
    </row>
    <row r="2396" customFormat="false" ht="14.4" hidden="false" customHeight="false" outlineLevel="0" collapsed="false">
      <c r="A2396" s="0" t="s">
        <v>3</v>
      </c>
      <c r="B2396" s="0" t="s">
        <v>17190</v>
      </c>
      <c r="C2396" s="0" t="s">
        <v>14768</v>
      </c>
      <c r="D2396" s="0" t="s">
        <v>14771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21</v>
      </c>
      <c r="V2396" s="0" t="n">
        <v>217</v>
      </c>
      <c r="W2396" s="0" t="n">
        <v>0</v>
      </c>
      <c r="X2396" s="0" t="n">
        <v>0</v>
      </c>
      <c r="Y2396" s="0" t="n">
        <v>0</v>
      </c>
      <c r="Z2396" s="0" t="n">
        <v>0</v>
      </c>
    </row>
    <row r="2397" customFormat="false" ht="14.4" hidden="false" customHeight="false" outlineLevel="0" collapsed="false">
      <c r="A2397" s="0" t="s">
        <v>3</v>
      </c>
      <c r="B2397" s="0" t="s">
        <v>17191</v>
      </c>
      <c r="C2397" s="0" t="s">
        <v>14773</v>
      </c>
      <c r="D2397" s="0" t="s">
        <v>14767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16</v>
      </c>
      <c r="V2397" s="0" t="n">
        <v>197</v>
      </c>
      <c r="W2397" s="0" t="n">
        <v>0</v>
      </c>
      <c r="X2397" s="0" t="n">
        <v>0</v>
      </c>
      <c r="Y2397" s="0" t="n">
        <v>0</v>
      </c>
      <c r="Z2397" s="0" t="n">
        <v>0</v>
      </c>
    </row>
    <row r="2398" customFormat="false" ht="14.4" hidden="false" customHeight="false" outlineLevel="0" collapsed="false">
      <c r="A2398" s="0" t="s">
        <v>3</v>
      </c>
      <c r="B2398" s="0" t="s">
        <v>17192</v>
      </c>
      <c r="C2398" s="0" t="s">
        <v>14767</v>
      </c>
      <c r="D2398" s="0" t="s">
        <v>14768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16</v>
      </c>
      <c r="V2398" s="0" t="n">
        <v>219</v>
      </c>
      <c r="W2398" s="0" t="n">
        <v>0</v>
      </c>
      <c r="X2398" s="0" t="n">
        <v>0</v>
      </c>
      <c r="Y2398" s="0" t="n">
        <v>0</v>
      </c>
      <c r="Z2398" s="0" t="n">
        <v>0</v>
      </c>
    </row>
    <row r="2399" customFormat="false" ht="14.4" hidden="false" customHeight="false" outlineLevel="0" collapsed="false">
      <c r="A2399" s="0" t="s">
        <v>3</v>
      </c>
      <c r="B2399" s="0" t="s">
        <v>17193</v>
      </c>
      <c r="C2399" s="0" t="s">
        <v>14771</v>
      </c>
      <c r="D2399" s="0" t="s">
        <v>14767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18</v>
      </c>
      <c r="V2399" s="0" t="n">
        <v>251</v>
      </c>
      <c r="W2399" s="0" t="n">
        <v>0</v>
      </c>
      <c r="X2399" s="0" t="n">
        <v>0</v>
      </c>
      <c r="Y2399" s="0" t="n">
        <v>0</v>
      </c>
      <c r="Z2399" s="0" t="n">
        <v>0</v>
      </c>
    </row>
    <row r="2400" customFormat="false" ht="14.4" hidden="false" customHeight="false" outlineLevel="0" collapsed="false">
      <c r="A2400" s="0" t="s">
        <v>3</v>
      </c>
      <c r="B2400" s="0" t="s">
        <v>17194</v>
      </c>
      <c r="C2400" s="0" t="s">
        <v>14771</v>
      </c>
      <c r="D2400" s="0" t="s">
        <v>14768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27</v>
      </c>
      <c r="V2400" s="0" t="n">
        <v>235</v>
      </c>
      <c r="W2400" s="0" t="n">
        <v>0</v>
      </c>
      <c r="X2400" s="0" t="n">
        <v>0</v>
      </c>
      <c r="Y2400" s="0" t="n">
        <v>0</v>
      </c>
      <c r="Z2400" s="0" t="n">
        <v>0</v>
      </c>
    </row>
    <row r="2401" customFormat="false" ht="14.4" hidden="false" customHeight="false" outlineLevel="0" collapsed="false">
      <c r="A2401" s="0" t="s">
        <v>3</v>
      </c>
      <c r="B2401" s="0" t="s">
        <v>17195</v>
      </c>
      <c r="C2401" s="0" t="s">
        <v>14773</v>
      </c>
      <c r="D2401" s="0" t="s">
        <v>14767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16</v>
      </c>
      <c r="V2401" s="0" t="n">
        <v>267</v>
      </c>
      <c r="W2401" s="0" t="n">
        <v>0</v>
      </c>
      <c r="X2401" s="0" t="n">
        <v>0</v>
      </c>
      <c r="Y2401" s="0" t="n">
        <v>0</v>
      </c>
      <c r="Z2401" s="0" t="n">
        <v>0</v>
      </c>
    </row>
    <row r="2402" customFormat="false" ht="14.4" hidden="false" customHeight="false" outlineLevel="0" collapsed="false">
      <c r="A2402" s="0" t="s">
        <v>3</v>
      </c>
      <c r="B2402" s="0" t="s">
        <v>17196</v>
      </c>
      <c r="C2402" s="0" t="s">
        <v>14767</v>
      </c>
      <c r="D2402" s="0" t="s">
        <v>14768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16</v>
      </c>
      <c r="V2402" s="0" t="n">
        <v>276</v>
      </c>
      <c r="W2402" s="0" t="n">
        <v>0</v>
      </c>
      <c r="X2402" s="0" t="n">
        <v>0</v>
      </c>
      <c r="Y2402" s="0" t="n">
        <v>0</v>
      </c>
      <c r="Z2402" s="0" t="n">
        <v>0</v>
      </c>
    </row>
    <row r="2403" customFormat="false" ht="14.4" hidden="false" customHeight="false" outlineLevel="0" collapsed="false">
      <c r="A2403" s="0" t="s">
        <v>3</v>
      </c>
      <c r="B2403" s="0" t="s">
        <v>17197</v>
      </c>
      <c r="C2403" s="0" t="s">
        <v>14767</v>
      </c>
      <c r="D2403" s="0" t="s">
        <v>14773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14</v>
      </c>
      <c r="V2403" s="0" t="n">
        <v>268</v>
      </c>
      <c r="W2403" s="0" t="n">
        <v>0</v>
      </c>
      <c r="X2403" s="0" t="n">
        <v>0</v>
      </c>
      <c r="Y2403" s="0" t="n">
        <v>0</v>
      </c>
      <c r="Z2403" s="0" t="n">
        <v>0</v>
      </c>
    </row>
    <row r="2404" customFormat="false" ht="14.4" hidden="false" customHeight="false" outlineLevel="0" collapsed="false">
      <c r="A2404" s="0" t="s">
        <v>3</v>
      </c>
      <c r="B2404" s="0" t="s">
        <v>17198</v>
      </c>
      <c r="C2404" s="0" t="s">
        <v>14767</v>
      </c>
      <c r="D2404" s="0" t="s">
        <v>14768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15</v>
      </c>
      <c r="V2404" s="0" t="n">
        <v>266</v>
      </c>
      <c r="W2404" s="0" t="n">
        <v>0</v>
      </c>
      <c r="X2404" s="0" t="n">
        <v>0</v>
      </c>
      <c r="Y2404" s="0" t="n">
        <v>0</v>
      </c>
      <c r="Z2404" s="0" t="n">
        <v>0</v>
      </c>
    </row>
    <row r="2405" customFormat="false" ht="14.4" hidden="false" customHeight="false" outlineLevel="0" collapsed="false">
      <c r="A2405" s="0" t="s">
        <v>3</v>
      </c>
      <c r="B2405" s="0" t="s">
        <v>17199</v>
      </c>
      <c r="C2405" s="0" t="s">
        <v>14771</v>
      </c>
      <c r="D2405" s="0" t="s">
        <v>14768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19</v>
      </c>
      <c r="V2405" s="0" t="n">
        <v>304</v>
      </c>
      <c r="W2405" s="0" t="n">
        <v>0</v>
      </c>
      <c r="X2405" s="0" t="n">
        <v>0</v>
      </c>
      <c r="Y2405" s="0" t="n">
        <v>0</v>
      </c>
      <c r="Z2405" s="0" t="n">
        <v>0</v>
      </c>
    </row>
    <row r="2406" customFormat="false" ht="14.4" hidden="false" customHeight="false" outlineLevel="0" collapsed="false">
      <c r="A2406" s="0" t="s">
        <v>3</v>
      </c>
      <c r="B2406" s="0" t="s">
        <v>17200</v>
      </c>
      <c r="C2406" s="0" t="s">
        <v>14773</v>
      </c>
      <c r="D2406" s="0" t="s">
        <v>14767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16</v>
      </c>
      <c r="V2406" s="0" t="n">
        <v>276</v>
      </c>
      <c r="W2406" s="0" t="n">
        <v>0</v>
      </c>
      <c r="X2406" s="0" t="n">
        <v>0</v>
      </c>
      <c r="Y2406" s="0" t="n">
        <v>0</v>
      </c>
      <c r="Z2406" s="0" t="n">
        <v>0</v>
      </c>
    </row>
    <row r="2407" customFormat="false" ht="14.4" hidden="false" customHeight="false" outlineLevel="0" collapsed="false">
      <c r="A2407" s="0" t="s">
        <v>3</v>
      </c>
      <c r="B2407" s="0" t="s">
        <v>17201</v>
      </c>
      <c r="C2407" s="0" t="s">
        <v>14767</v>
      </c>
      <c r="D2407" s="0" t="s">
        <v>14773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19</v>
      </c>
      <c r="V2407" s="0" t="n">
        <v>188</v>
      </c>
      <c r="W2407" s="0" t="n">
        <v>0</v>
      </c>
      <c r="X2407" s="0" t="n">
        <v>0</v>
      </c>
      <c r="Y2407" s="0" t="n">
        <v>0</v>
      </c>
      <c r="Z2407" s="0" t="n">
        <v>0</v>
      </c>
    </row>
    <row r="2408" customFormat="false" ht="14.4" hidden="false" customHeight="false" outlineLevel="0" collapsed="false">
      <c r="A2408" s="0" t="s">
        <v>3</v>
      </c>
      <c r="B2408" s="0" t="s">
        <v>17202</v>
      </c>
      <c r="C2408" s="0" t="s">
        <v>14773</v>
      </c>
      <c r="D2408" s="0" t="s">
        <v>14771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22</v>
      </c>
      <c r="V2408" s="0" t="n">
        <v>226</v>
      </c>
      <c r="W2408" s="0" t="n">
        <v>0</v>
      </c>
      <c r="X2408" s="0" t="n">
        <v>0</v>
      </c>
      <c r="Y2408" s="0" t="n">
        <v>0</v>
      </c>
      <c r="Z2408" s="0" t="n">
        <v>0</v>
      </c>
    </row>
    <row r="2409" customFormat="false" ht="14.4" hidden="false" customHeight="false" outlineLevel="0" collapsed="false">
      <c r="A2409" s="0" t="s">
        <v>3</v>
      </c>
      <c r="B2409" s="0" t="s">
        <v>17203</v>
      </c>
      <c r="C2409" s="0" t="s">
        <v>14771</v>
      </c>
      <c r="D2409" s="0" t="s">
        <v>14768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16</v>
      </c>
      <c r="V2409" s="0" t="n">
        <v>231</v>
      </c>
      <c r="W2409" s="0" t="n">
        <v>0</v>
      </c>
      <c r="X2409" s="0" t="n">
        <v>0</v>
      </c>
      <c r="Y2409" s="0" t="n">
        <v>0</v>
      </c>
      <c r="Z2409" s="0" t="n">
        <v>0</v>
      </c>
    </row>
    <row r="2410" customFormat="false" ht="14.4" hidden="false" customHeight="false" outlineLevel="0" collapsed="false">
      <c r="A2410" s="0" t="s">
        <v>3</v>
      </c>
      <c r="B2410" s="0" t="s">
        <v>17204</v>
      </c>
      <c r="C2410" s="0" t="s">
        <v>14771</v>
      </c>
      <c r="D2410" s="0" t="s">
        <v>14768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16</v>
      </c>
      <c r="V2410" s="0" t="n">
        <v>218</v>
      </c>
      <c r="W2410" s="0" t="n">
        <v>0</v>
      </c>
      <c r="X2410" s="0" t="n">
        <v>0</v>
      </c>
      <c r="Y2410" s="0" t="n">
        <v>0</v>
      </c>
      <c r="Z2410" s="0" t="n">
        <v>0</v>
      </c>
    </row>
    <row r="2411" customFormat="false" ht="14.4" hidden="false" customHeight="false" outlineLevel="0" collapsed="false">
      <c r="A2411" s="0" t="s">
        <v>3</v>
      </c>
      <c r="B2411" s="0" t="s">
        <v>17205</v>
      </c>
      <c r="C2411" s="0" t="s">
        <v>14773</v>
      </c>
      <c r="D2411" s="0" t="s">
        <v>14767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16</v>
      </c>
      <c r="V2411" s="0" t="n">
        <v>287</v>
      </c>
      <c r="W2411" s="0" t="n">
        <v>0</v>
      </c>
      <c r="X2411" s="0" t="n">
        <v>0</v>
      </c>
      <c r="Y2411" s="0" t="n">
        <v>0</v>
      </c>
      <c r="Z2411" s="0" t="n">
        <v>0</v>
      </c>
    </row>
    <row r="2412" customFormat="false" ht="14.4" hidden="false" customHeight="false" outlineLevel="0" collapsed="false">
      <c r="A2412" s="0" t="s">
        <v>3</v>
      </c>
      <c r="B2412" s="0" t="s">
        <v>17206</v>
      </c>
      <c r="C2412" s="0" t="s">
        <v>14771</v>
      </c>
      <c r="D2412" s="0" t="s">
        <v>14768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18</v>
      </c>
      <c r="V2412" s="0" t="n">
        <v>252</v>
      </c>
      <c r="W2412" s="0" t="n">
        <v>0</v>
      </c>
      <c r="X2412" s="0" t="n">
        <v>0</v>
      </c>
      <c r="Y2412" s="0" t="n">
        <v>0</v>
      </c>
      <c r="Z2412" s="0" t="n">
        <v>0</v>
      </c>
    </row>
    <row r="2413" customFormat="false" ht="14.4" hidden="false" customHeight="false" outlineLevel="0" collapsed="false">
      <c r="A2413" s="0" t="s">
        <v>3</v>
      </c>
      <c r="B2413" s="0" t="s">
        <v>17207</v>
      </c>
      <c r="C2413" s="0" t="s">
        <v>14773</v>
      </c>
      <c r="D2413" s="0" t="s">
        <v>14767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11</v>
      </c>
      <c r="V2413" s="0" t="n">
        <v>167</v>
      </c>
      <c r="W2413" s="0" t="n">
        <v>0</v>
      </c>
      <c r="X2413" s="0" t="n">
        <v>0</v>
      </c>
      <c r="Y2413" s="0" t="n">
        <v>0</v>
      </c>
      <c r="Z2413" s="0" t="n">
        <v>0</v>
      </c>
    </row>
    <row r="2414" customFormat="false" ht="14.4" hidden="false" customHeight="false" outlineLevel="0" collapsed="false">
      <c r="A2414" s="0" t="s">
        <v>3</v>
      </c>
      <c r="B2414" s="0" t="s">
        <v>17208</v>
      </c>
      <c r="C2414" s="0" t="s">
        <v>14768</v>
      </c>
      <c r="D2414" s="0" t="s">
        <v>14767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31</v>
      </c>
      <c r="V2414" s="0" t="n">
        <v>308</v>
      </c>
      <c r="W2414" s="0" t="n">
        <v>0</v>
      </c>
      <c r="X2414" s="0" t="n">
        <v>0</v>
      </c>
      <c r="Y2414" s="0" t="n">
        <v>0</v>
      </c>
      <c r="Z2414" s="0" t="n">
        <v>0</v>
      </c>
    </row>
    <row r="2415" customFormat="false" ht="14.4" hidden="false" customHeight="false" outlineLevel="0" collapsed="false">
      <c r="A2415" s="0" t="s">
        <v>3</v>
      </c>
      <c r="B2415" s="0" t="s">
        <v>17209</v>
      </c>
      <c r="C2415" s="0" t="s">
        <v>14773</v>
      </c>
      <c r="D2415" s="0" t="s">
        <v>14767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19</v>
      </c>
      <c r="V2415" s="0" t="n">
        <v>269</v>
      </c>
      <c r="W2415" s="0" t="n">
        <v>0</v>
      </c>
      <c r="X2415" s="0" t="n">
        <v>0</v>
      </c>
      <c r="Y2415" s="0" t="n">
        <v>0</v>
      </c>
      <c r="Z2415" s="0" t="n">
        <v>0</v>
      </c>
    </row>
    <row r="2416" customFormat="false" ht="14.4" hidden="false" customHeight="false" outlineLevel="0" collapsed="false">
      <c r="A2416" s="0" t="s">
        <v>3</v>
      </c>
      <c r="B2416" s="0" t="s">
        <v>17210</v>
      </c>
      <c r="C2416" s="0" t="s">
        <v>14768</v>
      </c>
      <c r="D2416" s="0" t="s">
        <v>14771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21</v>
      </c>
      <c r="V2416" s="0" t="n">
        <v>228</v>
      </c>
      <c r="W2416" s="0" t="n">
        <v>0</v>
      </c>
      <c r="X2416" s="0" t="n">
        <v>0</v>
      </c>
      <c r="Y2416" s="0" t="n">
        <v>0</v>
      </c>
      <c r="Z2416" s="0" t="n">
        <v>0</v>
      </c>
    </row>
    <row r="2417" customFormat="false" ht="14.4" hidden="false" customHeight="false" outlineLevel="0" collapsed="false">
      <c r="A2417" s="0" t="s">
        <v>3</v>
      </c>
      <c r="B2417" s="0" t="s">
        <v>17211</v>
      </c>
      <c r="C2417" s="0" t="s">
        <v>14767</v>
      </c>
      <c r="D2417" s="0" t="s">
        <v>14773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17</v>
      </c>
      <c r="V2417" s="0" t="n">
        <v>266</v>
      </c>
      <c r="W2417" s="0" t="n">
        <v>0</v>
      </c>
      <c r="X2417" s="0" t="n">
        <v>0</v>
      </c>
      <c r="Y2417" s="0" t="n">
        <v>0</v>
      </c>
      <c r="Z2417" s="0" t="n">
        <v>0</v>
      </c>
    </row>
    <row r="2418" customFormat="false" ht="14.4" hidden="false" customHeight="false" outlineLevel="0" collapsed="false">
      <c r="A2418" s="0" t="s">
        <v>3</v>
      </c>
      <c r="B2418" s="0" t="s">
        <v>17212</v>
      </c>
      <c r="C2418" s="0" t="s">
        <v>14771</v>
      </c>
      <c r="D2418" s="0" t="s">
        <v>14767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20</v>
      </c>
      <c r="V2418" s="0" t="n">
        <v>294</v>
      </c>
      <c r="W2418" s="0" t="n">
        <v>0</v>
      </c>
      <c r="X2418" s="0" t="n">
        <v>0</v>
      </c>
      <c r="Y2418" s="0" t="n">
        <v>0</v>
      </c>
      <c r="Z2418" s="0" t="n">
        <v>0</v>
      </c>
    </row>
    <row r="2419" customFormat="false" ht="14.4" hidden="false" customHeight="false" outlineLevel="0" collapsed="false">
      <c r="A2419" s="0" t="s">
        <v>3</v>
      </c>
      <c r="B2419" s="0" t="s">
        <v>17213</v>
      </c>
      <c r="C2419" s="0" t="s">
        <v>14771</v>
      </c>
      <c r="D2419" s="0" t="s">
        <v>14767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23</v>
      </c>
      <c r="V2419" s="0" t="n">
        <v>274</v>
      </c>
      <c r="W2419" s="0" t="n">
        <v>0</v>
      </c>
      <c r="X2419" s="0" t="n">
        <v>0</v>
      </c>
      <c r="Y2419" s="0" t="n">
        <v>0</v>
      </c>
      <c r="Z2419" s="0" t="n">
        <v>0</v>
      </c>
    </row>
    <row r="2420" customFormat="false" ht="14.4" hidden="false" customHeight="false" outlineLevel="0" collapsed="false">
      <c r="A2420" s="0" t="s">
        <v>3</v>
      </c>
      <c r="B2420" s="0" t="s">
        <v>17214</v>
      </c>
      <c r="C2420" s="0" t="s">
        <v>14768</v>
      </c>
      <c r="D2420" s="0" t="s">
        <v>14771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30</v>
      </c>
      <c r="V2420" s="0" t="n">
        <v>253</v>
      </c>
      <c r="W2420" s="0" t="n">
        <v>0</v>
      </c>
      <c r="X2420" s="0" t="n">
        <v>0</v>
      </c>
      <c r="Y2420" s="0" t="n">
        <v>0</v>
      </c>
      <c r="Z2420" s="0" t="n">
        <v>0</v>
      </c>
    </row>
    <row r="2421" customFormat="false" ht="14.4" hidden="false" customHeight="false" outlineLevel="0" collapsed="false">
      <c r="A2421" s="0" t="s">
        <v>3</v>
      </c>
      <c r="B2421" s="0" t="s">
        <v>17215</v>
      </c>
      <c r="C2421" s="0" t="s">
        <v>14767</v>
      </c>
      <c r="D2421" s="0" t="s">
        <v>14768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26</v>
      </c>
      <c r="V2421" s="0" t="n">
        <v>255</v>
      </c>
      <c r="W2421" s="0" t="n">
        <v>0</v>
      </c>
      <c r="X2421" s="0" t="n">
        <v>0</v>
      </c>
      <c r="Y2421" s="0" t="n">
        <v>0</v>
      </c>
      <c r="Z2421" s="0" t="n">
        <v>0</v>
      </c>
    </row>
    <row r="2422" customFormat="false" ht="14.4" hidden="false" customHeight="false" outlineLevel="0" collapsed="false">
      <c r="A2422" s="0" t="s">
        <v>3</v>
      </c>
      <c r="B2422" s="0" t="s">
        <v>17216</v>
      </c>
      <c r="C2422" s="0" t="s">
        <v>14771</v>
      </c>
      <c r="D2422" s="0" t="s">
        <v>14768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19</v>
      </c>
      <c r="V2422" s="0" t="n">
        <v>249</v>
      </c>
      <c r="W2422" s="0" t="n">
        <v>0</v>
      </c>
      <c r="X2422" s="0" t="n">
        <v>0</v>
      </c>
      <c r="Y2422" s="0" t="n">
        <v>0</v>
      </c>
      <c r="Z2422" s="0" t="n">
        <v>0</v>
      </c>
    </row>
    <row r="2423" customFormat="false" ht="14.4" hidden="false" customHeight="false" outlineLevel="0" collapsed="false">
      <c r="A2423" s="0" t="s">
        <v>3</v>
      </c>
      <c r="B2423" s="0" t="s">
        <v>17217</v>
      </c>
      <c r="C2423" s="0" t="s">
        <v>14771</v>
      </c>
      <c r="D2423" s="0" t="s">
        <v>14773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17</v>
      </c>
      <c r="V2423" s="0" t="n">
        <v>189</v>
      </c>
      <c r="W2423" s="0" t="n">
        <v>0</v>
      </c>
      <c r="X2423" s="0" t="n">
        <v>0</v>
      </c>
      <c r="Y2423" s="0" t="n">
        <v>0</v>
      </c>
      <c r="Z2423" s="0" t="n">
        <v>0</v>
      </c>
    </row>
    <row r="2424" customFormat="false" ht="14.4" hidden="false" customHeight="false" outlineLevel="0" collapsed="false">
      <c r="A2424" s="0" t="s">
        <v>3</v>
      </c>
      <c r="B2424" s="0" t="s">
        <v>17218</v>
      </c>
      <c r="C2424" s="0" t="s">
        <v>14773</v>
      </c>
      <c r="D2424" s="0" t="s">
        <v>14771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15</v>
      </c>
      <c r="V2424" s="0" t="n">
        <v>191</v>
      </c>
      <c r="W2424" s="0" t="n">
        <v>0</v>
      </c>
      <c r="X2424" s="0" t="n">
        <v>0</v>
      </c>
      <c r="Y2424" s="0" t="n">
        <v>0</v>
      </c>
      <c r="Z2424" s="0" t="n">
        <v>0</v>
      </c>
    </row>
    <row r="2425" customFormat="false" ht="14.4" hidden="false" customHeight="false" outlineLevel="0" collapsed="false">
      <c r="A2425" s="0" t="s">
        <v>3</v>
      </c>
      <c r="B2425" s="0" t="s">
        <v>17219</v>
      </c>
      <c r="C2425" s="0" t="s">
        <v>14773</v>
      </c>
      <c r="D2425" s="0" t="s">
        <v>14767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15</v>
      </c>
      <c r="V2425" s="0" t="n">
        <v>174</v>
      </c>
      <c r="W2425" s="0" t="n">
        <v>0</v>
      </c>
      <c r="X2425" s="0" t="n">
        <v>0</v>
      </c>
      <c r="Y2425" s="0" t="n">
        <v>0</v>
      </c>
      <c r="Z2425" s="0" t="n">
        <v>0</v>
      </c>
    </row>
    <row r="2426" customFormat="false" ht="14.4" hidden="false" customHeight="false" outlineLevel="0" collapsed="false">
      <c r="A2426" s="0" t="s">
        <v>3</v>
      </c>
      <c r="B2426" s="0" t="s">
        <v>17220</v>
      </c>
      <c r="C2426" s="0" t="s">
        <v>14767</v>
      </c>
      <c r="D2426" s="0" t="s">
        <v>14773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17</v>
      </c>
      <c r="V2426" s="0" t="n">
        <v>171</v>
      </c>
      <c r="W2426" s="0" t="n">
        <v>0</v>
      </c>
      <c r="X2426" s="0" t="n">
        <v>0</v>
      </c>
      <c r="Y2426" s="0" t="n">
        <v>0</v>
      </c>
      <c r="Z2426" s="0" t="n">
        <v>0</v>
      </c>
    </row>
    <row r="2427" customFormat="false" ht="14.4" hidden="false" customHeight="false" outlineLevel="0" collapsed="false">
      <c r="A2427" s="0" t="s">
        <v>3</v>
      </c>
      <c r="B2427" s="0" t="s">
        <v>17221</v>
      </c>
      <c r="C2427" s="0" t="s">
        <v>14768</v>
      </c>
      <c r="D2427" s="0" t="s">
        <v>14771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16</v>
      </c>
      <c r="V2427" s="0" t="n">
        <v>219</v>
      </c>
      <c r="W2427" s="0" t="n">
        <v>0</v>
      </c>
      <c r="X2427" s="0" t="n">
        <v>0</v>
      </c>
      <c r="Y2427" s="0" t="n">
        <v>0</v>
      </c>
      <c r="Z2427" s="0" t="n">
        <v>0</v>
      </c>
    </row>
    <row r="2428" customFormat="false" ht="14.4" hidden="false" customHeight="false" outlineLevel="0" collapsed="false">
      <c r="A2428" s="0" t="s">
        <v>3</v>
      </c>
      <c r="B2428" s="0" t="s">
        <v>17222</v>
      </c>
      <c r="C2428" s="0" t="s">
        <v>14771</v>
      </c>
      <c r="D2428" s="0" t="s">
        <v>14768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12</v>
      </c>
      <c r="V2428" s="0" t="n">
        <v>207</v>
      </c>
      <c r="W2428" s="0" t="n">
        <v>0</v>
      </c>
      <c r="X2428" s="0" t="n">
        <v>0</v>
      </c>
      <c r="Y2428" s="0" t="n">
        <v>0</v>
      </c>
      <c r="Z2428" s="0" t="n">
        <v>0</v>
      </c>
    </row>
    <row r="2429" customFormat="false" ht="14.4" hidden="false" customHeight="false" outlineLevel="0" collapsed="false">
      <c r="A2429" s="0" t="s">
        <v>3</v>
      </c>
      <c r="B2429" s="0" t="s">
        <v>17223</v>
      </c>
      <c r="C2429" s="0" t="s">
        <v>14771</v>
      </c>
      <c r="D2429" s="0" t="s">
        <v>14768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29</v>
      </c>
      <c r="V2429" s="0" t="n">
        <v>273</v>
      </c>
      <c r="W2429" s="0" t="n">
        <v>0</v>
      </c>
      <c r="X2429" s="0" t="n">
        <v>0</v>
      </c>
      <c r="Y2429" s="0" t="n">
        <v>0</v>
      </c>
      <c r="Z2429" s="0" t="n">
        <v>0</v>
      </c>
    </row>
    <row r="2430" customFormat="false" ht="14.4" hidden="false" customHeight="false" outlineLevel="0" collapsed="false">
      <c r="A2430" s="0" t="s">
        <v>3</v>
      </c>
      <c r="B2430" s="0" t="s">
        <v>17224</v>
      </c>
      <c r="C2430" s="0" t="s">
        <v>14768</v>
      </c>
      <c r="D2430" s="0" t="s">
        <v>14771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26</v>
      </c>
      <c r="V2430" s="0" t="n">
        <v>260</v>
      </c>
      <c r="W2430" s="0" t="n">
        <v>0</v>
      </c>
      <c r="X2430" s="0" t="n">
        <v>0</v>
      </c>
      <c r="Y2430" s="0" t="n">
        <v>0</v>
      </c>
      <c r="Z2430" s="0" t="n">
        <v>0</v>
      </c>
    </row>
    <row r="2431" customFormat="false" ht="14.4" hidden="false" customHeight="false" outlineLevel="0" collapsed="false">
      <c r="A2431" s="0" t="s">
        <v>3</v>
      </c>
      <c r="B2431" s="0" t="s">
        <v>17225</v>
      </c>
      <c r="C2431" s="0" t="s">
        <v>14767</v>
      </c>
      <c r="D2431" s="0" t="s">
        <v>14773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26</v>
      </c>
      <c r="V2431" s="0" t="n">
        <v>256</v>
      </c>
      <c r="W2431" s="0" t="n">
        <v>0</v>
      </c>
      <c r="X2431" s="0" t="n">
        <v>0</v>
      </c>
      <c r="Y2431" s="0" t="n">
        <v>0</v>
      </c>
      <c r="Z2431" s="0" t="n">
        <v>0</v>
      </c>
    </row>
    <row r="2432" customFormat="false" ht="14.4" hidden="false" customHeight="false" outlineLevel="0" collapsed="false">
      <c r="A2432" s="0" t="s">
        <v>3</v>
      </c>
      <c r="B2432" s="0" t="s">
        <v>17226</v>
      </c>
      <c r="C2432" s="0" t="s">
        <v>14773</v>
      </c>
      <c r="D2432" s="0" t="s">
        <v>14771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27</v>
      </c>
      <c r="V2432" s="0" t="n">
        <v>257</v>
      </c>
      <c r="W2432" s="0" t="n">
        <v>0</v>
      </c>
      <c r="X2432" s="0" t="n">
        <v>0</v>
      </c>
      <c r="Y2432" s="0" t="n">
        <v>0</v>
      </c>
      <c r="Z2432" s="0" t="n">
        <v>0</v>
      </c>
    </row>
    <row r="2433" customFormat="false" ht="14.4" hidden="false" customHeight="false" outlineLevel="0" collapsed="false">
      <c r="A2433" s="0" t="s">
        <v>3</v>
      </c>
      <c r="B2433" s="0" t="s">
        <v>17227</v>
      </c>
      <c r="C2433" s="0" t="s">
        <v>14767</v>
      </c>
      <c r="D2433" s="0" t="s">
        <v>14773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28</v>
      </c>
      <c r="V2433" s="0" t="n">
        <v>263</v>
      </c>
      <c r="W2433" s="0" t="n">
        <v>0</v>
      </c>
      <c r="X2433" s="0" t="n">
        <v>0</v>
      </c>
      <c r="Y2433" s="0" t="n">
        <v>0</v>
      </c>
      <c r="Z2433" s="0" t="n">
        <v>0</v>
      </c>
    </row>
    <row r="2434" customFormat="false" ht="14.4" hidden="false" customHeight="false" outlineLevel="0" collapsed="false">
      <c r="A2434" s="0" t="s">
        <v>3</v>
      </c>
      <c r="B2434" s="0" t="s">
        <v>17228</v>
      </c>
      <c r="C2434" s="0" t="s">
        <v>14771</v>
      </c>
      <c r="D2434" s="0" t="s">
        <v>14768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28</v>
      </c>
      <c r="V2434" s="0" t="n">
        <v>270</v>
      </c>
      <c r="W2434" s="0" t="n">
        <v>0</v>
      </c>
      <c r="X2434" s="0" t="n">
        <v>0</v>
      </c>
      <c r="Y2434" s="0" t="n">
        <v>0</v>
      </c>
      <c r="Z2434" s="0" t="n">
        <v>0</v>
      </c>
    </row>
    <row r="2435" customFormat="false" ht="14.4" hidden="false" customHeight="false" outlineLevel="0" collapsed="false">
      <c r="A2435" s="0" t="s">
        <v>3</v>
      </c>
      <c r="B2435" s="0" t="s">
        <v>17229</v>
      </c>
      <c r="C2435" s="0" t="s">
        <v>14767</v>
      </c>
      <c r="D2435" s="0" t="s">
        <v>14773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30</v>
      </c>
      <c r="V2435" s="0" t="n">
        <v>304</v>
      </c>
      <c r="W2435" s="0" t="n">
        <v>0</v>
      </c>
      <c r="X2435" s="0" t="n">
        <v>0</v>
      </c>
      <c r="Y2435" s="0" t="n">
        <v>0</v>
      </c>
      <c r="Z2435" s="0" t="n">
        <v>0</v>
      </c>
    </row>
    <row r="2436" customFormat="false" ht="14.4" hidden="false" customHeight="false" outlineLevel="0" collapsed="false">
      <c r="A2436" s="0" t="s">
        <v>3</v>
      </c>
      <c r="B2436" s="0" t="s">
        <v>17230</v>
      </c>
      <c r="C2436" s="0" t="s">
        <v>14768</v>
      </c>
      <c r="D2436" s="0" t="s">
        <v>14771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14</v>
      </c>
      <c r="V2436" s="0" t="n">
        <v>259</v>
      </c>
      <c r="W2436" s="0" t="n">
        <v>0</v>
      </c>
      <c r="X2436" s="0" t="n">
        <v>0</v>
      </c>
      <c r="Y2436" s="0" t="n">
        <v>0</v>
      </c>
      <c r="Z2436" s="0" t="n">
        <v>0</v>
      </c>
    </row>
    <row r="2437" customFormat="false" ht="14.4" hidden="false" customHeight="false" outlineLevel="0" collapsed="false">
      <c r="A2437" s="0" t="s">
        <v>3</v>
      </c>
      <c r="B2437" s="0" t="s">
        <v>17231</v>
      </c>
      <c r="C2437" s="0" t="s">
        <v>14768</v>
      </c>
      <c r="D2437" s="0" t="s">
        <v>14767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15</v>
      </c>
      <c r="V2437" s="0" t="n">
        <v>273</v>
      </c>
      <c r="W2437" s="0" t="n">
        <v>0</v>
      </c>
      <c r="X2437" s="0" t="n">
        <v>0</v>
      </c>
      <c r="Y2437" s="0" t="n">
        <v>0</v>
      </c>
      <c r="Z2437" s="0" t="n">
        <v>0</v>
      </c>
    </row>
    <row r="2438" customFormat="false" ht="14.4" hidden="false" customHeight="false" outlineLevel="0" collapsed="false">
      <c r="A2438" s="0" t="s">
        <v>3</v>
      </c>
      <c r="B2438" s="0" t="s">
        <v>17232</v>
      </c>
      <c r="C2438" s="0" t="s">
        <v>14773</v>
      </c>
      <c r="D2438" s="0" t="s">
        <v>14771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18</v>
      </c>
      <c r="V2438" s="0" t="n">
        <v>273</v>
      </c>
      <c r="W2438" s="0" t="n">
        <v>0</v>
      </c>
      <c r="X2438" s="0" t="n">
        <v>0</v>
      </c>
      <c r="Y2438" s="0" t="n">
        <v>0</v>
      </c>
      <c r="Z2438" s="0" t="n">
        <v>0</v>
      </c>
    </row>
    <row r="2439" customFormat="false" ht="14.4" hidden="false" customHeight="false" outlineLevel="0" collapsed="false">
      <c r="A2439" s="0" t="s">
        <v>3</v>
      </c>
      <c r="B2439" s="0" t="s">
        <v>17233</v>
      </c>
      <c r="C2439" s="0" t="s">
        <v>14767</v>
      </c>
      <c r="D2439" s="0" t="s">
        <v>14771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25</v>
      </c>
      <c r="V2439" s="0" t="n">
        <v>268</v>
      </c>
      <c r="W2439" s="0" t="n">
        <v>0</v>
      </c>
      <c r="X2439" s="0" t="n">
        <v>0</v>
      </c>
      <c r="Y2439" s="0" t="n">
        <v>0</v>
      </c>
      <c r="Z2439" s="0" t="n">
        <v>0</v>
      </c>
    </row>
    <row r="2440" customFormat="false" ht="14.4" hidden="false" customHeight="false" outlineLevel="0" collapsed="false">
      <c r="A2440" s="0" t="s">
        <v>3</v>
      </c>
      <c r="B2440" s="0" t="s">
        <v>17234</v>
      </c>
      <c r="C2440" s="0" t="s">
        <v>14773</v>
      </c>
      <c r="D2440" s="0" t="s">
        <v>14767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11</v>
      </c>
      <c r="V2440" s="0" t="n">
        <v>195</v>
      </c>
      <c r="W2440" s="0" t="n">
        <v>0</v>
      </c>
      <c r="X2440" s="0" t="n">
        <v>0</v>
      </c>
      <c r="Y2440" s="0" t="n">
        <v>0</v>
      </c>
      <c r="Z2440" s="0" t="n">
        <v>0</v>
      </c>
    </row>
    <row r="2441" customFormat="false" ht="14.4" hidden="false" customHeight="false" outlineLevel="0" collapsed="false">
      <c r="A2441" s="0" t="s">
        <v>3</v>
      </c>
      <c r="B2441" s="0" t="s">
        <v>17235</v>
      </c>
      <c r="C2441" s="0" t="s">
        <v>14771</v>
      </c>
      <c r="D2441" s="0" t="s">
        <v>14768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10</v>
      </c>
      <c r="V2441" s="0" t="n">
        <v>171</v>
      </c>
      <c r="W2441" s="0" t="n">
        <v>0</v>
      </c>
      <c r="X2441" s="0" t="n">
        <v>0</v>
      </c>
      <c r="Y2441" s="0" t="n">
        <v>0</v>
      </c>
      <c r="Z2441" s="0" t="n">
        <v>0</v>
      </c>
    </row>
    <row r="2442" customFormat="false" ht="14.4" hidden="false" customHeight="false" outlineLevel="0" collapsed="false">
      <c r="A2442" s="0" t="s">
        <v>3</v>
      </c>
      <c r="B2442" s="0" t="s">
        <v>17236</v>
      </c>
      <c r="C2442" s="0" t="s">
        <v>14773</v>
      </c>
      <c r="D2442" s="0" t="s">
        <v>14767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20</v>
      </c>
      <c r="V2442" s="0" t="n">
        <v>235</v>
      </c>
      <c r="W2442" s="0" t="n">
        <v>0</v>
      </c>
      <c r="X2442" s="0" t="n">
        <v>0</v>
      </c>
      <c r="Y2442" s="0" t="n">
        <v>0</v>
      </c>
      <c r="Z2442" s="0" t="n">
        <v>0</v>
      </c>
    </row>
    <row r="2443" customFormat="false" ht="14.4" hidden="false" customHeight="false" outlineLevel="0" collapsed="false">
      <c r="A2443" s="0" t="s">
        <v>3</v>
      </c>
      <c r="B2443" s="0" t="s">
        <v>17237</v>
      </c>
      <c r="C2443" s="0" t="s">
        <v>14767</v>
      </c>
      <c r="D2443" s="0" t="s">
        <v>14768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16</v>
      </c>
      <c r="V2443" s="0" t="n">
        <v>276</v>
      </c>
      <c r="W2443" s="0" t="n">
        <v>0</v>
      </c>
      <c r="X2443" s="0" t="n">
        <v>0</v>
      </c>
      <c r="Y2443" s="0" t="n">
        <v>0</v>
      </c>
      <c r="Z2443" s="0" t="n">
        <v>0</v>
      </c>
    </row>
    <row r="2444" customFormat="false" ht="14.4" hidden="false" customHeight="false" outlineLevel="0" collapsed="false">
      <c r="A2444" s="0" t="s">
        <v>3</v>
      </c>
      <c r="B2444" s="0" t="s">
        <v>17238</v>
      </c>
      <c r="C2444" s="0" t="s">
        <v>14771</v>
      </c>
      <c r="D2444" s="0" t="s">
        <v>14768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19</v>
      </c>
      <c r="V2444" s="0" t="n">
        <v>218</v>
      </c>
      <c r="W2444" s="0" t="n">
        <v>0</v>
      </c>
      <c r="X2444" s="0" t="n">
        <v>0</v>
      </c>
      <c r="Y2444" s="0" t="n">
        <v>0</v>
      </c>
      <c r="Z2444" s="0" t="n">
        <v>0</v>
      </c>
    </row>
    <row r="2445" customFormat="false" ht="14.4" hidden="false" customHeight="false" outlineLevel="0" collapsed="false">
      <c r="A2445" s="0" t="s">
        <v>3</v>
      </c>
      <c r="B2445" s="0" t="s">
        <v>17239</v>
      </c>
      <c r="C2445" s="0" t="s">
        <v>14768</v>
      </c>
      <c r="D2445" s="0" t="s">
        <v>14771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19</v>
      </c>
      <c r="V2445" s="0" t="n">
        <v>216</v>
      </c>
      <c r="W2445" s="0" t="n">
        <v>0</v>
      </c>
      <c r="X2445" s="0" t="n">
        <v>0</v>
      </c>
      <c r="Y2445" s="0" t="n">
        <v>0</v>
      </c>
      <c r="Z2445" s="0" t="n">
        <v>0</v>
      </c>
    </row>
    <row r="2446" customFormat="false" ht="14.4" hidden="false" customHeight="false" outlineLevel="0" collapsed="false">
      <c r="A2446" s="0" t="s">
        <v>3</v>
      </c>
      <c r="B2446" s="0" t="s">
        <v>17240</v>
      </c>
      <c r="C2446" s="0" t="s">
        <v>14773</v>
      </c>
      <c r="D2446" s="0" t="s">
        <v>14767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20</v>
      </c>
      <c r="V2446" s="0" t="n">
        <v>263</v>
      </c>
      <c r="W2446" s="0" t="n">
        <v>0</v>
      </c>
      <c r="X2446" s="0" t="n">
        <v>0</v>
      </c>
      <c r="Y2446" s="0" t="n">
        <v>0</v>
      </c>
      <c r="Z2446" s="0" t="n">
        <v>0</v>
      </c>
    </row>
    <row r="2447" customFormat="false" ht="14.4" hidden="false" customHeight="false" outlineLevel="0" collapsed="false">
      <c r="A2447" s="0" t="s">
        <v>3</v>
      </c>
      <c r="B2447" s="0" t="s">
        <v>17241</v>
      </c>
      <c r="C2447" s="0" t="s">
        <v>14773</v>
      </c>
      <c r="D2447" s="0" t="s">
        <v>14771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20</v>
      </c>
      <c r="V2447" s="0" t="n">
        <v>230</v>
      </c>
      <c r="W2447" s="0" t="n">
        <v>0</v>
      </c>
      <c r="X2447" s="0" t="n">
        <v>0</v>
      </c>
      <c r="Y2447" s="0" t="n">
        <v>0</v>
      </c>
      <c r="Z2447" s="0" t="n">
        <v>0</v>
      </c>
    </row>
    <row r="2448" customFormat="false" ht="14.4" hidden="false" customHeight="false" outlineLevel="0" collapsed="false">
      <c r="A2448" s="0" t="s">
        <v>3</v>
      </c>
      <c r="B2448" s="0" t="s">
        <v>17242</v>
      </c>
      <c r="C2448" s="0" t="s">
        <v>14767</v>
      </c>
      <c r="D2448" s="0" t="s">
        <v>14773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11</v>
      </c>
      <c r="V2448" s="0" t="n">
        <v>212</v>
      </c>
      <c r="W2448" s="0" t="n">
        <v>0</v>
      </c>
      <c r="X2448" s="0" t="n">
        <v>0</v>
      </c>
      <c r="Y2448" s="0" t="n">
        <v>0</v>
      </c>
      <c r="Z2448" s="0" t="n">
        <v>0</v>
      </c>
    </row>
    <row r="2449" customFormat="false" ht="14.4" hidden="false" customHeight="false" outlineLevel="0" collapsed="false">
      <c r="A2449" s="0" t="s">
        <v>3</v>
      </c>
      <c r="B2449" s="0" t="s">
        <v>17243</v>
      </c>
      <c r="C2449" s="0" t="s">
        <v>14768</v>
      </c>
      <c r="D2449" s="0" t="s">
        <v>14773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11</v>
      </c>
      <c r="V2449" s="0" t="n">
        <v>207</v>
      </c>
      <c r="W2449" s="0" t="n">
        <v>0</v>
      </c>
      <c r="X2449" s="0" t="n">
        <v>0</v>
      </c>
      <c r="Y2449" s="0" t="n">
        <v>0</v>
      </c>
      <c r="Z2449" s="0" t="n">
        <v>0</v>
      </c>
    </row>
    <row r="2450" customFormat="false" ht="14.4" hidden="false" customHeight="false" outlineLevel="0" collapsed="false">
      <c r="A2450" s="0" t="s">
        <v>3</v>
      </c>
      <c r="B2450" s="0" t="s">
        <v>17244</v>
      </c>
      <c r="C2450" s="0" t="s">
        <v>14767</v>
      </c>
      <c r="D2450" s="0" t="s">
        <v>14768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13</v>
      </c>
      <c r="V2450" s="0" t="n">
        <v>218</v>
      </c>
      <c r="W2450" s="0" t="n">
        <v>0</v>
      </c>
      <c r="X2450" s="0" t="n">
        <v>0</v>
      </c>
      <c r="Y2450" s="0" t="n">
        <v>0</v>
      </c>
      <c r="Z2450" s="0" t="n">
        <v>0</v>
      </c>
    </row>
    <row r="2451" customFormat="false" ht="14.4" hidden="false" customHeight="false" outlineLevel="0" collapsed="false">
      <c r="A2451" s="0" t="s">
        <v>3</v>
      </c>
      <c r="B2451" s="0" t="s">
        <v>17245</v>
      </c>
      <c r="C2451" s="0" t="s">
        <v>14773</v>
      </c>
      <c r="D2451" s="0" t="s">
        <v>14767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13</v>
      </c>
      <c r="V2451" s="0" t="n">
        <v>215</v>
      </c>
      <c r="W2451" s="0" t="n">
        <v>0</v>
      </c>
      <c r="X2451" s="0" t="n">
        <v>0</v>
      </c>
      <c r="Y2451" s="0" t="n">
        <v>0</v>
      </c>
      <c r="Z2451" s="0" t="n">
        <v>0</v>
      </c>
    </row>
    <row r="2452" customFormat="false" ht="14.4" hidden="false" customHeight="false" outlineLevel="0" collapsed="false">
      <c r="A2452" s="0" t="s">
        <v>3</v>
      </c>
      <c r="B2452" s="0" t="s">
        <v>17246</v>
      </c>
      <c r="C2452" s="0" t="s">
        <v>14771</v>
      </c>
      <c r="D2452" s="0" t="s">
        <v>14767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18</v>
      </c>
      <c r="V2452" s="0" t="n">
        <v>330</v>
      </c>
      <c r="W2452" s="0" t="n">
        <v>0</v>
      </c>
      <c r="X2452" s="0" t="n">
        <v>0</v>
      </c>
      <c r="Y2452" s="0" t="n">
        <v>0</v>
      </c>
      <c r="Z2452" s="0" t="n">
        <v>0</v>
      </c>
    </row>
    <row r="2453" customFormat="false" ht="14.4" hidden="false" customHeight="false" outlineLevel="0" collapsed="false">
      <c r="A2453" s="0" t="s">
        <v>3</v>
      </c>
      <c r="B2453" s="0" t="s">
        <v>17247</v>
      </c>
      <c r="C2453" s="0" t="s">
        <v>14773</v>
      </c>
      <c r="D2453" s="0" t="s">
        <v>14768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14</v>
      </c>
      <c r="V2453" s="0" t="n">
        <v>257</v>
      </c>
      <c r="W2453" s="0" t="n">
        <v>0</v>
      </c>
      <c r="X2453" s="0" t="n">
        <v>0</v>
      </c>
      <c r="Y2453" s="0" t="n">
        <v>0</v>
      </c>
      <c r="Z2453" s="0" t="n">
        <v>0</v>
      </c>
    </row>
    <row r="2454" customFormat="false" ht="14.4" hidden="false" customHeight="false" outlineLevel="0" collapsed="false">
      <c r="A2454" s="0" t="s">
        <v>3</v>
      </c>
      <c r="B2454" s="0" t="s">
        <v>17248</v>
      </c>
      <c r="C2454" s="0" t="s">
        <v>14767</v>
      </c>
      <c r="D2454" s="0" t="s">
        <v>14773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14</v>
      </c>
      <c r="V2454" s="0" t="n">
        <v>261</v>
      </c>
      <c r="W2454" s="0" t="n">
        <v>0</v>
      </c>
      <c r="X2454" s="0" t="n">
        <v>0</v>
      </c>
      <c r="Y2454" s="0" t="n">
        <v>0</v>
      </c>
      <c r="Z2454" s="0" t="n">
        <v>0</v>
      </c>
    </row>
    <row r="2455" customFormat="false" ht="14.4" hidden="false" customHeight="false" outlineLevel="0" collapsed="false">
      <c r="A2455" s="0" t="s">
        <v>3</v>
      </c>
      <c r="B2455" s="0" t="s">
        <v>17249</v>
      </c>
      <c r="C2455" s="0" t="s">
        <v>14767</v>
      </c>
      <c r="D2455" s="0" t="s">
        <v>14773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16</v>
      </c>
      <c r="V2455" s="0" t="n">
        <v>184</v>
      </c>
      <c r="W2455" s="0" t="n">
        <v>0</v>
      </c>
      <c r="X2455" s="0" t="n">
        <v>0</v>
      </c>
      <c r="Y2455" s="0" t="n">
        <v>0</v>
      </c>
      <c r="Z2455" s="0" t="n">
        <v>0</v>
      </c>
    </row>
    <row r="2456" customFormat="false" ht="14.4" hidden="false" customHeight="false" outlineLevel="0" collapsed="false">
      <c r="A2456" s="0" t="s">
        <v>3</v>
      </c>
      <c r="B2456" s="0" t="s">
        <v>17250</v>
      </c>
      <c r="C2456" s="0" t="s">
        <v>14773</v>
      </c>
      <c r="D2456" s="0" t="s">
        <v>14771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17</v>
      </c>
      <c r="V2456" s="0" t="n">
        <v>269</v>
      </c>
      <c r="W2456" s="0" t="n">
        <v>0</v>
      </c>
      <c r="X2456" s="0" t="n">
        <v>0</v>
      </c>
      <c r="Y2456" s="0" t="n">
        <v>0</v>
      </c>
      <c r="Z2456" s="0" t="n">
        <v>0</v>
      </c>
    </row>
    <row r="2457" customFormat="false" ht="14.4" hidden="false" customHeight="false" outlineLevel="0" collapsed="false">
      <c r="A2457" s="0" t="s">
        <v>3</v>
      </c>
      <c r="B2457" s="0" t="s">
        <v>17251</v>
      </c>
      <c r="C2457" s="0" t="s">
        <v>14767</v>
      </c>
      <c r="D2457" s="0" t="s">
        <v>14773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14</v>
      </c>
      <c r="V2457" s="0" t="n">
        <v>244</v>
      </c>
      <c r="W2457" s="0" t="n">
        <v>0</v>
      </c>
      <c r="X2457" s="0" t="n">
        <v>0</v>
      </c>
      <c r="Y2457" s="0" t="n">
        <v>0</v>
      </c>
      <c r="Z2457" s="0" t="n">
        <v>0</v>
      </c>
    </row>
    <row r="2458" customFormat="false" ht="14.4" hidden="false" customHeight="false" outlineLevel="0" collapsed="false">
      <c r="A2458" s="0" t="s">
        <v>3</v>
      </c>
      <c r="B2458" s="0" t="s">
        <v>17252</v>
      </c>
      <c r="C2458" s="0" t="s">
        <v>14768</v>
      </c>
      <c r="D2458" s="0" t="s">
        <v>14773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27</v>
      </c>
      <c r="V2458" s="0" t="n">
        <v>273</v>
      </c>
      <c r="W2458" s="0" t="n">
        <v>0</v>
      </c>
      <c r="X2458" s="0" t="n">
        <v>0</v>
      </c>
      <c r="Y2458" s="0" t="n">
        <v>0</v>
      </c>
      <c r="Z2458" s="0" t="n">
        <v>0</v>
      </c>
    </row>
    <row r="2459" customFormat="false" ht="14.4" hidden="false" customHeight="false" outlineLevel="0" collapsed="false">
      <c r="A2459" s="0" t="s">
        <v>3</v>
      </c>
      <c r="B2459" s="0" t="s">
        <v>17253</v>
      </c>
      <c r="C2459" s="0" t="s">
        <v>14773</v>
      </c>
      <c r="D2459" s="0" t="s">
        <v>14767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19</v>
      </c>
      <c r="V2459" s="0" t="n">
        <v>312</v>
      </c>
      <c r="W2459" s="0" t="n">
        <v>0</v>
      </c>
      <c r="X2459" s="0" t="n">
        <v>0</v>
      </c>
      <c r="Y2459" s="0" t="n">
        <v>0</v>
      </c>
      <c r="Z2459" s="0" t="n">
        <v>0</v>
      </c>
    </row>
    <row r="2460" customFormat="false" ht="14.4" hidden="false" customHeight="false" outlineLevel="0" collapsed="false">
      <c r="A2460" s="0" t="s">
        <v>3</v>
      </c>
      <c r="B2460" s="0" t="s">
        <v>17254</v>
      </c>
      <c r="C2460" s="0" t="s">
        <v>14768</v>
      </c>
      <c r="D2460" s="0" t="s">
        <v>14771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20</v>
      </c>
      <c r="V2460" s="0" t="n">
        <v>300</v>
      </c>
      <c r="W2460" s="0" t="n">
        <v>0</v>
      </c>
      <c r="X2460" s="0" t="n">
        <v>0</v>
      </c>
      <c r="Y2460" s="0" t="n">
        <v>0</v>
      </c>
      <c r="Z2460" s="0" t="n">
        <v>0</v>
      </c>
    </row>
    <row r="2461" customFormat="false" ht="14.4" hidden="false" customHeight="false" outlineLevel="0" collapsed="false">
      <c r="A2461" s="0" t="s">
        <v>3</v>
      </c>
      <c r="B2461" s="0" t="s">
        <v>17255</v>
      </c>
      <c r="C2461" s="0" t="s">
        <v>14771</v>
      </c>
      <c r="D2461" s="0" t="s">
        <v>14768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20</v>
      </c>
      <c r="V2461" s="0" t="n">
        <v>303</v>
      </c>
      <c r="W2461" s="0" t="n">
        <v>0</v>
      </c>
      <c r="X2461" s="0" t="n">
        <v>0</v>
      </c>
      <c r="Y2461" s="0" t="n">
        <v>0</v>
      </c>
      <c r="Z2461" s="0" t="n">
        <v>0</v>
      </c>
    </row>
    <row r="2462" customFormat="false" ht="14.4" hidden="false" customHeight="false" outlineLevel="0" collapsed="false">
      <c r="A2462" s="0" t="s">
        <v>3</v>
      </c>
      <c r="B2462" s="0" t="s">
        <v>17256</v>
      </c>
      <c r="C2462" s="0" t="s">
        <v>14767</v>
      </c>
      <c r="D2462" s="0" t="s">
        <v>14768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15</v>
      </c>
      <c r="V2462" s="0" t="n">
        <v>219</v>
      </c>
      <c r="W2462" s="0" t="n">
        <v>0</v>
      </c>
      <c r="X2462" s="0" t="n">
        <v>0</v>
      </c>
      <c r="Y2462" s="0" t="n">
        <v>0</v>
      </c>
      <c r="Z2462" s="0" t="n">
        <v>0</v>
      </c>
    </row>
    <row r="2463" customFormat="false" ht="14.4" hidden="false" customHeight="false" outlineLevel="0" collapsed="false">
      <c r="A2463" s="0" t="s">
        <v>3</v>
      </c>
      <c r="B2463" s="0" t="s">
        <v>17257</v>
      </c>
      <c r="C2463" s="0" t="s">
        <v>14767</v>
      </c>
      <c r="D2463" s="0" t="s">
        <v>14768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14</v>
      </c>
      <c r="V2463" s="0" t="n">
        <v>255</v>
      </c>
      <c r="W2463" s="0" t="n">
        <v>0</v>
      </c>
      <c r="X2463" s="0" t="n">
        <v>0</v>
      </c>
      <c r="Y2463" s="0" t="n">
        <v>0</v>
      </c>
      <c r="Z2463" s="0" t="n">
        <v>0</v>
      </c>
    </row>
    <row r="2464" customFormat="false" ht="14.4" hidden="false" customHeight="false" outlineLevel="0" collapsed="false">
      <c r="A2464" s="0" t="s">
        <v>3</v>
      </c>
      <c r="B2464" s="0" t="s">
        <v>17258</v>
      </c>
      <c r="C2464" s="0" t="s">
        <v>14773</v>
      </c>
      <c r="D2464" s="0" t="s">
        <v>14767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15</v>
      </c>
      <c r="V2464" s="0" t="n">
        <v>258</v>
      </c>
      <c r="W2464" s="0" t="n">
        <v>0</v>
      </c>
      <c r="X2464" s="0" t="n">
        <v>0</v>
      </c>
      <c r="Y2464" s="0" t="n">
        <v>0</v>
      </c>
      <c r="Z2464" s="0" t="n">
        <v>0</v>
      </c>
    </row>
    <row r="2465" customFormat="false" ht="14.4" hidden="false" customHeight="false" outlineLevel="0" collapsed="false">
      <c r="A2465" s="0" t="s">
        <v>3</v>
      </c>
      <c r="B2465" s="0" t="s">
        <v>17259</v>
      </c>
      <c r="C2465" s="0" t="s">
        <v>14767</v>
      </c>
      <c r="D2465" s="0" t="s">
        <v>14771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19</v>
      </c>
      <c r="V2465" s="0" t="n">
        <v>273</v>
      </c>
      <c r="W2465" s="0" t="n">
        <v>0</v>
      </c>
      <c r="X2465" s="0" t="n">
        <v>0</v>
      </c>
      <c r="Y2465" s="0" t="n">
        <v>0</v>
      </c>
      <c r="Z2465" s="0" t="n">
        <v>0</v>
      </c>
    </row>
    <row r="2466" customFormat="false" ht="14.4" hidden="false" customHeight="false" outlineLevel="0" collapsed="false">
      <c r="A2466" s="0" t="s">
        <v>3</v>
      </c>
      <c r="B2466" s="0" t="s">
        <v>17260</v>
      </c>
      <c r="C2466" s="0" t="s">
        <v>14773</v>
      </c>
      <c r="D2466" s="0" t="s">
        <v>14767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14</v>
      </c>
      <c r="V2466" s="0" t="n">
        <v>260</v>
      </c>
      <c r="W2466" s="0" t="n">
        <v>0</v>
      </c>
      <c r="X2466" s="0" t="n">
        <v>0</v>
      </c>
      <c r="Y2466" s="0" t="n">
        <v>0</v>
      </c>
      <c r="Z2466" s="0" t="n">
        <v>0</v>
      </c>
    </row>
    <row r="2467" customFormat="false" ht="14.4" hidden="false" customHeight="false" outlineLevel="0" collapsed="false">
      <c r="A2467" s="0" t="s">
        <v>3</v>
      </c>
      <c r="B2467" s="0" t="s">
        <v>17261</v>
      </c>
      <c r="C2467" s="0" t="s">
        <v>14768</v>
      </c>
      <c r="D2467" s="0" t="s">
        <v>14771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13</v>
      </c>
      <c r="V2467" s="0" t="n">
        <v>245</v>
      </c>
      <c r="W2467" s="0" t="n">
        <v>0</v>
      </c>
      <c r="X2467" s="0" t="n">
        <v>0</v>
      </c>
      <c r="Y2467" s="0" t="n">
        <v>0</v>
      </c>
      <c r="Z2467" s="0" t="n">
        <v>0</v>
      </c>
    </row>
    <row r="2468" customFormat="false" ht="14.4" hidden="false" customHeight="false" outlineLevel="0" collapsed="false">
      <c r="A2468" s="0" t="s">
        <v>3</v>
      </c>
      <c r="B2468" s="0" t="s">
        <v>17262</v>
      </c>
      <c r="C2468" s="0" t="s">
        <v>14767</v>
      </c>
      <c r="D2468" s="0" t="s">
        <v>14773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28</v>
      </c>
      <c r="V2468" s="0" t="n">
        <v>239</v>
      </c>
      <c r="W2468" s="0" t="n">
        <v>0</v>
      </c>
      <c r="X2468" s="0" t="n">
        <v>0</v>
      </c>
      <c r="Y2468" s="0" t="n">
        <v>0</v>
      </c>
      <c r="Z2468" s="0" t="n">
        <v>0</v>
      </c>
    </row>
    <row r="2469" customFormat="false" ht="14.4" hidden="false" customHeight="false" outlineLevel="0" collapsed="false">
      <c r="A2469" s="0" t="s">
        <v>3</v>
      </c>
      <c r="B2469" s="0" t="s">
        <v>17263</v>
      </c>
      <c r="C2469" s="0" t="s">
        <v>14771</v>
      </c>
      <c r="D2469" s="0" t="s">
        <v>14768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25</v>
      </c>
      <c r="V2469" s="0" t="n">
        <v>240</v>
      </c>
      <c r="W2469" s="0" t="n">
        <v>0</v>
      </c>
      <c r="X2469" s="0" t="n">
        <v>0</v>
      </c>
      <c r="Y2469" s="0" t="n">
        <v>0</v>
      </c>
      <c r="Z2469" s="0" t="n">
        <v>0</v>
      </c>
    </row>
    <row r="2470" customFormat="false" ht="14.4" hidden="false" customHeight="false" outlineLevel="0" collapsed="false">
      <c r="A2470" s="0" t="s">
        <v>3</v>
      </c>
      <c r="B2470" s="0" t="s">
        <v>17264</v>
      </c>
      <c r="C2470" s="0" t="s">
        <v>17265</v>
      </c>
      <c r="D2470" s="0" t="s">
        <v>14767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23</v>
      </c>
      <c r="V2470" s="0" t="n">
        <v>178</v>
      </c>
      <c r="W2470" s="0" t="n">
        <v>0</v>
      </c>
      <c r="X2470" s="0" t="n">
        <v>0</v>
      </c>
      <c r="Y2470" s="0" t="n">
        <v>0</v>
      </c>
      <c r="Z2470" s="0" t="n">
        <v>0</v>
      </c>
    </row>
    <row r="2471" customFormat="false" ht="14.4" hidden="false" customHeight="false" outlineLevel="0" collapsed="false">
      <c r="A2471" s="0" t="s">
        <v>3</v>
      </c>
      <c r="B2471" s="0" t="s">
        <v>17266</v>
      </c>
      <c r="C2471" s="0" t="s">
        <v>14771</v>
      </c>
      <c r="D2471" s="0" t="s">
        <v>14767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13</v>
      </c>
      <c r="V2471" s="0" t="n">
        <v>226</v>
      </c>
      <c r="W2471" s="0" t="n">
        <v>0</v>
      </c>
      <c r="X2471" s="0" t="n">
        <v>0</v>
      </c>
      <c r="Y2471" s="0" t="n">
        <v>0</v>
      </c>
      <c r="Z2471" s="0" t="n">
        <v>0</v>
      </c>
    </row>
    <row r="2472" customFormat="false" ht="14.4" hidden="false" customHeight="false" outlineLevel="0" collapsed="false">
      <c r="A2472" s="0" t="s">
        <v>3</v>
      </c>
      <c r="B2472" s="0" t="s">
        <v>17267</v>
      </c>
      <c r="C2472" s="0" t="s">
        <v>14773</v>
      </c>
      <c r="D2472" s="0" t="s">
        <v>14767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11</v>
      </c>
      <c r="V2472" s="0" t="n">
        <v>213</v>
      </c>
      <c r="W2472" s="0" t="n">
        <v>0</v>
      </c>
      <c r="X2472" s="0" t="n">
        <v>0</v>
      </c>
      <c r="Y2472" s="0" t="n">
        <v>0</v>
      </c>
      <c r="Z2472" s="0" t="n">
        <v>0</v>
      </c>
    </row>
    <row r="2473" customFormat="false" ht="14.4" hidden="false" customHeight="false" outlineLevel="0" collapsed="false">
      <c r="A2473" s="0" t="s">
        <v>3</v>
      </c>
      <c r="B2473" s="0" t="s">
        <v>17268</v>
      </c>
      <c r="C2473" s="0" t="s">
        <v>14768</v>
      </c>
      <c r="D2473" s="0" t="s">
        <v>14771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14</v>
      </c>
      <c r="V2473" s="0" t="n">
        <v>270</v>
      </c>
      <c r="W2473" s="0" t="n">
        <v>0</v>
      </c>
      <c r="X2473" s="0" t="n">
        <v>0</v>
      </c>
      <c r="Y2473" s="0" t="n">
        <v>0</v>
      </c>
      <c r="Z2473" s="0" t="n">
        <v>0</v>
      </c>
    </row>
    <row r="2474" customFormat="false" ht="14.4" hidden="false" customHeight="false" outlineLevel="0" collapsed="false">
      <c r="A2474" s="0" t="s">
        <v>3</v>
      </c>
      <c r="B2474" s="0" t="s">
        <v>17269</v>
      </c>
      <c r="C2474" s="0" t="s">
        <v>14768</v>
      </c>
      <c r="D2474" s="0" t="s">
        <v>14771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18</v>
      </c>
      <c r="V2474" s="0" t="n">
        <v>256</v>
      </c>
      <c r="W2474" s="0" t="n">
        <v>0</v>
      </c>
      <c r="X2474" s="0" t="n">
        <v>0</v>
      </c>
      <c r="Y2474" s="0" t="n">
        <v>0</v>
      </c>
      <c r="Z2474" s="0" t="n">
        <v>0</v>
      </c>
    </row>
    <row r="2475" customFormat="false" ht="14.4" hidden="false" customHeight="false" outlineLevel="0" collapsed="false">
      <c r="A2475" s="0" t="s">
        <v>3</v>
      </c>
      <c r="B2475" s="0" t="s">
        <v>17270</v>
      </c>
      <c r="C2475" s="0" t="s">
        <v>14767</v>
      </c>
      <c r="D2475" s="0" t="s">
        <v>14771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18</v>
      </c>
      <c r="V2475" s="0" t="n">
        <v>287</v>
      </c>
      <c r="W2475" s="0" t="n">
        <v>0</v>
      </c>
      <c r="X2475" s="0" t="n">
        <v>0</v>
      </c>
      <c r="Y2475" s="0" t="n">
        <v>0</v>
      </c>
      <c r="Z2475" s="0" t="n">
        <v>0</v>
      </c>
    </row>
    <row r="2476" customFormat="false" ht="14.4" hidden="false" customHeight="false" outlineLevel="0" collapsed="false">
      <c r="A2476" s="0" t="s">
        <v>3</v>
      </c>
      <c r="B2476" s="0" t="s">
        <v>17271</v>
      </c>
      <c r="C2476" s="0" t="s">
        <v>14773</v>
      </c>
      <c r="D2476" s="0" t="s">
        <v>14768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23</v>
      </c>
      <c r="V2476" s="0" t="n">
        <v>277</v>
      </c>
      <c r="W2476" s="0" t="n">
        <v>0</v>
      </c>
      <c r="X2476" s="0" t="n">
        <v>0</v>
      </c>
      <c r="Y2476" s="0" t="n">
        <v>0</v>
      </c>
      <c r="Z2476" s="0" t="n">
        <v>0</v>
      </c>
    </row>
    <row r="2477" customFormat="false" ht="14.4" hidden="false" customHeight="false" outlineLevel="0" collapsed="false">
      <c r="A2477" s="0" t="s">
        <v>3</v>
      </c>
      <c r="B2477" s="0" t="s">
        <v>17272</v>
      </c>
      <c r="C2477" s="0" t="s">
        <v>14771</v>
      </c>
      <c r="D2477" s="0" t="s">
        <v>14768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29</v>
      </c>
      <c r="V2477" s="0" t="n">
        <v>280</v>
      </c>
      <c r="W2477" s="0" t="n">
        <v>0</v>
      </c>
      <c r="X2477" s="0" t="n">
        <v>0</v>
      </c>
      <c r="Y2477" s="0" t="n">
        <v>0</v>
      </c>
      <c r="Z2477" s="0" t="n">
        <v>0</v>
      </c>
    </row>
    <row r="2478" customFormat="false" ht="14.4" hidden="false" customHeight="false" outlineLevel="0" collapsed="false">
      <c r="A2478" s="0" t="s">
        <v>3</v>
      </c>
      <c r="B2478" s="0" t="s">
        <v>17273</v>
      </c>
      <c r="C2478" s="0" t="s">
        <v>14768</v>
      </c>
      <c r="D2478" s="0" t="s">
        <v>14771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27</v>
      </c>
      <c r="V2478" s="0" t="n">
        <v>269</v>
      </c>
      <c r="W2478" s="0" t="n">
        <v>0</v>
      </c>
      <c r="X2478" s="0" t="n">
        <v>0</v>
      </c>
      <c r="Y2478" s="0" t="n">
        <v>0</v>
      </c>
      <c r="Z2478" s="0" t="n">
        <v>0</v>
      </c>
    </row>
    <row r="2479" customFormat="false" ht="14.4" hidden="false" customHeight="false" outlineLevel="0" collapsed="false">
      <c r="A2479" s="0" t="s">
        <v>3</v>
      </c>
      <c r="B2479" s="0" t="s">
        <v>17274</v>
      </c>
      <c r="C2479" s="0" t="s">
        <v>14768</v>
      </c>
      <c r="D2479" s="0" t="s">
        <v>14771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20</v>
      </c>
      <c r="V2479" s="0" t="n">
        <v>258</v>
      </c>
      <c r="W2479" s="0" t="n">
        <v>0</v>
      </c>
      <c r="X2479" s="0" t="n">
        <v>0</v>
      </c>
      <c r="Y2479" s="0" t="n">
        <v>0</v>
      </c>
      <c r="Z2479" s="0" t="n">
        <v>0</v>
      </c>
    </row>
    <row r="2480" customFormat="false" ht="14.4" hidden="false" customHeight="false" outlineLevel="0" collapsed="false">
      <c r="A2480" s="0" t="s">
        <v>3</v>
      </c>
      <c r="B2480" s="0" t="s">
        <v>17275</v>
      </c>
      <c r="C2480" s="0" t="s">
        <v>14768</v>
      </c>
      <c r="D2480" s="0" t="s">
        <v>14773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20</v>
      </c>
      <c r="V2480" s="0" t="n">
        <v>261</v>
      </c>
      <c r="W2480" s="0" t="n">
        <v>0</v>
      </c>
      <c r="X2480" s="0" t="n">
        <v>0</v>
      </c>
      <c r="Y2480" s="0" t="n">
        <v>0</v>
      </c>
      <c r="Z2480" s="0" t="n">
        <v>0</v>
      </c>
    </row>
    <row r="2481" customFormat="false" ht="14.4" hidden="false" customHeight="false" outlineLevel="0" collapsed="false">
      <c r="A2481" s="0" t="s">
        <v>3</v>
      </c>
      <c r="B2481" s="0" t="s">
        <v>17276</v>
      </c>
      <c r="C2481" s="0" t="s">
        <v>14768</v>
      </c>
      <c r="D2481" s="0" t="s">
        <v>14771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16</v>
      </c>
      <c r="V2481" s="0" t="n">
        <v>209</v>
      </c>
      <c r="W2481" s="0" t="n">
        <v>0</v>
      </c>
      <c r="X2481" s="0" t="n">
        <v>0</v>
      </c>
      <c r="Y2481" s="0" t="n">
        <v>0</v>
      </c>
      <c r="Z2481" s="0" t="n">
        <v>0</v>
      </c>
    </row>
    <row r="2482" customFormat="false" ht="14.4" hidden="false" customHeight="false" outlineLevel="0" collapsed="false">
      <c r="A2482" s="0" t="s">
        <v>3</v>
      </c>
      <c r="B2482" s="0" t="s">
        <v>17277</v>
      </c>
      <c r="C2482" s="0" t="s">
        <v>14768</v>
      </c>
      <c r="D2482" s="0" t="s">
        <v>14771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17</v>
      </c>
      <c r="V2482" s="0" t="n">
        <v>236</v>
      </c>
      <c r="W2482" s="0" t="n">
        <v>0</v>
      </c>
      <c r="X2482" s="0" t="n">
        <v>0</v>
      </c>
      <c r="Y2482" s="0" t="n">
        <v>0</v>
      </c>
      <c r="Z2482" s="0" t="n">
        <v>0</v>
      </c>
    </row>
    <row r="2483" customFormat="false" ht="14.4" hidden="false" customHeight="false" outlineLevel="0" collapsed="false">
      <c r="A2483" s="0" t="s">
        <v>3</v>
      </c>
      <c r="B2483" s="0" t="s">
        <v>17278</v>
      </c>
      <c r="C2483" s="0" t="s">
        <v>14768</v>
      </c>
      <c r="D2483" s="0" t="s">
        <v>14771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14</v>
      </c>
      <c r="V2483" s="0" t="n">
        <v>222</v>
      </c>
      <c r="W2483" s="0" t="n">
        <v>0</v>
      </c>
      <c r="X2483" s="0" t="n">
        <v>0</v>
      </c>
      <c r="Y2483" s="0" t="n">
        <v>0</v>
      </c>
      <c r="Z2483" s="0" t="n">
        <v>0</v>
      </c>
    </row>
    <row r="2484" customFormat="false" ht="14.4" hidden="false" customHeight="false" outlineLevel="0" collapsed="false">
      <c r="A2484" s="0" t="s">
        <v>3</v>
      </c>
      <c r="B2484" s="0" t="s">
        <v>17279</v>
      </c>
      <c r="C2484" s="0" t="s">
        <v>14773</v>
      </c>
      <c r="D2484" s="0" t="s">
        <v>14767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14</v>
      </c>
      <c r="V2484" s="0" t="n">
        <v>224</v>
      </c>
      <c r="W2484" s="0" t="n">
        <v>0</v>
      </c>
      <c r="X2484" s="0" t="n">
        <v>0</v>
      </c>
      <c r="Y2484" s="0" t="n">
        <v>0</v>
      </c>
      <c r="Z2484" s="0" t="n">
        <v>0</v>
      </c>
    </row>
    <row r="2485" customFormat="false" ht="14.4" hidden="false" customHeight="false" outlineLevel="0" collapsed="false">
      <c r="A2485" s="0" t="s">
        <v>3</v>
      </c>
      <c r="B2485" s="0" t="s">
        <v>17280</v>
      </c>
      <c r="C2485" s="0" t="s">
        <v>14768</v>
      </c>
      <c r="D2485" s="0" t="s">
        <v>14771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11</v>
      </c>
      <c r="V2485" s="0" t="n">
        <v>209</v>
      </c>
      <c r="W2485" s="0" t="n">
        <v>0</v>
      </c>
      <c r="X2485" s="0" t="n">
        <v>0</v>
      </c>
      <c r="Y2485" s="0" t="n">
        <v>0</v>
      </c>
      <c r="Z2485" s="0" t="n">
        <v>0</v>
      </c>
    </row>
    <row r="2486" customFormat="false" ht="14.4" hidden="false" customHeight="false" outlineLevel="0" collapsed="false">
      <c r="A2486" s="0" t="s">
        <v>3</v>
      </c>
      <c r="B2486" s="0" t="s">
        <v>17281</v>
      </c>
      <c r="C2486" s="0" t="s">
        <v>14773</v>
      </c>
      <c r="D2486" s="0" t="s">
        <v>14767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35</v>
      </c>
      <c r="V2486" s="0" t="n">
        <v>281</v>
      </c>
      <c r="W2486" s="0" t="n">
        <v>0</v>
      </c>
      <c r="X2486" s="0" t="n">
        <v>0</v>
      </c>
      <c r="Y2486" s="0" t="n">
        <v>0</v>
      </c>
      <c r="Z2486" s="0" t="n">
        <v>0</v>
      </c>
    </row>
    <row r="2487" customFormat="false" ht="14.4" hidden="false" customHeight="false" outlineLevel="0" collapsed="false">
      <c r="A2487" s="0" t="s">
        <v>3</v>
      </c>
      <c r="B2487" s="0" t="s">
        <v>17282</v>
      </c>
      <c r="C2487" s="0" t="s">
        <v>14771</v>
      </c>
      <c r="D2487" s="0" t="s">
        <v>14768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21</v>
      </c>
      <c r="V2487" s="0" t="n">
        <v>265</v>
      </c>
      <c r="W2487" s="0" t="n">
        <v>0</v>
      </c>
      <c r="X2487" s="0" t="n">
        <v>0</v>
      </c>
      <c r="Y2487" s="0" t="n">
        <v>0</v>
      </c>
      <c r="Z2487" s="0" t="n">
        <v>0</v>
      </c>
    </row>
    <row r="2488" customFormat="false" ht="14.4" hidden="false" customHeight="false" outlineLevel="0" collapsed="false">
      <c r="A2488" s="0" t="s">
        <v>3</v>
      </c>
      <c r="B2488" s="0" t="s">
        <v>17283</v>
      </c>
      <c r="C2488" s="0" t="s">
        <v>14773</v>
      </c>
      <c r="D2488" s="0" t="s">
        <v>14771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15</v>
      </c>
      <c r="V2488" s="0" t="n">
        <v>273</v>
      </c>
      <c r="W2488" s="0" t="n">
        <v>0</v>
      </c>
      <c r="X2488" s="0" t="n">
        <v>0</v>
      </c>
      <c r="Y2488" s="0" t="n">
        <v>0</v>
      </c>
      <c r="Z2488" s="0" t="n">
        <v>0</v>
      </c>
    </row>
    <row r="2489" customFormat="false" ht="14.4" hidden="false" customHeight="false" outlineLevel="0" collapsed="false">
      <c r="A2489" s="0" t="s">
        <v>3</v>
      </c>
      <c r="B2489" s="0" t="s">
        <v>17284</v>
      </c>
      <c r="C2489" s="0" t="s">
        <v>14768</v>
      </c>
      <c r="D2489" s="0" t="s">
        <v>14771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18</v>
      </c>
      <c r="V2489" s="0" t="n">
        <v>186</v>
      </c>
      <c r="W2489" s="0" t="n">
        <v>0</v>
      </c>
      <c r="X2489" s="0" t="n">
        <v>0</v>
      </c>
      <c r="Y2489" s="0" t="n">
        <v>0</v>
      </c>
      <c r="Z2489" s="0" t="n">
        <v>0</v>
      </c>
    </row>
    <row r="2490" customFormat="false" ht="14.4" hidden="false" customHeight="false" outlineLevel="0" collapsed="false">
      <c r="A2490" s="0" t="s">
        <v>3</v>
      </c>
      <c r="B2490" s="0" t="s">
        <v>17285</v>
      </c>
      <c r="C2490" s="0" t="s">
        <v>14771</v>
      </c>
      <c r="D2490" s="0" t="s">
        <v>14767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17</v>
      </c>
      <c r="V2490" s="0" t="n">
        <v>267</v>
      </c>
      <c r="W2490" s="0" t="n">
        <v>0</v>
      </c>
      <c r="X2490" s="0" t="n">
        <v>0</v>
      </c>
      <c r="Y2490" s="0" t="n">
        <v>0</v>
      </c>
      <c r="Z2490" s="0" t="n">
        <v>0</v>
      </c>
    </row>
    <row r="2491" customFormat="false" ht="14.4" hidden="false" customHeight="false" outlineLevel="0" collapsed="false">
      <c r="A2491" s="0" t="s">
        <v>3</v>
      </c>
      <c r="B2491" s="0" t="s">
        <v>17286</v>
      </c>
      <c r="C2491" s="0" t="s">
        <v>14771</v>
      </c>
      <c r="D2491" s="0" t="s">
        <v>14767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14</v>
      </c>
      <c r="V2491" s="0" t="n">
        <v>214</v>
      </c>
      <c r="W2491" s="0" t="n">
        <v>0</v>
      </c>
      <c r="X2491" s="0" t="n">
        <v>0</v>
      </c>
      <c r="Y2491" s="0" t="n">
        <v>0</v>
      </c>
      <c r="Z2491" s="0" t="n">
        <v>0</v>
      </c>
    </row>
    <row r="2492" customFormat="false" ht="14.4" hidden="false" customHeight="false" outlineLevel="0" collapsed="false">
      <c r="A2492" s="0" t="s">
        <v>3</v>
      </c>
      <c r="B2492" s="0" t="s">
        <v>17287</v>
      </c>
      <c r="C2492" s="0" t="s">
        <v>14767</v>
      </c>
      <c r="D2492" s="0" t="s">
        <v>14773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20</v>
      </c>
      <c r="V2492" s="0" t="n">
        <v>311</v>
      </c>
      <c r="W2492" s="0" t="n">
        <v>0</v>
      </c>
      <c r="X2492" s="0" t="n">
        <v>0</v>
      </c>
      <c r="Y2492" s="0" t="n">
        <v>0</v>
      </c>
      <c r="Z2492" s="0" t="n">
        <v>0</v>
      </c>
    </row>
    <row r="2493" customFormat="false" ht="14.4" hidden="false" customHeight="false" outlineLevel="0" collapsed="false">
      <c r="A2493" s="0" t="s">
        <v>3</v>
      </c>
      <c r="B2493" s="0" t="s">
        <v>17288</v>
      </c>
      <c r="C2493" s="0" t="s">
        <v>14768</v>
      </c>
      <c r="D2493" s="0" t="s">
        <v>14771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22</v>
      </c>
      <c r="V2493" s="0" t="n">
        <v>300</v>
      </c>
      <c r="W2493" s="0" t="n">
        <v>0</v>
      </c>
      <c r="X2493" s="0" t="n">
        <v>0</v>
      </c>
      <c r="Y2493" s="0" t="n">
        <v>0</v>
      </c>
      <c r="Z2493" s="0" t="n">
        <v>0</v>
      </c>
    </row>
    <row r="2494" customFormat="false" ht="14.4" hidden="false" customHeight="false" outlineLevel="0" collapsed="false">
      <c r="A2494" s="0" t="s">
        <v>3</v>
      </c>
      <c r="B2494" s="0" t="s">
        <v>17289</v>
      </c>
      <c r="C2494" s="0" t="s">
        <v>14773</v>
      </c>
      <c r="D2494" s="0" t="s">
        <v>14767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25</v>
      </c>
      <c r="V2494" s="0" t="n">
        <v>262</v>
      </c>
      <c r="W2494" s="0" t="n">
        <v>0</v>
      </c>
      <c r="X2494" s="0" t="n">
        <v>0</v>
      </c>
      <c r="Y2494" s="0" t="n">
        <v>0</v>
      </c>
      <c r="Z2494" s="0" t="n">
        <v>0</v>
      </c>
    </row>
    <row r="2495" customFormat="false" ht="14.4" hidden="false" customHeight="false" outlineLevel="0" collapsed="false">
      <c r="A2495" s="0" t="s">
        <v>3</v>
      </c>
      <c r="B2495" s="0" t="s">
        <v>17290</v>
      </c>
      <c r="C2495" s="0" t="s">
        <v>14773</v>
      </c>
      <c r="D2495" s="0" t="s">
        <v>14767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23</v>
      </c>
      <c r="V2495" s="0" t="n">
        <v>239</v>
      </c>
      <c r="W2495" s="0" t="n">
        <v>0</v>
      </c>
      <c r="X2495" s="0" t="n">
        <v>0</v>
      </c>
      <c r="Y2495" s="0" t="n">
        <v>0</v>
      </c>
      <c r="Z2495" s="0" t="n">
        <v>0</v>
      </c>
    </row>
    <row r="2496" customFormat="false" ht="14.4" hidden="false" customHeight="false" outlineLevel="0" collapsed="false">
      <c r="A2496" s="0" t="s">
        <v>3</v>
      </c>
      <c r="B2496" s="0" t="s">
        <v>17291</v>
      </c>
      <c r="C2496" s="0" t="s">
        <v>14773</v>
      </c>
      <c r="D2496" s="0" t="s">
        <v>14767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25</v>
      </c>
      <c r="V2496" s="0" t="n">
        <v>240</v>
      </c>
      <c r="W2496" s="0" t="n">
        <v>0</v>
      </c>
      <c r="X2496" s="0" t="n">
        <v>0</v>
      </c>
      <c r="Y2496" s="0" t="n">
        <v>0</v>
      </c>
      <c r="Z2496" s="0" t="n">
        <v>0</v>
      </c>
    </row>
    <row r="2497" customFormat="false" ht="14.4" hidden="false" customHeight="false" outlineLevel="0" collapsed="false">
      <c r="A2497" s="0" t="s">
        <v>3</v>
      </c>
      <c r="B2497" s="0" t="s">
        <v>17292</v>
      </c>
      <c r="C2497" s="0" t="s">
        <v>14767</v>
      </c>
      <c r="D2497" s="0" t="s">
        <v>14773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19</v>
      </c>
      <c r="V2497" s="0" t="n">
        <v>244</v>
      </c>
      <c r="W2497" s="0" t="n">
        <v>0</v>
      </c>
      <c r="X2497" s="0" t="n">
        <v>0</v>
      </c>
      <c r="Y2497" s="0" t="n">
        <v>0</v>
      </c>
      <c r="Z2497" s="0" t="n">
        <v>0</v>
      </c>
    </row>
    <row r="2498" customFormat="false" ht="14.4" hidden="false" customHeight="false" outlineLevel="0" collapsed="false">
      <c r="A2498" s="0" t="s">
        <v>3</v>
      </c>
      <c r="B2498" s="0" t="s">
        <v>17293</v>
      </c>
      <c r="C2498" s="0" t="s">
        <v>14767</v>
      </c>
      <c r="D2498" s="0" t="s">
        <v>14773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16</v>
      </c>
      <c r="V2498" s="0" t="n">
        <v>249</v>
      </c>
      <c r="W2498" s="0" t="n">
        <v>0</v>
      </c>
      <c r="X2498" s="0" t="n">
        <v>0</v>
      </c>
      <c r="Y2498" s="0" t="n">
        <v>0</v>
      </c>
      <c r="Z2498" s="0" t="n">
        <v>0</v>
      </c>
    </row>
    <row r="2499" customFormat="false" ht="14.4" hidden="false" customHeight="false" outlineLevel="0" collapsed="false">
      <c r="A2499" s="0" t="s">
        <v>3</v>
      </c>
      <c r="B2499" s="0" t="s">
        <v>17294</v>
      </c>
      <c r="C2499" s="0" t="s">
        <v>14767</v>
      </c>
      <c r="D2499" s="0" t="s">
        <v>14773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17</v>
      </c>
      <c r="V2499" s="0" t="n">
        <v>246</v>
      </c>
      <c r="W2499" s="0" t="n">
        <v>0</v>
      </c>
      <c r="X2499" s="0" t="n">
        <v>0</v>
      </c>
      <c r="Y2499" s="0" t="n">
        <v>0</v>
      </c>
      <c r="Z2499" s="0" t="n">
        <v>0</v>
      </c>
    </row>
    <row r="2500" customFormat="false" ht="14.4" hidden="false" customHeight="false" outlineLevel="0" collapsed="false">
      <c r="A2500" s="0" t="s">
        <v>3</v>
      </c>
      <c r="B2500" s="0" t="s">
        <v>17295</v>
      </c>
      <c r="C2500" s="0" t="s">
        <v>14771</v>
      </c>
      <c r="D2500" s="0" t="s">
        <v>14768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16</v>
      </c>
      <c r="V2500" s="0" t="n">
        <v>264</v>
      </c>
      <c r="W2500" s="0" t="n">
        <v>0</v>
      </c>
      <c r="X2500" s="0" t="n">
        <v>0</v>
      </c>
      <c r="Y2500" s="0" t="n">
        <v>0</v>
      </c>
      <c r="Z2500" s="0" t="n">
        <v>0</v>
      </c>
    </row>
    <row r="2501" customFormat="false" ht="14.4" hidden="false" customHeight="false" outlineLevel="0" collapsed="false">
      <c r="A2501" s="0" t="s">
        <v>3</v>
      </c>
      <c r="B2501" s="0" t="s">
        <v>17296</v>
      </c>
      <c r="C2501" s="0" t="s">
        <v>14773</v>
      </c>
      <c r="D2501" s="0" t="s">
        <v>14767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16</v>
      </c>
      <c r="V2501" s="0" t="n">
        <v>252</v>
      </c>
      <c r="W2501" s="0" t="n">
        <v>0</v>
      </c>
      <c r="X2501" s="0" t="n">
        <v>0</v>
      </c>
      <c r="Y2501" s="0" t="n">
        <v>0</v>
      </c>
      <c r="Z2501" s="0" t="n">
        <v>0</v>
      </c>
    </row>
    <row r="2502" customFormat="false" ht="14.4" hidden="false" customHeight="false" outlineLevel="0" collapsed="false">
      <c r="A2502" s="0" t="s">
        <v>3</v>
      </c>
      <c r="B2502" s="0" t="s">
        <v>17297</v>
      </c>
      <c r="C2502" s="0" t="s">
        <v>14771</v>
      </c>
      <c r="D2502" s="0" t="s">
        <v>14768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15</v>
      </c>
      <c r="V2502" s="0" t="n">
        <v>252</v>
      </c>
      <c r="W2502" s="0" t="n">
        <v>0</v>
      </c>
      <c r="X2502" s="0" t="n">
        <v>0</v>
      </c>
      <c r="Y2502" s="0" t="n">
        <v>0</v>
      </c>
      <c r="Z2502" s="0" t="n">
        <v>0</v>
      </c>
    </row>
    <row r="2503" customFormat="false" ht="14.4" hidden="false" customHeight="false" outlineLevel="0" collapsed="false">
      <c r="A2503" s="0" t="s">
        <v>3</v>
      </c>
      <c r="B2503" s="0" t="s">
        <v>17298</v>
      </c>
      <c r="C2503" s="0" t="s">
        <v>14773</v>
      </c>
      <c r="D2503" s="0" t="s">
        <v>14767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17</v>
      </c>
      <c r="V2503" s="0" t="n">
        <v>268</v>
      </c>
      <c r="W2503" s="0" t="n">
        <v>0</v>
      </c>
      <c r="X2503" s="0" t="n">
        <v>0</v>
      </c>
      <c r="Y2503" s="0" t="n">
        <v>0</v>
      </c>
      <c r="Z2503" s="0" t="n">
        <v>0</v>
      </c>
    </row>
    <row r="2504" customFormat="false" ht="14.4" hidden="false" customHeight="false" outlineLevel="0" collapsed="false">
      <c r="A2504" s="0" t="s">
        <v>3</v>
      </c>
      <c r="B2504" s="0" t="s">
        <v>17299</v>
      </c>
      <c r="C2504" s="0" t="s">
        <v>14771</v>
      </c>
      <c r="D2504" s="0" t="s">
        <v>14768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14</v>
      </c>
      <c r="V2504" s="0" t="n">
        <v>239</v>
      </c>
      <c r="W2504" s="0" t="n">
        <v>0</v>
      </c>
      <c r="X2504" s="0" t="n">
        <v>0</v>
      </c>
      <c r="Y2504" s="0" t="n">
        <v>0</v>
      </c>
      <c r="Z2504" s="0" t="n">
        <v>0</v>
      </c>
    </row>
    <row r="2505" customFormat="false" ht="14.4" hidden="false" customHeight="false" outlineLevel="0" collapsed="false">
      <c r="A2505" s="0" t="s">
        <v>3</v>
      </c>
      <c r="B2505" s="0" t="s">
        <v>17300</v>
      </c>
      <c r="C2505" s="0" t="s">
        <v>14767</v>
      </c>
      <c r="D2505" s="0" t="s">
        <v>14773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14</v>
      </c>
      <c r="V2505" s="0" t="n">
        <v>235</v>
      </c>
      <c r="W2505" s="0" t="n">
        <v>0</v>
      </c>
      <c r="X2505" s="0" t="n">
        <v>0</v>
      </c>
      <c r="Y2505" s="0" t="n">
        <v>0</v>
      </c>
      <c r="Z2505" s="0" t="n">
        <v>0</v>
      </c>
    </row>
    <row r="2506" customFormat="false" ht="14.4" hidden="false" customHeight="false" outlineLevel="0" collapsed="false">
      <c r="A2506" s="0" t="s">
        <v>3</v>
      </c>
      <c r="B2506" s="0" t="s">
        <v>17301</v>
      </c>
      <c r="C2506" s="0" t="s">
        <v>14773</v>
      </c>
      <c r="D2506" s="0" t="s">
        <v>14767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12</v>
      </c>
      <c r="V2506" s="0" t="n">
        <v>211</v>
      </c>
      <c r="W2506" s="0" t="n">
        <v>0</v>
      </c>
      <c r="X2506" s="0" t="n">
        <v>0</v>
      </c>
      <c r="Y2506" s="0" t="n">
        <v>0</v>
      </c>
      <c r="Z2506" s="0" t="n">
        <v>0</v>
      </c>
    </row>
    <row r="2507" customFormat="false" ht="14.4" hidden="false" customHeight="false" outlineLevel="0" collapsed="false">
      <c r="A2507" s="0" t="s">
        <v>3</v>
      </c>
      <c r="B2507" s="0" t="s">
        <v>17302</v>
      </c>
      <c r="C2507" s="0" t="s">
        <v>14768</v>
      </c>
      <c r="D2507" s="0" t="s">
        <v>14771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11</v>
      </c>
      <c r="V2507" s="0" t="n">
        <v>183</v>
      </c>
      <c r="W2507" s="0" t="n">
        <v>0</v>
      </c>
      <c r="X2507" s="0" t="n">
        <v>0</v>
      </c>
      <c r="Y2507" s="0" t="n">
        <v>0</v>
      </c>
      <c r="Z2507" s="0" t="n">
        <v>0</v>
      </c>
    </row>
    <row r="2508" customFormat="false" ht="14.4" hidden="false" customHeight="false" outlineLevel="0" collapsed="false">
      <c r="A2508" s="0" t="s">
        <v>3</v>
      </c>
      <c r="B2508" s="0" t="s">
        <v>17303</v>
      </c>
      <c r="C2508" s="0" t="s">
        <v>14773</v>
      </c>
      <c r="D2508" s="0" t="s">
        <v>14768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11</v>
      </c>
      <c r="V2508" s="0" t="n">
        <v>190</v>
      </c>
      <c r="W2508" s="0" t="n">
        <v>0</v>
      </c>
      <c r="X2508" s="0" t="n">
        <v>0</v>
      </c>
      <c r="Y2508" s="0" t="n">
        <v>0</v>
      </c>
      <c r="Z2508" s="0" t="n">
        <v>0</v>
      </c>
    </row>
    <row r="2509" customFormat="false" ht="14.4" hidden="false" customHeight="false" outlineLevel="0" collapsed="false">
      <c r="A2509" s="0" t="s">
        <v>3</v>
      </c>
      <c r="B2509" s="0" t="s">
        <v>17304</v>
      </c>
      <c r="C2509" s="0" t="s">
        <v>14771</v>
      </c>
      <c r="D2509" s="0" t="s">
        <v>14768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13</v>
      </c>
      <c r="V2509" s="0" t="n">
        <v>198</v>
      </c>
      <c r="W2509" s="0" t="n">
        <v>0</v>
      </c>
      <c r="X2509" s="0" t="n">
        <v>0</v>
      </c>
      <c r="Y2509" s="0" t="n">
        <v>0</v>
      </c>
      <c r="Z2509" s="0" t="n">
        <v>0</v>
      </c>
    </row>
    <row r="2510" customFormat="false" ht="14.4" hidden="false" customHeight="false" outlineLevel="0" collapsed="false">
      <c r="A2510" s="0" t="s">
        <v>3</v>
      </c>
      <c r="B2510" s="0" t="s">
        <v>17305</v>
      </c>
      <c r="C2510" s="0" t="s">
        <v>14771</v>
      </c>
      <c r="D2510" s="0" t="s">
        <v>14768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13</v>
      </c>
      <c r="V2510" s="0" t="n">
        <v>198</v>
      </c>
      <c r="W2510" s="0" t="n">
        <v>0</v>
      </c>
      <c r="X2510" s="0" t="n">
        <v>0</v>
      </c>
      <c r="Y2510" s="0" t="n">
        <v>0</v>
      </c>
      <c r="Z2510" s="0" t="n">
        <v>0</v>
      </c>
    </row>
    <row r="2511" customFormat="false" ht="14.4" hidden="false" customHeight="false" outlineLevel="0" collapsed="false">
      <c r="A2511" s="0" t="s">
        <v>3</v>
      </c>
      <c r="B2511" s="0" t="s">
        <v>17306</v>
      </c>
      <c r="C2511" s="0" t="s">
        <v>14768</v>
      </c>
      <c r="D2511" s="0" t="s">
        <v>14771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13</v>
      </c>
      <c r="V2511" s="0" t="n">
        <v>190</v>
      </c>
      <c r="W2511" s="0" t="n">
        <v>0</v>
      </c>
      <c r="X2511" s="0" t="n">
        <v>0</v>
      </c>
      <c r="Y2511" s="0" t="n">
        <v>0</v>
      </c>
      <c r="Z2511" s="0" t="n">
        <v>0</v>
      </c>
    </row>
    <row r="2512" customFormat="false" ht="14.4" hidden="false" customHeight="false" outlineLevel="0" collapsed="false">
      <c r="A2512" s="0" t="s">
        <v>3</v>
      </c>
      <c r="B2512" s="0" t="s">
        <v>17307</v>
      </c>
      <c r="C2512" s="0" t="s">
        <v>14773</v>
      </c>
      <c r="D2512" s="0" t="s">
        <v>14771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13</v>
      </c>
      <c r="V2512" s="0" t="n">
        <v>229</v>
      </c>
      <c r="W2512" s="0" t="n">
        <v>0</v>
      </c>
      <c r="X2512" s="0" t="n">
        <v>0</v>
      </c>
      <c r="Y2512" s="0" t="n">
        <v>0</v>
      </c>
      <c r="Z2512" s="0" t="n">
        <v>0</v>
      </c>
    </row>
    <row r="2513" customFormat="false" ht="14.4" hidden="false" customHeight="false" outlineLevel="0" collapsed="false">
      <c r="A2513" s="0" t="s">
        <v>3</v>
      </c>
      <c r="B2513" s="0" t="s">
        <v>17308</v>
      </c>
      <c r="C2513" s="0" t="s">
        <v>14768</v>
      </c>
      <c r="D2513" s="0" t="s">
        <v>14771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16</v>
      </c>
      <c r="V2513" s="0" t="n">
        <v>276</v>
      </c>
      <c r="W2513" s="0" t="n">
        <v>0</v>
      </c>
      <c r="X2513" s="0" t="n">
        <v>0</v>
      </c>
      <c r="Y2513" s="0" t="n">
        <v>0</v>
      </c>
      <c r="Z2513" s="0" t="n">
        <v>0</v>
      </c>
    </row>
    <row r="2514" customFormat="false" ht="14.4" hidden="false" customHeight="false" outlineLevel="0" collapsed="false">
      <c r="A2514" s="0" t="s">
        <v>3</v>
      </c>
      <c r="B2514" s="0" t="s">
        <v>17309</v>
      </c>
      <c r="C2514" s="0" t="s">
        <v>14773</v>
      </c>
      <c r="D2514" s="0" t="s">
        <v>14767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18</v>
      </c>
      <c r="V2514" s="0" t="n">
        <v>283</v>
      </c>
      <c r="W2514" s="0" t="n">
        <v>0</v>
      </c>
      <c r="X2514" s="0" t="n">
        <v>0</v>
      </c>
      <c r="Y2514" s="0" t="n">
        <v>0</v>
      </c>
      <c r="Z2514" s="0" t="n">
        <v>0</v>
      </c>
    </row>
    <row r="2515" customFormat="false" ht="14.4" hidden="false" customHeight="false" outlineLevel="0" collapsed="false">
      <c r="A2515" s="0" t="s">
        <v>3</v>
      </c>
      <c r="B2515" s="0" t="s">
        <v>17310</v>
      </c>
      <c r="C2515" s="0" t="s">
        <v>14768</v>
      </c>
      <c r="D2515" s="0" t="s">
        <v>14771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19</v>
      </c>
      <c r="V2515" s="0" t="n">
        <v>279</v>
      </c>
      <c r="W2515" s="0" t="n">
        <v>0</v>
      </c>
      <c r="X2515" s="0" t="n">
        <v>0</v>
      </c>
      <c r="Y2515" s="0" t="n">
        <v>0</v>
      </c>
      <c r="Z2515" s="0" t="n">
        <v>0</v>
      </c>
    </row>
    <row r="2516" customFormat="false" ht="14.4" hidden="false" customHeight="false" outlineLevel="0" collapsed="false">
      <c r="A2516" s="0" t="s">
        <v>3</v>
      </c>
      <c r="B2516" s="0" t="s">
        <v>17311</v>
      </c>
      <c r="C2516" s="0" t="s">
        <v>14773</v>
      </c>
      <c r="D2516" s="0" t="s">
        <v>14767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25</v>
      </c>
      <c r="V2516" s="0" t="n">
        <v>289</v>
      </c>
      <c r="W2516" s="0" t="n">
        <v>0</v>
      </c>
      <c r="X2516" s="0" t="n">
        <v>0</v>
      </c>
      <c r="Y2516" s="0" t="n">
        <v>0</v>
      </c>
      <c r="Z2516" s="0" t="n">
        <v>0</v>
      </c>
    </row>
    <row r="2517" customFormat="false" ht="14.4" hidden="false" customHeight="false" outlineLevel="0" collapsed="false">
      <c r="A2517" s="0" t="s">
        <v>3</v>
      </c>
      <c r="B2517" s="0" t="s">
        <v>17312</v>
      </c>
      <c r="C2517" s="0" t="s">
        <v>14768</v>
      </c>
      <c r="D2517" s="0" t="s">
        <v>14767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24</v>
      </c>
      <c r="V2517" s="0" t="n">
        <v>289</v>
      </c>
      <c r="W2517" s="0" t="n">
        <v>0</v>
      </c>
      <c r="X2517" s="0" t="n">
        <v>0</v>
      </c>
      <c r="Y2517" s="0" t="n">
        <v>0</v>
      </c>
      <c r="Z2517" s="0" t="n">
        <v>0</v>
      </c>
    </row>
    <row r="2518" customFormat="false" ht="14.4" hidden="false" customHeight="false" outlineLevel="0" collapsed="false">
      <c r="A2518" s="0" t="s">
        <v>3</v>
      </c>
      <c r="B2518" s="0" t="s">
        <v>17313</v>
      </c>
      <c r="C2518" s="0" t="s">
        <v>14771</v>
      </c>
      <c r="D2518" s="0" t="s">
        <v>14767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24</v>
      </c>
      <c r="V2518" s="0" t="n">
        <v>280</v>
      </c>
      <c r="W2518" s="0" t="n">
        <v>0</v>
      </c>
      <c r="X2518" s="0" t="n">
        <v>0</v>
      </c>
      <c r="Y2518" s="0" t="n">
        <v>0</v>
      </c>
      <c r="Z2518" s="0" t="n">
        <v>0</v>
      </c>
    </row>
    <row r="2519" customFormat="false" ht="14.4" hidden="false" customHeight="false" outlineLevel="0" collapsed="false">
      <c r="A2519" s="0" t="s">
        <v>3</v>
      </c>
      <c r="B2519" s="0" t="s">
        <v>17314</v>
      </c>
      <c r="C2519" s="0" t="s">
        <v>14771</v>
      </c>
      <c r="D2519" s="0" t="s">
        <v>14768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25</v>
      </c>
      <c r="V2519" s="0" t="n">
        <v>299</v>
      </c>
      <c r="W2519" s="0" t="n">
        <v>0</v>
      </c>
      <c r="X2519" s="0" t="n">
        <v>0</v>
      </c>
      <c r="Y2519" s="0" t="n">
        <v>0</v>
      </c>
      <c r="Z2519" s="0" t="n">
        <v>0</v>
      </c>
    </row>
    <row r="2520" customFormat="false" ht="14.4" hidden="false" customHeight="false" outlineLevel="0" collapsed="false">
      <c r="A2520" s="0" t="s">
        <v>3</v>
      </c>
      <c r="B2520" s="0" t="s">
        <v>17315</v>
      </c>
      <c r="C2520" s="0" t="s">
        <v>14768</v>
      </c>
      <c r="D2520" s="0" t="s">
        <v>14771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29</v>
      </c>
      <c r="V2520" s="0" t="n">
        <v>282</v>
      </c>
      <c r="W2520" s="0" t="n">
        <v>0</v>
      </c>
      <c r="X2520" s="0" t="n">
        <v>0</v>
      </c>
      <c r="Y2520" s="0" t="n">
        <v>0</v>
      </c>
      <c r="Z2520" s="0" t="n">
        <v>0</v>
      </c>
    </row>
    <row r="2521" customFormat="false" ht="14.4" hidden="false" customHeight="false" outlineLevel="0" collapsed="false">
      <c r="A2521" s="0" t="s">
        <v>3</v>
      </c>
      <c r="B2521" s="0" t="s">
        <v>17316</v>
      </c>
      <c r="C2521" s="0" t="s">
        <v>14767</v>
      </c>
      <c r="D2521" s="0" t="s">
        <v>14773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27</v>
      </c>
      <c r="V2521" s="0" t="n">
        <v>318</v>
      </c>
      <c r="W2521" s="0" t="n">
        <v>0</v>
      </c>
      <c r="X2521" s="0" t="n">
        <v>0</v>
      </c>
      <c r="Y2521" s="0" t="n">
        <v>0</v>
      </c>
      <c r="Z2521" s="0" t="n">
        <v>0</v>
      </c>
    </row>
    <row r="2522" customFormat="false" ht="14.4" hidden="false" customHeight="false" outlineLevel="0" collapsed="false">
      <c r="A2522" s="0" t="s">
        <v>3</v>
      </c>
      <c r="B2522" s="0" t="s">
        <v>17317</v>
      </c>
      <c r="C2522" s="0" t="s">
        <v>14773</v>
      </c>
      <c r="D2522" s="0" t="s">
        <v>14767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26</v>
      </c>
      <c r="V2522" s="0" t="n">
        <v>303</v>
      </c>
      <c r="W2522" s="0" t="n">
        <v>0</v>
      </c>
      <c r="X2522" s="0" t="n">
        <v>0</v>
      </c>
      <c r="Y2522" s="0" t="n">
        <v>0</v>
      </c>
      <c r="Z2522" s="0" t="n">
        <v>0</v>
      </c>
    </row>
    <row r="2523" customFormat="false" ht="14.4" hidden="false" customHeight="false" outlineLevel="0" collapsed="false">
      <c r="A2523" s="0" t="s">
        <v>3</v>
      </c>
      <c r="B2523" s="0" t="s">
        <v>17318</v>
      </c>
      <c r="C2523" s="0" t="s">
        <v>14768</v>
      </c>
      <c r="D2523" s="0" t="s">
        <v>14771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27</v>
      </c>
      <c r="V2523" s="0" t="n">
        <v>297</v>
      </c>
      <c r="W2523" s="0" t="n">
        <v>0</v>
      </c>
      <c r="X2523" s="0" t="n">
        <v>0</v>
      </c>
      <c r="Y2523" s="0" t="n">
        <v>0</v>
      </c>
      <c r="Z2523" s="0" t="n">
        <v>0</v>
      </c>
    </row>
    <row r="2524" customFormat="false" ht="14.4" hidden="false" customHeight="false" outlineLevel="0" collapsed="false">
      <c r="A2524" s="0" t="s">
        <v>3</v>
      </c>
      <c r="B2524" s="0" t="s">
        <v>17319</v>
      </c>
      <c r="C2524" s="0" t="s">
        <v>14771</v>
      </c>
      <c r="D2524" s="0" t="s">
        <v>14768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19</v>
      </c>
      <c r="V2524" s="0" t="n">
        <v>307</v>
      </c>
      <c r="W2524" s="0" t="n">
        <v>0</v>
      </c>
      <c r="X2524" s="0" t="n">
        <v>0</v>
      </c>
      <c r="Y2524" s="0" t="n">
        <v>0</v>
      </c>
      <c r="Z2524" s="0" t="n">
        <v>0</v>
      </c>
    </row>
    <row r="2525" customFormat="false" ht="14.4" hidden="false" customHeight="false" outlineLevel="0" collapsed="false">
      <c r="A2525" s="0" t="s">
        <v>3</v>
      </c>
      <c r="B2525" s="0" t="s">
        <v>17320</v>
      </c>
      <c r="C2525" s="0" t="s">
        <v>14771</v>
      </c>
      <c r="D2525" s="0" t="s">
        <v>14768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18</v>
      </c>
      <c r="V2525" s="0" t="n">
        <v>296</v>
      </c>
      <c r="W2525" s="0" t="n">
        <v>0</v>
      </c>
      <c r="X2525" s="0" t="n">
        <v>0</v>
      </c>
      <c r="Y2525" s="0" t="n">
        <v>0</v>
      </c>
      <c r="Z2525" s="0" t="n">
        <v>0</v>
      </c>
    </row>
    <row r="2526" customFormat="false" ht="14.4" hidden="false" customHeight="false" outlineLevel="0" collapsed="false">
      <c r="A2526" s="0" t="s">
        <v>3</v>
      </c>
      <c r="B2526" s="0" t="s">
        <v>17321</v>
      </c>
      <c r="C2526" s="0" t="s">
        <v>14767</v>
      </c>
      <c r="D2526" s="0" t="s">
        <v>14771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17</v>
      </c>
      <c r="V2526" s="0" t="n">
        <v>261</v>
      </c>
      <c r="W2526" s="0" t="n">
        <v>0</v>
      </c>
      <c r="X2526" s="0" t="n">
        <v>0</v>
      </c>
      <c r="Y2526" s="0" t="n">
        <v>0</v>
      </c>
      <c r="Z2526" s="0" t="n">
        <v>0</v>
      </c>
    </row>
    <row r="2527" customFormat="false" ht="14.4" hidden="false" customHeight="false" outlineLevel="0" collapsed="false">
      <c r="A2527" s="0" t="s">
        <v>3</v>
      </c>
      <c r="B2527" s="0" t="s">
        <v>17322</v>
      </c>
      <c r="C2527" s="0" t="s">
        <v>14771</v>
      </c>
      <c r="D2527" s="0" t="s">
        <v>14773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16</v>
      </c>
      <c r="V2527" s="0" t="n">
        <v>262</v>
      </c>
      <c r="W2527" s="0" t="n">
        <v>0</v>
      </c>
      <c r="X2527" s="0" t="n">
        <v>0</v>
      </c>
      <c r="Y2527" s="0" t="n">
        <v>0</v>
      </c>
      <c r="Z2527" s="0" t="n">
        <v>0</v>
      </c>
    </row>
    <row r="2528" customFormat="false" ht="14.4" hidden="false" customHeight="false" outlineLevel="0" collapsed="false">
      <c r="A2528" s="0" t="s">
        <v>3</v>
      </c>
      <c r="B2528" s="0" t="s">
        <v>17323</v>
      </c>
      <c r="C2528" s="0" t="s">
        <v>14768</v>
      </c>
      <c r="D2528" s="0" t="s">
        <v>14767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22</v>
      </c>
      <c r="V2528" s="0" t="n">
        <v>289</v>
      </c>
      <c r="W2528" s="0" t="n">
        <v>0</v>
      </c>
      <c r="X2528" s="0" t="n">
        <v>0</v>
      </c>
      <c r="Y2528" s="0" t="n">
        <v>0</v>
      </c>
      <c r="Z2528" s="0" t="n">
        <v>0</v>
      </c>
    </row>
    <row r="2529" customFormat="false" ht="14.4" hidden="false" customHeight="false" outlineLevel="0" collapsed="false">
      <c r="A2529" s="0" t="s">
        <v>3</v>
      </c>
      <c r="B2529" s="0" t="s">
        <v>17324</v>
      </c>
      <c r="C2529" s="0" t="s">
        <v>14768</v>
      </c>
      <c r="D2529" s="0" t="s">
        <v>14771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26</v>
      </c>
      <c r="V2529" s="0" t="n">
        <v>262</v>
      </c>
      <c r="W2529" s="0" t="n">
        <v>0</v>
      </c>
      <c r="X2529" s="0" t="n">
        <v>0</v>
      </c>
      <c r="Y2529" s="0" t="n">
        <v>0</v>
      </c>
      <c r="Z2529" s="0" t="n">
        <v>0</v>
      </c>
    </row>
    <row r="2530" customFormat="false" ht="14.4" hidden="false" customHeight="false" outlineLevel="0" collapsed="false">
      <c r="A2530" s="0" t="s">
        <v>3</v>
      </c>
      <c r="B2530" s="0" t="s">
        <v>17325</v>
      </c>
      <c r="C2530" s="0" t="s">
        <v>14767</v>
      </c>
      <c r="D2530" s="0" t="s">
        <v>14773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26</v>
      </c>
      <c r="V2530" s="0" t="n">
        <v>275</v>
      </c>
      <c r="W2530" s="0" t="n">
        <v>0</v>
      </c>
      <c r="X2530" s="0" t="n">
        <v>0</v>
      </c>
      <c r="Y2530" s="0" t="n">
        <v>0</v>
      </c>
      <c r="Z2530" s="0" t="n">
        <v>0</v>
      </c>
    </row>
    <row r="2531" customFormat="false" ht="14.4" hidden="false" customHeight="false" outlineLevel="0" collapsed="false">
      <c r="A2531" s="0" t="s">
        <v>3</v>
      </c>
      <c r="B2531" s="0" t="s">
        <v>17326</v>
      </c>
      <c r="C2531" s="0" t="s">
        <v>14771</v>
      </c>
      <c r="D2531" s="0" t="s">
        <v>14768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26</v>
      </c>
      <c r="V2531" s="0" t="n">
        <v>276</v>
      </c>
      <c r="W2531" s="0" t="n">
        <v>0</v>
      </c>
      <c r="X2531" s="0" t="n">
        <v>0</v>
      </c>
      <c r="Y2531" s="0" t="n">
        <v>0</v>
      </c>
      <c r="Z2531" s="0" t="n">
        <v>0</v>
      </c>
    </row>
    <row r="2532" customFormat="false" ht="14.4" hidden="false" customHeight="false" outlineLevel="0" collapsed="false">
      <c r="A2532" s="0" t="s">
        <v>3</v>
      </c>
      <c r="B2532" s="0" t="s">
        <v>17327</v>
      </c>
      <c r="C2532" s="0" t="s">
        <v>14771</v>
      </c>
      <c r="D2532" s="0" t="s">
        <v>14768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26</v>
      </c>
      <c r="V2532" s="0" t="n">
        <v>291</v>
      </c>
      <c r="W2532" s="0" t="n">
        <v>0</v>
      </c>
      <c r="X2532" s="0" t="n">
        <v>0</v>
      </c>
      <c r="Y2532" s="0" t="n">
        <v>0</v>
      </c>
      <c r="Z2532" s="0" t="n">
        <v>0</v>
      </c>
    </row>
    <row r="2533" customFormat="false" ht="14.4" hidden="false" customHeight="false" outlineLevel="0" collapsed="false">
      <c r="A2533" s="0" t="s">
        <v>3</v>
      </c>
      <c r="B2533" s="0" t="s">
        <v>17328</v>
      </c>
      <c r="C2533" s="0" t="s">
        <v>14768</v>
      </c>
      <c r="D2533" s="0" t="s">
        <v>14771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28</v>
      </c>
      <c r="V2533" s="0" t="n">
        <v>298</v>
      </c>
      <c r="W2533" s="0" t="n">
        <v>0</v>
      </c>
      <c r="X2533" s="0" t="n">
        <v>0</v>
      </c>
      <c r="Y2533" s="0" t="n">
        <v>0</v>
      </c>
      <c r="Z2533" s="0" t="n">
        <v>0</v>
      </c>
    </row>
    <row r="2534" customFormat="false" ht="14.4" hidden="false" customHeight="false" outlineLevel="0" collapsed="false">
      <c r="A2534" s="0" t="s">
        <v>3</v>
      </c>
      <c r="B2534" s="0" t="s">
        <v>17329</v>
      </c>
      <c r="C2534" s="0" t="s">
        <v>14768</v>
      </c>
      <c r="D2534" s="0" t="s">
        <v>14771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20</v>
      </c>
      <c r="V2534" s="0" t="n">
        <v>339</v>
      </c>
      <c r="W2534" s="0" t="n">
        <v>0</v>
      </c>
      <c r="X2534" s="0" t="n">
        <v>0</v>
      </c>
      <c r="Y2534" s="0" t="n">
        <v>0</v>
      </c>
      <c r="Z2534" s="0" t="n">
        <v>0</v>
      </c>
    </row>
    <row r="2535" customFormat="false" ht="14.4" hidden="false" customHeight="false" outlineLevel="0" collapsed="false">
      <c r="A2535" s="0" t="s">
        <v>3</v>
      </c>
      <c r="B2535" s="0" t="s">
        <v>17330</v>
      </c>
      <c r="C2535" s="0" t="s">
        <v>14768</v>
      </c>
      <c r="D2535" s="0" t="s">
        <v>14771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13</v>
      </c>
      <c r="V2535" s="0" t="n">
        <v>195</v>
      </c>
      <c r="W2535" s="0" t="n">
        <v>0</v>
      </c>
      <c r="X2535" s="0" t="n">
        <v>0</v>
      </c>
      <c r="Y2535" s="0" t="n">
        <v>0</v>
      </c>
      <c r="Z2535" s="0" t="n">
        <v>0</v>
      </c>
    </row>
    <row r="2536" customFormat="false" ht="14.4" hidden="false" customHeight="false" outlineLevel="0" collapsed="false">
      <c r="A2536" s="0" t="s">
        <v>3</v>
      </c>
      <c r="B2536" s="0" t="s">
        <v>17331</v>
      </c>
      <c r="C2536" s="0" t="s">
        <v>14773</v>
      </c>
      <c r="D2536" s="0" t="s">
        <v>14771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13</v>
      </c>
      <c r="V2536" s="0" t="n">
        <v>231</v>
      </c>
      <c r="W2536" s="0" t="n">
        <v>0</v>
      </c>
      <c r="X2536" s="0" t="n">
        <v>0</v>
      </c>
      <c r="Y2536" s="0" t="n">
        <v>0</v>
      </c>
      <c r="Z2536" s="0" t="n">
        <v>0</v>
      </c>
    </row>
    <row r="2537" customFormat="false" ht="14.4" hidden="false" customHeight="false" outlineLevel="0" collapsed="false">
      <c r="A2537" s="0" t="s">
        <v>3</v>
      </c>
      <c r="B2537" s="0" t="s">
        <v>17332</v>
      </c>
      <c r="C2537" s="0" t="s">
        <v>14768</v>
      </c>
      <c r="D2537" s="0" t="s">
        <v>14771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15</v>
      </c>
      <c r="V2537" s="0" t="n">
        <v>219</v>
      </c>
      <c r="W2537" s="0" t="n">
        <v>0</v>
      </c>
      <c r="X2537" s="0" t="n">
        <v>0</v>
      </c>
      <c r="Y2537" s="0" t="n">
        <v>0</v>
      </c>
      <c r="Z2537" s="0" t="n">
        <v>0</v>
      </c>
    </row>
    <row r="2538" customFormat="false" ht="14.4" hidden="false" customHeight="false" outlineLevel="0" collapsed="false">
      <c r="A2538" s="0" t="s">
        <v>3</v>
      </c>
      <c r="B2538" s="0" t="s">
        <v>17333</v>
      </c>
      <c r="C2538" s="0" t="s">
        <v>14771</v>
      </c>
      <c r="D2538" s="0" t="s">
        <v>14768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15</v>
      </c>
      <c r="V2538" s="0" t="n">
        <v>246</v>
      </c>
      <c r="W2538" s="0" t="n">
        <v>0</v>
      </c>
      <c r="X2538" s="0" t="n">
        <v>0</v>
      </c>
      <c r="Y2538" s="0" t="n">
        <v>0</v>
      </c>
      <c r="Z2538" s="0" t="n">
        <v>0</v>
      </c>
    </row>
    <row r="2539" customFormat="false" ht="14.4" hidden="false" customHeight="false" outlineLevel="0" collapsed="false">
      <c r="A2539" s="0" t="s">
        <v>3</v>
      </c>
      <c r="B2539" s="0" t="s">
        <v>17334</v>
      </c>
      <c r="C2539" s="0" t="s">
        <v>14773</v>
      </c>
      <c r="D2539" s="0" t="s">
        <v>14771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18</v>
      </c>
      <c r="V2539" s="0" t="n">
        <v>288</v>
      </c>
      <c r="W2539" s="0" t="n">
        <v>0</v>
      </c>
      <c r="X2539" s="0" t="n">
        <v>0</v>
      </c>
      <c r="Y2539" s="0" t="n">
        <v>0</v>
      </c>
      <c r="Z2539" s="0" t="n">
        <v>0</v>
      </c>
    </row>
    <row r="2540" customFormat="false" ht="14.4" hidden="false" customHeight="false" outlineLevel="0" collapsed="false">
      <c r="A2540" s="0" t="s">
        <v>3</v>
      </c>
      <c r="B2540" s="0" t="s">
        <v>17335</v>
      </c>
      <c r="C2540" s="0" t="s">
        <v>14767</v>
      </c>
      <c r="D2540" s="0" t="s">
        <v>14773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16</v>
      </c>
      <c r="V2540" s="0" t="n">
        <v>309</v>
      </c>
      <c r="W2540" s="0" t="n">
        <v>0</v>
      </c>
      <c r="X2540" s="0" t="n">
        <v>0</v>
      </c>
      <c r="Y2540" s="0" t="n">
        <v>0</v>
      </c>
      <c r="Z2540" s="0" t="n">
        <v>0</v>
      </c>
    </row>
    <row r="2541" customFormat="false" ht="14.4" hidden="false" customHeight="false" outlineLevel="0" collapsed="false">
      <c r="A2541" s="0" t="s">
        <v>3</v>
      </c>
      <c r="B2541" s="0" t="s">
        <v>17336</v>
      </c>
      <c r="C2541" s="0" t="s">
        <v>14771</v>
      </c>
      <c r="D2541" s="0" t="s">
        <v>14768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17</v>
      </c>
      <c r="V2541" s="0" t="n">
        <v>271</v>
      </c>
      <c r="W2541" s="0" t="n">
        <v>0</v>
      </c>
      <c r="X2541" s="0" t="n">
        <v>0</v>
      </c>
      <c r="Y2541" s="0" t="n">
        <v>0</v>
      </c>
      <c r="Z2541" s="0" t="n">
        <v>0</v>
      </c>
    </row>
    <row r="2542" customFormat="false" ht="14.4" hidden="false" customHeight="false" outlineLevel="0" collapsed="false">
      <c r="A2542" s="0" t="s">
        <v>3</v>
      </c>
      <c r="B2542" s="0" t="s">
        <v>17337</v>
      </c>
      <c r="C2542" s="0" t="s">
        <v>14773</v>
      </c>
      <c r="D2542" s="0" t="s">
        <v>14767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17</v>
      </c>
      <c r="V2542" s="0" t="n">
        <v>279</v>
      </c>
      <c r="W2542" s="0" t="n">
        <v>0</v>
      </c>
      <c r="X2542" s="0" t="n">
        <v>0</v>
      </c>
      <c r="Y2542" s="0" t="n">
        <v>0</v>
      </c>
      <c r="Z2542" s="0" t="n">
        <v>0</v>
      </c>
    </row>
    <row r="2543" customFormat="false" ht="14.4" hidden="false" customHeight="false" outlineLevel="0" collapsed="false">
      <c r="A2543" s="0" t="s">
        <v>3</v>
      </c>
      <c r="B2543" s="0" t="s">
        <v>17338</v>
      </c>
      <c r="C2543" s="0" t="s">
        <v>14768</v>
      </c>
      <c r="D2543" s="0" t="s">
        <v>14771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24</v>
      </c>
      <c r="V2543" s="0" t="n">
        <v>244</v>
      </c>
      <c r="W2543" s="0" t="n">
        <v>0</v>
      </c>
      <c r="X2543" s="0" t="n">
        <v>0</v>
      </c>
      <c r="Y2543" s="0" t="n">
        <v>0</v>
      </c>
      <c r="Z2543" s="0" t="n">
        <v>0</v>
      </c>
    </row>
    <row r="2544" customFormat="false" ht="14.4" hidden="false" customHeight="false" outlineLevel="0" collapsed="false">
      <c r="A2544" s="0" t="s">
        <v>3</v>
      </c>
      <c r="B2544" s="0" t="s">
        <v>17339</v>
      </c>
      <c r="C2544" s="0" t="s">
        <v>14768</v>
      </c>
      <c r="D2544" s="0" t="s">
        <v>14767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21</v>
      </c>
      <c r="V2544" s="0" t="n">
        <v>303</v>
      </c>
      <c r="W2544" s="0" t="n">
        <v>0</v>
      </c>
      <c r="X2544" s="0" t="n">
        <v>0</v>
      </c>
      <c r="Y2544" s="0" t="n">
        <v>0</v>
      </c>
      <c r="Z2544" s="0" t="n">
        <v>0</v>
      </c>
    </row>
    <row r="2545" customFormat="false" ht="14.4" hidden="false" customHeight="false" outlineLevel="0" collapsed="false">
      <c r="A2545" s="0" t="s">
        <v>3</v>
      </c>
      <c r="B2545" s="0" t="s">
        <v>17340</v>
      </c>
      <c r="C2545" s="0" t="s">
        <v>14771</v>
      </c>
      <c r="D2545" s="0" t="s">
        <v>14768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18</v>
      </c>
      <c r="V2545" s="0" t="n">
        <v>297</v>
      </c>
      <c r="W2545" s="0" t="n">
        <v>0</v>
      </c>
      <c r="X2545" s="0" t="n">
        <v>0</v>
      </c>
      <c r="Y2545" s="0" t="n">
        <v>0</v>
      </c>
      <c r="Z2545" s="0" t="n">
        <v>0</v>
      </c>
    </row>
    <row r="2546" customFormat="false" ht="14.4" hidden="false" customHeight="false" outlineLevel="0" collapsed="false">
      <c r="A2546" s="0" t="s">
        <v>3</v>
      </c>
      <c r="B2546" s="0" t="s">
        <v>17341</v>
      </c>
      <c r="C2546" s="0" t="s">
        <v>14768</v>
      </c>
      <c r="D2546" s="0" t="s">
        <v>14771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15</v>
      </c>
      <c r="V2546" s="0" t="n">
        <v>232</v>
      </c>
      <c r="W2546" s="0" t="n">
        <v>0</v>
      </c>
      <c r="X2546" s="0" t="n">
        <v>0</v>
      </c>
      <c r="Y2546" s="0" t="n">
        <v>0</v>
      </c>
      <c r="Z2546" s="0" t="n">
        <v>0</v>
      </c>
    </row>
    <row r="2547" customFormat="false" ht="14.4" hidden="false" customHeight="false" outlineLevel="0" collapsed="false">
      <c r="A2547" s="0" t="s">
        <v>3</v>
      </c>
      <c r="B2547" s="0" t="s">
        <v>17342</v>
      </c>
      <c r="C2547" s="0" t="s">
        <v>14773</v>
      </c>
      <c r="D2547" s="0" t="s">
        <v>14767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13</v>
      </c>
      <c r="V2547" s="0" t="n">
        <v>236</v>
      </c>
      <c r="W2547" s="0" t="n">
        <v>0</v>
      </c>
      <c r="X2547" s="0" t="n">
        <v>0</v>
      </c>
      <c r="Y2547" s="0" t="n">
        <v>0</v>
      </c>
      <c r="Z2547" s="0" t="n">
        <v>0</v>
      </c>
    </row>
    <row r="2548" customFormat="false" ht="14.4" hidden="false" customHeight="false" outlineLevel="0" collapsed="false">
      <c r="A2548" s="0" t="s">
        <v>3</v>
      </c>
      <c r="B2548" s="0" t="s">
        <v>17343</v>
      </c>
      <c r="C2548" s="0" t="s">
        <v>14771</v>
      </c>
      <c r="D2548" s="0" t="s">
        <v>14768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16</v>
      </c>
      <c r="V2548" s="0" t="n">
        <v>184</v>
      </c>
      <c r="W2548" s="0" t="n">
        <v>0</v>
      </c>
      <c r="X2548" s="0" t="n">
        <v>0</v>
      </c>
      <c r="Y2548" s="0" t="n">
        <v>0</v>
      </c>
      <c r="Z2548" s="0" t="n">
        <v>0</v>
      </c>
    </row>
    <row r="2549" customFormat="false" ht="14.4" hidden="false" customHeight="false" outlineLevel="0" collapsed="false">
      <c r="A2549" s="0" t="s">
        <v>3</v>
      </c>
      <c r="B2549" s="0" t="s">
        <v>17344</v>
      </c>
      <c r="C2549" s="0" t="s">
        <v>14767</v>
      </c>
      <c r="D2549" s="0" t="s">
        <v>14771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14</v>
      </c>
      <c r="V2549" s="0" t="n">
        <v>172</v>
      </c>
      <c r="W2549" s="0" t="n">
        <v>0</v>
      </c>
      <c r="X2549" s="0" t="n">
        <v>0</v>
      </c>
      <c r="Y2549" s="0" t="n">
        <v>0</v>
      </c>
      <c r="Z2549" s="0" t="n">
        <v>0</v>
      </c>
    </row>
    <row r="2550" customFormat="false" ht="14.4" hidden="false" customHeight="false" outlineLevel="0" collapsed="false">
      <c r="A2550" s="0" t="s">
        <v>3</v>
      </c>
      <c r="B2550" s="0" t="s">
        <v>17345</v>
      </c>
      <c r="C2550" s="0" t="s">
        <v>14771</v>
      </c>
      <c r="D2550" s="0" t="s">
        <v>14768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13</v>
      </c>
      <c r="V2550" s="0" t="n">
        <v>175</v>
      </c>
      <c r="W2550" s="0" t="n">
        <v>0</v>
      </c>
      <c r="X2550" s="0" t="n">
        <v>0</v>
      </c>
      <c r="Y2550" s="0" t="n">
        <v>0</v>
      </c>
      <c r="Z2550" s="0" t="n">
        <v>0</v>
      </c>
    </row>
    <row r="2551" customFormat="false" ht="14.4" hidden="false" customHeight="false" outlineLevel="0" collapsed="false">
      <c r="A2551" s="0" t="s">
        <v>3</v>
      </c>
      <c r="B2551" s="0" t="s">
        <v>17346</v>
      </c>
      <c r="C2551" s="0" t="s">
        <v>14773</v>
      </c>
      <c r="D2551" s="0" t="s">
        <v>14767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13</v>
      </c>
      <c r="V2551" s="0" t="n">
        <v>174</v>
      </c>
      <c r="W2551" s="0" t="n">
        <v>0</v>
      </c>
      <c r="X2551" s="0" t="n">
        <v>0</v>
      </c>
      <c r="Y2551" s="0" t="n">
        <v>0</v>
      </c>
      <c r="Z2551" s="0" t="n">
        <v>0</v>
      </c>
    </row>
    <row r="2552" customFormat="false" ht="14.4" hidden="false" customHeight="false" outlineLevel="0" collapsed="false">
      <c r="A2552" s="0" t="s">
        <v>3</v>
      </c>
      <c r="B2552" s="0" t="s">
        <v>17347</v>
      </c>
      <c r="C2552" s="0" t="s">
        <v>14768</v>
      </c>
      <c r="D2552" s="0" t="s">
        <v>14771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13</v>
      </c>
      <c r="V2552" s="0" t="n">
        <v>173</v>
      </c>
      <c r="W2552" s="0" t="n">
        <v>0</v>
      </c>
      <c r="X2552" s="0" t="n">
        <v>0</v>
      </c>
      <c r="Y2552" s="0" t="n">
        <v>0</v>
      </c>
      <c r="Z2552" s="0" t="n">
        <v>0</v>
      </c>
    </row>
    <row r="2553" customFormat="false" ht="14.4" hidden="false" customHeight="false" outlineLevel="0" collapsed="false">
      <c r="A2553" s="0" t="s">
        <v>3</v>
      </c>
      <c r="B2553" s="0" t="s">
        <v>17348</v>
      </c>
      <c r="C2553" s="0" t="s">
        <v>14767</v>
      </c>
      <c r="D2553" s="0" t="s">
        <v>14773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22</v>
      </c>
      <c r="V2553" s="0" t="n">
        <v>220</v>
      </c>
      <c r="W2553" s="0" t="n">
        <v>0</v>
      </c>
      <c r="X2553" s="0" t="n">
        <v>0</v>
      </c>
      <c r="Y2553" s="0" t="n">
        <v>0</v>
      </c>
      <c r="Z2553" s="0" t="n">
        <v>0</v>
      </c>
    </row>
    <row r="2554" customFormat="false" ht="14.4" hidden="false" customHeight="false" outlineLevel="0" collapsed="false">
      <c r="A2554" s="0" t="s">
        <v>3</v>
      </c>
      <c r="B2554" s="0" t="s">
        <v>17349</v>
      </c>
      <c r="C2554" s="0" t="s">
        <v>14768</v>
      </c>
      <c r="D2554" s="0" t="s">
        <v>14767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22</v>
      </c>
      <c r="V2554" s="0" t="n">
        <v>204</v>
      </c>
      <c r="W2554" s="0" t="n">
        <v>0</v>
      </c>
      <c r="X2554" s="0" t="n">
        <v>0</v>
      </c>
      <c r="Y2554" s="0" t="n">
        <v>0</v>
      </c>
      <c r="Z2554" s="0" t="n">
        <v>0</v>
      </c>
    </row>
    <row r="2555" customFormat="false" ht="14.4" hidden="false" customHeight="false" outlineLevel="0" collapsed="false">
      <c r="A2555" s="0" t="s">
        <v>3</v>
      </c>
      <c r="B2555" s="0" t="s">
        <v>17350</v>
      </c>
      <c r="C2555" s="0" t="s">
        <v>14773</v>
      </c>
      <c r="D2555" s="0" t="s">
        <v>14768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22</v>
      </c>
      <c r="V2555" s="0" t="n">
        <v>213</v>
      </c>
      <c r="W2555" s="0" t="n">
        <v>0</v>
      </c>
      <c r="X2555" s="0" t="n">
        <v>0</v>
      </c>
      <c r="Y2555" s="0" t="n">
        <v>0</v>
      </c>
      <c r="Z2555" s="0" t="n">
        <v>0</v>
      </c>
    </row>
    <row r="2556" customFormat="false" ht="14.4" hidden="false" customHeight="false" outlineLevel="0" collapsed="false">
      <c r="A2556" s="0" t="s">
        <v>3</v>
      </c>
      <c r="B2556" s="0" t="s">
        <v>17351</v>
      </c>
      <c r="C2556" s="0" t="s">
        <v>14768</v>
      </c>
      <c r="D2556" s="0" t="s">
        <v>14767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21</v>
      </c>
      <c r="V2556" s="0" t="n">
        <v>202</v>
      </c>
      <c r="W2556" s="0" t="n">
        <v>0</v>
      </c>
      <c r="X2556" s="0" t="n">
        <v>0</v>
      </c>
      <c r="Y2556" s="0" t="n">
        <v>0</v>
      </c>
      <c r="Z2556" s="0" t="n">
        <v>0</v>
      </c>
    </row>
    <row r="2557" customFormat="false" ht="14.4" hidden="false" customHeight="false" outlineLevel="0" collapsed="false">
      <c r="A2557" s="0" t="s">
        <v>3</v>
      </c>
      <c r="B2557" s="0" t="s">
        <v>17352</v>
      </c>
      <c r="C2557" s="0" t="s">
        <v>14767</v>
      </c>
      <c r="D2557" s="0" t="s">
        <v>14773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17</v>
      </c>
      <c r="V2557" s="0" t="n">
        <v>215</v>
      </c>
      <c r="W2557" s="0" t="n">
        <v>0</v>
      </c>
      <c r="X2557" s="0" t="n">
        <v>0</v>
      </c>
      <c r="Y2557" s="0" t="n">
        <v>0</v>
      </c>
      <c r="Z2557" s="0" t="n">
        <v>0</v>
      </c>
    </row>
    <row r="2558" customFormat="false" ht="14.4" hidden="false" customHeight="false" outlineLevel="0" collapsed="false">
      <c r="A2558" s="0" t="s">
        <v>3</v>
      </c>
      <c r="B2558" s="0" t="s">
        <v>17353</v>
      </c>
      <c r="C2558" s="0" t="s">
        <v>14767</v>
      </c>
      <c r="D2558" s="0" t="s">
        <v>14773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17</v>
      </c>
      <c r="V2558" s="0" t="n">
        <v>218</v>
      </c>
      <c r="W2558" s="0" t="n">
        <v>0</v>
      </c>
      <c r="X2558" s="0" t="n">
        <v>0</v>
      </c>
      <c r="Y2558" s="0" t="n">
        <v>0</v>
      </c>
      <c r="Z2558" s="0" t="n">
        <v>0</v>
      </c>
    </row>
    <row r="2559" customFormat="false" ht="14.4" hidden="false" customHeight="false" outlineLevel="0" collapsed="false">
      <c r="A2559" s="0" t="s">
        <v>3</v>
      </c>
      <c r="B2559" s="0" t="s">
        <v>17354</v>
      </c>
      <c r="C2559" s="0" t="s">
        <v>14773</v>
      </c>
      <c r="D2559" s="0" t="s">
        <v>14767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16</v>
      </c>
      <c r="V2559" s="0" t="n">
        <v>201</v>
      </c>
      <c r="W2559" s="0" t="n">
        <v>0</v>
      </c>
      <c r="X2559" s="0" t="n">
        <v>0</v>
      </c>
      <c r="Y2559" s="0" t="n">
        <v>0</v>
      </c>
      <c r="Z2559" s="0" t="n">
        <v>0</v>
      </c>
    </row>
    <row r="2560" customFormat="false" ht="14.4" hidden="false" customHeight="false" outlineLevel="0" collapsed="false">
      <c r="A2560" s="0" t="s">
        <v>3</v>
      </c>
      <c r="B2560" s="0" t="s">
        <v>17355</v>
      </c>
      <c r="C2560" s="0" t="s">
        <v>14773</v>
      </c>
      <c r="D2560" s="0" t="s">
        <v>14767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16</v>
      </c>
      <c r="V2560" s="0" t="n">
        <v>201</v>
      </c>
      <c r="W2560" s="0" t="n">
        <v>0</v>
      </c>
      <c r="X2560" s="0" t="n">
        <v>0</v>
      </c>
      <c r="Y2560" s="0" t="n">
        <v>0</v>
      </c>
      <c r="Z2560" s="0" t="n">
        <v>0</v>
      </c>
    </row>
    <row r="2561" customFormat="false" ht="14.4" hidden="false" customHeight="false" outlineLevel="0" collapsed="false">
      <c r="A2561" s="0" t="s">
        <v>3</v>
      </c>
      <c r="B2561" s="0" t="s">
        <v>17356</v>
      </c>
      <c r="C2561" s="0" t="s">
        <v>14771</v>
      </c>
      <c r="D2561" s="0" t="s">
        <v>14768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16</v>
      </c>
      <c r="V2561" s="0" t="n">
        <v>237</v>
      </c>
      <c r="W2561" s="0" t="n">
        <v>0</v>
      </c>
      <c r="X2561" s="0" t="n">
        <v>0</v>
      </c>
      <c r="Y2561" s="0" t="n">
        <v>0</v>
      </c>
      <c r="Z2561" s="0" t="n">
        <v>0</v>
      </c>
    </row>
    <row r="2562" customFormat="false" ht="14.4" hidden="false" customHeight="false" outlineLevel="0" collapsed="false">
      <c r="A2562" s="0" t="s">
        <v>3</v>
      </c>
      <c r="B2562" s="0" t="s">
        <v>17357</v>
      </c>
      <c r="C2562" s="0" t="s">
        <v>14773</v>
      </c>
      <c r="D2562" s="0" t="s">
        <v>14767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12</v>
      </c>
      <c r="V2562" s="0" t="n">
        <v>212</v>
      </c>
      <c r="W2562" s="0" t="n">
        <v>0</v>
      </c>
      <c r="X2562" s="0" t="n">
        <v>0</v>
      </c>
      <c r="Y2562" s="0" t="n">
        <v>0</v>
      </c>
      <c r="Z2562" s="0" t="n">
        <v>0</v>
      </c>
    </row>
    <row r="2563" customFormat="false" ht="14.4" hidden="false" customHeight="false" outlineLevel="0" collapsed="false">
      <c r="A2563" s="0" t="s">
        <v>3</v>
      </c>
      <c r="B2563" s="0" t="s">
        <v>17358</v>
      </c>
      <c r="C2563" s="0" t="s">
        <v>14773</v>
      </c>
      <c r="D2563" s="0" t="s">
        <v>14771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12</v>
      </c>
      <c r="V2563" s="0" t="n">
        <v>212</v>
      </c>
      <c r="W2563" s="0" t="n">
        <v>0</v>
      </c>
      <c r="X2563" s="0" t="n">
        <v>0</v>
      </c>
      <c r="Y2563" s="0" t="n">
        <v>0</v>
      </c>
      <c r="Z2563" s="0" t="n">
        <v>0</v>
      </c>
    </row>
    <row r="2564" customFormat="false" ht="14.4" hidden="false" customHeight="false" outlineLevel="0" collapsed="false">
      <c r="A2564" s="0" t="s">
        <v>3</v>
      </c>
      <c r="B2564" s="0" t="s">
        <v>17359</v>
      </c>
      <c r="C2564" s="0" t="s">
        <v>14773</v>
      </c>
      <c r="D2564" s="0" t="s">
        <v>14767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12</v>
      </c>
      <c r="V2564" s="0" t="n">
        <v>218</v>
      </c>
      <c r="W2564" s="0" t="n">
        <v>0</v>
      </c>
      <c r="X2564" s="0" t="n">
        <v>0</v>
      </c>
      <c r="Y2564" s="0" t="n">
        <v>0</v>
      </c>
      <c r="Z2564" s="0" t="n">
        <v>0</v>
      </c>
    </row>
    <row r="2565" customFormat="false" ht="14.4" hidden="false" customHeight="false" outlineLevel="0" collapsed="false">
      <c r="A2565" s="0" t="s">
        <v>3</v>
      </c>
      <c r="B2565" s="0" t="s">
        <v>17360</v>
      </c>
      <c r="C2565" s="0" t="s">
        <v>14768</v>
      </c>
      <c r="D2565" s="0" t="s">
        <v>14771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12</v>
      </c>
      <c r="V2565" s="0" t="n">
        <v>208</v>
      </c>
      <c r="W2565" s="0" t="n">
        <v>0</v>
      </c>
      <c r="X2565" s="0" t="n">
        <v>0</v>
      </c>
      <c r="Y2565" s="0" t="n">
        <v>0</v>
      </c>
      <c r="Z2565" s="0" t="n">
        <v>0</v>
      </c>
    </row>
    <row r="2566" customFormat="false" ht="14.4" hidden="false" customHeight="false" outlineLevel="0" collapsed="false">
      <c r="A2566" s="0" t="s">
        <v>3</v>
      </c>
      <c r="B2566" s="0" t="s">
        <v>17361</v>
      </c>
      <c r="C2566" s="0" t="s">
        <v>14771</v>
      </c>
      <c r="D2566" s="0" t="s">
        <v>14768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12</v>
      </c>
      <c r="V2566" s="0" t="n">
        <v>208</v>
      </c>
      <c r="W2566" s="0" t="n">
        <v>0</v>
      </c>
      <c r="X2566" s="0" t="n">
        <v>0</v>
      </c>
      <c r="Y2566" s="0" t="n">
        <v>0</v>
      </c>
      <c r="Z2566" s="0" t="n">
        <v>0</v>
      </c>
    </row>
    <row r="2567" customFormat="false" ht="14.4" hidden="false" customHeight="false" outlineLevel="0" collapsed="false">
      <c r="A2567" s="0" t="s">
        <v>3</v>
      </c>
      <c r="B2567" s="0" t="s">
        <v>17362</v>
      </c>
      <c r="C2567" s="0" t="s">
        <v>14767</v>
      </c>
      <c r="D2567" s="0" t="s">
        <v>14773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11</v>
      </c>
      <c r="V2567" s="0" t="n">
        <v>194</v>
      </c>
      <c r="W2567" s="0" t="n">
        <v>0</v>
      </c>
      <c r="X2567" s="0" t="n">
        <v>0</v>
      </c>
      <c r="Y2567" s="0" t="n">
        <v>0</v>
      </c>
      <c r="Z2567" s="0" t="n">
        <v>0</v>
      </c>
    </row>
    <row r="2568" customFormat="false" ht="14.4" hidden="false" customHeight="false" outlineLevel="0" collapsed="false">
      <c r="A2568" s="0" t="s">
        <v>3</v>
      </c>
      <c r="B2568" s="0" t="s">
        <v>17363</v>
      </c>
      <c r="C2568" s="0" t="s">
        <v>14768</v>
      </c>
      <c r="D2568" s="0" t="s">
        <v>14773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11</v>
      </c>
      <c r="V2568" s="0" t="n">
        <v>193</v>
      </c>
      <c r="W2568" s="0" t="n">
        <v>0</v>
      </c>
      <c r="X2568" s="0" t="n">
        <v>0</v>
      </c>
      <c r="Y2568" s="0" t="n">
        <v>0</v>
      </c>
      <c r="Z2568" s="0" t="n">
        <v>0</v>
      </c>
    </row>
    <row r="2569" customFormat="false" ht="14.4" hidden="false" customHeight="false" outlineLevel="0" collapsed="false">
      <c r="A2569" s="0" t="s">
        <v>3</v>
      </c>
      <c r="B2569" s="0" t="s">
        <v>17364</v>
      </c>
      <c r="C2569" s="0" t="s">
        <v>14767</v>
      </c>
      <c r="D2569" s="0" t="s">
        <v>14773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10</v>
      </c>
      <c r="V2569" s="0" t="n">
        <v>188</v>
      </c>
      <c r="W2569" s="0" t="n">
        <v>0</v>
      </c>
      <c r="X2569" s="0" t="n">
        <v>0</v>
      </c>
      <c r="Y2569" s="0" t="n">
        <v>0</v>
      </c>
      <c r="Z2569" s="0" t="n">
        <v>0</v>
      </c>
    </row>
    <row r="2570" customFormat="false" ht="14.4" hidden="false" customHeight="false" outlineLevel="0" collapsed="false">
      <c r="A2570" s="0" t="s">
        <v>3</v>
      </c>
      <c r="B2570" s="0" t="s">
        <v>17365</v>
      </c>
      <c r="C2570" s="0" t="s">
        <v>14767</v>
      </c>
      <c r="D2570" s="0" t="s">
        <v>14773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13</v>
      </c>
      <c r="V2570" s="0" t="n">
        <v>229</v>
      </c>
      <c r="W2570" s="0" t="n">
        <v>0</v>
      </c>
      <c r="X2570" s="0" t="n">
        <v>0</v>
      </c>
      <c r="Y2570" s="0" t="n">
        <v>0</v>
      </c>
      <c r="Z2570" s="0" t="n">
        <v>0</v>
      </c>
    </row>
    <row r="2571" customFormat="false" ht="14.4" hidden="false" customHeight="false" outlineLevel="0" collapsed="false">
      <c r="A2571" s="0" t="s">
        <v>3</v>
      </c>
      <c r="B2571" s="0" t="s">
        <v>17366</v>
      </c>
      <c r="C2571" s="0" t="s">
        <v>14771</v>
      </c>
      <c r="D2571" s="0" t="s">
        <v>14767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13</v>
      </c>
      <c r="V2571" s="0" t="n">
        <v>229</v>
      </c>
      <c r="W2571" s="0" t="n">
        <v>0</v>
      </c>
      <c r="X2571" s="0" t="n">
        <v>0</v>
      </c>
      <c r="Y2571" s="0" t="n">
        <v>0</v>
      </c>
      <c r="Z2571" s="0" t="n">
        <v>0</v>
      </c>
    </row>
    <row r="2572" customFormat="false" ht="14.4" hidden="false" customHeight="false" outlineLevel="0" collapsed="false">
      <c r="A2572" s="0" t="s">
        <v>3</v>
      </c>
      <c r="B2572" s="0" t="s">
        <v>17367</v>
      </c>
      <c r="C2572" s="0" t="s">
        <v>17368</v>
      </c>
      <c r="D2572" s="0" t="s">
        <v>14773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16</v>
      </c>
      <c r="V2572" s="0" t="n">
        <v>223</v>
      </c>
      <c r="W2572" s="0" t="n">
        <v>0</v>
      </c>
      <c r="X2572" s="0" t="n">
        <v>0</v>
      </c>
      <c r="Y2572" s="0" t="n">
        <v>0</v>
      </c>
      <c r="Z2572" s="0" t="n">
        <v>0</v>
      </c>
    </row>
    <row r="2573" customFormat="false" ht="14.4" hidden="false" customHeight="false" outlineLevel="0" collapsed="false">
      <c r="A2573" s="0" t="s">
        <v>3</v>
      </c>
      <c r="B2573" s="0" t="s">
        <v>17369</v>
      </c>
      <c r="C2573" s="0" t="s">
        <v>14767</v>
      </c>
      <c r="D2573" s="0" t="s">
        <v>14768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27</v>
      </c>
      <c r="V2573" s="0" t="n">
        <v>242</v>
      </c>
      <c r="W2573" s="0" t="n">
        <v>0</v>
      </c>
      <c r="X2573" s="0" t="n">
        <v>0</v>
      </c>
      <c r="Y2573" s="0" t="n">
        <v>0</v>
      </c>
      <c r="Z2573" s="0" t="n">
        <v>0</v>
      </c>
    </row>
    <row r="2574" customFormat="false" ht="14.4" hidden="false" customHeight="false" outlineLevel="0" collapsed="false">
      <c r="A2574" s="0" t="s">
        <v>3</v>
      </c>
      <c r="B2574" s="0" t="s">
        <v>17370</v>
      </c>
      <c r="C2574" s="0" t="s">
        <v>14767</v>
      </c>
      <c r="D2574" s="0" t="s">
        <v>14768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17</v>
      </c>
      <c r="V2574" s="0" t="n">
        <v>290</v>
      </c>
      <c r="W2574" s="0" t="n">
        <v>0</v>
      </c>
      <c r="X2574" s="0" t="n">
        <v>0</v>
      </c>
      <c r="Y2574" s="0" t="n">
        <v>0</v>
      </c>
      <c r="Z2574" s="0" t="n">
        <v>0</v>
      </c>
    </row>
    <row r="2575" customFormat="false" ht="14.4" hidden="false" customHeight="false" outlineLevel="0" collapsed="false">
      <c r="A2575" s="0" t="s">
        <v>3</v>
      </c>
      <c r="B2575" s="0" t="s">
        <v>17371</v>
      </c>
      <c r="C2575" s="0" t="s">
        <v>14773</v>
      </c>
      <c r="D2575" s="0" t="s">
        <v>14768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15</v>
      </c>
      <c r="V2575" s="0" t="n">
        <v>209</v>
      </c>
      <c r="W2575" s="0" t="n">
        <v>0</v>
      </c>
      <c r="X2575" s="0" t="n">
        <v>0</v>
      </c>
      <c r="Y2575" s="0" t="n">
        <v>0</v>
      </c>
      <c r="Z2575" s="0" t="n">
        <v>0</v>
      </c>
    </row>
    <row r="2576" customFormat="false" ht="14.4" hidden="false" customHeight="false" outlineLevel="0" collapsed="false">
      <c r="A2576" s="0" t="s">
        <v>3</v>
      </c>
      <c r="B2576" s="0" t="s">
        <v>17372</v>
      </c>
      <c r="C2576" s="0" t="s">
        <v>14771</v>
      </c>
      <c r="D2576" s="0" t="s">
        <v>14768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16</v>
      </c>
      <c r="V2576" s="0" t="n">
        <v>239</v>
      </c>
      <c r="W2576" s="0" t="n">
        <v>0</v>
      </c>
      <c r="X2576" s="0" t="n">
        <v>0</v>
      </c>
      <c r="Y2576" s="0" t="n">
        <v>0</v>
      </c>
      <c r="Z2576" s="0" t="n">
        <v>0</v>
      </c>
    </row>
    <row r="2577" customFormat="false" ht="14.4" hidden="false" customHeight="false" outlineLevel="0" collapsed="false">
      <c r="A2577" s="0" t="s">
        <v>3</v>
      </c>
      <c r="B2577" s="0" t="s">
        <v>17373</v>
      </c>
      <c r="C2577" s="0" t="s">
        <v>14771</v>
      </c>
      <c r="D2577" s="0" t="s">
        <v>14768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17</v>
      </c>
      <c r="V2577" s="0" t="n">
        <v>229</v>
      </c>
      <c r="W2577" s="0" t="n">
        <v>0</v>
      </c>
      <c r="X2577" s="0" t="n">
        <v>0</v>
      </c>
      <c r="Y2577" s="0" t="n">
        <v>0</v>
      </c>
      <c r="Z2577" s="0" t="n">
        <v>0</v>
      </c>
    </row>
    <row r="2578" customFormat="false" ht="14.4" hidden="false" customHeight="false" outlineLevel="0" collapsed="false">
      <c r="A2578" s="0" t="s">
        <v>3</v>
      </c>
      <c r="B2578" s="0" t="s">
        <v>17374</v>
      </c>
      <c r="C2578" s="0" t="s">
        <v>14767</v>
      </c>
      <c r="D2578" s="0" t="s">
        <v>14771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16</v>
      </c>
      <c r="V2578" s="0" t="n">
        <v>227</v>
      </c>
      <c r="W2578" s="0" t="n">
        <v>0</v>
      </c>
      <c r="X2578" s="0" t="n">
        <v>0</v>
      </c>
      <c r="Y2578" s="0" t="n">
        <v>0</v>
      </c>
      <c r="Z2578" s="0" t="n">
        <v>0</v>
      </c>
    </row>
    <row r="2579" customFormat="false" ht="14.4" hidden="false" customHeight="false" outlineLevel="0" collapsed="false">
      <c r="A2579" s="0" t="s">
        <v>3</v>
      </c>
      <c r="B2579" s="0" t="s">
        <v>17375</v>
      </c>
      <c r="C2579" s="0" t="s">
        <v>14773</v>
      </c>
      <c r="D2579" s="0" t="s">
        <v>14767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12</v>
      </c>
      <c r="V2579" s="0" t="n">
        <v>230</v>
      </c>
      <c r="W2579" s="0" t="n">
        <v>0</v>
      </c>
      <c r="X2579" s="0" t="n">
        <v>0</v>
      </c>
      <c r="Y2579" s="0" t="n">
        <v>0</v>
      </c>
      <c r="Z2579" s="0" t="n">
        <v>0</v>
      </c>
    </row>
    <row r="2580" customFormat="false" ht="14.4" hidden="false" customHeight="false" outlineLevel="0" collapsed="false">
      <c r="A2580" s="0" t="s">
        <v>3</v>
      </c>
      <c r="B2580" s="0" t="s">
        <v>17376</v>
      </c>
      <c r="C2580" s="0" t="s">
        <v>14768</v>
      </c>
      <c r="D2580" s="0" t="s">
        <v>14773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13</v>
      </c>
      <c r="V2580" s="0" t="n">
        <v>218</v>
      </c>
      <c r="W2580" s="0" t="n">
        <v>0</v>
      </c>
      <c r="X2580" s="0" t="n">
        <v>0</v>
      </c>
      <c r="Y2580" s="0" t="n">
        <v>0</v>
      </c>
      <c r="Z2580" s="0" t="n">
        <v>0</v>
      </c>
    </row>
    <row r="2581" customFormat="false" ht="14.4" hidden="false" customHeight="false" outlineLevel="0" collapsed="false">
      <c r="A2581" s="0" t="s">
        <v>3</v>
      </c>
      <c r="B2581" s="0" t="s">
        <v>17377</v>
      </c>
      <c r="C2581" s="0" t="s">
        <v>14773</v>
      </c>
      <c r="D2581" s="0" t="s">
        <v>14767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13</v>
      </c>
      <c r="V2581" s="0" t="n">
        <v>255</v>
      </c>
      <c r="W2581" s="0" t="n">
        <v>0</v>
      </c>
      <c r="X2581" s="0" t="n">
        <v>0</v>
      </c>
      <c r="Y2581" s="0" t="n">
        <v>0</v>
      </c>
      <c r="Z2581" s="0" t="n">
        <v>0</v>
      </c>
    </row>
    <row r="2582" customFormat="false" ht="14.4" hidden="false" customHeight="false" outlineLevel="0" collapsed="false">
      <c r="A2582" s="0" t="s">
        <v>3</v>
      </c>
      <c r="B2582" s="0" t="s">
        <v>17378</v>
      </c>
      <c r="C2582" s="0" t="s">
        <v>14771</v>
      </c>
      <c r="D2582" s="0" t="s">
        <v>14773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28</v>
      </c>
      <c r="V2582" s="0" t="n">
        <v>247</v>
      </c>
      <c r="W2582" s="0" t="n">
        <v>0</v>
      </c>
      <c r="X2582" s="0" t="n">
        <v>0</v>
      </c>
      <c r="Y2582" s="0" t="n">
        <v>0</v>
      </c>
      <c r="Z2582" s="0" t="n">
        <v>0</v>
      </c>
    </row>
    <row r="2583" customFormat="false" ht="14.4" hidden="false" customHeight="false" outlineLevel="0" collapsed="false">
      <c r="A2583" s="0" t="s">
        <v>3</v>
      </c>
      <c r="B2583" s="0" t="s">
        <v>17379</v>
      </c>
      <c r="C2583" s="0" t="s">
        <v>14767</v>
      </c>
      <c r="D2583" s="0" t="s">
        <v>14773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26</v>
      </c>
      <c r="V2583" s="0" t="n">
        <v>226</v>
      </c>
      <c r="W2583" s="0" t="n">
        <v>0</v>
      </c>
      <c r="X2583" s="0" t="n">
        <v>0</v>
      </c>
      <c r="Y2583" s="0" t="n">
        <v>0</v>
      </c>
      <c r="Z2583" s="0" t="n">
        <v>0</v>
      </c>
    </row>
    <row r="2584" customFormat="false" ht="14.4" hidden="false" customHeight="false" outlineLevel="0" collapsed="false">
      <c r="A2584" s="0" t="s">
        <v>3</v>
      </c>
      <c r="B2584" s="0" t="s">
        <v>17380</v>
      </c>
      <c r="C2584" s="0" t="s">
        <v>14767</v>
      </c>
      <c r="D2584" s="0" t="s">
        <v>14773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14</v>
      </c>
      <c r="V2584" s="0" t="n">
        <v>209</v>
      </c>
      <c r="W2584" s="0" t="n">
        <v>0</v>
      </c>
      <c r="X2584" s="0" t="n">
        <v>0</v>
      </c>
      <c r="Y2584" s="0" t="n">
        <v>0</v>
      </c>
      <c r="Z2584" s="0" t="n">
        <v>0</v>
      </c>
    </row>
    <row r="2585" customFormat="false" ht="14.4" hidden="false" customHeight="false" outlineLevel="0" collapsed="false">
      <c r="A2585" s="0" t="s">
        <v>3</v>
      </c>
      <c r="B2585" s="0" t="s">
        <v>17381</v>
      </c>
      <c r="C2585" s="0" t="s">
        <v>14767</v>
      </c>
      <c r="D2585" s="0" t="s">
        <v>14768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14</v>
      </c>
      <c r="V2585" s="0" t="n">
        <v>203</v>
      </c>
      <c r="W2585" s="0" t="n">
        <v>0</v>
      </c>
      <c r="X2585" s="0" t="n">
        <v>0</v>
      </c>
      <c r="Y2585" s="0" t="n">
        <v>0</v>
      </c>
      <c r="Z2585" s="0" t="n">
        <v>0</v>
      </c>
    </row>
    <row r="2586" customFormat="false" ht="14.4" hidden="false" customHeight="false" outlineLevel="0" collapsed="false">
      <c r="A2586" s="0" t="s">
        <v>3</v>
      </c>
      <c r="B2586" s="0" t="s">
        <v>17382</v>
      </c>
      <c r="C2586" s="0" t="s">
        <v>14771</v>
      </c>
      <c r="D2586" s="0" t="s">
        <v>14768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20</v>
      </c>
      <c r="V2586" s="0" t="n">
        <v>236</v>
      </c>
      <c r="W2586" s="0" t="n">
        <v>0</v>
      </c>
      <c r="X2586" s="0" t="n">
        <v>0</v>
      </c>
      <c r="Y2586" s="0" t="n">
        <v>0</v>
      </c>
      <c r="Z2586" s="0" t="n">
        <v>0</v>
      </c>
    </row>
    <row r="2587" customFormat="false" ht="14.4" hidden="false" customHeight="false" outlineLevel="0" collapsed="false">
      <c r="A2587" s="0" t="s">
        <v>3</v>
      </c>
      <c r="B2587" s="0" t="s">
        <v>17383</v>
      </c>
      <c r="C2587" s="0" t="s">
        <v>14768</v>
      </c>
      <c r="D2587" s="0" t="s">
        <v>14771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19</v>
      </c>
      <c r="V2587" s="0" t="n">
        <v>253</v>
      </c>
      <c r="W2587" s="0" t="n">
        <v>0</v>
      </c>
      <c r="X2587" s="0" t="n">
        <v>0</v>
      </c>
      <c r="Y2587" s="0" t="n">
        <v>0</v>
      </c>
      <c r="Z2587" s="0" t="n">
        <v>0</v>
      </c>
    </row>
    <row r="2588" customFormat="false" ht="14.4" hidden="false" customHeight="false" outlineLevel="0" collapsed="false">
      <c r="A2588" s="0" t="s">
        <v>3</v>
      </c>
      <c r="B2588" s="0" t="s">
        <v>17384</v>
      </c>
      <c r="C2588" s="0" t="s">
        <v>14773</v>
      </c>
      <c r="D2588" s="0" t="s">
        <v>14768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19</v>
      </c>
      <c r="V2588" s="0" t="n">
        <v>240</v>
      </c>
      <c r="W2588" s="0" t="n">
        <v>0</v>
      </c>
      <c r="X2588" s="0" t="n">
        <v>0</v>
      </c>
      <c r="Y2588" s="0" t="n">
        <v>0</v>
      </c>
      <c r="Z2588" s="0" t="n">
        <v>0</v>
      </c>
    </row>
    <row r="2589" customFormat="false" ht="14.4" hidden="false" customHeight="false" outlineLevel="0" collapsed="false">
      <c r="A2589" s="0" t="s">
        <v>3</v>
      </c>
      <c r="B2589" s="0" t="s">
        <v>17385</v>
      </c>
      <c r="C2589" s="0" t="s">
        <v>14767</v>
      </c>
      <c r="D2589" s="0" t="s">
        <v>14768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19</v>
      </c>
      <c r="V2589" s="0" t="n">
        <v>259</v>
      </c>
      <c r="W2589" s="0" t="n">
        <v>0</v>
      </c>
      <c r="X2589" s="0" t="n">
        <v>0</v>
      </c>
      <c r="Y2589" s="0" t="n">
        <v>0</v>
      </c>
      <c r="Z2589" s="0" t="n">
        <v>0</v>
      </c>
    </row>
    <row r="2590" customFormat="false" ht="14.4" hidden="false" customHeight="false" outlineLevel="0" collapsed="false">
      <c r="A2590" s="0" t="s">
        <v>3</v>
      </c>
      <c r="B2590" s="0" t="s">
        <v>17386</v>
      </c>
      <c r="C2590" s="0" t="s">
        <v>14773</v>
      </c>
      <c r="D2590" s="0" t="s">
        <v>14771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23</v>
      </c>
      <c r="V2590" s="0" t="n">
        <v>274</v>
      </c>
      <c r="W2590" s="0" t="n">
        <v>0</v>
      </c>
      <c r="X2590" s="0" t="n">
        <v>0</v>
      </c>
      <c r="Y2590" s="0" t="n">
        <v>0</v>
      </c>
      <c r="Z2590" s="0" t="n">
        <v>0</v>
      </c>
    </row>
    <row r="2591" customFormat="false" ht="14.4" hidden="false" customHeight="false" outlineLevel="0" collapsed="false">
      <c r="A2591" s="0" t="s">
        <v>3</v>
      </c>
      <c r="B2591" s="0" t="s">
        <v>17387</v>
      </c>
      <c r="C2591" s="0" t="s">
        <v>14773</v>
      </c>
      <c r="D2591" s="0" t="s">
        <v>14767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11</v>
      </c>
      <c r="V2591" s="0" t="n">
        <v>165</v>
      </c>
      <c r="W2591" s="0" t="n">
        <v>0</v>
      </c>
      <c r="X2591" s="0" t="n">
        <v>0</v>
      </c>
      <c r="Y2591" s="0" t="n">
        <v>0</v>
      </c>
      <c r="Z2591" s="0" t="n">
        <v>0</v>
      </c>
    </row>
    <row r="2592" customFormat="false" ht="14.4" hidden="false" customHeight="false" outlineLevel="0" collapsed="false">
      <c r="A2592" s="0" t="s">
        <v>3</v>
      </c>
      <c r="B2592" s="0" t="s">
        <v>17388</v>
      </c>
      <c r="C2592" s="0" t="s">
        <v>14767</v>
      </c>
      <c r="D2592" s="0" t="s">
        <v>14773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14</v>
      </c>
      <c r="V2592" s="0" t="n">
        <v>164</v>
      </c>
      <c r="W2592" s="0" t="n">
        <v>0</v>
      </c>
      <c r="X2592" s="0" t="n">
        <v>0</v>
      </c>
      <c r="Y2592" s="0" t="n">
        <v>0</v>
      </c>
      <c r="Z2592" s="0" t="n">
        <v>0</v>
      </c>
    </row>
    <row r="2593" customFormat="false" ht="14.4" hidden="false" customHeight="false" outlineLevel="0" collapsed="false">
      <c r="A2593" s="0" t="s">
        <v>3</v>
      </c>
      <c r="B2593" s="0" t="s">
        <v>17389</v>
      </c>
      <c r="C2593" s="0" t="s">
        <v>14773</v>
      </c>
      <c r="D2593" s="0" t="s">
        <v>14767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21</v>
      </c>
      <c r="V2593" s="0" t="n">
        <v>217</v>
      </c>
      <c r="W2593" s="0" t="n">
        <v>0</v>
      </c>
      <c r="X2593" s="0" t="n">
        <v>0</v>
      </c>
      <c r="Y2593" s="0" t="n">
        <v>0</v>
      </c>
      <c r="Z2593" s="0" t="n">
        <v>0</v>
      </c>
    </row>
    <row r="2594" customFormat="false" ht="14.4" hidden="false" customHeight="false" outlineLevel="0" collapsed="false">
      <c r="A2594" s="0" t="s">
        <v>3</v>
      </c>
      <c r="B2594" s="0" t="s">
        <v>17390</v>
      </c>
      <c r="C2594" s="0" t="s">
        <v>14768</v>
      </c>
      <c r="D2594" s="0" t="s">
        <v>14771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24</v>
      </c>
      <c r="V2594" s="0" t="n">
        <v>259</v>
      </c>
      <c r="W2594" s="0" t="n">
        <v>0</v>
      </c>
      <c r="X2594" s="0" t="n">
        <v>0</v>
      </c>
      <c r="Y2594" s="0" t="n">
        <v>0</v>
      </c>
      <c r="Z2594" s="0" t="n">
        <v>0</v>
      </c>
    </row>
    <row r="2595" customFormat="false" ht="14.4" hidden="false" customHeight="false" outlineLevel="0" collapsed="false">
      <c r="A2595" s="0" t="s">
        <v>3</v>
      </c>
      <c r="B2595" s="0" t="s">
        <v>17391</v>
      </c>
      <c r="C2595" s="0" t="s">
        <v>14767</v>
      </c>
      <c r="D2595" s="0" t="s">
        <v>14773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13</v>
      </c>
      <c r="V2595" s="0" t="n">
        <v>215</v>
      </c>
      <c r="W2595" s="0" t="n">
        <v>0</v>
      </c>
      <c r="X2595" s="0" t="n">
        <v>0</v>
      </c>
      <c r="Y2595" s="0" t="n">
        <v>0</v>
      </c>
      <c r="Z2595" s="0" t="n">
        <v>0</v>
      </c>
    </row>
    <row r="2596" customFormat="false" ht="14.4" hidden="false" customHeight="false" outlineLevel="0" collapsed="false">
      <c r="A2596" s="0" t="s">
        <v>3</v>
      </c>
      <c r="B2596" s="0" t="s">
        <v>17392</v>
      </c>
      <c r="C2596" s="0" t="s">
        <v>14771</v>
      </c>
      <c r="D2596" s="0" t="s">
        <v>14773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13</v>
      </c>
      <c r="V2596" s="0" t="n">
        <v>212</v>
      </c>
      <c r="W2596" s="0" t="n">
        <v>0</v>
      </c>
      <c r="X2596" s="0" t="n">
        <v>0</v>
      </c>
      <c r="Y2596" s="0" t="n">
        <v>0</v>
      </c>
      <c r="Z2596" s="0" t="n">
        <v>0</v>
      </c>
    </row>
    <row r="2597" customFormat="false" ht="14.4" hidden="false" customHeight="false" outlineLevel="0" collapsed="false">
      <c r="A2597" s="0" t="s">
        <v>3</v>
      </c>
      <c r="B2597" s="0" t="s">
        <v>17393</v>
      </c>
      <c r="C2597" s="0" t="s">
        <v>14768</v>
      </c>
      <c r="D2597" s="0" t="s">
        <v>14773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12</v>
      </c>
      <c r="V2597" s="0" t="n">
        <v>237</v>
      </c>
      <c r="W2597" s="0" t="n">
        <v>0</v>
      </c>
      <c r="X2597" s="0" t="n">
        <v>0</v>
      </c>
      <c r="Y2597" s="0" t="n">
        <v>0</v>
      </c>
      <c r="Z2597" s="0" t="n">
        <v>0</v>
      </c>
    </row>
    <row r="2598" customFormat="false" ht="14.4" hidden="false" customHeight="false" outlineLevel="0" collapsed="false">
      <c r="A2598" s="0" t="s">
        <v>3</v>
      </c>
      <c r="B2598" s="0" t="s">
        <v>17394</v>
      </c>
      <c r="C2598" s="0" t="s">
        <v>14768</v>
      </c>
      <c r="D2598" s="0" t="s">
        <v>14771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22</v>
      </c>
      <c r="V2598" s="0" t="n">
        <v>264</v>
      </c>
      <c r="W2598" s="0" t="n">
        <v>0</v>
      </c>
      <c r="X2598" s="0" t="n">
        <v>0</v>
      </c>
      <c r="Y2598" s="0" t="n">
        <v>0</v>
      </c>
      <c r="Z2598" s="0" t="n">
        <v>0</v>
      </c>
    </row>
    <row r="2599" customFormat="false" ht="14.4" hidden="false" customHeight="false" outlineLevel="0" collapsed="false">
      <c r="A2599" s="0" t="s">
        <v>3</v>
      </c>
      <c r="B2599" s="0" t="s">
        <v>17395</v>
      </c>
      <c r="C2599" s="0" t="s">
        <v>14773</v>
      </c>
      <c r="D2599" s="0" t="s">
        <v>14767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12</v>
      </c>
      <c r="V2599" s="0" t="n">
        <v>234</v>
      </c>
      <c r="W2599" s="0" t="n">
        <v>0</v>
      </c>
      <c r="X2599" s="0" t="n">
        <v>0</v>
      </c>
      <c r="Y2599" s="0" t="n">
        <v>0</v>
      </c>
      <c r="Z2599" s="0" t="n">
        <v>0</v>
      </c>
    </row>
    <row r="2600" customFormat="false" ht="14.4" hidden="false" customHeight="false" outlineLevel="0" collapsed="false">
      <c r="A2600" s="0" t="s">
        <v>3</v>
      </c>
      <c r="B2600" s="0" t="s">
        <v>17396</v>
      </c>
      <c r="C2600" s="0" t="s">
        <v>14771</v>
      </c>
      <c r="D2600" s="0" t="s">
        <v>14768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11</v>
      </c>
      <c r="V2600" s="0" t="n">
        <v>203</v>
      </c>
      <c r="W2600" s="0" t="n">
        <v>0</v>
      </c>
      <c r="X2600" s="0" t="n">
        <v>0</v>
      </c>
      <c r="Y2600" s="0" t="n">
        <v>0</v>
      </c>
      <c r="Z2600" s="0" t="n">
        <v>0</v>
      </c>
    </row>
    <row r="2601" customFormat="false" ht="14.4" hidden="false" customHeight="false" outlineLevel="0" collapsed="false">
      <c r="A2601" s="0" t="s">
        <v>3</v>
      </c>
      <c r="B2601" s="0" t="s">
        <v>17397</v>
      </c>
      <c r="C2601" s="0" t="s">
        <v>14771</v>
      </c>
      <c r="D2601" s="0" t="s">
        <v>14768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18</v>
      </c>
      <c r="V2601" s="0" t="n">
        <v>240</v>
      </c>
      <c r="W2601" s="0" t="n">
        <v>0</v>
      </c>
      <c r="X2601" s="0" t="n">
        <v>0</v>
      </c>
      <c r="Y2601" s="0" t="n">
        <v>0</v>
      </c>
      <c r="Z2601" s="0" t="n">
        <v>0</v>
      </c>
    </row>
    <row r="2602" customFormat="false" ht="14.4" hidden="false" customHeight="false" outlineLevel="0" collapsed="false">
      <c r="A2602" s="0" t="s">
        <v>3</v>
      </c>
      <c r="B2602" s="0" t="s">
        <v>17398</v>
      </c>
      <c r="C2602" s="0" t="s">
        <v>14768</v>
      </c>
      <c r="D2602" s="0" t="s">
        <v>14771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19</v>
      </c>
      <c r="V2602" s="0" t="n">
        <v>212</v>
      </c>
      <c r="W2602" s="0" t="n">
        <v>0</v>
      </c>
      <c r="X2602" s="0" t="n">
        <v>0</v>
      </c>
      <c r="Y2602" s="0" t="n">
        <v>0</v>
      </c>
      <c r="Z2602" s="0" t="n">
        <v>0</v>
      </c>
    </row>
    <row r="2603" customFormat="false" ht="14.4" hidden="false" customHeight="false" outlineLevel="0" collapsed="false">
      <c r="A2603" s="0" t="s">
        <v>3</v>
      </c>
      <c r="B2603" s="0" t="s">
        <v>17399</v>
      </c>
      <c r="C2603" s="0" t="s">
        <v>14768</v>
      </c>
      <c r="D2603" s="0" t="s">
        <v>14771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17</v>
      </c>
      <c r="V2603" s="0" t="n">
        <v>198</v>
      </c>
      <c r="W2603" s="0" t="n">
        <v>0</v>
      </c>
      <c r="X2603" s="0" t="n">
        <v>0</v>
      </c>
      <c r="Y2603" s="0" t="n">
        <v>0</v>
      </c>
      <c r="Z2603" s="0" t="n">
        <v>0</v>
      </c>
    </row>
    <row r="2604" customFormat="false" ht="14.4" hidden="false" customHeight="false" outlineLevel="0" collapsed="false">
      <c r="A2604" s="0" t="s">
        <v>3</v>
      </c>
      <c r="B2604" s="0" t="s">
        <v>17400</v>
      </c>
      <c r="C2604" s="0" t="s">
        <v>14768</v>
      </c>
      <c r="D2604" s="0" t="s">
        <v>14771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19</v>
      </c>
      <c r="V2604" s="0" t="n">
        <v>236</v>
      </c>
      <c r="W2604" s="0" t="n">
        <v>0</v>
      </c>
      <c r="X2604" s="0" t="n">
        <v>0</v>
      </c>
      <c r="Y2604" s="0" t="n">
        <v>0</v>
      </c>
      <c r="Z2604" s="0" t="n">
        <v>0</v>
      </c>
    </row>
    <row r="2605" customFormat="false" ht="14.4" hidden="false" customHeight="false" outlineLevel="0" collapsed="false">
      <c r="A2605" s="0" t="s">
        <v>3</v>
      </c>
      <c r="B2605" s="0" t="s">
        <v>17401</v>
      </c>
      <c r="C2605" s="0" t="s">
        <v>14771</v>
      </c>
      <c r="D2605" s="0" t="s">
        <v>14768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12</v>
      </c>
      <c r="V2605" s="0" t="n">
        <v>190</v>
      </c>
      <c r="W2605" s="0" t="n">
        <v>0</v>
      </c>
      <c r="X2605" s="0" t="n">
        <v>0</v>
      </c>
      <c r="Y2605" s="0" t="n">
        <v>0</v>
      </c>
      <c r="Z2605" s="0" t="n">
        <v>0</v>
      </c>
    </row>
    <row r="2606" customFormat="false" ht="14.4" hidden="false" customHeight="false" outlineLevel="0" collapsed="false">
      <c r="A2606" s="0" t="s">
        <v>3</v>
      </c>
      <c r="B2606" s="0" t="s">
        <v>17402</v>
      </c>
      <c r="C2606" s="0" t="s">
        <v>14771</v>
      </c>
      <c r="D2606" s="0" t="s">
        <v>14768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12</v>
      </c>
      <c r="V2606" s="0" t="n">
        <v>167</v>
      </c>
      <c r="W2606" s="0" t="n">
        <v>0</v>
      </c>
      <c r="X2606" s="0" t="n">
        <v>0</v>
      </c>
      <c r="Y2606" s="0" t="n">
        <v>0</v>
      </c>
      <c r="Z2606" s="0" t="n">
        <v>0</v>
      </c>
    </row>
    <row r="2607" customFormat="false" ht="14.4" hidden="false" customHeight="false" outlineLevel="0" collapsed="false">
      <c r="A2607" s="0" t="s">
        <v>3</v>
      </c>
      <c r="B2607" s="0" t="s">
        <v>17403</v>
      </c>
      <c r="C2607" s="0" t="s">
        <v>14773</v>
      </c>
      <c r="D2607" s="0" t="s">
        <v>14767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12</v>
      </c>
      <c r="V2607" s="0" t="n">
        <v>161</v>
      </c>
      <c r="W2607" s="0" t="n">
        <v>0</v>
      </c>
      <c r="X2607" s="0" t="n">
        <v>0</v>
      </c>
      <c r="Y2607" s="0" t="n">
        <v>0</v>
      </c>
      <c r="Z2607" s="0" t="n">
        <v>0</v>
      </c>
    </row>
    <row r="2608" customFormat="false" ht="14.4" hidden="false" customHeight="false" outlineLevel="0" collapsed="false">
      <c r="A2608" s="0" t="s">
        <v>3</v>
      </c>
      <c r="B2608" s="0" t="s">
        <v>17404</v>
      </c>
      <c r="C2608" s="0" t="s">
        <v>14768</v>
      </c>
      <c r="D2608" s="0" t="s">
        <v>14771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10</v>
      </c>
      <c r="V2608" s="0" t="n">
        <v>152</v>
      </c>
      <c r="W2608" s="0" t="n">
        <v>0</v>
      </c>
      <c r="X2608" s="0" t="n">
        <v>0</v>
      </c>
      <c r="Y2608" s="0" t="n">
        <v>0</v>
      </c>
      <c r="Z2608" s="0" t="n">
        <v>0</v>
      </c>
    </row>
    <row r="2609" customFormat="false" ht="14.4" hidden="false" customHeight="false" outlineLevel="0" collapsed="false">
      <c r="A2609" s="0" t="s">
        <v>3</v>
      </c>
      <c r="B2609" s="0" t="s">
        <v>17405</v>
      </c>
      <c r="C2609" s="0" t="s">
        <v>14768</v>
      </c>
      <c r="D2609" s="0" t="s">
        <v>14771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10</v>
      </c>
      <c r="V2609" s="0" t="n">
        <v>156</v>
      </c>
      <c r="W2609" s="0" t="n">
        <v>0</v>
      </c>
      <c r="X2609" s="0" t="n">
        <v>0</v>
      </c>
      <c r="Y2609" s="0" t="n">
        <v>0</v>
      </c>
      <c r="Z2609" s="0" t="n">
        <v>0</v>
      </c>
    </row>
    <row r="2610" customFormat="false" ht="14.4" hidden="false" customHeight="false" outlineLevel="0" collapsed="false">
      <c r="A2610" s="0" t="s">
        <v>3</v>
      </c>
      <c r="B2610" s="0" t="s">
        <v>17406</v>
      </c>
      <c r="C2610" s="0" t="s">
        <v>14767</v>
      </c>
      <c r="D2610" s="0" t="s">
        <v>14773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18</v>
      </c>
      <c r="V2610" s="0" t="n">
        <v>225</v>
      </c>
      <c r="W2610" s="0" t="n">
        <v>0</v>
      </c>
      <c r="X2610" s="0" t="n">
        <v>0</v>
      </c>
      <c r="Y2610" s="0" t="n">
        <v>0</v>
      </c>
      <c r="Z2610" s="0" t="n">
        <v>0</v>
      </c>
    </row>
    <row r="2611" customFormat="false" ht="14.4" hidden="false" customHeight="false" outlineLevel="0" collapsed="false">
      <c r="A2611" s="0" t="s">
        <v>3</v>
      </c>
      <c r="B2611" s="0" t="s">
        <v>17407</v>
      </c>
      <c r="C2611" s="0" t="s">
        <v>14771</v>
      </c>
      <c r="D2611" s="0" t="s">
        <v>14768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18</v>
      </c>
      <c r="V2611" s="0" t="n">
        <v>256</v>
      </c>
      <c r="W2611" s="0" t="n">
        <v>0</v>
      </c>
      <c r="X2611" s="0" t="n">
        <v>0</v>
      </c>
      <c r="Y2611" s="0" t="n">
        <v>0</v>
      </c>
      <c r="Z2611" s="0" t="n">
        <v>0</v>
      </c>
    </row>
    <row r="2612" customFormat="false" ht="14.4" hidden="false" customHeight="false" outlineLevel="0" collapsed="false">
      <c r="A2612" s="0" t="s">
        <v>3</v>
      </c>
      <c r="B2612" s="0" t="s">
        <v>17408</v>
      </c>
      <c r="C2612" s="0" t="s">
        <v>14767</v>
      </c>
      <c r="D2612" s="0" t="s">
        <v>14773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25</v>
      </c>
      <c r="V2612" s="0" t="n">
        <v>245</v>
      </c>
      <c r="W2612" s="0" t="n">
        <v>0</v>
      </c>
      <c r="X2612" s="0" t="n">
        <v>0</v>
      </c>
      <c r="Y2612" s="0" t="n">
        <v>0</v>
      </c>
      <c r="Z2612" s="0" t="n">
        <v>0</v>
      </c>
    </row>
    <row r="2613" customFormat="false" ht="14.4" hidden="false" customHeight="false" outlineLevel="0" collapsed="false">
      <c r="A2613" s="0" t="s">
        <v>3</v>
      </c>
      <c r="B2613" s="0" t="s">
        <v>17409</v>
      </c>
      <c r="C2613" s="0" t="s">
        <v>14767</v>
      </c>
      <c r="D2613" s="0" t="s">
        <v>14768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15</v>
      </c>
      <c r="V2613" s="0" t="n">
        <v>236</v>
      </c>
      <c r="W2613" s="0" t="n">
        <v>0</v>
      </c>
      <c r="X2613" s="0" t="n">
        <v>0</v>
      </c>
      <c r="Y2613" s="0" t="n">
        <v>0</v>
      </c>
      <c r="Z2613" s="0" t="n">
        <v>0</v>
      </c>
    </row>
    <row r="2614" customFormat="false" ht="14.4" hidden="false" customHeight="false" outlineLevel="0" collapsed="false">
      <c r="A2614" s="0" t="s">
        <v>3</v>
      </c>
      <c r="B2614" s="0" t="s">
        <v>17410</v>
      </c>
      <c r="C2614" s="0" t="s">
        <v>14768</v>
      </c>
      <c r="D2614" s="0" t="s">
        <v>14773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13</v>
      </c>
      <c r="V2614" s="0" t="n">
        <v>251</v>
      </c>
      <c r="W2614" s="0" t="n">
        <v>0</v>
      </c>
      <c r="X2614" s="0" t="n">
        <v>0</v>
      </c>
      <c r="Y2614" s="0" t="n">
        <v>0</v>
      </c>
      <c r="Z2614" s="0" t="n">
        <v>0</v>
      </c>
    </row>
    <row r="2615" customFormat="false" ht="14.4" hidden="false" customHeight="false" outlineLevel="0" collapsed="false">
      <c r="A2615" s="0" t="s">
        <v>3</v>
      </c>
      <c r="B2615" s="0" t="s">
        <v>17411</v>
      </c>
      <c r="C2615" s="0" t="s">
        <v>14773</v>
      </c>
      <c r="D2615" s="0" t="s">
        <v>14767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10</v>
      </c>
      <c r="V2615" s="0" t="n">
        <v>199</v>
      </c>
      <c r="W2615" s="0" t="n">
        <v>0</v>
      </c>
      <c r="X2615" s="0" t="n">
        <v>0</v>
      </c>
      <c r="Y2615" s="0" t="n">
        <v>0</v>
      </c>
      <c r="Z2615" s="0" t="n">
        <v>0</v>
      </c>
    </row>
    <row r="2616" customFormat="false" ht="14.4" hidden="false" customHeight="false" outlineLevel="0" collapsed="false">
      <c r="A2616" s="0" t="s">
        <v>3</v>
      </c>
      <c r="B2616" s="0" t="s">
        <v>17412</v>
      </c>
      <c r="C2616" s="0" t="s">
        <v>14771</v>
      </c>
      <c r="D2616" s="0" t="s">
        <v>14773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11</v>
      </c>
      <c r="V2616" s="0" t="n">
        <v>198</v>
      </c>
      <c r="W2616" s="0" t="n">
        <v>0</v>
      </c>
      <c r="X2616" s="0" t="n">
        <v>0</v>
      </c>
      <c r="Y2616" s="0" t="n">
        <v>0</v>
      </c>
      <c r="Z2616" s="0" t="n">
        <v>0</v>
      </c>
    </row>
    <row r="2617" customFormat="false" ht="14.4" hidden="false" customHeight="false" outlineLevel="0" collapsed="false">
      <c r="A2617" s="0" t="s">
        <v>3</v>
      </c>
      <c r="B2617" s="0" t="s">
        <v>17413</v>
      </c>
      <c r="C2617" s="0" t="s">
        <v>14768</v>
      </c>
      <c r="D2617" s="0" t="s">
        <v>14771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15</v>
      </c>
      <c r="V2617" s="0" t="n">
        <v>272</v>
      </c>
      <c r="W2617" s="0" t="n">
        <v>0</v>
      </c>
      <c r="X2617" s="0" t="n">
        <v>0</v>
      </c>
      <c r="Y2617" s="0" t="n">
        <v>0</v>
      </c>
      <c r="Z2617" s="0" t="n">
        <v>0</v>
      </c>
    </row>
    <row r="2618" customFormat="false" ht="14.4" hidden="false" customHeight="false" outlineLevel="0" collapsed="false">
      <c r="A2618" s="0" t="s">
        <v>3</v>
      </c>
      <c r="B2618" s="0" t="s">
        <v>17414</v>
      </c>
      <c r="C2618" s="0" t="s">
        <v>14768</v>
      </c>
      <c r="D2618" s="0" t="s">
        <v>14771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17</v>
      </c>
      <c r="V2618" s="0" t="n">
        <v>260</v>
      </c>
      <c r="W2618" s="0" t="n">
        <v>0</v>
      </c>
      <c r="X2618" s="0" t="n">
        <v>0</v>
      </c>
      <c r="Y2618" s="0" t="n">
        <v>0</v>
      </c>
      <c r="Z2618" s="0" t="n">
        <v>0</v>
      </c>
    </row>
    <row r="2619" customFormat="false" ht="14.4" hidden="false" customHeight="false" outlineLevel="0" collapsed="false">
      <c r="A2619" s="0" t="s">
        <v>3</v>
      </c>
      <c r="B2619" s="0" t="s">
        <v>17415</v>
      </c>
      <c r="C2619" s="0" t="s">
        <v>14767</v>
      </c>
      <c r="D2619" s="0" t="s">
        <v>14773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19</v>
      </c>
      <c r="V2619" s="0" t="n">
        <v>247</v>
      </c>
      <c r="W2619" s="0" t="n">
        <v>0</v>
      </c>
      <c r="X2619" s="0" t="n">
        <v>0</v>
      </c>
      <c r="Y2619" s="0" t="n">
        <v>0</v>
      </c>
      <c r="Z2619" s="0" t="n">
        <v>0</v>
      </c>
    </row>
    <row r="2620" customFormat="false" ht="14.4" hidden="false" customHeight="false" outlineLevel="0" collapsed="false">
      <c r="A2620" s="0" t="s">
        <v>3</v>
      </c>
      <c r="B2620" s="0" t="s">
        <v>17416</v>
      </c>
      <c r="C2620" s="0" t="s">
        <v>14767</v>
      </c>
      <c r="D2620" s="0" t="s">
        <v>14773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16</v>
      </c>
      <c r="V2620" s="0" t="n">
        <v>243</v>
      </c>
      <c r="W2620" s="0" t="n">
        <v>0</v>
      </c>
      <c r="X2620" s="0" t="n">
        <v>0</v>
      </c>
      <c r="Y2620" s="0" t="n">
        <v>0</v>
      </c>
      <c r="Z2620" s="0" t="n">
        <v>0</v>
      </c>
    </row>
    <row r="2621" customFormat="false" ht="14.4" hidden="false" customHeight="false" outlineLevel="0" collapsed="false">
      <c r="A2621" s="0" t="s">
        <v>3</v>
      </c>
      <c r="B2621" s="0" t="s">
        <v>17417</v>
      </c>
      <c r="C2621" s="0" t="s">
        <v>14771</v>
      </c>
      <c r="D2621" s="0" t="s">
        <v>14768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17</v>
      </c>
      <c r="V2621" s="0" t="n">
        <v>193</v>
      </c>
      <c r="W2621" s="0" t="n">
        <v>0</v>
      </c>
      <c r="X2621" s="0" t="n">
        <v>0</v>
      </c>
      <c r="Y2621" s="0" t="n">
        <v>0</v>
      </c>
      <c r="Z2621" s="0" t="n">
        <v>0</v>
      </c>
    </row>
    <row r="2622" customFormat="false" ht="14.4" hidden="false" customHeight="false" outlineLevel="0" collapsed="false">
      <c r="A2622" s="0" t="s">
        <v>3</v>
      </c>
      <c r="B2622" s="0" t="s">
        <v>17418</v>
      </c>
      <c r="C2622" s="0" t="s">
        <v>14773</v>
      </c>
      <c r="D2622" s="0" t="s">
        <v>14771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16</v>
      </c>
      <c r="V2622" s="0" t="n">
        <v>298</v>
      </c>
      <c r="W2622" s="0" t="n">
        <v>0</v>
      </c>
      <c r="X2622" s="0" t="n">
        <v>0</v>
      </c>
      <c r="Y2622" s="0" t="n">
        <v>0</v>
      </c>
      <c r="Z2622" s="0" t="n">
        <v>0</v>
      </c>
    </row>
    <row r="2623" customFormat="false" ht="14.4" hidden="false" customHeight="false" outlineLevel="0" collapsed="false">
      <c r="A2623" s="0" t="s">
        <v>3</v>
      </c>
      <c r="B2623" s="0" t="s">
        <v>17419</v>
      </c>
      <c r="C2623" s="0" t="s">
        <v>14768</v>
      </c>
      <c r="D2623" s="0" t="s">
        <v>14771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14</v>
      </c>
      <c r="V2623" s="0" t="n">
        <v>206</v>
      </c>
      <c r="W2623" s="0" t="n">
        <v>0</v>
      </c>
      <c r="X2623" s="0" t="n">
        <v>0</v>
      </c>
      <c r="Y2623" s="0" t="n">
        <v>0</v>
      </c>
      <c r="Z2623" s="0" t="n">
        <v>0</v>
      </c>
    </row>
    <row r="2624" customFormat="false" ht="14.4" hidden="false" customHeight="false" outlineLevel="0" collapsed="false">
      <c r="A2624" s="0" t="s">
        <v>3</v>
      </c>
      <c r="B2624" s="0" t="s">
        <v>17420</v>
      </c>
      <c r="C2624" s="0" t="s">
        <v>14771</v>
      </c>
      <c r="D2624" s="0" t="s">
        <v>14767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9</v>
      </c>
      <c r="V2624" s="0" t="n">
        <v>179</v>
      </c>
      <c r="W2624" s="0" t="n">
        <v>0</v>
      </c>
      <c r="X2624" s="0" t="n">
        <v>0</v>
      </c>
      <c r="Y2624" s="0" t="n">
        <v>0</v>
      </c>
      <c r="Z2624" s="0" t="n">
        <v>0</v>
      </c>
    </row>
    <row r="2625" customFormat="false" ht="14.4" hidden="false" customHeight="false" outlineLevel="0" collapsed="false">
      <c r="A2625" s="0" t="s">
        <v>3</v>
      </c>
      <c r="B2625" s="0" t="s">
        <v>17421</v>
      </c>
      <c r="C2625" s="0" t="s">
        <v>14767</v>
      </c>
      <c r="D2625" s="0" t="s">
        <v>14771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12</v>
      </c>
      <c r="V2625" s="0" t="n">
        <v>161</v>
      </c>
      <c r="W2625" s="0" t="n">
        <v>0</v>
      </c>
      <c r="X2625" s="0" t="n">
        <v>0</v>
      </c>
      <c r="Y2625" s="0" t="n">
        <v>0</v>
      </c>
      <c r="Z2625" s="0" t="n">
        <v>0</v>
      </c>
    </row>
    <row r="2626" customFormat="false" ht="14.4" hidden="false" customHeight="false" outlineLevel="0" collapsed="false">
      <c r="A2626" s="0" t="s">
        <v>3</v>
      </c>
      <c r="B2626" s="0" t="s">
        <v>17422</v>
      </c>
      <c r="C2626" s="0" t="s">
        <v>14771</v>
      </c>
      <c r="D2626" s="0" t="s">
        <v>14773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14</v>
      </c>
      <c r="V2626" s="0" t="n">
        <v>194</v>
      </c>
      <c r="W2626" s="0" t="n">
        <v>0</v>
      </c>
      <c r="X2626" s="0" t="n">
        <v>0</v>
      </c>
      <c r="Y2626" s="0" t="n">
        <v>0</v>
      </c>
      <c r="Z2626" s="0" t="n">
        <v>0</v>
      </c>
    </row>
    <row r="2627" customFormat="false" ht="14.4" hidden="false" customHeight="false" outlineLevel="0" collapsed="false">
      <c r="A2627" s="0" t="s">
        <v>3</v>
      </c>
      <c r="B2627" s="0" t="s">
        <v>17423</v>
      </c>
      <c r="C2627" s="0" t="s">
        <v>14768</v>
      </c>
      <c r="D2627" s="0" t="s">
        <v>14773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16</v>
      </c>
      <c r="V2627" s="0" t="n">
        <v>221</v>
      </c>
      <c r="W2627" s="0" t="n">
        <v>0</v>
      </c>
      <c r="X2627" s="0" t="n">
        <v>0</v>
      </c>
      <c r="Y2627" s="0" t="n">
        <v>0</v>
      </c>
      <c r="Z2627" s="0" t="n">
        <v>0</v>
      </c>
    </row>
    <row r="2628" customFormat="false" ht="14.4" hidden="false" customHeight="false" outlineLevel="0" collapsed="false">
      <c r="A2628" s="0" t="s">
        <v>3</v>
      </c>
      <c r="B2628" s="0" t="s">
        <v>17424</v>
      </c>
      <c r="C2628" s="0" t="s">
        <v>14767</v>
      </c>
      <c r="D2628" s="0" t="s">
        <v>14773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16</v>
      </c>
      <c r="V2628" s="0" t="n">
        <v>209</v>
      </c>
      <c r="W2628" s="0" t="n">
        <v>0</v>
      </c>
      <c r="X2628" s="0" t="n">
        <v>0</v>
      </c>
      <c r="Y2628" s="0" t="n">
        <v>0</v>
      </c>
      <c r="Z2628" s="0" t="n">
        <v>0</v>
      </c>
    </row>
    <row r="2629" customFormat="false" ht="14.4" hidden="false" customHeight="false" outlineLevel="0" collapsed="false">
      <c r="A2629" s="0" t="s">
        <v>3</v>
      </c>
      <c r="B2629" s="0" t="s">
        <v>17425</v>
      </c>
      <c r="C2629" s="0" t="s">
        <v>14767</v>
      </c>
      <c r="D2629" s="0" t="s">
        <v>14773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16</v>
      </c>
      <c r="V2629" s="0" t="n">
        <v>270</v>
      </c>
      <c r="W2629" s="0" t="n">
        <v>0</v>
      </c>
      <c r="X2629" s="0" t="n">
        <v>0</v>
      </c>
      <c r="Y2629" s="0" t="n">
        <v>0</v>
      </c>
      <c r="Z2629" s="0" t="n">
        <v>0</v>
      </c>
    </row>
    <row r="2630" customFormat="false" ht="14.4" hidden="false" customHeight="false" outlineLevel="0" collapsed="false">
      <c r="A2630" s="0" t="s">
        <v>3</v>
      </c>
      <c r="B2630" s="0" t="s">
        <v>17426</v>
      </c>
      <c r="C2630" s="0" t="s">
        <v>14773</v>
      </c>
      <c r="D2630" s="0" t="s">
        <v>14767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15</v>
      </c>
      <c r="V2630" s="0" t="n">
        <v>265</v>
      </c>
      <c r="W2630" s="0" t="n">
        <v>0</v>
      </c>
      <c r="X2630" s="0" t="n">
        <v>0</v>
      </c>
      <c r="Y2630" s="0" t="n">
        <v>0</v>
      </c>
      <c r="Z2630" s="0" t="n">
        <v>0</v>
      </c>
    </row>
    <row r="2631" customFormat="false" ht="14.4" hidden="false" customHeight="false" outlineLevel="0" collapsed="false">
      <c r="A2631" s="0" t="s">
        <v>3</v>
      </c>
      <c r="B2631" s="0" t="s">
        <v>17427</v>
      </c>
      <c r="C2631" s="0" t="s">
        <v>14767</v>
      </c>
      <c r="D2631" s="0" t="s">
        <v>14773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15</v>
      </c>
      <c r="V2631" s="0" t="n">
        <v>208</v>
      </c>
      <c r="W2631" s="0" t="n">
        <v>0</v>
      </c>
      <c r="X2631" s="0" t="n">
        <v>0</v>
      </c>
      <c r="Y2631" s="0" t="n">
        <v>0</v>
      </c>
      <c r="Z2631" s="0" t="n">
        <v>0</v>
      </c>
    </row>
    <row r="2632" customFormat="false" ht="14.4" hidden="false" customHeight="false" outlineLevel="0" collapsed="false">
      <c r="A2632" s="0" t="s">
        <v>3</v>
      </c>
      <c r="B2632" s="0" t="s">
        <v>17428</v>
      </c>
      <c r="C2632" s="0" t="s">
        <v>14767</v>
      </c>
      <c r="D2632" s="0" t="s">
        <v>14773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14</v>
      </c>
      <c r="V2632" s="0" t="n">
        <v>245</v>
      </c>
      <c r="W2632" s="0" t="n">
        <v>0</v>
      </c>
      <c r="X2632" s="0" t="n">
        <v>0</v>
      </c>
      <c r="Y2632" s="0" t="n">
        <v>0</v>
      </c>
      <c r="Z2632" s="0" t="n">
        <v>0</v>
      </c>
    </row>
    <row r="2633" customFormat="false" ht="14.4" hidden="false" customHeight="false" outlineLevel="0" collapsed="false">
      <c r="A2633" s="0" t="s">
        <v>3</v>
      </c>
      <c r="B2633" s="0" t="s">
        <v>17429</v>
      </c>
      <c r="C2633" s="0" t="s">
        <v>14773</v>
      </c>
      <c r="D2633" s="0" t="s">
        <v>14768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11</v>
      </c>
      <c r="V2633" s="0" t="n">
        <v>209</v>
      </c>
      <c r="W2633" s="0" t="n">
        <v>0</v>
      </c>
      <c r="X2633" s="0" t="n">
        <v>0</v>
      </c>
      <c r="Y2633" s="0" t="n">
        <v>0</v>
      </c>
      <c r="Z2633" s="0" t="n">
        <v>0</v>
      </c>
    </row>
    <row r="2634" customFormat="false" ht="14.4" hidden="false" customHeight="false" outlineLevel="0" collapsed="false">
      <c r="A2634" s="0" t="s">
        <v>3</v>
      </c>
      <c r="B2634" s="0" t="s">
        <v>17430</v>
      </c>
      <c r="C2634" s="0" t="s">
        <v>14768</v>
      </c>
      <c r="D2634" s="0" t="s">
        <v>14771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15</v>
      </c>
      <c r="V2634" s="0" t="n">
        <v>263</v>
      </c>
      <c r="W2634" s="0" t="n">
        <v>0</v>
      </c>
      <c r="X2634" s="0" t="n">
        <v>0</v>
      </c>
      <c r="Y2634" s="0" t="n">
        <v>0</v>
      </c>
      <c r="Z2634" s="0" t="n">
        <v>0</v>
      </c>
    </row>
    <row r="2635" customFormat="false" ht="14.4" hidden="false" customHeight="false" outlineLevel="0" collapsed="false">
      <c r="A2635" s="0" t="s">
        <v>3</v>
      </c>
      <c r="B2635" s="0" t="s">
        <v>17431</v>
      </c>
      <c r="C2635" s="0" t="s">
        <v>14768</v>
      </c>
      <c r="D2635" s="0" t="s">
        <v>14773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22</v>
      </c>
      <c r="V2635" s="0" t="n">
        <v>251</v>
      </c>
      <c r="W2635" s="0" t="n">
        <v>0</v>
      </c>
      <c r="X2635" s="0" t="n">
        <v>0</v>
      </c>
      <c r="Y2635" s="0" t="n">
        <v>0</v>
      </c>
      <c r="Z2635" s="0" t="n">
        <v>0</v>
      </c>
    </row>
    <row r="2636" customFormat="false" ht="14.4" hidden="false" customHeight="false" outlineLevel="0" collapsed="false">
      <c r="A2636" s="0" t="s">
        <v>3</v>
      </c>
      <c r="B2636" s="0" t="s">
        <v>17432</v>
      </c>
      <c r="C2636" s="0" t="s">
        <v>14771</v>
      </c>
      <c r="D2636" s="0" t="s">
        <v>14768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22</v>
      </c>
      <c r="V2636" s="0" t="n">
        <v>263</v>
      </c>
      <c r="W2636" s="0" t="n">
        <v>0</v>
      </c>
      <c r="X2636" s="0" t="n">
        <v>0</v>
      </c>
      <c r="Y2636" s="0" t="n">
        <v>0</v>
      </c>
      <c r="Z2636" s="0" t="n">
        <v>0</v>
      </c>
    </row>
    <row r="2637" customFormat="false" ht="14.4" hidden="false" customHeight="false" outlineLevel="0" collapsed="false">
      <c r="A2637" s="0" t="s">
        <v>3</v>
      </c>
      <c r="B2637" s="0" t="s">
        <v>17433</v>
      </c>
      <c r="C2637" s="0" t="s">
        <v>14773</v>
      </c>
      <c r="D2637" s="0" t="s">
        <v>14771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26</v>
      </c>
      <c r="V2637" s="0" t="n">
        <v>289</v>
      </c>
      <c r="W2637" s="0" t="n">
        <v>0</v>
      </c>
      <c r="X2637" s="0" t="n">
        <v>0</v>
      </c>
      <c r="Y2637" s="0" t="n">
        <v>0</v>
      </c>
      <c r="Z2637" s="0" t="n">
        <v>0</v>
      </c>
    </row>
    <row r="2638" customFormat="false" ht="14.4" hidden="false" customHeight="false" outlineLevel="0" collapsed="false">
      <c r="A2638" s="0" t="s">
        <v>3</v>
      </c>
      <c r="B2638" s="0" t="s">
        <v>17434</v>
      </c>
      <c r="C2638" s="0" t="s">
        <v>14771</v>
      </c>
      <c r="D2638" s="0" t="s">
        <v>14768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15</v>
      </c>
      <c r="V2638" s="0" t="n">
        <v>235</v>
      </c>
      <c r="W2638" s="0" t="n">
        <v>0</v>
      </c>
      <c r="X2638" s="0" t="n">
        <v>0</v>
      </c>
      <c r="Y2638" s="0" t="n">
        <v>0</v>
      </c>
      <c r="Z2638" s="0" t="n">
        <v>0</v>
      </c>
    </row>
    <row r="2639" customFormat="false" ht="14.4" hidden="false" customHeight="false" outlineLevel="0" collapsed="false">
      <c r="A2639" s="0" t="s">
        <v>3</v>
      </c>
      <c r="B2639" s="0" t="s">
        <v>17435</v>
      </c>
      <c r="C2639" s="0" t="s">
        <v>14768</v>
      </c>
      <c r="D2639" s="0" t="s">
        <v>14771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22</v>
      </c>
      <c r="V2639" s="0" t="n">
        <v>337</v>
      </c>
      <c r="W2639" s="0" t="n">
        <v>0</v>
      </c>
      <c r="X2639" s="0" t="n">
        <v>0</v>
      </c>
      <c r="Y2639" s="0" t="n">
        <v>0</v>
      </c>
      <c r="Z2639" s="0" t="n">
        <v>0</v>
      </c>
    </row>
    <row r="2640" customFormat="false" ht="14.4" hidden="false" customHeight="false" outlineLevel="0" collapsed="false">
      <c r="A2640" s="0" t="s">
        <v>3</v>
      </c>
      <c r="B2640" s="0" t="s">
        <v>17436</v>
      </c>
      <c r="C2640" s="0" t="s">
        <v>14768</v>
      </c>
      <c r="D2640" s="0" t="s">
        <v>14771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22</v>
      </c>
      <c r="V2640" s="0" t="n">
        <v>345</v>
      </c>
      <c r="W2640" s="0" t="n">
        <v>0</v>
      </c>
      <c r="X2640" s="0" t="n">
        <v>0</v>
      </c>
      <c r="Y2640" s="0" t="n">
        <v>0</v>
      </c>
      <c r="Z2640" s="0" t="n">
        <v>0</v>
      </c>
    </row>
    <row r="2641" customFormat="false" ht="14.4" hidden="false" customHeight="false" outlineLevel="0" collapsed="false">
      <c r="A2641" s="0" t="s">
        <v>3</v>
      </c>
      <c r="B2641" s="0" t="s">
        <v>17437</v>
      </c>
      <c r="C2641" s="0" t="s">
        <v>14771</v>
      </c>
      <c r="D2641" s="0" t="s">
        <v>14768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25</v>
      </c>
      <c r="V2641" s="0" t="n">
        <v>364</v>
      </c>
      <c r="W2641" s="0" t="n">
        <v>0</v>
      </c>
      <c r="X2641" s="0" t="n">
        <v>0</v>
      </c>
      <c r="Y2641" s="0" t="n">
        <v>0</v>
      </c>
      <c r="Z2641" s="0" t="n">
        <v>0</v>
      </c>
    </row>
    <row r="2642" customFormat="false" ht="14.4" hidden="false" customHeight="false" outlineLevel="0" collapsed="false">
      <c r="A2642" s="0" t="s">
        <v>3</v>
      </c>
      <c r="B2642" s="0" t="s">
        <v>17438</v>
      </c>
      <c r="C2642" s="0" t="s">
        <v>14773</v>
      </c>
      <c r="D2642" s="0" t="s">
        <v>14767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25</v>
      </c>
      <c r="V2642" s="0" t="n">
        <v>365</v>
      </c>
      <c r="W2642" s="0" t="n">
        <v>0</v>
      </c>
      <c r="X2642" s="0" t="n">
        <v>0</v>
      </c>
      <c r="Y2642" s="0" t="n">
        <v>0</v>
      </c>
      <c r="Z2642" s="0" t="n">
        <v>0</v>
      </c>
    </row>
    <row r="2643" customFormat="false" ht="14.4" hidden="false" customHeight="false" outlineLevel="0" collapsed="false">
      <c r="A2643" s="0" t="s">
        <v>3</v>
      </c>
      <c r="B2643" s="0" t="s">
        <v>17439</v>
      </c>
      <c r="C2643" s="0" t="s">
        <v>14767</v>
      </c>
      <c r="D2643" s="0" t="s">
        <v>14773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25</v>
      </c>
      <c r="V2643" s="0" t="n">
        <v>361</v>
      </c>
      <c r="W2643" s="0" t="n">
        <v>0</v>
      </c>
      <c r="X2643" s="0" t="n">
        <v>0</v>
      </c>
      <c r="Y2643" s="0" t="n">
        <v>0</v>
      </c>
      <c r="Z2643" s="0" t="n">
        <v>0</v>
      </c>
    </row>
    <row r="2644" customFormat="false" ht="14.4" hidden="false" customHeight="false" outlineLevel="0" collapsed="false">
      <c r="A2644" s="0" t="s">
        <v>3</v>
      </c>
      <c r="B2644" s="0" t="s">
        <v>17440</v>
      </c>
      <c r="C2644" s="0" t="s">
        <v>14767</v>
      </c>
      <c r="D2644" s="0" t="s">
        <v>14771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26</v>
      </c>
      <c r="V2644" s="0" t="n">
        <v>346</v>
      </c>
      <c r="W2644" s="0" t="n">
        <v>0</v>
      </c>
      <c r="X2644" s="0" t="n">
        <v>0</v>
      </c>
      <c r="Y2644" s="0" t="n">
        <v>0</v>
      </c>
      <c r="Z2644" s="0" t="n">
        <v>0</v>
      </c>
    </row>
    <row r="2645" customFormat="false" ht="14.4" hidden="false" customHeight="false" outlineLevel="0" collapsed="false">
      <c r="A2645" s="0" t="s">
        <v>3</v>
      </c>
      <c r="B2645" s="0" t="s">
        <v>17441</v>
      </c>
      <c r="C2645" s="0" t="s">
        <v>14771</v>
      </c>
      <c r="D2645" s="0" t="s">
        <v>14768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24</v>
      </c>
      <c r="V2645" s="0" t="n">
        <v>332</v>
      </c>
      <c r="W2645" s="0" t="n">
        <v>0</v>
      </c>
      <c r="X2645" s="0" t="n">
        <v>0</v>
      </c>
      <c r="Y2645" s="0" t="n">
        <v>0</v>
      </c>
      <c r="Z2645" s="0" t="n">
        <v>0</v>
      </c>
    </row>
    <row r="2646" customFormat="false" ht="14.4" hidden="false" customHeight="false" outlineLevel="0" collapsed="false">
      <c r="A2646" s="0" t="s">
        <v>3</v>
      </c>
      <c r="B2646" s="0" t="s">
        <v>17442</v>
      </c>
      <c r="C2646" s="0" t="s">
        <v>14771</v>
      </c>
      <c r="D2646" s="0" t="s">
        <v>14768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18</v>
      </c>
      <c r="V2646" s="0" t="n">
        <v>281</v>
      </c>
      <c r="W2646" s="0" t="n">
        <v>0</v>
      </c>
      <c r="X2646" s="0" t="n">
        <v>0</v>
      </c>
      <c r="Y2646" s="0" t="n">
        <v>0</v>
      </c>
      <c r="Z2646" s="0" t="n">
        <v>0</v>
      </c>
    </row>
    <row r="2647" customFormat="false" ht="14.4" hidden="false" customHeight="false" outlineLevel="0" collapsed="false">
      <c r="A2647" s="0" t="s">
        <v>3</v>
      </c>
      <c r="B2647" s="0" t="s">
        <v>17443</v>
      </c>
      <c r="C2647" s="0" t="s">
        <v>14773</v>
      </c>
      <c r="D2647" s="0" t="s">
        <v>14767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19</v>
      </c>
      <c r="V2647" s="0" t="n">
        <v>330</v>
      </c>
      <c r="W2647" s="0" t="n">
        <v>0</v>
      </c>
      <c r="X2647" s="0" t="n">
        <v>0</v>
      </c>
      <c r="Y2647" s="0" t="n">
        <v>0</v>
      </c>
      <c r="Z2647" s="0" t="n">
        <v>0</v>
      </c>
    </row>
    <row r="2648" customFormat="false" ht="14.4" hidden="false" customHeight="false" outlineLevel="0" collapsed="false">
      <c r="A2648" s="0" t="s">
        <v>3</v>
      </c>
      <c r="B2648" s="0" t="s">
        <v>17444</v>
      </c>
      <c r="C2648" s="0" t="s">
        <v>14773</v>
      </c>
      <c r="D2648" s="0" t="s">
        <v>14767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15</v>
      </c>
      <c r="V2648" s="0" t="n">
        <v>240</v>
      </c>
      <c r="W2648" s="0" t="n">
        <v>0</v>
      </c>
      <c r="X2648" s="0" t="n">
        <v>0</v>
      </c>
      <c r="Y2648" s="0" t="n">
        <v>0</v>
      </c>
      <c r="Z2648" s="0" t="n">
        <v>0</v>
      </c>
    </row>
    <row r="2649" customFormat="false" ht="14.4" hidden="false" customHeight="false" outlineLevel="0" collapsed="false">
      <c r="A2649" s="0" t="s">
        <v>3</v>
      </c>
      <c r="B2649" s="0" t="s">
        <v>17445</v>
      </c>
      <c r="C2649" s="0" t="s">
        <v>14767</v>
      </c>
      <c r="D2649" s="0" t="s">
        <v>14771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21</v>
      </c>
      <c r="V2649" s="0" t="n">
        <v>253</v>
      </c>
      <c r="W2649" s="0" t="n">
        <v>0</v>
      </c>
      <c r="X2649" s="0" t="n">
        <v>0</v>
      </c>
      <c r="Y2649" s="0" t="n">
        <v>0</v>
      </c>
      <c r="Z2649" s="0" t="n">
        <v>0</v>
      </c>
    </row>
    <row r="2650" customFormat="false" ht="14.4" hidden="false" customHeight="false" outlineLevel="0" collapsed="false">
      <c r="A2650" s="0" t="s">
        <v>3</v>
      </c>
      <c r="B2650" s="0" t="s">
        <v>17446</v>
      </c>
      <c r="C2650" s="0" t="s">
        <v>14771</v>
      </c>
      <c r="D2650" s="0" t="s">
        <v>14768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16</v>
      </c>
      <c r="V2650" s="0" t="n">
        <v>272</v>
      </c>
      <c r="W2650" s="0" t="n">
        <v>0</v>
      </c>
      <c r="X2650" s="0" t="n">
        <v>0</v>
      </c>
      <c r="Y2650" s="0" t="n">
        <v>0</v>
      </c>
      <c r="Z2650" s="0" t="n">
        <v>0</v>
      </c>
    </row>
    <row r="2651" customFormat="false" ht="14.4" hidden="false" customHeight="false" outlineLevel="0" collapsed="false">
      <c r="A2651" s="0" t="s">
        <v>3</v>
      </c>
      <c r="B2651" s="0" t="s">
        <v>17447</v>
      </c>
      <c r="C2651" s="0" t="s">
        <v>14767</v>
      </c>
      <c r="D2651" s="0" t="s">
        <v>14773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15</v>
      </c>
      <c r="V2651" s="0" t="n">
        <v>281</v>
      </c>
      <c r="W2651" s="0" t="n">
        <v>0</v>
      </c>
      <c r="X2651" s="0" t="n">
        <v>0</v>
      </c>
      <c r="Y2651" s="0" t="n">
        <v>0</v>
      </c>
      <c r="Z2651" s="0" t="n">
        <v>0</v>
      </c>
    </row>
    <row r="2652" customFormat="false" ht="14.4" hidden="false" customHeight="false" outlineLevel="0" collapsed="false">
      <c r="A2652" s="0" t="s">
        <v>3</v>
      </c>
      <c r="B2652" s="0" t="s">
        <v>17448</v>
      </c>
      <c r="C2652" s="0" t="s">
        <v>14768</v>
      </c>
      <c r="D2652" s="0" t="s">
        <v>14773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18</v>
      </c>
      <c r="V2652" s="0" t="n">
        <v>263</v>
      </c>
      <c r="W2652" s="0" t="n">
        <v>0</v>
      </c>
      <c r="X2652" s="0" t="n">
        <v>0</v>
      </c>
      <c r="Y2652" s="0" t="n">
        <v>0</v>
      </c>
      <c r="Z2652" s="0" t="n">
        <v>0</v>
      </c>
    </row>
    <row r="2653" customFormat="false" ht="14.4" hidden="false" customHeight="false" outlineLevel="0" collapsed="false">
      <c r="A2653" s="0" t="s">
        <v>3</v>
      </c>
      <c r="B2653" s="0" t="s">
        <v>17449</v>
      </c>
      <c r="C2653" s="0" t="s">
        <v>14767</v>
      </c>
      <c r="D2653" s="0" t="s">
        <v>14773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16</v>
      </c>
      <c r="V2653" s="0" t="n">
        <v>223</v>
      </c>
      <c r="W2653" s="0" t="n">
        <v>0</v>
      </c>
      <c r="X2653" s="0" t="n">
        <v>0</v>
      </c>
      <c r="Y2653" s="0" t="n">
        <v>0</v>
      </c>
      <c r="Z2653" s="0" t="n">
        <v>0</v>
      </c>
    </row>
    <row r="2654" customFormat="false" ht="14.4" hidden="false" customHeight="false" outlineLevel="0" collapsed="false">
      <c r="A2654" s="0" t="s">
        <v>3</v>
      </c>
      <c r="B2654" s="0" t="s">
        <v>17450</v>
      </c>
      <c r="C2654" s="0" t="s">
        <v>14771</v>
      </c>
      <c r="D2654" s="0" t="s">
        <v>14768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16</v>
      </c>
      <c r="V2654" s="0" t="n">
        <v>224</v>
      </c>
      <c r="W2654" s="0" t="n">
        <v>0</v>
      </c>
      <c r="X2654" s="0" t="n">
        <v>0</v>
      </c>
      <c r="Y2654" s="0" t="n">
        <v>0</v>
      </c>
      <c r="Z2654" s="0" t="n">
        <v>0</v>
      </c>
    </row>
    <row r="2655" customFormat="false" ht="14.4" hidden="false" customHeight="false" outlineLevel="0" collapsed="false">
      <c r="A2655" s="0" t="s">
        <v>3</v>
      </c>
      <c r="B2655" s="0" t="s">
        <v>17451</v>
      </c>
      <c r="C2655" s="0" t="s">
        <v>14767</v>
      </c>
      <c r="D2655" s="0" t="s">
        <v>14768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15</v>
      </c>
      <c r="V2655" s="0" t="n">
        <v>250</v>
      </c>
      <c r="W2655" s="0" t="n">
        <v>0</v>
      </c>
      <c r="X2655" s="0" t="n">
        <v>0</v>
      </c>
      <c r="Y2655" s="0" t="n">
        <v>0</v>
      </c>
      <c r="Z2655" s="0" t="n">
        <v>0</v>
      </c>
    </row>
    <row r="2656" customFormat="false" ht="14.4" hidden="false" customHeight="false" outlineLevel="0" collapsed="false">
      <c r="A2656" s="0" t="s">
        <v>3</v>
      </c>
      <c r="B2656" s="0" t="s">
        <v>17452</v>
      </c>
      <c r="C2656" s="0" t="s">
        <v>14771</v>
      </c>
      <c r="D2656" s="0" t="s">
        <v>14768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27</v>
      </c>
      <c r="V2656" s="0" t="n">
        <v>217</v>
      </c>
      <c r="W2656" s="0" t="n">
        <v>0</v>
      </c>
      <c r="X2656" s="0" t="n">
        <v>0</v>
      </c>
      <c r="Y2656" s="0" t="n">
        <v>0</v>
      </c>
      <c r="Z2656" s="0" t="n">
        <v>0</v>
      </c>
    </row>
    <row r="2657" customFormat="false" ht="14.4" hidden="false" customHeight="false" outlineLevel="0" collapsed="false">
      <c r="A2657" s="0" t="s">
        <v>3</v>
      </c>
      <c r="B2657" s="0" t="s">
        <v>17453</v>
      </c>
      <c r="C2657" s="0" t="s">
        <v>14767</v>
      </c>
      <c r="D2657" s="0" t="s">
        <v>14773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25</v>
      </c>
      <c r="V2657" s="0" t="n">
        <v>253</v>
      </c>
      <c r="W2657" s="0" t="n">
        <v>0</v>
      </c>
      <c r="X2657" s="0" t="n">
        <v>0</v>
      </c>
      <c r="Y2657" s="0" t="n">
        <v>0</v>
      </c>
      <c r="Z2657" s="0" t="n">
        <v>0</v>
      </c>
    </row>
    <row r="2658" customFormat="false" ht="14.4" hidden="false" customHeight="false" outlineLevel="0" collapsed="false">
      <c r="A2658" s="0" t="s">
        <v>3</v>
      </c>
      <c r="B2658" s="0" t="s">
        <v>17454</v>
      </c>
      <c r="C2658" s="0" t="s">
        <v>14771</v>
      </c>
      <c r="D2658" s="0" t="s">
        <v>14773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34</v>
      </c>
      <c r="V2658" s="0" t="n">
        <v>282</v>
      </c>
      <c r="W2658" s="0" t="n">
        <v>0</v>
      </c>
      <c r="X2658" s="0" t="n">
        <v>0</v>
      </c>
      <c r="Y2658" s="0" t="n">
        <v>0</v>
      </c>
      <c r="Z2658" s="0" t="n">
        <v>0</v>
      </c>
    </row>
    <row r="2659" customFormat="false" ht="14.4" hidden="false" customHeight="false" outlineLevel="0" collapsed="false">
      <c r="A2659" s="0" t="s">
        <v>3</v>
      </c>
      <c r="B2659" s="0" t="s">
        <v>17455</v>
      </c>
      <c r="C2659" s="0" t="s">
        <v>14771</v>
      </c>
      <c r="D2659" s="0" t="s">
        <v>14767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27</v>
      </c>
      <c r="V2659" s="0" t="n">
        <v>299</v>
      </c>
      <c r="W2659" s="0" t="n">
        <v>0</v>
      </c>
      <c r="X2659" s="0" t="n">
        <v>0</v>
      </c>
      <c r="Y2659" s="0" t="n">
        <v>0</v>
      </c>
      <c r="Z2659" s="0" t="n">
        <v>0</v>
      </c>
    </row>
    <row r="2660" customFormat="false" ht="14.4" hidden="false" customHeight="false" outlineLevel="0" collapsed="false">
      <c r="A2660" s="0" t="s">
        <v>3</v>
      </c>
      <c r="B2660" s="0" t="s">
        <v>17456</v>
      </c>
      <c r="C2660" s="0" t="s">
        <v>14773</v>
      </c>
      <c r="D2660" s="0" t="s">
        <v>14767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26</v>
      </c>
      <c r="V2660" s="0" t="n">
        <v>259</v>
      </c>
      <c r="W2660" s="0" t="n">
        <v>0</v>
      </c>
      <c r="X2660" s="0" t="n">
        <v>0</v>
      </c>
      <c r="Y2660" s="0" t="n">
        <v>0</v>
      </c>
      <c r="Z2660" s="0" t="n">
        <v>0</v>
      </c>
    </row>
    <row r="2661" customFormat="false" ht="14.4" hidden="false" customHeight="false" outlineLevel="0" collapsed="false">
      <c r="A2661" s="0" t="s">
        <v>3</v>
      </c>
      <c r="B2661" s="0" t="s">
        <v>17457</v>
      </c>
      <c r="C2661" s="0" t="s">
        <v>14768</v>
      </c>
      <c r="D2661" s="0" t="s">
        <v>14767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27</v>
      </c>
      <c r="V2661" s="0" t="n">
        <v>261</v>
      </c>
      <c r="W2661" s="0" t="n">
        <v>0</v>
      </c>
      <c r="X2661" s="0" t="n">
        <v>0</v>
      </c>
      <c r="Y2661" s="0" t="n">
        <v>0</v>
      </c>
      <c r="Z2661" s="0" t="n">
        <v>0</v>
      </c>
    </row>
    <row r="2662" customFormat="false" ht="14.4" hidden="false" customHeight="false" outlineLevel="0" collapsed="false">
      <c r="A2662" s="0" t="s">
        <v>3</v>
      </c>
      <c r="B2662" s="0" t="s">
        <v>17458</v>
      </c>
      <c r="C2662" s="0" t="s">
        <v>14771</v>
      </c>
      <c r="D2662" s="0" t="s">
        <v>14767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20</v>
      </c>
      <c r="V2662" s="0" t="n">
        <v>288</v>
      </c>
      <c r="W2662" s="0" t="n">
        <v>0</v>
      </c>
      <c r="X2662" s="0" t="n">
        <v>0</v>
      </c>
      <c r="Y2662" s="0" t="n">
        <v>0</v>
      </c>
      <c r="Z2662" s="0" t="n">
        <v>0</v>
      </c>
    </row>
    <row r="2663" customFormat="false" ht="14.4" hidden="false" customHeight="false" outlineLevel="0" collapsed="false">
      <c r="A2663" s="0" t="s">
        <v>3</v>
      </c>
      <c r="B2663" s="0" t="s">
        <v>17459</v>
      </c>
      <c r="C2663" s="0" t="s">
        <v>14768</v>
      </c>
      <c r="D2663" s="0" t="s">
        <v>14771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32</v>
      </c>
      <c r="V2663" s="0" t="n">
        <v>261</v>
      </c>
      <c r="W2663" s="0" t="n">
        <v>0</v>
      </c>
      <c r="X2663" s="0" t="n">
        <v>0</v>
      </c>
      <c r="Y2663" s="0" t="n">
        <v>0</v>
      </c>
      <c r="Z2663" s="0" t="n">
        <v>0</v>
      </c>
    </row>
    <row r="2664" customFormat="false" ht="14.4" hidden="false" customHeight="false" outlineLevel="0" collapsed="false">
      <c r="A2664" s="0" t="s">
        <v>3</v>
      </c>
      <c r="B2664" s="0" t="s">
        <v>17460</v>
      </c>
      <c r="C2664" s="0" t="s">
        <v>14771</v>
      </c>
      <c r="D2664" s="0" t="s">
        <v>14768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17</v>
      </c>
      <c r="V2664" s="0" t="n">
        <v>162</v>
      </c>
      <c r="W2664" s="0" t="n">
        <v>0</v>
      </c>
      <c r="X2664" s="0" t="n">
        <v>0</v>
      </c>
      <c r="Y2664" s="0" t="n">
        <v>0</v>
      </c>
      <c r="Z2664" s="0" t="n">
        <v>0</v>
      </c>
    </row>
    <row r="2665" customFormat="false" ht="14.4" hidden="false" customHeight="false" outlineLevel="0" collapsed="false">
      <c r="A2665" s="0" t="s">
        <v>3</v>
      </c>
      <c r="B2665" s="0" t="s">
        <v>17461</v>
      </c>
      <c r="C2665" s="0" t="s">
        <v>14767</v>
      </c>
      <c r="D2665" s="0" t="s">
        <v>14773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19</v>
      </c>
      <c r="V2665" s="0" t="n">
        <v>305</v>
      </c>
      <c r="W2665" s="0" t="n">
        <v>0</v>
      </c>
      <c r="X2665" s="0" t="n">
        <v>0</v>
      </c>
      <c r="Y2665" s="0" t="n">
        <v>0</v>
      </c>
      <c r="Z2665" s="0" t="n">
        <v>0</v>
      </c>
    </row>
    <row r="2666" customFormat="false" ht="14.4" hidden="false" customHeight="false" outlineLevel="0" collapsed="false">
      <c r="A2666" s="0" t="s">
        <v>3</v>
      </c>
      <c r="B2666" s="0" t="s">
        <v>17462</v>
      </c>
      <c r="C2666" s="0" t="s">
        <v>14767</v>
      </c>
      <c r="D2666" s="0" t="s">
        <v>14768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26</v>
      </c>
      <c r="V2666" s="0" t="n">
        <v>295</v>
      </c>
      <c r="W2666" s="0" t="n">
        <v>0</v>
      </c>
      <c r="X2666" s="0" t="n">
        <v>0</v>
      </c>
      <c r="Y2666" s="0" t="n">
        <v>0</v>
      </c>
      <c r="Z2666" s="0" t="n">
        <v>0</v>
      </c>
    </row>
    <row r="2667" customFormat="false" ht="14.4" hidden="false" customHeight="false" outlineLevel="0" collapsed="false">
      <c r="A2667" s="0" t="s">
        <v>3</v>
      </c>
      <c r="B2667" s="0" t="s">
        <v>17463</v>
      </c>
      <c r="C2667" s="0" t="s">
        <v>14771</v>
      </c>
      <c r="D2667" s="0" t="s">
        <v>14767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13</v>
      </c>
      <c r="V2667" s="0" t="n">
        <v>244</v>
      </c>
      <c r="W2667" s="0" t="n">
        <v>0</v>
      </c>
      <c r="X2667" s="0" t="n">
        <v>0</v>
      </c>
      <c r="Y2667" s="0" t="n">
        <v>0</v>
      </c>
      <c r="Z2667" s="0" t="n">
        <v>0</v>
      </c>
    </row>
    <row r="2668" customFormat="false" ht="14.4" hidden="false" customHeight="false" outlineLevel="0" collapsed="false">
      <c r="A2668" s="0" t="s">
        <v>3</v>
      </c>
      <c r="B2668" s="0" t="s">
        <v>17464</v>
      </c>
      <c r="C2668" s="0" t="s">
        <v>14767</v>
      </c>
      <c r="D2668" s="0" t="s">
        <v>14773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13</v>
      </c>
      <c r="V2668" s="0" t="n">
        <v>202</v>
      </c>
      <c r="W2668" s="0" t="n">
        <v>0</v>
      </c>
      <c r="X2668" s="0" t="n">
        <v>0</v>
      </c>
      <c r="Y2668" s="0" t="n">
        <v>0</v>
      </c>
      <c r="Z2668" s="0" t="n">
        <v>0</v>
      </c>
    </row>
    <row r="2669" customFormat="false" ht="14.4" hidden="false" customHeight="false" outlineLevel="0" collapsed="false">
      <c r="A2669" s="0" t="s">
        <v>3</v>
      </c>
      <c r="B2669" s="0" t="s">
        <v>17465</v>
      </c>
      <c r="C2669" s="0" t="s">
        <v>14773</v>
      </c>
      <c r="D2669" s="0" t="s">
        <v>14767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15</v>
      </c>
      <c r="V2669" s="0" t="n">
        <v>213</v>
      </c>
      <c r="W2669" s="0" t="n">
        <v>0</v>
      </c>
      <c r="X2669" s="0" t="n">
        <v>0</v>
      </c>
      <c r="Y2669" s="0" t="n">
        <v>0</v>
      </c>
      <c r="Z2669" s="0" t="n">
        <v>0</v>
      </c>
    </row>
    <row r="2670" customFormat="false" ht="14.4" hidden="false" customHeight="false" outlineLevel="0" collapsed="false">
      <c r="A2670" s="0" t="s">
        <v>3</v>
      </c>
      <c r="B2670" s="0" t="s">
        <v>17466</v>
      </c>
      <c r="C2670" s="0" t="s">
        <v>14767</v>
      </c>
      <c r="D2670" s="0" t="s">
        <v>14773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15</v>
      </c>
      <c r="V2670" s="0" t="n">
        <v>225</v>
      </c>
      <c r="W2670" s="0" t="n">
        <v>0</v>
      </c>
      <c r="X2670" s="0" t="n">
        <v>0</v>
      </c>
      <c r="Y2670" s="0" t="n">
        <v>0</v>
      </c>
      <c r="Z2670" s="0" t="n">
        <v>0</v>
      </c>
    </row>
    <row r="2671" customFormat="false" ht="14.4" hidden="false" customHeight="false" outlineLevel="0" collapsed="false">
      <c r="A2671" s="0" t="s">
        <v>3</v>
      </c>
      <c r="B2671" s="0" t="s">
        <v>17467</v>
      </c>
      <c r="C2671" s="0" t="s">
        <v>14773</v>
      </c>
      <c r="D2671" s="0" t="s">
        <v>14768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15</v>
      </c>
      <c r="V2671" s="0" t="n">
        <v>202</v>
      </c>
      <c r="W2671" s="0" t="n">
        <v>0</v>
      </c>
      <c r="X2671" s="0" t="n">
        <v>0</v>
      </c>
      <c r="Y2671" s="0" t="n">
        <v>0</v>
      </c>
      <c r="Z2671" s="0" t="n">
        <v>0</v>
      </c>
    </row>
    <row r="2672" customFormat="false" ht="14.4" hidden="false" customHeight="false" outlineLevel="0" collapsed="false">
      <c r="A2672" s="0" t="s">
        <v>3</v>
      </c>
      <c r="B2672" s="0" t="s">
        <v>17468</v>
      </c>
      <c r="C2672" s="0" t="s">
        <v>14768</v>
      </c>
      <c r="D2672" s="0" t="s">
        <v>14771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16</v>
      </c>
      <c r="V2672" s="0" t="n">
        <v>210</v>
      </c>
      <c r="W2672" s="0" t="n">
        <v>0</v>
      </c>
      <c r="X2672" s="0" t="n">
        <v>0</v>
      </c>
      <c r="Y2672" s="0" t="n">
        <v>0</v>
      </c>
      <c r="Z2672" s="0" t="n">
        <v>0</v>
      </c>
    </row>
    <row r="2673" customFormat="false" ht="14.4" hidden="false" customHeight="false" outlineLevel="0" collapsed="false">
      <c r="A2673" s="0" t="s">
        <v>3</v>
      </c>
      <c r="B2673" s="0" t="s">
        <v>17469</v>
      </c>
      <c r="C2673" s="0" t="s">
        <v>14771</v>
      </c>
      <c r="D2673" s="0" t="s">
        <v>14768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16</v>
      </c>
      <c r="V2673" s="0" t="n">
        <v>209</v>
      </c>
      <c r="W2673" s="0" t="n">
        <v>0</v>
      </c>
      <c r="X2673" s="0" t="n">
        <v>0</v>
      </c>
      <c r="Y2673" s="0" t="n">
        <v>0</v>
      </c>
      <c r="Z2673" s="0" t="n">
        <v>0</v>
      </c>
    </row>
    <row r="2674" customFormat="false" ht="14.4" hidden="false" customHeight="false" outlineLevel="0" collapsed="false">
      <c r="A2674" s="0" t="s">
        <v>3</v>
      </c>
      <c r="B2674" s="0" t="s">
        <v>17470</v>
      </c>
      <c r="C2674" s="0" t="s">
        <v>14771</v>
      </c>
      <c r="D2674" s="0" t="s">
        <v>14773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15</v>
      </c>
      <c r="V2674" s="0" t="n">
        <v>207</v>
      </c>
      <c r="W2674" s="0" t="n">
        <v>0</v>
      </c>
      <c r="X2674" s="0" t="n">
        <v>0</v>
      </c>
      <c r="Y2674" s="0" t="n">
        <v>0</v>
      </c>
      <c r="Z2674" s="0" t="n">
        <v>0</v>
      </c>
    </row>
    <row r="2675" customFormat="false" ht="14.4" hidden="false" customHeight="false" outlineLevel="0" collapsed="false">
      <c r="A2675" s="0" t="s">
        <v>3</v>
      </c>
      <c r="B2675" s="0" t="s">
        <v>17471</v>
      </c>
      <c r="C2675" s="0" t="s">
        <v>14768</v>
      </c>
      <c r="D2675" s="0" t="s">
        <v>14771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15</v>
      </c>
      <c r="V2675" s="0" t="n">
        <v>202</v>
      </c>
      <c r="W2675" s="0" t="n">
        <v>0</v>
      </c>
      <c r="X2675" s="0" t="n">
        <v>0</v>
      </c>
      <c r="Y2675" s="0" t="n">
        <v>0</v>
      </c>
      <c r="Z2675" s="0" t="n">
        <v>0</v>
      </c>
    </row>
    <row r="2676" customFormat="false" ht="14.4" hidden="false" customHeight="false" outlineLevel="0" collapsed="false">
      <c r="A2676" s="0" t="s">
        <v>3</v>
      </c>
      <c r="B2676" s="0" t="s">
        <v>17472</v>
      </c>
      <c r="C2676" s="0" t="s">
        <v>14768</v>
      </c>
      <c r="D2676" s="0" t="s">
        <v>14771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15</v>
      </c>
      <c r="V2676" s="0" t="n">
        <v>202</v>
      </c>
      <c r="W2676" s="0" t="n">
        <v>0</v>
      </c>
      <c r="X2676" s="0" t="n">
        <v>0</v>
      </c>
      <c r="Y2676" s="0" t="n">
        <v>0</v>
      </c>
      <c r="Z2676" s="0" t="n">
        <v>0</v>
      </c>
    </row>
    <row r="2677" customFormat="false" ht="14.4" hidden="false" customHeight="false" outlineLevel="0" collapsed="false">
      <c r="A2677" s="0" t="s">
        <v>3</v>
      </c>
      <c r="B2677" s="0" t="s">
        <v>17473</v>
      </c>
      <c r="C2677" s="0" t="s">
        <v>14771</v>
      </c>
      <c r="D2677" s="0" t="s">
        <v>14768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16</v>
      </c>
      <c r="V2677" s="0" t="n">
        <v>223</v>
      </c>
      <c r="W2677" s="0" t="n">
        <v>0</v>
      </c>
      <c r="X2677" s="0" t="n">
        <v>0</v>
      </c>
      <c r="Y2677" s="0" t="n">
        <v>0</v>
      </c>
      <c r="Z2677" s="0" t="n">
        <v>0</v>
      </c>
    </row>
    <row r="2678" customFormat="false" ht="14.4" hidden="false" customHeight="false" outlineLevel="0" collapsed="false">
      <c r="A2678" s="0" t="s">
        <v>3</v>
      </c>
      <c r="B2678" s="0" t="s">
        <v>17474</v>
      </c>
      <c r="C2678" s="0" t="s">
        <v>14767</v>
      </c>
      <c r="D2678" s="0" t="s">
        <v>14773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16</v>
      </c>
      <c r="V2678" s="0" t="n">
        <v>224</v>
      </c>
      <c r="W2678" s="0" t="n">
        <v>0</v>
      </c>
      <c r="X2678" s="0" t="n">
        <v>0</v>
      </c>
      <c r="Y2678" s="0" t="n">
        <v>0</v>
      </c>
      <c r="Z2678" s="0" t="n">
        <v>0</v>
      </c>
    </row>
    <row r="2679" customFormat="false" ht="14.4" hidden="false" customHeight="false" outlineLevel="0" collapsed="false">
      <c r="A2679" s="0" t="s">
        <v>3</v>
      </c>
      <c r="B2679" s="0" t="s">
        <v>17475</v>
      </c>
      <c r="C2679" s="0" t="s">
        <v>14767</v>
      </c>
      <c r="D2679" s="0" t="s">
        <v>14773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21</v>
      </c>
      <c r="V2679" s="0" t="n">
        <v>232</v>
      </c>
      <c r="W2679" s="0" t="n">
        <v>0</v>
      </c>
      <c r="X2679" s="0" t="n">
        <v>0</v>
      </c>
      <c r="Y2679" s="0" t="n">
        <v>0</v>
      </c>
      <c r="Z2679" s="0" t="n">
        <v>0</v>
      </c>
    </row>
    <row r="2680" customFormat="false" ht="14.4" hidden="false" customHeight="false" outlineLevel="0" collapsed="false">
      <c r="A2680" s="0" t="s">
        <v>3</v>
      </c>
      <c r="B2680" s="0" t="s">
        <v>17476</v>
      </c>
      <c r="C2680" s="0" t="s">
        <v>14768</v>
      </c>
      <c r="D2680" s="0" t="s">
        <v>14771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21</v>
      </c>
      <c r="V2680" s="0" t="n">
        <v>244</v>
      </c>
      <c r="W2680" s="0" t="n">
        <v>0</v>
      </c>
      <c r="X2680" s="0" t="n">
        <v>0</v>
      </c>
      <c r="Y2680" s="0" t="n">
        <v>0</v>
      </c>
      <c r="Z2680" s="0" t="n">
        <v>0</v>
      </c>
    </row>
    <row r="2681" customFormat="false" ht="14.4" hidden="false" customHeight="false" outlineLevel="0" collapsed="false">
      <c r="A2681" s="0" t="s">
        <v>3</v>
      </c>
      <c r="B2681" s="0" t="s">
        <v>17477</v>
      </c>
      <c r="C2681" s="0" t="s">
        <v>14771</v>
      </c>
      <c r="D2681" s="0" t="s">
        <v>14767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17</v>
      </c>
      <c r="V2681" s="0" t="n">
        <v>227</v>
      </c>
      <c r="W2681" s="0" t="n">
        <v>0</v>
      </c>
      <c r="X2681" s="0" t="n">
        <v>0</v>
      </c>
      <c r="Y2681" s="0" t="n">
        <v>0</v>
      </c>
      <c r="Z2681" s="0" t="n">
        <v>0</v>
      </c>
    </row>
    <row r="2682" customFormat="false" ht="14.4" hidden="false" customHeight="false" outlineLevel="0" collapsed="false">
      <c r="A2682" s="0" t="s">
        <v>3</v>
      </c>
      <c r="B2682" s="0" t="s">
        <v>17478</v>
      </c>
      <c r="C2682" s="0" t="s">
        <v>14767</v>
      </c>
      <c r="D2682" s="0" t="s">
        <v>14773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17</v>
      </c>
      <c r="V2682" s="0" t="n">
        <v>228</v>
      </c>
      <c r="W2682" s="0" t="n">
        <v>0</v>
      </c>
      <c r="X2682" s="0" t="n">
        <v>0</v>
      </c>
      <c r="Y2682" s="0" t="n">
        <v>0</v>
      </c>
      <c r="Z2682" s="0" t="n">
        <v>0</v>
      </c>
    </row>
    <row r="2683" customFormat="false" ht="14.4" hidden="false" customHeight="false" outlineLevel="0" collapsed="false">
      <c r="A2683" s="0" t="s">
        <v>3</v>
      </c>
      <c r="B2683" s="0" t="s">
        <v>17479</v>
      </c>
      <c r="C2683" s="0" t="s">
        <v>14767</v>
      </c>
      <c r="D2683" s="0" t="s">
        <v>14771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19</v>
      </c>
      <c r="V2683" s="0" t="n">
        <v>305</v>
      </c>
      <c r="W2683" s="0" t="n">
        <v>0</v>
      </c>
      <c r="X2683" s="0" t="n">
        <v>0</v>
      </c>
      <c r="Y2683" s="0" t="n">
        <v>0</v>
      </c>
      <c r="Z2683" s="0" t="n">
        <v>0</v>
      </c>
    </row>
    <row r="2684" customFormat="false" ht="14.4" hidden="false" customHeight="false" outlineLevel="0" collapsed="false">
      <c r="A2684" s="0" t="s">
        <v>3</v>
      </c>
      <c r="B2684" s="0" t="s">
        <v>17480</v>
      </c>
      <c r="C2684" s="0" t="s">
        <v>14773</v>
      </c>
      <c r="D2684" s="0" t="s">
        <v>14771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18</v>
      </c>
      <c r="V2684" s="0" t="n">
        <v>227</v>
      </c>
      <c r="W2684" s="0" t="n">
        <v>0</v>
      </c>
      <c r="X2684" s="0" t="n">
        <v>0</v>
      </c>
      <c r="Y2684" s="0" t="n">
        <v>0</v>
      </c>
      <c r="Z2684" s="0" t="n">
        <v>0</v>
      </c>
    </row>
    <row r="2685" customFormat="false" ht="14.4" hidden="false" customHeight="false" outlineLevel="0" collapsed="false">
      <c r="A2685" s="0" t="s">
        <v>3</v>
      </c>
      <c r="B2685" s="0" t="s">
        <v>17481</v>
      </c>
      <c r="C2685" s="0" t="s">
        <v>14773</v>
      </c>
      <c r="D2685" s="0" t="s">
        <v>14767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29</v>
      </c>
      <c r="V2685" s="0" t="n">
        <v>313</v>
      </c>
      <c r="W2685" s="0" t="n">
        <v>0</v>
      </c>
      <c r="X2685" s="0" t="n">
        <v>0</v>
      </c>
      <c r="Y2685" s="0" t="n">
        <v>0</v>
      </c>
      <c r="Z2685" s="0" t="n">
        <v>0</v>
      </c>
    </row>
    <row r="2686" customFormat="false" ht="14.4" hidden="false" customHeight="false" outlineLevel="0" collapsed="false">
      <c r="A2686" s="0" t="s">
        <v>3</v>
      </c>
      <c r="B2686" s="0" t="s">
        <v>17482</v>
      </c>
      <c r="C2686" s="0" t="s">
        <v>14767</v>
      </c>
      <c r="D2686" s="0" t="s">
        <v>14768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20</v>
      </c>
      <c r="V2686" s="0" t="n">
        <v>253</v>
      </c>
      <c r="W2686" s="0" t="n">
        <v>0</v>
      </c>
      <c r="X2686" s="0" t="n">
        <v>0</v>
      </c>
      <c r="Y2686" s="0" t="n">
        <v>0</v>
      </c>
      <c r="Z2686" s="0" t="n">
        <v>0</v>
      </c>
    </row>
    <row r="2687" customFormat="false" ht="14.4" hidden="false" customHeight="false" outlineLevel="0" collapsed="false">
      <c r="A2687" s="0" t="s">
        <v>3</v>
      </c>
      <c r="B2687" s="0" t="s">
        <v>17483</v>
      </c>
      <c r="C2687" s="0" t="s">
        <v>14771</v>
      </c>
      <c r="D2687" s="0" t="s">
        <v>14768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20</v>
      </c>
      <c r="V2687" s="0" t="n">
        <v>261</v>
      </c>
      <c r="W2687" s="0" t="n">
        <v>0</v>
      </c>
      <c r="X2687" s="0" t="n">
        <v>0</v>
      </c>
      <c r="Y2687" s="0" t="n">
        <v>0</v>
      </c>
      <c r="Z2687" s="0" t="n">
        <v>0</v>
      </c>
    </row>
    <row r="2688" customFormat="false" ht="14.4" hidden="false" customHeight="false" outlineLevel="0" collapsed="false">
      <c r="A2688" s="0" t="s">
        <v>3</v>
      </c>
      <c r="B2688" s="0" t="s">
        <v>17484</v>
      </c>
      <c r="C2688" s="0" t="s">
        <v>16369</v>
      </c>
      <c r="D2688" s="0" t="s">
        <v>14773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19</v>
      </c>
      <c r="V2688" s="0" t="n">
        <v>251</v>
      </c>
      <c r="W2688" s="0" t="n">
        <v>0</v>
      </c>
      <c r="X2688" s="0" t="n">
        <v>0</v>
      </c>
      <c r="Y2688" s="0" t="n">
        <v>0</v>
      </c>
      <c r="Z2688" s="0" t="n">
        <v>0</v>
      </c>
    </row>
    <row r="2689" customFormat="false" ht="14.4" hidden="false" customHeight="false" outlineLevel="0" collapsed="false">
      <c r="A2689" s="0" t="s">
        <v>3</v>
      </c>
      <c r="B2689" s="0" t="s">
        <v>17485</v>
      </c>
      <c r="C2689" s="0" t="s">
        <v>14773</v>
      </c>
      <c r="D2689" s="0" t="s">
        <v>14771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19</v>
      </c>
      <c r="V2689" s="0" t="n">
        <v>251</v>
      </c>
      <c r="W2689" s="0" t="n">
        <v>0</v>
      </c>
      <c r="X2689" s="0" t="n">
        <v>0</v>
      </c>
      <c r="Y2689" s="0" t="n">
        <v>0</v>
      </c>
      <c r="Z2689" s="0" t="n">
        <v>0</v>
      </c>
    </row>
    <row r="2690" customFormat="false" ht="14.4" hidden="false" customHeight="false" outlineLevel="0" collapsed="false">
      <c r="A2690" s="0" t="s">
        <v>3</v>
      </c>
      <c r="B2690" s="0" t="s">
        <v>17486</v>
      </c>
      <c r="C2690" s="0" t="s">
        <v>14768</v>
      </c>
      <c r="D2690" s="0" t="s">
        <v>14767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20</v>
      </c>
      <c r="V2690" s="0" t="n">
        <v>248</v>
      </c>
      <c r="W2690" s="0" t="n">
        <v>0</v>
      </c>
      <c r="X2690" s="0" t="n">
        <v>0</v>
      </c>
      <c r="Y2690" s="0" t="n">
        <v>0</v>
      </c>
      <c r="Z2690" s="0" t="n">
        <v>0</v>
      </c>
    </row>
    <row r="2691" customFormat="false" ht="14.4" hidden="false" customHeight="false" outlineLevel="0" collapsed="false">
      <c r="A2691" s="0" t="s">
        <v>3</v>
      </c>
      <c r="B2691" s="0" t="s">
        <v>17487</v>
      </c>
      <c r="C2691" s="0" t="s">
        <v>14767</v>
      </c>
      <c r="D2691" s="0" t="s">
        <v>14773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12</v>
      </c>
      <c r="V2691" s="0" t="n">
        <v>202</v>
      </c>
      <c r="W2691" s="0" t="n">
        <v>0</v>
      </c>
      <c r="X2691" s="0" t="n">
        <v>0</v>
      </c>
      <c r="Y2691" s="0" t="n">
        <v>0</v>
      </c>
      <c r="Z2691" s="0" t="n">
        <v>0</v>
      </c>
    </row>
    <row r="2692" customFormat="false" ht="14.4" hidden="false" customHeight="false" outlineLevel="0" collapsed="false">
      <c r="A2692" s="0" t="s">
        <v>3</v>
      </c>
      <c r="B2692" s="0" t="s">
        <v>17488</v>
      </c>
      <c r="C2692" s="0" t="s">
        <v>14771</v>
      </c>
      <c r="D2692" s="0" t="s">
        <v>14768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15</v>
      </c>
      <c r="V2692" s="0" t="n">
        <v>238</v>
      </c>
      <c r="W2692" s="0" t="n">
        <v>0</v>
      </c>
      <c r="X2692" s="0" t="n">
        <v>0</v>
      </c>
      <c r="Y2692" s="0" t="n">
        <v>0</v>
      </c>
      <c r="Z2692" s="0" t="n">
        <v>0</v>
      </c>
    </row>
    <row r="2693" customFormat="false" ht="14.4" hidden="false" customHeight="false" outlineLevel="0" collapsed="false">
      <c r="A2693" s="0" t="s">
        <v>3</v>
      </c>
      <c r="B2693" s="0" t="s">
        <v>17489</v>
      </c>
      <c r="C2693" s="0" t="s">
        <v>14767</v>
      </c>
      <c r="D2693" s="0" t="s">
        <v>14773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16</v>
      </c>
      <c r="V2693" s="0" t="n">
        <v>255</v>
      </c>
      <c r="W2693" s="0" t="n">
        <v>0</v>
      </c>
      <c r="X2693" s="0" t="n">
        <v>0</v>
      </c>
      <c r="Y2693" s="0" t="n">
        <v>0</v>
      </c>
      <c r="Z2693" s="0" t="n">
        <v>0</v>
      </c>
    </row>
    <row r="2694" customFormat="false" ht="14.4" hidden="false" customHeight="false" outlineLevel="0" collapsed="false">
      <c r="A2694" s="0" t="s">
        <v>3</v>
      </c>
      <c r="B2694" s="0" t="s">
        <v>17490</v>
      </c>
      <c r="C2694" s="0" t="s">
        <v>14767</v>
      </c>
      <c r="D2694" s="0" t="s">
        <v>14773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11</v>
      </c>
      <c r="V2694" s="0" t="n">
        <v>213</v>
      </c>
      <c r="W2694" s="0" t="n">
        <v>0</v>
      </c>
      <c r="X2694" s="0" t="n">
        <v>0</v>
      </c>
      <c r="Y2694" s="0" t="n">
        <v>0</v>
      </c>
      <c r="Z2694" s="0" t="n">
        <v>0</v>
      </c>
    </row>
    <row r="2695" customFormat="false" ht="14.4" hidden="false" customHeight="false" outlineLevel="0" collapsed="false">
      <c r="A2695" s="0" t="s">
        <v>3</v>
      </c>
      <c r="B2695" s="0" t="s">
        <v>17491</v>
      </c>
      <c r="C2695" s="0" t="s">
        <v>14768</v>
      </c>
      <c r="D2695" s="0" t="s">
        <v>14771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18</v>
      </c>
      <c r="V2695" s="0" t="n">
        <v>213</v>
      </c>
      <c r="W2695" s="0" t="n">
        <v>0</v>
      </c>
      <c r="X2695" s="0" t="n">
        <v>0</v>
      </c>
      <c r="Y2695" s="0" t="n">
        <v>0</v>
      </c>
      <c r="Z2695" s="0" t="n">
        <v>0</v>
      </c>
    </row>
    <row r="2696" customFormat="false" ht="14.4" hidden="false" customHeight="false" outlineLevel="0" collapsed="false">
      <c r="A2696" s="0" t="s">
        <v>3</v>
      </c>
      <c r="B2696" s="0" t="s">
        <v>17492</v>
      </c>
      <c r="C2696" s="0" t="s">
        <v>14771</v>
      </c>
      <c r="D2696" s="0" t="s">
        <v>14768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13</v>
      </c>
      <c r="V2696" s="0" t="n">
        <v>206</v>
      </c>
      <c r="W2696" s="0" t="n">
        <v>0</v>
      </c>
      <c r="X2696" s="0" t="n">
        <v>0</v>
      </c>
      <c r="Y2696" s="0" t="n">
        <v>0</v>
      </c>
      <c r="Z2696" s="0" t="n">
        <v>0</v>
      </c>
    </row>
    <row r="2697" customFormat="false" ht="14.4" hidden="false" customHeight="false" outlineLevel="0" collapsed="false">
      <c r="A2697" s="0" t="s">
        <v>3</v>
      </c>
      <c r="B2697" s="0" t="s">
        <v>17493</v>
      </c>
      <c r="C2697" s="0" t="s">
        <v>14771</v>
      </c>
      <c r="D2697" s="0" t="s">
        <v>14768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18</v>
      </c>
      <c r="V2697" s="0" t="n">
        <v>321</v>
      </c>
      <c r="W2697" s="0" t="n">
        <v>0</v>
      </c>
      <c r="X2697" s="0" t="n">
        <v>0</v>
      </c>
      <c r="Y2697" s="0" t="n">
        <v>0</v>
      </c>
      <c r="Z2697" s="0" t="n">
        <v>0</v>
      </c>
    </row>
    <row r="2698" customFormat="false" ht="14.4" hidden="false" customHeight="false" outlineLevel="0" collapsed="false">
      <c r="A2698" s="0" t="s">
        <v>3</v>
      </c>
      <c r="B2698" s="0" t="s">
        <v>17494</v>
      </c>
      <c r="C2698" s="0" t="s">
        <v>14767</v>
      </c>
      <c r="D2698" s="0" t="s">
        <v>14773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18</v>
      </c>
      <c r="V2698" s="0" t="n">
        <v>224</v>
      </c>
      <c r="W2698" s="0" t="n">
        <v>0</v>
      </c>
      <c r="X2698" s="0" t="n">
        <v>0</v>
      </c>
      <c r="Y2698" s="0" t="n">
        <v>0</v>
      </c>
      <c r="Z2698" s="0" t="n">
        <v>0</v>
      </c>
    </row>
    <row r="2699" customFormat="false" ht="14.4" hidden="false" customHeight="false" outlineLevel="0" collapsed="false">
      <c r="A2699" s="0" t="s">
        <v>3</v>
      </c>
      <c r="B2699" s="0" t="s">
        <v>17495</v>
      </c>
      <c r="C2699" s="0" t="s">
        <v>14771</v>
      </c>
      <c r="D2699" s="0" t="s">
        <v>14768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15</v>
      </c>
      <c r="V2699" s="0" t="n">
        <v>171</v>
      </c>
      <c r="W2699" s="0" t="n">
        <v>0</v>
      </c>
      <c r="X2699" s="0" t="n">
        <v>0</v>
      </c>
      <c r="Y2699" s="0" t="n">
        <v>0</v>
      </c>
      <c r="Z2699" s="0" t="n">
        <v>0</v>
      </c>
    </row>
    <row r="2700" customFormat="false" ht="14.4" hidden="false" customHeight="false" outlineLevel="0" collapsed="false">
      <c r="A2700" s="0" t="s">
        <v>3</v>
      </c>
      <c r="B2700" s="0" t="s">
        <v>17496</v>
      </c>
      <c r="C2700" s="0" t="s">
        <v>14767</v>
      </c>
      <c r="D2700" s="0" t="s">
        <v>14768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14</v>
      </c>
      <c r="V2700" s="0" t="n">
        <v>213</v>
      </c>
      <c r="W2700" s="0" t="n">
        <v>0</v>
      </c>
      <c r="X2700" s="0" t="n">
        <v>0</v>
      </c>
      <c r="Y2700" s="0" t="n">
        <v>0</v>
      </c>
      <c r="Z2700" s="0" t="n">
        <v>0</v>
      </c>
    </row>
    <row r="2701" customFormat="false" ht="14.4" hidden="false" customHeight="false" outlineLevel="0" collapsed="false">
      <c r="A2701" s="0" t="s">
        <v>3</v>
      </c>
      <c r="B2701" s="0" t="s">
        <v>17497</v>
      </c>
      <c r="C2701" s="0" t="s">
        <v>14771</v>
      </c>
      <c r="D2701" s="0" t="s">
        <v>14768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19</v>
      </c>
      <c r="V2701" s="0" t="n">
        <v>229</v>
      </c>
      <c r="W2701" s="0" t="n">
        <v>0</v>
      </c>
      <c r="X2701" s="0" t="n">
        <v>0</v>
      </c>
      <c r="Y2701" s="0" t="n">
        <v>0</v>
      </c>
      <c r="Z2701" s="0" t="n">
        <v>0</v>
      </c>
    </row>
    <row r="2702" customFormat="false" ht="14.4" hidden="false" customHeight="false" outlineLevel="0" collapsed="false">
      <c r="A2702" s="0" t="s">
        <v>3</v>
      </c>
      <c r="B2702" s="0" t="s">
        <v>17498</v>
      </c>
      <c r="C2702" s="0" t="s">
        <v>14767</v>
      </c>
      <c r="D2702" s="0" t="s">
        <v>14768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21</v>
      </c>
      <c r="V2702" s="0" t="n">
        <v>263</v>
      </c>
      <c r="W2702" s="0" t="n">
        <v>0</v>
      </c>
      <c r="X2702" s="0" t="n">
        <v>0</v>
      </c>
      <c r="Y2702" s="0" t="n">
        <v>0</v>
      </c>
      <c r="Z2702" s="0" t="n">
        <v>0</v>
      </c>
    </row>
    <row r="2703" customFormat="false" ht="14.4" hidden="false" customHeight="false" outlineLevel="0" collapsed="false">
      <c r="A2703" s="0" t="s">
        <v>3</v>
      </c>
      <c r="B2703" s="0" t="s">
        <v>17499</v>
      </c>
      <c r="C2703" s="0" t="s">
        <v>14767</v>
      </c>
      <c r="D2703" s="0" t="s">
        <v>14771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21</v>
      </c>
      <c r="V2703" s="0" t="n">
        <v>263</v>
      </c>
      <c r="W2703" s="0" t="n">
        <v>0</v>
      </c>
      <c r="X2703" s="0" t="n">
        <v>0</v>
      </c>
      <c r="Y2703" s="0" t="n">
        <v>0</v>
      </c>
      <c r="Z2703" s="0" t="n">
        <v>0</v>
      </c>
    </row>
    <row r="2704" customFormat="false" ht="14.4" hidden="false" customHeight="false" outlineLevel="0" collapsed="false">
      <c r="A2704" s="0" t="s">
        <v>3</v>
      </c>
      <c r="B2704" s="0" t="s">
        <v>17500</v>
      </c>
      <c r="C2704" s="0" t="s">
        <v>14773</v>
      </c>
      <c r="D2704" s="0" t="s">
        <v>14771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21</v>
      </c>
      <c r="V2704" s="0" t="n">
        <v>269</v>
      </c>
      <c r="W2704" s="0" t="n">
        <v>0</v>
      </c>
      <c r="X2704" s="0" t="n">
        <v>0</v>
      </c>
      <c r="Y2704" s="0" t="n">
        <v>0</v>
      </c>
      <c r="Z2704" s="0" t="n">
        <v>0</v>
      </c>
    </row>
    <row r="2705" customFormat="false" ht="14.4" hidden="false" customHeight="false" outlineLevel="0" collapsed="false">
      <c r="A2705" s="0" t="s">
        <v>3</v>
      </c>
      <c r="B2705" s="0" t="s">
        <v>17501</v>
      </c>
      <c r="C2705" s="0" t="s">
        <v>14773</v>
      </c>
      <c r="D2705" s="0" t="s">
        <v>14767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23</v>
      </c>
      <c r="V2705" s="0" t="n">
        <v>300</v>
      </c>
      <c r="W2705" s="0" t="n">
        <v>0</v>
      </c>
      <c r="X2705" s="0" t="n">
        <v>0</v>
      </c>
      <c r="Y2705" s="0" t="n">
        <v>0</v>
      </c>
      <c r="Z2705" s="0" t="n">
        <v>0</v>
      </c>
    </row>
    <row r="2706" customFormat="false" ht="14.4" hidden="false" customHeight="false" outlineLevel="0" collapsed="false">
      <c r="A2706" s="0" t="s">
        <v>3</v>
      </c>
      <c r="B2706" s="0" t="s">
        <v>17502</v>
      </c>
      <c r="C2706" s="0" t="s">
        <v>14773</v>
      </c>
      <c r="D2706" s="0" t="s">
        <v>14771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15</v>
      </c>
      <c r="V2706" s="0" t="n">
        <v>226</v>
      </c>
      <c r="W2706" s="0" t="n">
        <v>0</v>
      </c>
      <c r="X2706" s="0" t="n">
        <v>0</v>
      </c>
      <c r="Y2706" s="0" t="n">
        <v>0</v>
      </c>
      <c r="Z2706" s="0" t="n">
        <v>0</v>
      </c>
    </row>
    <row r="2707" customFormat="false" ht="14.4" hidden="false" customHeight="false" outlineLevel="0" collapsed="false">
      <c r="A2707" s="0" t="s">
        <v>3</v>
      </c>
      <c r="B2707" s="0" t="s">
        <v>17503</v>
      </c>
      <c r="C2707" s="0" t="s">
        <v>14768</v>
      </c>
      <c r="D2707" s="0" t="s">
        <v>14767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16</v>
      </c>
      <c r="V2707" s="0" t="n">
        <v>241</v>
      </c>
      <c r="W2707" s="0" t="n">
        <v>0</v>
      </c>
      <c r="X2707" s="0" t="n">
        <v>0</v>
      </c>
      <c r="Y2707" s="0" t="n">
        <v>0</v>
      </c>
      <c r="Z2707" s="0" t="n">
        <v>0</v>
      </c>
    </row>
    <row r="2708" customFormat="false" ht="14.4" hidden="false" customHeight="false" outlineLevel="0" collapsed="false">
      <c r="A2708" s="0" t="s">
        <v>3</v>
      </c>
      <c r="B2708" s="0" t="s">
        <v>17504</v>
      </c>
      <c r="C2708" s="0" t="s">
        <v>14771</v>
      </c>
      <c r="D2708" s="0" t="s">
        <v>14768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15</v>
      </c>
      <c r="V2708" s="0" t="n">
        <v>261</v>
      </c>
      <c r="W2708" s="0" t="n">
        <v>0</v>
      </c>
      <c r="X2708" s="0" t="n">
        <v>0</v>
      </c>
      <c r="Y2708" s="0" t="n">
        <v>0</v>
      </c>
      <c r="Z2708" s="0" t="n">
        <v>0</v>
      </c>
    </row>
    <row r="2709" customFormat="false" ht="14.4" hidden="false" customHeight="false" outlineLevel="0" collapsed="false">
      <c r="A2709" s="0" t="s">
        <v>3</v>
      </c>
      <c r="B2709" s="0" t="s">
        <v>17505</v>
      </c>
      <c r="C2709" s="0" t="s">
        <v>14773</v>
      </c>
      <c r="D2709" s="0" t="s">
        <v>14767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20</v>
      </c>
      <c r="V2709" s="0" t="n">
        <v>231</v>
      </c>
      <c r="W2709" s="0" t="n">
        <v>0</v>
      </c>
      <c r="X2709" s="0" t="n">
        <v>0</v>
      </c>
      <c r="Y2709" s="0" t="n">
        <v>0</v>
      </c>
      <c r="Z2709" s="0" t="n">
        <v>0</v>
      </c>
    </row>
    <row r="2710" customFormat="false" ht="14.4" hidden="false" customHeight="false" outlineLevel="0" collapsed="false">
      <c r="A2710" s="0" t="s">
        <v>3</v>
      </c>
      <c r="B2710" s="0" t="s">
        <v>17506</v>
      </c>
      <c r="C2710" s="0" t="s">
        <v>14773</v>
      </c>
      <c r="D2710" s="0" t="s">
        <v>17507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19</v>
      </c>
      <c r="V2710" s="0" t="n">
        <v>254</v>
      </c>
      <c r="W2710" s="0" t="n">
        <v>0</v>
      </c>
      <c r="X2710" s="0" t="n">
        <v>0</v>
      </c>
      <c r="Y2710" s="0" t="n">
        <v>0</v>
      </c>
      <c r="Z2710" s="0" t="n">
        <v>0</v>
      </c>
    </row>
    <row r="2711" customFormat="false" ht="14.4" hidden="false" customHeight="false" outlineLevel="0" collapsed="false">
      <c r="A2711" s="0" t="s">
        <v>3</v>
      </c>
      <c r="B2711" s="0" t="s">
        <v>17508</v>
      </c>
      <c r="C2711" s="0" t="s">
        <v>14767</v>
      </c>
      <c r="D2711" s="0" t="s">
        <v>14773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22</v>
      </c>
      <c r="V2711" s="0" t="n">
        <v>271</v>
      </c>
      <c r="W2711" s="0" t="n">
        <v>0</v>
      </c>
      <c r="X2711" s="0" t="n">
        <v>0</v>
      </c>
      <c r="Y2711" s="0" t="n">
        <v>0</v>
      </c>
      <c r="Z2711" s="0" t="n">
        <v>0</v>
      </c>
    </row>
    <row r="2712" customFormat="false" ht="14.4" hidden="false" customHeight="false" outlineLevel="0" collapsed="false">
      <c r="A2712" s="0" t="s">
        <v>3</v>
      </c>
      <c r="B2712" s="0" t="s">
        <v>17509</v>
      </c>
      <c r="C2712" s="0" t="s">
        <v>14773</v>
      </c>
      <c r="D2712" s="0" t="s">
        <v>14767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12</v>
      </c>
      <c r="V2712" s="0" t="n">
        <v>205</v>
      </c>
      <c r="W2712" s="0" t="n">
        <v>0</v>
      </c>
      <c r="X2712" s="0" t="n">
        <v>0</v>
      </c>
      <c r="Y2712" s="0" t="n">
        <v>0</v>
      </c>
      <c r="Z2712" s="0" t="n">
        <v>0</v>
      </c>
    </row>
    <row r="2713" customFormat="false" ht="14.4" hidden="false" customHeight="false" outlineLevel="0" collapsed="false">
      <c r="A2713" s="0" t="s">
        <v>3</v>
      </c>
      <c r="B2713" s="0" t="s">
        <v>17510</v>
      </c>
      <c r="C2713" s="0" t="s">
        <v>14768</v>
      </c>
      <c r="D2713" s="0" t="s">
        <v>14771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22</v>
      </c>
      <c r="V2713" s="0" t="n">
        <v>388</v>
      </c>
      <c r="W2713" s="0" t="n">
        <v>0</v>
      </c>
      <c r="X2713" s="0" t="n">
        <v>0</v>
      </c>
      <c r="Y2713" s="0" t="n">
        <v>0</v>
      </c>
      <c r="Z2713" s="0" t="n">
        <v>0</v>
      </c>
    </row>
    <row r="2714" customFormat="false" ht="14.4" hidden="false" customHeight="false" outlineLevel="0" collapsed="false">
      <c r="A2714" s="0" t="s">
        <v>3</v>
      </c>
      <c r="B2714" s="0" t="s">
        <v>17511</v>
      </c>
      <c r="C2714" s="0" t="s">
        <v>14768</v>
      </c>
      <c r="D2714" s="0" t="s">
        <v>14771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19</v>
      </c>
      <c r="V2714" s="0" t="n">
        <v>234</v>
      </c>
      <c r="W2714" s="0" t="n">
        <v>0</v>
      </c>
      <c r="X2714" s="0" t="n">
        <v>0</v>
      </c>
      <c r="Y2714" s="0" t="n">
        <v>0</v>
      </c>
      <c r="Z2714" s="0" t="n">
        <v>0</v>
      </c>
    </row>
    <row r="2715" customFormat="false" ht="14.4" hidden="false" customHeight="false" outlineLevel="0" collapsed="false">
      <c r="A2715" s="0" t="s">
        <v>3</v>
      </c>
      <c r="B2715" s="0" t="s">
        <v>17512</v>
      </c>
      <c r="C2715" s="0" t="s">
        <v>14771</v>
      </c>
      <c r="D2715" s="0" t="s">
        <v>14768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23</v>
      </c>
      <c r="V2715" s="0" t="n">
        <v>242</v>
      </c>
      <c r="W2715" s="0" t="n">
        <v>0</v>
      </c>
      <c r="X2715" s="0" t="n">
        <v>0</v>
      </c>
      <c r="Y2715" s="0" t="n">
        <v>0</v>
      </c>
      <c r="Z2715" s="0" t="n">
        <v>0</v>
      </c>
    </row>
    <row r="2716" customFormat="false" ht="14.4" hidden="false" customHeight="false" outlineLevel="0" collapsed="false">
      <c r="A2716" s="0" t="s">
        <v>3</v>
      </c>
      <c r="B2716" s="0" t="s">
        <v>17513</v>
      </c>
      <c r="C2716" s="0" t="s">
        <v>14768</v>
      </c>
      <c r="D2716" s="0" t="s">
        <v>14771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18</v>
      </c>
      <c r="V2716" s="0" t="n">
        <v>203</v>
      </c>
      <c r="W2716" s="0" t="n">
        <v>0</v>
      </c>
      <c r="X2716" s="0" t="n">
        <v>0</v>
      </c>
      <c r="Y2716" s="0" t="n">
        <v>0</v>
      </c>
      <c r="Z2716" s="0" t="n">
        <v>0</v>
      </c>
    </row>
    <row r="2717" customFormat="false" ht="14.4" hidden="false" customHeight="false" outlineLevel="0" collapsed="false">
      <c r="A2717" s="0" t="s">
        <v>3</v>
      </c>
      <c r="B2717" s="0" t="s">
        <v>17514</v>
      </c>
      <c r="C2717" s="0" t="s">
        <v>14773</v>
      </c>
      <c r="D2717" s="0" t="s">
        <v>14771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17</v>
      </c>
      <c r="V2717" s="0" t="n">
        <v>222</v>
      </c>
      <c r="W2717" s="0" t="n">
        <v>0</v>
      </c>
      <c r="X2717" s="0" t="n">
        <v>0</v>
      </c>
      <c r="Y2717" s="0" t="n">
        <v>0</v>
      </c>
      <c r="Z2717" s="0" t="n">
        <v>0</v>
      </c>
    </row>
    <row r="2718" customFormat="false" ht="14.4" hidden="false" customHeight="false" outlineLevel="0" collapsed="false">
      <c r="A2718" s="0" t="s">
        <v>3</v>
      </c>
      <c r="B2718" s="0" t="s">
        <v>17515</v>
      </c>
      <c r="C2718" s="0" t="s">
        <v>14768</v>
      </c>
      <c r="D2718" s="0" t="s">
        <v>14773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13</v>
      </c>
      <c r="V2718" s="0" t="n">
        <v>242</v>
      </c>
      <c r="W2718" s="0" t="n">
        <v>0</v>
      </c>
      <c r="X2718" s="0" t="n">
        <v>0</v>
      </c>
      <c r="Y2718" s="0" t="n">
        <v>0</v>
      </c>
      <c r="Z2718" s="0" t="n">
        <v>0</v>
      </c>
    </row>
    <row r="2719" customFormat="false" ht="14.4" hidden="false" customHeight="false" outlineLevel="0" collapsed="false">
      <c r="A2719" s="0" t="s">
        <v>3</v>
      </c>
      <c r="B2719" s="0" t="s">
        <v>17516</v>
      </c>
      <c r="C2719" s="0" t="s">
        <v>14771</v>
      </c>
      <c r="D2719" s="0" t="s">
        <v>14768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13</v>
      </c>
      <c r="V2719" s="0" t="n">
        <v>249</v>
      </c>
      <c r="W2719" s="0" t="n">
        <v>0</v>
      </c>
      <c r="X2719" s="0" t="n">
        <v>0</v>
      </c>
      <c r="Y2719" s="0" t="n">
        <v>0</v>
      </c>
      <c r="Z2719" s="0" t="n">
        <v>0</v>
      </c>
    </row>
    <row r="2720" customFormat="false" ht="14.4" hidden="false" customHeight="false" outlineLevel="0" collapsed="false">
      <c r="A2720" s="0" t="s">
        <v>3</v>
      </c>
      <c r="B2720" s="0" t="s">
        <v>17517</v>
      </c>
      <c r="C2720" s="0" t="s">
        <v>14768</v>
      </c>
      <c r="D2720" s="0" t="s">
        <v>14935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14</v>
      </c>
      <c r="V2720" s="0" t="n">
        <v>199</v>
      </c>
      <c r="W2720" s="0" t="n">
        <v>0</v>
      </c>
      <c r="X2720" s="0" t="n">
        <v>0</v>
      </c>
      <c r="Y2720" s="0" t="n">
        <v>0</v>
      </c>
      <c r="Z2720" s="0" t="n">
        <v>0</v>
      </c>
    </row>
    <row r="2721" customFormat="false" ht="14.4" hidden="false" customHeight="false" outlineLevel="0" collapsed="false">
      <c r="A2721" s="0" t="s">
        <v>3</v>
      </c>
      <c r="B2721" s="0" t="s">
        <v>17518</v>
      </c>
      <c r="C2721" s="0" t="s">
        <v>14773</v>
      </c>
      <c r="D2721" s="0" t="s">
        <v>14767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12</v>
      </c>
      <c r="V2721" s="0" t="n">
        <v>185</v>
      </c>
      <c r="W2721" s="0" t="n">
        <v>0</v>
      </c>
      <c r="X2721" s="0" t="n">
        <v>0</v>
      </c>
      <c r="Y2721" s="0" t="n">
        <v>0</v>
      </c>
      <c r="Z2721" s="0" t="n">
        <v>0</v>
      </c>
    </row>
    <row r="2722" customFormat="false" ht="14.4" hidden="false" customHeight="false" outlineLevel="0" collapsed="false">
      <c r="A2722" s="0" t="s">
        <v>3</v>
      </c>
      <c r="B2722" s="0" t="s">
        <v>17519</v>
      </c>
      <c r="C2722" s="0" t="s">
        <v>14771</v>
      </c>
      <c r="D2722" s="0" t="s">
        <v>14768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12</v>
      </c>
      <c r="V2722" s="0" t="n">
        <v>181</v>
      </c>
      <c r="W2722" s="0" t="n">
        <v>0</v>
      </c>
      <c r="X2722" s="0" t="n">
        <v>0</v>
      </c>
      <c r="Y2722" s="0" t="n">
        <v>0</v>
      </c>
      <c r="Z2722" s="0" t="n">
        <v>0</v>
      </c>
    </row>
    <row r="2723" customFormat="false" ht="14.4" hidden="false" customHeight="false" outlineLevel="0" collapsed="false">
      <c r="A2723" s="0" t="s">
        <v>3</v>
      </c>
      <c r="B2723" s="0" t="s">
        <v>17520</v>
      </c>
      <c r="C2723" s="0" t="s">
        <v>14773</v>
      </c>
      <c r="D2723" s="0" t="s">
        <v>14768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15</v>
      </c>
      <c r="V2723" s="0" t="n">
        <v>198</v>
      </c>
      <c r="W2723" s="0" t="n">
        <v>0</v>
      </c>
      <c r="X2723" s="0" t="n">
        <v>0</v>
      </c>
      <c r="Y2723" s="0" t="n">
        <v>0</v>
      </c>
      <c r="Z2723" s="0" t="n">
        <v>0</v>
      </c>
    </row>
    <row r="2724" customFormat="false" ht="14.4" hidden="false" customHeight="false" outlineLevel="0" collapsed="false">
      <c r="A2724" s="0" t="s">
        <v>3</v>
      </c>
      <c r="B2724" s="0" t="s">
        <v>17521</v>
      </c>
      <c r="C2724" s="0" t="s">
        <v>14771</v>
      </c>
      <c r="D2724" s="0" t="s">
        <v>14773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12</v>
      </c>
      <c r="V2724" s="0" t="n">
        <v>174</v>
      </c>
      <c r="W2724" s="0" t="n">
        <v>0</v>
      </c>
      <c r="X2724" s="0" t="n">
        <v>0</v>
      </c>
      <c r="Y2724" s="0" t="n">
        <v>0</v>
      </c>
      <c r="Z2724" s="0" t="n">
        <v>0</v>
      </c>
    </row>
    <row r="2725" customFormat="false" ht="14.4" hidden="false" customHeight="false" outlineLevel="0" collapsed="false">
      <c r="A2725" s="0" t="s">
        <v>3</v>
      </c>
      <c r="B2725" s="0" t="s">
        <v>17522</v>
      </c>
      <c r="C2725" s="0" t="s">
        <v>14771</v>
      </c>
      <c r="D2725" s="0" t="s">
        <v>14768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13</v>
      </c>
      <c r="V2725" s="0" t="n">
        <v>148</v>
      </c>
      <c r="W2725" s="0" t="n">
        <v>0</v>
      </c>
      <c r="X2725" s="0" t="n">
        <v>0</v>
      </c>
      <c r="Y2725" s="0" t="n">
        <v>0</v>
      </c>
      <c r="Z2725" s="0" t="n">
        <v>0</v>
      </c>
    </row>
    <row r="2726" customFormat="false" ht="14.4" hidden="false" customHeight="false" outlineLevel="0" collapsed="false">
      <c r="A2726" s="0" t="s">
        <v>3</v>
      </c>
      <c r="B2726" s="0" t="s">
        <v>17523</v>
      </c>
      <c r="C2726" s="0" t="s">
        <v>14767</v>
      </c>
      <c r="D2726" s="0" t="s">
        <v>14768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16</v>
      </c>
      <c r="V2726" s="0" t="n">
        <v>197</v>
      </c>
      <c r="W2726" s="0" t="n">
        <v>0</v>
      </c>
      <c r="X2726" s="0" t="n">
        <v>0</v>
      </c>
      <c r="Y2726" s="0" t="n">
        <v>0</v>
      </c>
      <c r="Z2726" s="0" t="n">
        <v>0</v>
      </c>
    </row>
    <row r="2727" customFormat="false" ht="14.4" hidden="false" customHeight="false" outlineLevel="0" collapsed="false">
      <c r="A2727" s="0" t="s">
        <v>3</v>
      </c>
      <c r="B2727" s="0" t="s">
        <v>17524</v>
      </c>
      <c r="C2727" s="0" t="s">
        <v>14773</v>
      </c>
      <c r="D2727" s="0" t="s">
        <v>14768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17</v>
      </c>
      <c r="V2727" s="0" t="n">
        <v>266</v>
      </c>
      <c r="W2727" s="0" t="n">
        <v>0</v>
      </c>
      <c r="X2727" s="0" t="n">
        <v>0</v>
      </c>
      <c r="Y2727" s="0" t="n">
        <v>0</v>
      </c>
      <c r="Z2727" s="0" t="n">
        <v>0</v>
      </c>
    </row>
    <row r="2728" customFormat="false" ht="14.4" hidden="false" customHeight="false" outlineLevel="0" collapsed="false">
      <c r="A2728" s="0" t="s">
        <v>3</v>
      </c>
      <c r="B2728" s="0" t="s">
        <v>17525</v>
      </c>
      <c r="C2728" s="0" t="s">
        <v>14767</v>
      </c>
      <c r="D2728" s="0" t="s">
        <v>14773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11</v>
      </c>
      <c r="V2728" s="0" t="n">
        <v>151</v>
      </c>
      <c r="W2728" s="0" t="n">
        <v>0</v>
      </c>
      <c r="X2728" s="0" t="n">
        <v>0</v>
      </c>
      <c r="Y2728" s="0" t="n">
        <v>0</v>
      </c>
      <c r="Z2728" s="0" t="n">
        <v>0</v>
      </c>
    </row>
    <row r="2729" customFormat="false" ht="14.4" hidden="false" customHeight="false" outlineLevel="0" collapsed="false">
      <c r="A2729" s="0" t="s">
        <v>3</v>
      </c>
      <c r="B2729" s="0" t="s">
        <v>17526</v>
      </c>
      <c r="C2729" s="0" t="s">
        <v>14767</v>
      </c>
      <c r="D2729" s="0" t="s">
        <v>14768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15</v>
      </c>
      <c r="V2729" s="0" t="n">
        <v>169</v>
      </c>
      <c r="W2729" s="0" t="n">
        <v>0</v>
      </c>
      <c r="X2729" s="0" t="n">
        <v>0</v>
      </c>
      <c r="Y2729" s="0" t="n">
        <v>0</v>
      </c>
      <c r="Z2729" s="0" t="n">
        <v>0</v>
      </c>
    </row>
    <row r="2730" customFormat="false" ht="14.4" hidden="false" customHeight="false" outlineLevel="0" collapsed="false">
      <c r="A2730" s="0" t="s">
        <v>3</v>
      </c>
      <c r="B2730" s="0" t="s">
        <v>17527</v>
      </c>
      <c r="C2730" s="0" t="s">
        <v>14768</v>
      </c>
      <c r="D2730" s="0" t="s">
        <v>14771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11</v>
      </c>
      <c r="V2730" s="0" t="n">
        <v>195</v>
      </c>
      <c r="W2730" s="0" t="n">
        <v>0</v>
      </c>
      <c r="X2730" s="0" t="n">
        <v>0</v>
      </c>
      <c r="Y2730" s="0" t="n">
        <v>0</v>
      </c>
      <c r="Z2730" s="0" t="n">
        <v>0</v>
      </c>
    </row>
    <row r="2731" customFormat="false" ht="14.4" hidden="false" customHeight="false" outlineLevel="0" collapsed="false">
      <c r="A2731" s="0" t="s">
        <v>3</v>
      </c>
      <c r="B2731" s="0" t="s">
        <v>17528</v>
      </c>
      <c r="C2731" s="0" t="s">
        <v>14773</v>
      </c>
      <c r="D2731" s="0" t="s">
        <v>14771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15</v>
      </c>
      <c r="V2731" s="0" t="n">
        <v>201</v>
      </c>
      <c r="W2731" s="0" t="n">
        <v>0</v>
      </c>
      <c r="X2731" s="0" t="n">
        <v>0</v>
      </c>
      <c r="Y2731" s="0" t="n">
        <v>0</v>
      </c>
      <c r="Z2731" s="0" t="n">
        <v>0</v>
      </c>
    </row>
    <row r="2732" customFormat="false" ht="14.4" hidden="false" customHeight="false" outlineLevel="0" collapsed="false">
      <c r="A2732" s="0" t="s">
        <v>3</v>
      </c>
      <c r="B2732" s="0" t="s">
        <v>17529</v>
      </c>
      <c r="C2732" s="0" t="s">
        <v>14771</v>
      </c>
      <c r="D2732" s="0" t="s">
        <v>14773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14</v>
      </c>
      <c r="V2732" s="0" t="n">
        <v>218</v>
      </c>
      <c r="W2732" s="0" t="n">
        <v>0</v>
      </c>
      <c r="X2732" s="0" t="n">
        <v>0</v>
      </c>
      <c r="Y2732" s="0" t="n">
        <v>0</v>
      </c>
      <c r="Z2732" s="0" t="n">
        <v>0</v>
      </c>
    </row>
    <row r="2733" customFormat="false" ht="14.4" hidden="false" customHeight="false" outlineLevel="0" collapsed="false">
      <c r="A2733" s="0" t="s">
        <v>3</v>
      </c>
      <c r="B2733" s="0" t="s">
        <v>17530</v>
      </c>
      <c r="C2733" s="0" t="s">
        <v>14767</v>
      </c>
      <c r="D2733" s="0" t="s">
        <v>14768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22</v>
      </c>
      <c r="V2733" s="0" t="n">
        <v>257</v>
      </c>
      <c r="W2733" s="0" t="n">
        <v>0</v>
      </c>
      <c r="X2733" s="0" t="n">
        <v>0</v>
      </c>
      <c r="Y2733" s="0" t="n">
        <v>0</v>
      </c>
      <c r="Z2733" s="0" t="n">
        <v>0</v>
      </c>
    </row>
    <row r="2734" customFormat="false" ht="14.4" hidden="false" customHeight="false" outlineLevel="0" collapsed="false">
      <c r="A2734" s="0" t="s">
        <v>3</v>
      </c>
      <c r="B2734" s="0" t="s">
        <v>17531</v>
      </c>
      <c r="C2734" s="0" t="s">
        <v>14771</v>
      </c>
      <c r="D2734" s="0" t="s">
        <v>14768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14</v>
      </c>
      <c r="V2734" s="0" t="n">
        <v>203</v>
      </c>
      <c r="W2734" s="0" t="n">
        <v>0</v>
      </c>
      <c r="X2734" s="0" t="n">
        <v>0</v>
      </c>
      <c r="Y2734" s="0" t="n">
        <v>0</v>
      </c>
      <c r="Z2734" s="0" t="n">
        <v>0</v>
      </c>
    </row>
    <row r="2735" customFormat="false" ht="14.4" hidden="false" customHeight="false" outlineLevel="0" collapsed="false">
      <c r="A2735" s="0" t="s">
        <v>3</v>
      </c>
      <c r="B2735" s="0" t="s">
        <v>17532</v>
      </c>
      <c r="C2735" s="0" t="s">
        <v>14773</v>
      </c>
      <c r="D2735" s="0" t="s">
        <v>14767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12</v>
      </c>
      <c r="V2735" s="0" t="n">
        <v>204</v>
      </c>
      <c r="W2735" s="0" t="n">
        <v>0</v>
      </c>
      <c r="X2735" s="0" t="n">
        <v>0</v>
      </c>
      <c r="Y2735" s="0" t="n">
        <v>0</v>
      </c>
      <c r="Z2735" s="0" t="n">
        <v>0</v>
      </c>
    </row>
    <row r="2736" customFormat="false" ht="14.4" hidden="false" customHeight="false" outlineLevel="0" collapsed="false">
      <c r="A2736" s="0" t="s">
        <v>3</v>
      </c>
      <c r="B2736" s="0" t="s">
        <v>17533</v>
      </c>
      <c r="C2736" s="0" t="s">
        <v>14771</v>
      </c>
      <c r="D2736" s="0" t="s">
        <v>14768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13</v>
      </c>
      <c r="V2736" s="0" t="n">
        <v>235</v>
      </c>
      <c r="W2736" s="0" t="n">
        <v>0</v>
      </c>
      <c r="X2736" s="0" t="n">
        <v>0</v>
      </c>
      <c r="Y2736" s="0" t="n">
        <v>0</v>
      </c>
      <c r="Z2736" s="0" t="n">
        <v>0</v>
      </c>
    </row>
    <row r="2737" customFormat="false" ht="14.4" hidden="false" customHeight="false" outlineLevel="0" collapsed="false">
      <c r="A2737" s="0" t="s">
        <v>3</v>
      </c>
      <c r="B2737" s="0" t="s">
        <v>17534</v>
      </c>
      <c r="C2737" s="0" t="s">
        <v>14771</v>
      </c>
      <c r="D2737" s="0" t="s">
        <v>14768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14</v>
      </c>
      <c r="V2737" s="0" t="n">
        <v>245</v>
      </c>
      <c r="W2737" s="0" t="n">
        <v>0</v>
      </c>
      <c r="X2737" s="0" t="n">
        <v>0</v>
      </c>
      <c r="Y2737" s="0" t="n">
        <v>0</v>
      </c>
      <c r="Z2737" s="0" t="n">
        <v>0</v>
      </c>
    </row>
    <row r="2738" customFormat="false" ht="14.4" hidden="false" customHeight="false" outlineLevel="0" collapsed="false">
      <c r="A2738" s="0" t="s">
        <v>3</v>
      </c>
      <c r="B2738" s="0" t="s">
        <v>17535</v>
      </c>
      <c r="C2738" s="0" t="s">
        <v>14773</v>
      </c>
      <c r="D2738" s="0" t="s">
        <v>14767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14</v>
      </c>
      <c r="V2738" s="0" t="n">
        <v>217</v>
      </c>
      <c r="W2738" s="0" t="n">
        <v>0</v>
      </c>
      <c r="X2738" s="0" t="n">
        <v>0</v>
      </c>
      <c r="Y2738" s="0" t="n">
        <v>0</v>
      </c>
      <c r="Z2738" s="0" t="n">
        <v>0</v>
      </c>
    </row>
    <row r="2739" customFormat="false" ht="14.4" hidden="false" customHeight="false" outlineLevel="0" collapsed="false">
      <c r="A2739" s="0" t="s">
        <v>3</v>
      </c>
      <c r="B2739" s="0" t="s">
        <v>17536</v>
      </c>
      <c r="C2739" s="0" t="s">
        <v>14771</v>
      </c>
      <c r="D2739" s="0" t="s">
        <v>14768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14</v>
      </c>
      <c r="V2739" s="0" t="n">
        <v>216</v>
      </c>
      <c r="W2739" s="0" t="n">
        <v>0</v>
      </c>
      <c r="X2739" s="0" t="n">
        <v>0</v>
      </c>
      <c r="Y2739" s="0" t="n">
        <v>0</v>
      </c>
      <c r="Z2739" s="0" t="n">
        <v>0</v>
      </c>
    </row>
    <row r="2740" customFormat="false" ht="14.4" hidden="false" customHeight="false" outlineLevel="0" collapsed="false">
      <c r="A2740" s="0" t="s">
        <v>3</v>
      </c>
      <c r="B2740" s="0" t="s">
        <v>17537</v>
      </c>
      <c r="C2740" s="0" t="s">
        <v>14771</v>
      </c>
      <c r="D2740" s="0" t="s">
        <v>14768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18</v>
      </c>
      <c r="V2740" s="0" t="n">
        <v>226</v>
      </c>
      <c r="W2740" s="0" t="n">
        <v>0</v>
      </c>
      <c r="X2740" s="0" t="n">
        <v>0</v>
      </c>
      <c r="Y2740" s="0" t="n">
        <v>0</v>
      </c>
      <c r="Z2740" s="0" t="n">
        <v>0</v>
      </c>
    </row>
    <row r="2741" customFormat="false" ht="14.4" hidden="false" customHeight="false" outlineLevel="0" collapsed="false">
      <c r="A2741" s="0" t="s">
        <v>3</v>
      </c>
      <c r="B2741" s="0" t="s">
        <v>17538</v>
      </c>
      <c r="C2741" s="0" t="s">
        <v>14771</v>
      </c>
      <c r="D2741" s="0" t="s">
        <v>14768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20</v>
      </c>
      <c r="V2741" s="0" t="n">
        <v>244</v>
      </c>
      <c r="W2741" s="0" t="n">
        <v>0</v>
      </c>
      <c r="X2741" s="0" t="n">
        <v>0</v>
      </c>
      <c r="Y2741" s="0" t="n">
        <v>0</v>
      </c>
      <c r="Z2741" s="0" t="n">
        <v>0</v>
      </c>
    </row>
    <row r="2742" customFormat="false" ht="14.4" hidden="false" customHeight="false" outlineLevel="0" collapsed="false">
      <c r="A2742" s="0" t="s">
        <v>3</v>
      </c>
      <c r="B2742" s="0" t="s">
        <v>17539</v>
      </c>
      <c r="C2742" s="0" t="s">
        <v>14767</v>
      </c>
      <c r="D2742" s="0" t="s">
        <v>14768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20</v>
      </c>
      <c r="V2742" s="0" t="n">
        <v>246</v>
      </c>
      <c r="W2742" s="0" t="n">
        <v>0</v>
      </c>
      <c r="X2742" s="0" t="n">
        <v>0</v>
      </c>
      <c r="Y2742" s="0" t="n">
        <v>0</v>
      </c>
      <c r="Z2742" s="0" t="n">
        <v>0</v>
      </c>
    </row>
    <row r="2743" customFormat="false" ht="14.4" hidden="false" customHeight="false" outlineLevel="0" collapsed="false">
      <c r="A2743" s="0" t="s">
        <v>3</v>
      </c>
      <c r="B2743" s="0" t="s">
        <v>17540</v>
      </c>
      <c r="C2743" s="0" t="s">
        <v>14768</v>
      </c>
      <c r="D2743" s="0" t="s">
        <v>14771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18</v>
      </c>
      <c r="V2743" s="0" t="n">
        <v>223</v>
      </c>
      <c r="W2743" s="0" t="n">
        <v>0</v>
      </c>
      <c r="X2743" s="0" t="n">
        <v>0</v>
      </c>
      <c r="Y2743" s="0" t="n">
        <v>0</v>
      </c>
      <c r="Z2743" s="0" t="n">
        <v>0</v>
      </c>
    </row>
    <row r="2744" customFormat="false" ht="14.4" hidden="false" customHeight="false" outlineLevel="0" collapsed="false">
      <c r="A2744" s="0" t="s">
        <v>3</v>
      </c>
      <c r="B2744" s="0" t="s">
        <v>17541</v>
      </c>
      <c r="C2744" s="0" t="s">
        <v>14768</v>
      </c>
      <c r="D2744" s="0" t="s">
        <v>14771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15</v>
      </c>
      <c r="V2744" s="0" t="n">
        <v>224</v>
      </c>
      <c r="W2744" s="0" t="n">
        <v>0</v>
      </c>
      <c r="X2744" s="0" t="n">
        <v>0</v>
      </c>
      <c r="Y2744" s="0" t="n">
        <v>0</v>
      </c>
      <c r="Z2744" s="0" t="n">
        <v>0</v>
      </c>
    </row>
    <row r="2745" customFormat="false" ht="14.4" hidden="false" customHeight="false" outlineLevel="0" collapsed="false">
      <c r="A2745" s="0" t="s">
        <v>3</v>
      </c>
      <c r="B2745" s="0" t="s">
        <v>17542</v>
      </c>
      <c r="C2745" s="0" t="s">
        <v>14768</v>
      </c>
      <c r="D2745" s="0" t="s">
        <v>14767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15</v>
      </c>
      <c r="V2745" s="0" t="n">
        <v>233</v>
      </c>
      <c r="W2745" s="0" t="n">
        <v>0</v>
      </c>
      <c r="X2745" s="0" t="n">
        <v>0</v>
      </c>
      <c r="Y2745" s="0" t="n">
        <v>0</v>
      </c>
      <c r="Z2745" s="0" t="n">
        <v>0</v>
      </c>
    </row>
    <row r="2746" customFormat="false" ht="14.4" hidden="false" customHeight="false" outlineLevel="0" collapsed="false">
      <c r="A2746" s="0" t="s">
        <v>3</v>
      </c>
      <c r="B2746" s="0" t="s">
        <v>17543</v>
      </c>
      <c r="C2746" s="0" t="s">
        <v>14767</v>
      </c>
      <c r="D2746" s="0" t="s">
        <v>14768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14</v>
      </c>
      <c r="V2746" s="0" t="n">
        <v>254</v>
      </c>
      <c r="W2746" s="0" t="n">
        <v>0</v>
      </c>
      <c r="X2746" s="0" t="n">
        <v>0</v>
      </c>
      <c r="Y2746" s="0" t="n">
        <v>0</v>
      </c>
      <c r="Z2746" s="0" t="n">
        <v>0</v>
      </c>
    </row>
    <row r="2747" customFormat="false" ht="14.4" hidden="false" customHeight="false" outlineLevel="0" collapsed="false">
      <c r="A2747" s="0" t="s">
        <v>3</v>
      </c>
      <c r="B2747" s="0" t="s">
        <v>17544</v>
      </c>
      <c r="C2747" s="0" t="s">
        <v>14771</v>
      </c>
      <c r="D2747" s="0" t="s">
        <v>14768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14</v>
      </c>
      <c r="V2747" s="0" t="n">
        <v>258</v>
      </c>
      <c r="W2747" s="0" t="n">
        <v>0</v>
      </c>
      <c r="X2747" s="0" t="n">
        <v>0</v>
      </c>
      <c r="Y2747" s="0" t="n">
        <v>0</v>
      </c>
      <c r="Z2747" s="0" t="n">
        <v>0</v>
      </c>
    </row>
    <row r="2748" customFormat="false" ht="14.4" hidden="false" customHeight="false" outlineLevel="0" collapsed="false">
      <c r="A2748" s="0" t="s">
        <v>3</v>
      </c>
      <c r="B2748" s="0" t="s">
        <v>17545</v>
      </c>
      <c r="C2748" s="0" t="s">
        <v>14768</v>
      </c>
      <c r="D2748" s="0" t="s">
        <v>14771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18</v>
      </c>
      <c r="V2748" s="0" t="n">
        <v>217</v>
      </c>
      <c r="W2748" s="0" t="n">
        <v>0</v>
      </c>
      <c r="X2748" s="0" t="n">
        <v>0</v>
      </c>
      <c r="Y2748" s="0" t="n">
        <v>0</v>
      </c>
      <c r="Z2748" s="0" t="n">
        <v>0</v>
      </c>
    </row>
    <row r="2749" customFormat="false" ht="14.4" hidden="false" customHeight="false" outlineLevel="0" collapsed="false">
      <c r="A2749" s="0" t="s">
        <v>3</v>
      </c>
      <c r="B2749" s="0" t="s">
        <v>17546</v>
      </c>
      <c r="C2749" s="0" t="s">
        <v>14773</v>
      </c>
      <c r="D2749" s="0" t="s">
        <v>14767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13</v>
      </c>
      <c r="V2749" s="0" t="n">
        <v>230</v>
      </c>
      <c r="W2749" s="0" t="n">
        <v>0</v>
      </c>
      <c r="X2749" s="0" t="n">
        <v>0</v>
      </c>
      <c r="Y2749" s="0" t="n">
        <v>0</v>
      </c>
      <c r="Z2749" s="0" t="n">
        <v>0</v>
      </c>
    </row>
    <row r="2750" customFormat="false" ht="14.4" hidden="false" customHeight="false" outlineLevel="0" collapsed="false">
      <c r="A2750" s="0" t="s">
        <v>3</v>
      </c>
      <c r="B2750" s="0" t="s">
        <v>17547</v>
      </c>
      <c r="C2750" s="0" t="s">
        <v>14768</v>
      </c>
      <c r="D2750" s="0" t="s">
        <v>14771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18</v>
      </c>
      <c r="V2750" s="0" t="n">
        <v>265</v>
      </c>
      <c r="W2750" s="0" t="n">
        <v>0</v>
      </c>
      <c r="X2750" s="0" t="n">
        <v>0</v>
      </c>
      <c r="Y2750" s="0" t="n">
        <v>0</v>
      </c>
      <c r="Z2750" s="0" t="n">
        <v>0</v>
      </c>
    </row>
    <row r="2751" customFormat="false" ht="14.4" hidden="false" customHeight="false" outlineLevel="0" collapsed="false">
      <c r="A2751" s="0" t="s">
        <v>3</v>
      </c>
      <c r="B2751" s="0" t="s">
        <v>17548</v>
      </c>
      <c r="C2751" s="0" t="s">
        <v>14767</v>
      </c>
      <c r="D2751" s="0" t="s">
        <v>14773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13</v>
      </c>
      <c r="V2751" s="0" t="n">
        <v>236</v>
      </c>
      <c r="W2751" s="0" t="n">
        <v>0</v>
      </c>
      <c r="X2751" s="0" t="n">
        <v>0</v>
      </c>
      <c r="Y2751" s="0" t="n">
        <v>0</v>
      </c>
      <c r="Z2751" s="0" t="n">
        <v>0</v>
      </c>
    </row>
    <row r="2752" customFormat="false" ht="14.4" hidden="false" customHeight="false" outlineLevel="0" collapsed="false">
      <c r="A2752" s="0" t="s">
        <v>3</v>
      </c>
      <c r="B2752" s="0" t="s">
        <v>17549</v>
      </c>
      <c r="C2752" s="0" t="s">
        <v>14771</v>
      </c>
      <c r="D2752" s="0" t="s">
        <v>14773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12</v>
      </c>
      <c r="V2752" s="0" t="n">
        <v>238</v>
      </c>
      <c r="W2752" s="0" t="n">
        <v>0</v>
      </c>
      <c r="X2752" s="0" t="n">
        <v>0</v>
      </c>
      <c r="Y2752" s="0" t="n">
        <v>0</v>
      </c>
      <c r="Z2752" s="0" t="n">
        <v>0</v>
      </c>
    </row>
    <row r="2753" customFormat="false" ht="14.4" hidden="false" customHeight="false" outlineLevel="0" collapsed="false">
      <c r="A2753" s="0" t="s">
        <v>3</v>
      </c>
      <c r="B2753" s="0" t="s">
        <v>17550</v>
      </c>
      <c r="C2753" s="0" t="s">
        <v>14773</v>
      </c>
      <c r="D2753" s="0" t="s">
        <v>14767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21</v>
      </c>
      <c r="V2753" s="0" t="n">
        <v>245</v>
      </c>
      <c r="W2753" s="0" t="n">
        <v>0</v>
      </c>
      <c r="X2753" s="0" t="n">
        <v>0</v>
      </c>
      <c r="Y2753" s="0" t="n">
        <v>0</v>
      </c>
      <c r="Z2753" s="0" t="n">
        <v>0</v>
      </c>
    </row>
    <row r="2754" customFormat="false" ht="14.4" hidden="false" customHeight="false" outlineLevel="0" collapsed="false">
      <c r="A2754" s="0" t="s">
        <v>3</v>
      </c>
      <c r="B2754" s="0" t="s">
        <v>17551</v>
      </c>
      <c r="C2754" s="0" t="s">
        <v>14771</v>
      </c>
      <c r="D2754" s="0" t="s">
        <v>14768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17</v>
      </c>
      <c r="V2754" s="0" t="n">
        <v>237</v>
      </c>
      <c r="W2754" s="0" t="n">
        <v>0</v>
      </c>
      <c r="X2754" s="0" t="n">
        <v>0</v>
      </c>
      <c r="Y2754" s="0" t="n">
        <v>0</v>
      </c>
      <c r="Z2754" s="0" t="n">
        <v>0</v>
      </c>
    </row>
    <row r="2755" customFormat="false" ht="14.4" hidden="false" customHeight="false" outlineLevel="0" collapsed="false">
      <c r="A2755" s="0" t="s">
        <v>3</v>
      </c>
      <c r="B2755" s="0" t="s">
        <v>17552</v>
      </c>
      <c r="C2755" s="0" t="s">
        <v>14767</v>
      </c>
      <c r="D2755" s="0" t="s">
        <v>14773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14</v>
      </c>
      <c r="V2755" s="0" t="n">
        <v>226</v>
      </c>
      <c r="W2755" s="0" t="n">
        <v>0</v>
      </c>
      <c r="X2755" s="0" t="n">
        <v>0</v>
      </c>
      <c r="Y2755" s="0" t="n">
        <v>0</v>
      </c>
      <c r="Z2755" s="0" t="n">
        <v>0</v>
      </c>
    </row>
    <row r="2756" customFormat="false" ht="14.4" hidden="false" customHeight="false" outlineLevel="0" collapsed="false">
      <c r="A2756" s="0" t="s">
        <v>3</v>
      </c>
      <c r="B2756" s="0" t="s">
        <v>17553</v>
      </c>
      <c r="C2756" s="0" t="s">
        <v>14768</v>
      </c>
      <c r="D2756" s="0" t="s">
        <v>14771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14</v>
      </c>
      <c r="V2756" s="0" t="n">
        <v>226</v>
      </c>
      <c r="W2756" s="0" t="n">
        <v>0</v>
      </c>
      <c r="X2756" s="0" t="n">
        <v>0</v>
      </c>
      <c r="Y2756" s="0" t="n">
        <v>0</v>
      </c>
      <c r="Z2756" s="0" t="n">
        <v>0</v>
      </c>
    </row>
    <row r="2757" customFormat="false" ht="14.4" hidden="false" customHeight="false" outlineLevel="0" collapsed="false">
      <c r="A2757" s="0" t="s">
        <v>3</v>
      </c>
      <c r="B2757" s="0" t="s">
        <v>17554</v>
      </c>
      <c r="C2757" s="0" t="s">
        <v>14767</v>
      </c>
      <c r="D2757" s="0" t="s">
        <v>14771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15</v>
      </c>
      <c r="V2757" s="0" t="n">
        <v>212</v>
      </c>
      <c r="W2757" s="0" t="n">
        <v>0</v>
      </c>
      <c r="X2757" s="0" t="n">
        <v>0</v>
      </c>
      <c r="Y2757" s="0" t="n">
        <v>0</v>
      </c>
      <c r="Z2757" s="0" t="n">
        <v>0</v>
      </c>
    </row>
    <row r="2758" customFormat="false" ht="14.4" hidden="false" customHeight="false" outlineLevel="0" collapsed="false">
      <c r="A2758" s="0" t="s">
        <v>3</v>
      </c>
      <c r="B2758" s="0" t="s">
        <v>17555</v>
      </c>
      <c r="C2758" s="0" t="s">
        <v>14767</v>
      </c>
      <c r="D2758" s="0" t="s">
        <v>14773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19</v>
      </c>
      <c r="V2758" s="0" t="n">
        <v>232</v>
      </c>
      <c r="W2758" s="0" t="n">
        <v>0</v>
      </c>
      <c r="X2758" s="0" t="n">
        <v>0</v>
      </c>
      <c r="Y2758" s="0" t="n">
        <v>0</v>
      </c>
      <c r="Z2758" s="0" t="n">
        <v>0</v>
      </c>
    </row>
    <row r="2759" customFormat="false" ht="14.4" hidden="false" customHeight="false" outlineLevel="0" collapsed="false">
      <c r="A2759" s="0" t="s">
        <v>3</v>
      </c>
      <c r="B2759" s="0" t="s">
        <v>17556</v>
      </c>
      <c r="C2759" s="0" t="s">
        <v>14771</v>
      </c>
      <c r="D2759" s="0" t="s">
        <v>14768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17</v>
      </c>
      <c r="V2759" s="0" t="n">
        <v>236</v>
      </c>
      <c r="W2759" s="0" t="n">
        <v>0</v>
      </c>
      <c r="X2759" s="0" t="n">
        <v>0</v>
      </c>
      <c r="Y2759" s="0" t="n">
        <v>0</v>
      </c>
      <c r="Z2759" s="0" t="n">
        <v>0</v>
      </c>
    </row>
    <row r="2760" customFormat="false" ht="14.4" hidden="false" customHeight="false" outlineLevel="0" collapsed="false">
      <c r="A2760" s="0" t="s">
        <v>3</v>
      </c>
      <c r="B2760" s="0" t="s">
        <v>17557</v>
      </c>
      <c r="C2760" s="0" t="s">
        <v>14767</v>
      </c>
      <c r="D2760" s="0" t="s">
        <v>14773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14</v>
      </c>
      <c r="V2760" s="0" t="n">
        <v>235</v>
      </c>
      <c r="W2760" s="0" t="n">
        <v>0</v>
      </c>
      <c r="X2760" s="0" t="n">
        <v>0</v>
      </c>
      <c r="Y2760" s="0" t="n">
        <v>0</v>
      </c>
      <c r="Z2760" s="0" t="n">
        <v>0</v>
      </c>
    </row>
    <row r="2761" customFormat="false" ht="14.4" hidden="false" customHeight="false" outlineLevel="0" collapsed="false">
      <c r="A2761" s="0" t="s">
        <v>3</v>
      </c>
      <c r="B2761" s="0" t="s">
        <v>17558</v>
      </c>
      <c r="C2761" s="0" t="s">
        <v>14767</v>
      </c>
      <c r="D2761" s="0" t="s">
        <v>14773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15</v>
      </c>
      <c r="V2761" s="0" t="n">
        <v>270</v>
      </c>
      <c r="W2761" s="0" t="n">
        <v>0</v>
      </c>
      <c r="X2761" s="0" t="n">
        <v>0</v>
      </c>
      <c r="Y2761" s="0" t="n">
        <v>0</v>
      </c>
      <c r="Z2761" s="0" t="n">
        <v>0</v>
      </c>
    </row>
    <row r="2762" customFormat="false" ht="14.4" hidden="false" customHeight="false" outlineLevel="0" collapsed="false">
      <c r="A2762" s="0" t="s">
        <v>3</v>
      </c>
      <c r="B2762" s="0" t="s">
        <v>17559</v>
      </c>
      <c r="C2762" s="0" t="s">
        <v>14773</v>
      </c>
      <c r="D2762" s="0" t="s">
        <v>14767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15</v>
      </c>
      <c r="V2762" s="0" t="n">
        <v>242</v>
      </c>
      <c r="W2762" s="0" t="n">
        <v>0</v>
      </c>
      <c r="X2762" s="0" t="n">
        <v>0</v>
      </c>
      <c r="Y2762" s="0" t="n">
        <v>0</v>
      </c>
      <c r="Z2762" s="0" t="n">
        <v>0</v>
      </c>
    </row>
    <row r="2763" customFormat="false" ht="14.4" hidden="false" customHeight="false" outlineLevel="0" collapsed="false">
      <c r="A2763" s="0" t="s">
        <v>3</v>
      </c>
      <c r="B2763" s="0" t="s">
        <v>17560</v>
      </c>
      <c r="C2763" s="0" t="s">
        <v>14773</v>
      </c>
      <c r="D2763" s="0" t="s">
        <v>14771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17</v>
      </c>
      <c r="V2763" s="0" t="n">
        <v>189</v>
      </c>
      <c r="W2763" s="0" t="n">
        <v>0</v>
      </c>
      <c r="X2763" s="0" t="n">
        <v>0</v>
      </c>
      <c r="Y2763" s="0" t="n">
        <v>0</v>
      </c>
      <c r="Z2763" s="0" t="n">
        <v>0</v>
      </c>
    </row>
    <row r="2764" customFormat="false" ht="14.4" hidden="false" customHeight="false" outlineLevel="0" collapsed="false">
      <c r="A2764" s="0" t="s">
        <v>3</v>
      </c>
      <c r="B2764" s="0" t="s">
        <v>17561</v>
      </c>
      <c r="C2764" s="0" t="s">
        <v>14767</v>
      </c>
      <c r="D2764" s="0" t="s">
        <v>14773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20</v>
      </c>
      <c r="V2764" s="0" t="n">
        <v>212</v>
      </c>
      <c r="W2764" s="0" t="n">
        <v>0</v>
      </c>
      <c r="X2764" s="0" t="n">
        <v>0</v>
      </c>
      <c r="Y2764" s="0" t="n">
        <v>0</v>
      </c>
      <c r="Z2764" s="0" t="n">
        <v>0</v>
      </c>
    </row>
    <row r="2765" customFormat="false" ht="14.4" hidden="false" customHeight="false" outlineLevel="0" collapsed="false">
      <c r="A2765" s="0" t="s">
        <v>3</v>
      </c>
      <c r="B2765" s="0" t="s">
        <v>17562</v>
      </c>
      <c r="C2765" s="0" t="s">
        <v>14771</v>
      </c>
      <c r="D2765" s="0" t="s">
        <v>14768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25</v>
      </c>
      <c r="V2765" s="0" t="n">
        <v>283</v>
      </c>
      <c r="W2765" s="0" t="n">
        <v>0</v>
      </c>
      <c r="X2765" s="0" t="n">
        <v>0</v>
      </c>
      <c r="Y2765" s="0" t="n">
        <v>0</v>
      </c>
      <c r="Z2765" s="0" t="n">
        <v>0</v>
      </c>
    </row>
    <row r="2766" customFormat="false" ht="14.4" hidden="false" customHeight="false" outlineLevel="0" collapsed="false">
      <c r="A2766" s="0" t="s">
        <v>3</v>
      </c>
      <c r="B2766" s="0" t="s">
        <v>17563</v>
      </c>
      <c r="C2766" s="0" t="s">
        <v>14771</v>
      </c>
      <c r="D2766" s="0" t="s">
        <v>14768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23</v>
      </c>
      <c r="V2766" s="0" t="n">
        <v>310</v>
      </c>
      <c r="W2766" s="0" t="n">
        <v>0</v>
      </c>
      <c r="X2766" s="0" t="n">
        <v>0</v>
      </c>
      <c r="Y2766" s="0" t="n">
        <v>0</v>
      </c>
      <c r="Z2766" s="0" t="n">
        <v>0</v>
      </c>
    </row>
    <row r="2767" customFormat="false" ht="14.4" hidden="false" customHeight="false" outlineLevel="0" collapsed="false">
      <c r="A2767" s="0" t="s">
        <v>3</v>
      </c>
      <c r="B2767" s="0" t="s">
        <v>17564</v>
      </c>
      <c r="C2767" s="0" t="s">
        <v>14767</v>
      </c>
      <c r="D2767" s="0" t="s">
        <v>14773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22</v>
      </c>
      <c r="V2767" s="0" t="n">
        <v>299</v>
      </c>
      <c r="W2767" s="0" t="n">
        <v>0</v>
      </c>
      <c r="X2767" s="0" t="n">
        <v>0</v>
      </c>
      <c r="Y2767" s="0" t="n">
        <v>0</v>
      </c>
      <c r="Z2767" s="0" t="n">
        <v>0</v>
      </c>
    </row>
    <row r="2768" customFormat="false" ht="14.4" hidden="false" customHeight="false" outlineLevel="0" collapsed="false">
      <c r="A2768" s="0" t="s">
        <v>3</v>
      </c>
      <c r="B2768" s="0" t="s">
        <v>17565</v>
      </c>
      <c r="C2768" s="0" t="s">
        <v>14768</v>
      </c>
      <c r="D2768" s="0" t="s">
        <v>14771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17</v>
      </c>
      <c r="V2768" s="0" t="n">
        <v>285</v>
      </c>
      <c r="W2768" s="0" t="n">
        <v>0</v>
      </c>
      <c r="X2768" s="0" t="n">
        <v>0</v>
      </c>
      <c r="Y2768" s="0" t="n">
        <v>0</v>
      </c>
      <c r="Z2768" s="0" t="n">
        <v>0</v>
      </c>
    </row>
    <row r="2769" customFormat="false" ht="14.4" hidden="false" customHeight="false" outlineLevel="0" collapsed="false">
      <c r="A2769" s="0" t="s">
        <v>3</v>
      </c>
      <c r="B2769" s="0" t="s">
        <v>17566</v>
      </c>
      <c r="C2769" s="0" t="s">
        <v>14773</v>
      </c>
      <c r="D2769" s="0" t="s">
        <v>14767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14</v>
      </c>
      <c r="V2769" s="0" t="n">
        <v>254</v>
      </c>
      <c r="W2769" s="0" t="n">
        <v>0</v>
      </c>
      <c r="X2769" s="0" t="n">
        <v>0</v>
      </c>
      <c r="Y2769" s="0" t="n">
        <v>0</v>
      </c>
      <c r="Z2769" s="0" t="n">
        <v>0</v>
      </c>
    </row>
    <row r="2770" customFormat="false" ht="14.4" hidden="false" customHeight="false" outlineLevel="0" collapsed="false">
      <c r="A2770" s="0" t="s">
        <v>3</v>
      </c>
      <c r="B2770" s="0" t="s">
        <v>17567</v>
      </c>
      <c r="C2770" s="0" t="s">
        <v>14771</v>
      </c>
      <c r="D2770" s="0" t="s">
        <v>14768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13</v>
      </c>
      <c r="V2770" s="0" t="n">
        <v>205</v>
      </c>
      <c r="W2770" s="0" t="n">
        <v>0</v>
      </c>
      <c r="X2770" s="0" t="n">
        <v>0</v>
      </c>
      <c r="Y2770" s="0" t="n">
        <v>0</v>
      </c>
      <c r="Z2770" s="0" t="n">
        <v>0</v>
      </c>
    </row>
    <row r="2771" customFormat="false" ht="14.4" hidden="false" customHeight="false" outlineLevel="0" collapsed="false">
      <c r="A2771" s="0" t="s">
        <v>3</v>
      </c>
      <c r="B2771" s="0" t="s">
        <v>17568</v>
      </c>
      <c r="C2771" s="0" t="s">
        <v>14771</v>
      </c>
      <c r="D2771" s="0" t="s">
        <v>14768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19</v>
      </c>
      <c r="V2771" s="0" t="n">
        <v>196</v>
      </c>
      <c r="W2771" s="0" t="n">
        <v>0</v>
      </c>
      <c r="X2771" s="0" t="n">
        <v>0</v>
      </c>
      <c r="Y2771" s="0" t="n">
        <v>0</v>
      </c>
      <c r="Z2771" s="0" t="n">
        <v>0</v>
      </c>
    </row>
    <row r="2772" customFormat="false" ht="14.4" hidden="false" customHeight="false" outlineLevel="0" collapsed="false">
      <c r="A2772" s="0" t="s">
        <v>3</v>
      </c>
      <c r="B2772" s="0" t="s">
        <v>17569</v>
      </c>
      <c r="C2772" s="0" t="s">
        <v>14773</v>
      </c>
      <c r="D2772" s="0" t="s">
        <v>14767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19</v>
      </c>
      <c r="V2772" s="0" t="n">
        <v>205</v>
      </c>
      <c r="W2772" s="0" t="n">
        <v>0</v>
      </c>
      <c r="X2772" s="0" t="n">
        <v>0</v>
      </c>
      <c r="Y2772" s="0" t="n">
        <v>0</v>
      </c>
      <c r="Z2772" s="0" t="n">
        <v>0</v>
      </c>
    </row>
    <row r="2773" customFormat="false" ht="14.4" hidden="false" customHeight="false" outlineLevel="0" collapsed="false">
      <c r="A2773" s="0" t="s">
        <v>3</v>
      </c>
      <c r="B2773" s="0" t="s">
        <v>17570</v>
      </c>
      <c r="C2773" s="0" t="s">
        <v>14773</v>
      </c>
      <c r="D2773" s="0" t="s">
        <v>14767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11</v>
      </c>
      <c r="V2773" s="0" t="n">
        <v>204</v>
      </c>
      <c r="W2773" s="0" t="n">
        <v>0</v>
      </c>
      <c r="X2773" s="0" t="n">
        <v>0</v>
      </c>
      <c r="Y2773" s="0" t="n">
        <v>0</v>
      </c>
      <c r="Z2773" s="0" t="n">
        <v>0</v>
      </c>
    </row>
    <row r="2774" customFormat="false" ht="14.4" hidden="false" customHeight="false" outlineLevel="0" collapsed="false">
      <c r="A2774" s="0" t="s">
        <v>3</v>
      </c>
      <c r="B2774" s="0" t="s">
        <v>17571</v>
      </c>
      <c r="C2774" s="0" t="s">
        <v>14768</v>
      </c>
      <c r="D2774" s="0" t="s">
        <v>14771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14</v>
      </c>
      <c r="V2774" s="0" t="n">
        <v>267</v>
      </c>
      <c r="W2774" s="0" t="n">
        <v>0</v>
      </c>
      <c r="X2774" s="0" t="n">
        <v>0</v>
      </c>
      <c r="Y2774" s="0" t="n">
        <v>0</v>
      </c>
      <c r="Z2774" s="0" t="n">
        <v>0</v>
      </c>
    </row>
    <row r="2775" customFormat="false" ht="14.4" hidden="false" customHeight="false" outlineLevel="0" collapsed="false">
      <c r="A2775" s="0" t="s">
        <v>3</v>
      </c>
      <c r="B2775" s="0" t="s">
        <v>17572</v>
      </c>
      <c r="C2775" s="0" t="s">
        <v>14767</v>
      </c>
      <c r="D2775" s="0" t="s">
        <v>14773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19</v>
      </c>
      <c r="V2775" s="0" t="n">
        <v>262</v>
      </c>
      <c r="W2775" s="0" t="n">
        <v>0</v>
      </c>
      <c r="X2775" s="0" t="n">
        <v>0</v>
      </c>
      <c r="Y2775" s="0" t="n">
        <v>0</v>
      </c>
      <c r="Z2775" s="0" t="n">
        <v>0</v>
      </c>
    </row>
    <row r="2776" customFormat="false" ht="14.4" hidden="false" customHeight="false" outlineLevel="0" collapsed="false">
      <c r="A2776" s="0" t="s">
        <v>3</v>
      </c>
      <c r="B2776" s="0" t="s">
        <v>17573</v>
      </c>
      <c r="C2776" s="0" t="s">
        <v>14773</v>
      </c>
      <c r="D2776" s="0" t="s">
        <v>14767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12</v>
      </c>
      <c r="V2776" s="0" t="n">
        <v>212</v>
      </c>
      <c r="W2776" s="0" t="n">
        <v>0</v>
      </c>
      <c r="X2776" s="0" t="n">
        <v>0</v>
      </c>
      <c r="Y2776" s="0" t="n">
        <v>0</v>
      </c>
      <c r="Z2776" s="0" t="n">
        <v>0</v>
      </c>
    </row>
    <row r="2777" customFormat="false" ht="14.4" hidden="false" customHeight="false" outlineLevel="0" collapsed="false">
      <c r="A2777" s="0" t="s">
        <v>3</v>
      </c>
      <c r="B2777" s="0" t="s">
        <v>17574</v>
      </c>
      <c r="C2777" s="0" t="s">
        <v>14768</v>
      </c>
      <c r="D2777" s="0" t="s">
        <v>14771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18</v>
      </c>
      <c r="V2777" s="0" t="n">
        <v>264</v>
      </c>
      <c r="W2777" s="0" t="n">
        <v>0</v>
      </c>
      <c r="X2777" s="0" t="n">
        <v>0</v>
      </c>
      <c r="Y2777" s="0" t="n">
        <v>0</v>
      </c>
      <c r="Z2777" s="0" t="n">
        <v>0</v>
      </c>
    </row>
    <row r="2778" customFormat="false" ht="14.4" hidden="false" customHeight="false" outlineLevel="0" collapsed="false">
      <c r="A2778" s="0" t="s">
        <v>3</v>
      </c>
      <c r="B2778" s="0" t="s">
        <v>17575</v>
      </c>
      <c r="C2778" s="0" t="s">
        <v>14773</v>
      </c>
      <c r="D2778" s="0" t="s">
        <v>14767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13</v>
      </c>
      <c r="V2778" s="0" t="n">
        <v>201</v>
      </c>
      <c r="W2778" s="0" t="n">
        <v>0</v>
      </c>
      <c r="X2778" s="0" t="n">
        <v>0</v>
      </c>
      <c r="Y2778" s="0" t="n">
        <v>0</v>
      </c>
      <c r="Z2778" s="0" t="n">
        <v>0</v>
      </c>
    </row>
    <row r="2779" customFormat="false" ht="14.4" hidden="false" customHeight="false" outlineLevel="0" collapsed="false">
      <c r="A2779" s="0" t="s">
        <v>3</v>
      </c>
      <c r="B2779" s="0" t="s">
        <v>17576</v>
      </c>
      <c r="C2779" s="0" t="s">
        <v>14767</v>
      </c>
      <c r="D2779" s="0" t="s">
        <v>14773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15</v>
      </c>
      <c r="V2779" s="0" t="n">
        <v>212</v>
      </c>
      <c r="W2779" s="0" t="n">
        <v>0</v>
      </c>
      <c r="X2779" s="0" t="n">
        <v>0</v>
      </c>
      <c r="Y2779" s="0" t="n">
        <v>0</v>
      </c>
      <c r="Z2779" s="0" t="n">
        <v>0</v>
      </c>
    </row>
    <row r="2780" customFormat="false" ht="14.4" hidden="false" customHeight="false" outlineLevel="0" collapsed="false">
      <c r="A2780" s="0" t="s">
        <v>3</v>
      </c>
      <c r="B2780" s="0" t="s">
        <v>17577</v>
      </c>
      <c r="C2780" s="0" t="s">
        <v>14771</v>
      </c>
      <c r="D2780" s="0" t="s">
        <v>14768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15</v>
      </c>
      <c r="V2780" s="0" t="n">
        <v>219</v>
      </c>
      <c r="W2780" s="0" t="n">
        <v>0</v>
      </c>
      <c r="X2780" s="0" t="n">
        <v>0</v>
      </c>
      <c r="Y2780" s="0" t="n">
        <v>0</v>
      </c>
      <c r="Z2780" s="0" t="n">
        <v>0</v>
      </c>
    </row>
    <row r="2781" customFormat="false" ht="14.4" hidden="false" customHeight="false" outlineLevel="0" collapsed="false">
      <c r="A2781" s="0" t="s">
        <v>3</v>
      </c>
      <c r="B2781" s="0" t="s">
        <v>17578</v>
      </c>
      <c r="C2781" s="0" t="s">
        <v>14767</v>
      </c>
      <c r="D2781" s="0" t="s">
        <v>14773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12</v>
      </c>
      <c r="V2781" s="0" t="n">
        <v>193</v>
      </c>
      <c r="W2781" s="0" t="n">
        <v>0</v>
      </c>
      <c r="X2781" s="0" t="n">
        <v>0</v>
      </c>
      <c r="Y2781" s="0" t="n">
        <v>0</v>
      </c>
      <c r="Z2781" s="0" t="n">
        <v>0</v>
      </c>
    </row>
    <row r="2782" customFormat="false" ht="14.4" hidden="false" customHeight="false" outlineLevel="0" collapsed="false">
      <c r="A2782" s="0" t="s">
        <v>3</v>
      </c>
      <c r="B2782" s="0" t="s">
        <v>17579</v>
      </c>
      <c r="C2782" s="0" t="s">
        <v>14773</v>
      </c>
      <c r="D2782" s="0" t="s">
        <v>14768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12</v>
      </c>
      <c r="V2782" s="0" t="n">
        <v>232</v>
      </c>
      <c r="W2782" s="0" t="n">
        <v>0</v>
      </c>
      <c r="X2782" s="0" t="n">
        <v>0</v>
      </c>
      <c r="Y2782" s="0" t="n">
        <v>0</v>
      </c>
      <c r="Z2782" s="0" t="n">
        <v>0</v>
      </c>
    </row>
    <row r="2783" customFormat="false" ht="14.4" hidden="false" customHeight="false" outlineLevel="0" collapsed="false">
      <c r="A2783" s="0" t="s">
        <v>3</v>
      </c>
      <c r="B2783" s="0" t="s">
        <v>17580</v>
      </c>
      <c r="C2783" s="0" t="s">
        <v>14771</v>
      </c>
      <c r="D2783" s="0" t="s">
        <v>14768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11</v>
      </c>
      <c r="V2783" s="0" t="n">
        <v>156</v>
      </c>
      <c r="W2783" s="0" t="n">
        <v>0</v>
      </c>
      <c r="X2783" s="0" t="n">
        <v>0</v>
      </c>
      <c r="Y2783" s="0" t="n">
        <v>0</v>
      </c>
      <c r="Z2783" s="0" t="n">
        <v>0</v>
      </c>
    </row>
    <row r="2784" customFormat="false" ht="14.4" hidden="false" customHeight="false" outlineLevel="0" collapsed="false">
      <c r="A2784" s="0" t="s">
        <v>3</v>
      </c>
      <c r="B2784" s="0" t="s">
        <v>17581</v>
      </c>
      <c r="C2784" s="0" t="s">
        <v>14771</v>
      </c>
      <c r="D2784" s="0" t="s">
        <v>17582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10</v>
      </c>
      <c r="V2784" s="0" t="n">
        <v>163</v>
      </c>
      <c r="W2784" s="0" t="n">
        <v>0</v>
      </c>
      <c r="X2784" s="0" t="n">
        <v>0</v>
      </c>
      <c r="Y2784" s="0" t="n">
        <v>0</v>
      </c>
      <c r="Z2784" s="0" t="n">
        <v>0</v>
      </c>
    </row>
    <row r="2785" customFormat="false" ht="14.4" hidden="false" customHeight="false" outlineLevel="0" collapsed="false">
      <c r="A2785" s="0" t="s">
        <v>3</v>
      </c>
      <c r="B2785" s="0" t="s">
        <v>17583</v>
      </c>
      <c r="C2785" s="0" t="s">
        <v>16368</v>
      </c>
      <c r="D2785" s="0" t="s">
        <v>14773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10</v>
      </c>
      <c r="V2785" s="0" t="n">
        <v>165</v>
      </c>
      <c r="W2785" s="0" t="n">
        <v>0</v>
      </c>
      <c r="X2785" s="0" t="n">
        <v>0</v>
      </c>
      <c r="Y2785" s="0" t="n">
        <v>0</v>
      </c>
      <c r="Z2785" s="0" t="n">
        <v>0</v>
      </c>
    </row>
    <row r="2786" customFormat="false" ht="14.4" hidden="false" customHeight="false" outlineLevel="0" collapsed="false">
      <c r="A2786" s="0" t="s">
        <v>3</v>
      </c>
      <c r="B2786" s="0" t="s">
        <v>17584</v>
      </c>
      <c r="C2786" s="0" t="s">
        <v>14767</v>
      </c>
      <c r="D2786" s="0" t="s">
        <v>14773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13</v>
      </c>
      <c r="V2786" s="0" t="n">
        <v>248</v>
      </c>
      <c r="W2786" s="0" t="n">
        <v>0</v>
      </c>
      <c r="X2786" s="0" t="n">
        <v>0</v>
      </c>
      <c r="Y2786" s="0" t="n">
        <v>0</v>
      </c>
      <c r="Z2786" s="0" t="n">
        <v>0</v>
      </c>
    </row>
    <row r="2787" customFormat="false" ht="14.4" hidden="false" customHeight="false" outlineLevel="0" collapsed="false">
      <c r="A2787" s="0" t="s">
        <v>3</v>
      </c>
      <c r="B2787" s="0" t="s">
        <v>17585</v>
      </c>
      <c r="C2787" s="0" t="s">
        <v>14768</v>
      </c>
      <c r="D2787" s="0" t="s">
        <v>14771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13</v>
      </c>
      <c r="V2787" s="0" t="n">
        <v>238</v>
      </c>
      <c r="W2787" s="0" t="n">
        <v>0</v>
      </c>
      <c r="X2787" s="0" t="n">
        <v>0</v>
      </c>
      <c r="Y2787" s="0" t="n">
        <v>0</v>
      </c>
      <c r="Z2787" s="0" t="n">
        <v>0</v>
      </c>
    </row>
    <row r="2788" customFormat="false" ht="14.4" hidden="false" customHeight="false" outlineLevel="0" collapsed="false">
      <c r="A2788" s="0" t="s">
        <v>3</v>
      </c>
      <c r="B2788" s="0" t="s">
        <v>17586</v>
      </c>
      <c r="C2788" s="0" t="s">
        <v>14768</v>
      </c>
      <c r="D2788" s="0" t="s">
        <v>14771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10</v>
      </c>
      <c r="V2788" s="0" t="n">
        <v>163</v>
      </c>
      <c r="W2788" s="0" t="n">
        <v>0</v>
      </c>
      <c r="X2788" s="0" t="n">
        <v>0</v>
      </c>
      <c r="Y2788" s="0" t="n">
        <v>0</v>
      </c>
      <c r="Z2788" s="0" t="n">
        <v>0</v>
      </c>
    </row>
    <row r="2789" customFormat="false" ht="14.4" hidden="false" customHeight="false" outlineLevel="0" collapsed="false">
      <c r="A2789" s="0" t="s">
        <v>3</v>
      </c>
      <c r="B2789" s="0" t="s">
        <v>17587</v>
      </c>
      <c r="C2789" s="0" t="s">
        <v>14767</v>
      </c>
      <c r="D2789" s="0" t="s">
        <v>14773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12</v>
      </c>
      <c r="V2789" s="0" t="n">
        <v>169</v>
      </c>
      <c r="W2789" s="0" t="n">
        <v>0</v>
      </c>
      <c r="X2789" s="0" t="n">
        <v>0</v>
      </c>
      <c r="Y2789" s="0" t="n">
        <v>0</v>
      </c>
      <c r="Z2789" s="0" t="n">
        <v>0</v>
      </c>
    </row>
    <row r="2790" customFormat="false" ht="14.4" hidden="false" customHeight="false" outlineLevel="0" collapsed="false">
      <c r="A2790" s="0" t="s">
        <v>3</v>
      </c>
      <c r="B2790" s="0" t="s">
        <v>17588</v>
      </c>
      <c r="C2790" s="0" t="s">
        <v>14767</v>
      </c>
      <c r="D2790" s="0" t="s">
        <v>14773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23</v>
      </c>
      <c r="V2790" s="0" t="n">
        <v>224</v>
      </c>
      <c r="W2790" s="0" t="n">
        <v>0</v>
      </c>
      <c r="X2790" s="0" t="n">
        <v>0</v>
      </c>
      <c r="Y2790" s="0" t="n">
        <v>0</v>
      </c>
      <c r="Z2790" s="0" t="n">
        <v>0</v>
      </c>
    </row>
    <row r="2791" customFormat="false" ht="14.4" hidden="false" customHeight="false" outlineLevel="0" collapsed="false">
      <c r="A2791" s="0" t="s">
        <v>3</v>
      </c>
      <c r="B2791" s="0" t="s">
        <v>17589</v>
      </c>
      <c r="C2791" s="0" t="s">
        <v>14767</v>
      </c>
      <c r="D2791" s="0" t="s">
        <v>14773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19</v>
      </c>
      <c r="V2791" s="0" t="n">
        <v>236</v>
      </c>
      <c r="W2791" s="0" t="n">
        <v>0</v>
      </c>
      <c r="X2791" s="0" t="n">
        <v>0</v>
      </c>
      <c r="Y2791" s="0" t="n">
        <v>0</v>
      </c>
      <c r="Z2791" s="0" t="n">
        <v>0</v>
      </c>
    </row>
    <row r="2792" customFormat="false" ht="14.4" hidden="false" customHeight="false" outlineLevel="0" collapsed="false">
      <c r="A2792" s="0" t="s">
        <v>3</v>
      </c>
      <c r="B2792" s="0" t="s">
        <v>17590</v>
      </c>
      <c r="C2792" s="0" t="s">
        <v>14768</v>
      </c>
      <c r="D2792" s="0" t="s">
        <v>14773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11</v>
      </c>
      <c r="V2792" s="0" t="n">
        <v>201</v>
      </c>
      <c r="W2792" s="0" t="n">
        <v>0</v>
      </c>
      <c r="X2792" s="0" t="n">
        <v>0</v>
      </c>
      <c r="Y2792" s="0" t="n">
        <v>0</v>
      </c>
      <c r="Z2792" s="0" t="n">
        <v>0</v>
      </c>
    </row>
    <row r="2793" customFormat="false" ht="14.4" hidden="false" customHeight="false" outlineLevel="0" collapsed="false">
      <c r="A2793" s="0" t="s">
        <v>3</v>
      </c>
      <c r="B2793" s="0" t="s">
        <v>17591</v>
      </c>
      <c r="C2793" s="0" t="s">
        <v>14773</v>
      </c>
      <c r="D2793" s="0" t="s">
        <v>14767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11</v>
      </c>
      <c r="V2793" s="0" t="n">
        <v>191</v>
      </c>
      <c r="W2793" s="0" t="n">
        <v>0</v>
      </c>
      <c r="X2793" s="0" t="n">
        <v>0</v>
      </c>
      <c r="Y2793" s="0" t="n">
        <v>0</v>
      </c>
      <c r="Z2793" s="0" t="n">
        <v>0</v>
      </c>
    </row>
    <row r="2794" customFormat="false" ht="14.4" hidden="false" customHeight="false" outlineLevel="0" collapsed="false">
      <c r="A2794" s="0" t="s">
        <v>3</v>
      </c>
      <c r="B2794" s="0" t="s">
        <v>17592</v>
      </c>
      <c r="C2794" s="0" t="s">
        <v>14768</v>
      </c>
      <c r="D2794" s="0" t="s">
        <v>14767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17</v>
      </c>
      <c r="V2794" s="0" t="n">
        <v>193</v>
      </c>
      <c r="W2794" s="0" t="n">
        <v>0</v>
      </c>
      <c r="X2794" s="0" t="n">
        <v>0</v>
      </c>
      <c r="Y2794" s="0" t="n">
        <v>0</v>
      </c>
      <c r="Z2794" s="0" t="n">
        <v>0</v>
      </c>
    </row>
    <row r="2795" customFormat="false" ht="14.4" hidden="false" customHeight="false" outlineLevel="0" collapsed="false">
      <c r="A2795" s="0" t="s">
        <v>3</v>
      </c>
      <c r="B2795" s="0" t="s">
        <v>17593</v>
      </c>
      <c r="C2795" s="0" t="s">
        <v>14771</v>
      </c>
      <c r="D2795" s="0" t="s">
        <v>14767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15</v>
      </c>
      <c r="V2795" s="0" t="n">
        <v>208</v>
      </c>
      <c r="W2795" s="0" t="n">
        <v>0</v>
      </c>
      <c r="X2795" s="0" t="n">
        <v>0</v>
      </c>
      <c r="Y2795" s="0" t="n">
        <v>0</v>
      </c>
      <c r="Z2795" s="0" t="n">
        <v>0</v>
      </c>
    </row>
    <row r="2796" customFormat="false" ht="14.4" hidden="false" customHeight="false" outlineLevel="0" collapsed="false">
      <c r="A2796" s="0" t="s">
        <v>3</v>
      </c>
      <c r="B2796" s="0" t="s">
        <v>17594</v>
      </c>
      <c r="C2796" s="0" t="s">
        <v>14771</v>
      </c>
      <c r="D2796" s="0" t="s">
        <v>14768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17</v>
      </c>
      <c r="V2796" s="0" t="n">
        <v>240</v>
      </c>
      <c r="W2796" s="0" t="n">
        <v>0</v>
      </c>
      <c r="X2796" s="0" t="n">
        <v>0</v>
      </c>
      <c r="Y2796" s="0" t="n">
        <v>0</v>
      </c>
      <c r="Z2796" s="0" t="n">
        <v>0</v>
      </c>
    </row>
    <row r="2797" customFormat="false" ht="14.4" hidden="false" customHeight="false" outlineLevel="0" collapsed="false">
      <c r="A2797" s="0" t="s">
        <v>3</v>
      </c>
      <c r="B2797" s="0" t="s">
        <v>17595</v>
      </c>
      <c r="C2797" s="0" t="s">
        <v>14773</v>
      </c>
      <c r="D2797" s="0" t="s">
        <v>14767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15</v>
      </c>
      <c r="V2797" s="0" t="n">
        <v>212</v>
      </c>
      <c r="W2797" s="0" t="n">
        <v>0</v>
      </c>
      <c r="X2797" s="0" t="n">
        <v>0</v>
      </c>
      <c r="Y2797" s="0" t="n">
        <v>0</v>
      </c>
      <c r="Z2797" s="0" t="n">
        <v>0</v>
      </c>
    </row>
    <row r="2798" customFormat="false" ht="14.4" hidden="false" customHeight="false" outlineLevel="0" collapsed="false">
      <c r="A2798" s="0" t="s">
        <v>3</v>
      </c>
      <c r="B2798" s="0" t="s">
        <v>17596</v>
      </c>
      <c r="C2798" s="0" t="s">
        <v>14773</v>
      </c>
      <c r="D2798" s="0" t="s">
        <v>14768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15</v>
      </c>
      <c r="V2798" s="0" t="n">
        <v>265</v>
      </c>
      <c r="W2798" s="0" t="n">
        <v>0</v>
      </c>
      <c r="X2798" s="0" t="n">
        <v>0</v>
      </c>
      <c r="Y2798" s="0" t="n">
        <v>0</v>
      </c>
      <c r="Z2798" s="0" t="n">
        <v>0</v>
      </c>
    </row>
    <row r="2799" customFormat="false" ht="14.4" hidden="false" customHeight="false" outlineLevel="0" collapsed="false">
      <c r="A2799" s="0" t="s">
        <v>3</v>
      </c>
      <c r="B2799" s="0" t="s">
        <v>17597</v>
      </c>
      <c r="C2799" s="0" t="s">
        <v>14773</v>
      </c>
      <c r="D2799" s="0" t="s">
        <v>14767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18</v>
      </c>
      <c r="V2799" s="0" t="n">
        <v>242</v>
      </c>
      <c r="W2799" s="0" t="n">
        <v>0</v>
      </c>
      <c r="X2799" s="0" t="n">
        <v>0</v>
      </c>
      <c r="Y2799" s="0" t="n">
        <v>0</v>
      </c>
      <c r="Z2799" s="0" t="n">
        <v>0</v>
      </c>
    </row>
    <row r="2800" customFormat="false" ht="14.4" hidden="false" customHeight="false" outlineLevel="0" collapsed="false">
      <c r="A2800" s="0" t="s">
        <v>3</v>
      </c>
      <c r="B2800" s="0" t="s">
        <v>17598</v>
      </c>
      <c r="C2800" s="0" t="s">
        <v>14771</v>
      </c>
      <c r="D2800" s="0" t="s">
        <v>14767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28</v>
      </c>
      <c r="V2800" s="0" t="n">
        <v>270</v>
      </c>
      <c r="W2800" s="0" t="n">
        <v>0</v>
      </c>
      <c r="X2800" s="0" t="n">
        <v>0</v>
      </c>
      <c r="Y2800" s="0" t="n">
        <v>0</v>
      </c>
      <c r="Z2800" s="0" t="n">
        <v>0</v>
      </c>
    </row>
    <row r="2801" customFormat="false" ht="14.4" hidden="false" customHeight="false" outlineLevel="0" collapsed="false">
      <c r="A2801" s="0" t="s">
        <v>3</v>
      </c>
      <c r="B2801" s="0" t="s">
        <v>17599</v>
      </c>
      <c r="C2801" s="0" t="s">
        <v>14767</v>
      </c>
      <c r="D2801" s="0" t="s">
        <v>14773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21</v>
      </c>
      <c r="V2801" s="0" t="n">
        <v>272</v>
      </c>
      <c r="W2801" s="0" t="n">
        <v>0</v>
      </c>
      <c r="X2801" s="0" t="n">
        <v>0</v>
      </c>
      <c r="Y2801" s="0" t="n">
        <v>0</v>
      </c>
      <c r="Z2801" s="0" t="n">
        <v>0</v>
      </c>
    </row>
    <row r="2802" customFormat="false" ht="14.4" hidden="false" customHeight="false" outlineLevel="0" collapsed="false">
      <c r="A2802" s="0" t="s">
        <v>3</v>
      </c>
      <c r="B2802" s="0" t="s">
        <v>17600</v>
      </c>
      <c r="C2802" s="0" t="s">
        <v>14773</v>
      </c>
      <c r="D2802" s="0" t="s">
        <v>14767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21</v>
      </c>
      <c r="V2802" s="0" t="n">
        <v>265</v>
      </c>
      <c r="W2802" s="0" t="n">
        <v>0</v>
      </c>
      <c r="X2802" s="0" t="n">
        <v>0</v>
      </c>
      <c r="Y2802" s="0" t="n">
        <v>0</v>
      </c>
      <c r="Z2802" s="0" t="n">
        <v>0</v>
      </c>
    </row>
    <row r="2803" customFormat="false" ht="14.4" hidden="false" customHeight="false" outlineLevel="0" collapsed="false">
      <c r="A2803" s="0" t="s">
        <v>3</v>
      </c>
      <c r="B2803" s="0" t="s">
        <v>17601</v>
      </c>
      <c r="C2803" s="0" t="s">
        <v>14767</v>
      </c>
      <c r="D2803" s="0" t="s">
        <v>14773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23</v>
      </c>
      <c r="V2803" s="0" t="n">
        <v>229</v>
      </c>
      <c r="W2803" s="0" t="n">
        <v>0</v>
      </c>
      <c r="X2803" s="0" t="n">
        <v>0</v>
      </c>
      <c r="Y2803" s="0" t="n">
        <v>0</v>
      </c>
      <c r="Z2803" s="0" t="n">
        <v>0</v>
      </c>
    </row>
    <row r="2804" customFormat="false" ht="14.4" hidden="false" customHeight="false" outlineLevel="0" collapsed="false">
      <c r="A2804" s="0" t="s">
        <v>3</v>
      </c>
      <c r="B2804" s="0" t="s">
        <v>17602</v>
      </c>
      <c r="C2804" s="0" t="s">
        <v>14773</v>
      </c>
      <c r="D2804" s="0" t="s">
        <v>14767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22</v>
      </c>
      <c r="V2804" s="0" t="n">
        <v>223</v>
      </c>
      <c r="W2804" s="0" t="n">
        <v>0</v>
      </c>
      <c r="X2804" s="0" t="n">
        <v>0</v>
      </c>
      <c r="Y2804" s="0" t="n">
        <v>0</v>
      </c>
      <c r="Z2804" s="0" t="n">
        <v>0</v>
      </c>
    </row>
    <row r="2805" customFormat="false" ht="14.4" hidden="false" customHeight="false" outlineLevel="0" collapsed="false">
      <c r="A2805" s="0" t="s">
        <v>3</v>
      </c>
      <c r="B2805" s="0" t="s">
        <v>17603</v>
      </c>
      <c r="C2805" s="0" t="s">
        <v>14771</v>
      </c>
      <c r="D2805" s="0" t="s">
        <v>14768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15</v>
      </c>
      <c r="V2805" s="0" t="n">
        <v>192</v>
      </c>
      <c r="W2805" s="0" t="n">
        <v>0</v>
      </c>
      <c r="X2805" s="0" t="n">
        <v>0</v>
      </c>
      <c r="Y2805" s="0" t="n">
        <v>0</v>
      </c>
      <c r="Z2805" s="0" t="n">
        <v>0</v>
      </c>
    </row>
    <row r="2806" customFormat="false" ht="14.4" hidden="false" customHeight="false" outlineLevel="0" collapsed="false">
      <c r="A2806" s="0" t="s">
        <v>3</v>
      </c>
      <c r="B2806" s="0" t="s">
        <v>17604</v>
      </c>
      <c r="C2806" s="0" t="s">
        <v>14773</v>
      </c>
      <c r="D2806" s="0" t="s">
        <v>14767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17</v>
      </c>
      <c r="V2806" s="0" t="n">
        <v>205</v>
      </c>
      <c r="W2806" s="0" t="n">
        <v>0</v>
      </c>
      <c r="X2806" s="0" t="n">
        <v>0</v>
      </c>
      <c r="Y2806" s="0" t="n">
        <v>0</v>
      </c>
      <c r="Z2806" s="0" t="n">
        <v>0</v>
      </c>
    </row>
    <row r="2807" customFormat="false" ht="14.4" hidden="false" customHeight="false" outlineLevel="0" collapsed="false">
      <c r="A2807" s="0" t="s">
        <v>3</v>
      </c>
      <c r="B2807" s="0" t="s">
        <v>17605</v>
      </c>
      <c r="C2807" s="0" t="s">
        <v>14767</v>
      </c>
      <c r="D2807" s="0" t="s">
        <v>14773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15</v>
      </c>
      <c r="V2807" s="0" t="n">
        <v>224</v>
      </c>
      <c r="W2807" s="0" t="n">
        <v>0</v>
      </c>
      <c r="X2807" s="0" t="n">
        <v>0</v>
      </c>
      <c r="Y2807" s="0" t="n">
        <v>0</v>
      </c>
      <c r="Z2807" s="0" t="n">
        <v>0</v>
      </c>
    </row>
    <row r="2808" customFormat="false" ht="14.4" hidden="false" customHeight="false" outlineLevel="0" collapsed="false">
      <c r="A2808" s="0" t="s">
        <v>3</v>
      </c>
      <c r="B2808" s="0" t="s">
        <v>17606</v>
      </c>
      <c r="C2808" s="0" t="s">
        <v>14768</v>
      </c>
      <c r="D2808" s="0" t="s">
        <v>14771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15</v>
      </c>
      <c r="V2808" s="0" t="n">
        <v>229</v>
      </c>
      <c r="W2808" s="0" t="n">
        <v>0</v>
      </c>
      <c r="X2808" s="0" t="n">
        <v>0</v>
      </c>
      <c r="Y2808" s="0" t="n">
        <v>0</v>
      </c>
      <c r="Z2808" s="0" t="n">
        <v>0</v>
      </c>
    </row>
    <row r="2809" customFormat="false" ht="14.4" hidden="false" customHeight="false" outlineLevel="0" collapsed="false">
      <c r="A2809" s="0" t="s">
        <v>3</v>
      </c>
      <c r="B2809" s="0" t="s">
        <v>17607</v>
      </c>
      <c r="C2809" s="0" t="s">
        <v>14767</v>
      </c>
      <c r="D2809" s="0" t="s">
        <v>14773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16</v>
      </c>
      <c r="V2809" s="0" t="n">
        <v>284</v>
      </c>
      <c r="W2809" s="0" t="n">
        <v>0</v>
      </c>
      <c r="X2809" s="0" t="n">
        <v>0</v>
      </c>
      <c r="Y2809" s="0" t="n">
        <v>0</v>
      </c>
      <c r="Z2809" s="0" t="n">
        <v>0</v>
      </c>
    </row>
    <row r="2810" customFormat="false" ht="14.4" hidden="false" customHeight="false" outlineLevel="0" collapsed="false">
      <c r="A2810" s="0" t="s">
        <v>3</v>
      </c>
      <c r="B2810" s="0" t="s">
        <v>17608</v>
      </c>
      <c r="C2810" s="0" t="s">
        <v>14768</v>
      </c>
      <c r="D2810" s="0" t="s">
        <v>14773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9</v>
      </c>
      <c r="V2810" s="0" t="n">
        <v>178</v>
      </c>
      <c r="W2810" s="0" t="n">
        <v>0</v>
      </c>
      <c r="X2810" s="0" t="n">
        <v>0</v>
      </c>
      <c r="Y2810" s="0" t="n">
        <v>0</v>
      </c>
      <c r="Z2810" s="0" t="n">
        <v>0</v>
      </c>
    </row>
    <row r="2811" customFormat="false" ht="14.4" hidden="false" customHeight="false" outlineLevel="0" collapsed="false">
      <c r="A2811" s="0" t="s">
        <v>3</v>
      </c>
      <c r="B2811" s="0" t="s">
        <v>17609</v>
      </c>
      <c r="C2811" s="0" t="s">
        <v>14773</v>
      </c>
      <c r="D2811" s="0" t="s">
        <v>14767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16</v>
      </c>
      <c r="V2811" s="0" t="n">
        <v>302</v>
      </c>
      <c r="W2811" s="0" t="n">
        <v>0</v>
      </c>
      <c r="X2811" s="0" t="n">
        <v>0</v>
      </c>
      <c r="Y2811" s="0" t="n">
        <v>0</v>
      </c>
      <c r="Z2811" s="0" t="n">
        <v>0</v>
      </c>
    </row>
    <row r="2812" customFormat="false" ht="14.4" hidden="false" customHeight="false" outlineLevel="0" collapsed="false">
      <c r="A2812" s="0" t="s">
        <v>3</v>
      </c>
      <c r="B2812" s="0" t="s">
        <v>17610</v>
      </c>
      <c r="C2812" s="0" t="s">
        <v>14771</v>
      </c>
      <c r="D2812" s="0" t="s">
        <v>14768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15</v>
      </c>
      <c r="V2812" s="0" t="n">
        <v>267</v>
      </c>
      <c r="W2812" s="0" t="n">
        <v>0</v>
      </c>
      <c r="X2812" s="0" t="n">
        <v>0</v>
      </c>
      <c r="Y2812" s="0" t="n">
        <v>0</v>
      </c>
      <c r="Z2812" s="0" t="n">
        <v>0</v>
      </c>
    </row>
    <row r="2813" customFormat="false" ht="14.4" hidden="false" customHeight="false" outlineLevel="0" collapsed="false">
      <c r="A2813" s="0" t="s">
        <v>3</v>
      </c>
      <c r="B2813" s="0" t="s">
        <v>17611</v>
      </c>
      <c r="C2813" s="0" t="s">
        <v>14767</v>
      </c>
      <c r="D2813" s="0" t="s">
        <v>14773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15</v>
      </c>
      <c r="V2813" s="0" t="n">
        <v>268</v>
      </c>
      <c r="W2813" s="0" t="n">
        <v>0</v>
      </c>
      <c r="X2813" s="0" t="n">
        <v>0</v>
      </c>
      <c r="Y2813" s="0" t="n">
        <v>0</v>
      </c>
      <c r="Z2813" s="0" t="n">
        <v>0</v>
      </c>
    </row>
    <row r="2814" customFormat="false" ht="14.4" hidden="false" customHeight="false" outlineLevel="0" collapsed="false">
      <c r="A2814" s="0" t="s">
        <v>3</v>
      </c>
      <c r="B2814" s="0" t="s">
        <v>17612</v>
      </c>
      <c r="C2814" s="0" t="s">
        <v>14767</v>
      </c>
      <c r="D2814" s="0" t="s">
        <v>14773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22</v>
      </c>
      <c r="V2814" s="0" t="n">
        <v>165</v>
      </c>
      <c r="W2814" s="0" t="n">
        <v>0</v>
      </c>
      <c r="X2814" s="0" t="n">
        <v>0</v>
      </c>
      <c r="Y2814" s="0" t="n">
        <v>0</v>
      </c>
      <c r="Z2814" s="0" t="n">
        <v>0</v>
      </c>
    </row>
    <row r="2815" customFormat="false" ht="14.4" hidden="false" customHeight="false" outlineLevel="0" collapsed="false">
      <c r="A2815" s="0" t="s">
        <v>3</v>
      </c>
      <c r="B2815" s="0" t="s">
        <v>17613</v>
      </c>
      <c r="C2815" s="0" t="s">
        <v>14773</v>
      </c>
      <c r="D2815" s="0" t="s">
        <v>14767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22</v>
      </c>
      <c r="V2815" s="0" t="n">
        <v>153</v>
      </c>
      <c r="W2815" s="0" t="n">
        <v>0</v>
      </c>
      <c r="X2815" s="0" t="n">
        <v>0</v>
      </c>
      <c r="Y2815" s="0" t="n">
        <v>0</v>
      </c>
      <c r="Z2815" s="0" t="n">
        <v>0</v>
      </c>
    </row>
    <row r="2816" customFormat="false" ht="14.4" hidden="false" customHeight="false" outlineLevel="0" collapsed="false">
      <c r="A2816" s="0" t="s">
        <v>3</v>
      </c>
      <c r="B2816" s="0" t="s">
        <v>17614</v>
      </c>
      <c r="C2816" s="0" t="s">
        <v>14771</v>
      </c>
      <c r="D2816" s="0" t="s">
        <v>14768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18</v>
      </c>
      <c r="V2816" s="0" t="n">
        <v>163</v>
      </c>
      <c r="W2816" s="0" t="n">
        <v>0</v>
      </c>
      <c r="X2816" s="0" t="n">
        <v>0</v>
      </c>
      <c r="Y2816" s="0" t="n">
        <v>0</v>
      </c>
      <c r="Z2816" s="0" t="n">
        <v>0</v>
      </c>
    </row>
    <row r="2817" customFormat="false" ht="14.4" hidden="false" customHeight="false" outlineLevel="0" collapsed="false">
      <c r="A2817" s="0" t="s">
        <v>3</v>
      </c>
      <c r="B2817" s="0" t="s">
        <v>17615</v>
      </c>
      <c r="C2817" s="0" t="s">
        <v>14768</v>
      </c>
      <c r="D2817" s="0" t="s">
        <v>14771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14</v>
      </c>
      <c r="V2817" s="0" t="n">
        <v>169</v>
      </c>
      <c r="W2817" s="0" t="n">
        <v>0</v>
      </c>
      <c r="X2817" s="0" t="n">
        <v>0</v>
      </c>
      <c r="Y2817" s="0" t="n">
        <v>0</v>
      </c>
      <c r="Z2817" s="0" t="n">
        <v>0</v>
      </c>
    </row>
    <row r="2818" customFormat="false" ht="14.4" hidden="false" customHeight="false" outlineLevel="0" collapsed="false">
      <c r="A2818" s="0" t="s">
        <v>3</v>
      </c>
      <c r="B2818" s="0" t="s">
        <v>17616</v>
      </c>
      <c r="C2818" s="0" t="s">
        <v>14771</v>
      </c>
      <c r="D2818" s="0" t="s">
        <v>14768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14</v>
      </c>
      <c r="V2818" s="0" t="n">
        <v>180</v>
      </c>
      <c r="W2818" s="0" t="n">
        <v>0</v>
      </c>
      <c r="X2818" s="0" t="n">
        <v>0</v>
      </c>
      <c r="Y2818" s="0" t="n">
        <v>0</v>
      </c>
      <c r="Z2818" s="0" t="n">
        <v>0</v>
      </c>
    </row>
    <row r="2819" customFormat="false" ht="14.4" hidden="false" customHeight="false" outlineLevel="0" collapsed="false">
      <c r="A2819" s="0" t="s">
        <v>3</v>
      </c>
      <c r="B2819" s="0" t="s">
        <v>17617</v>
      </c>
      <c r="C2819" s="0" t="s">
        <v>14768</v>
      </c>
      <c r="D2819" s="0" t="s">
        <v>14771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14</v>
      </c>
      <c r="V2819" s="0" t="n">
        <v>178</v>
      </c>
      <c r="W2819" s="0" t="n">
        <v>0</v>
      </c>
      <c r="X2819" s="0" t="n">
        <v>0</v>
      </c>
      <c r="Y2819" s="0" t="n">
        <v>0</v>
      </c>
      <c r="Z2819" s="0" t="n">
        <v>0</v>
      </c>
    </row>
    <row r="2820" customFormat="false" ht="14.4" hidden="false" customHeight="false" outlineLevel="0" collapsed="false">
      <c r="A2820" s="0" t="s">
        <v>3</v>
      </c>
      <c r="B2820" s="0" t="s">
        <v>17618</v>
      </c>
      <c r="C2820" s="0" t="s">
        <v>14773</v>
      </c>
      <c r="D2820" s="0" t="s">
        <v>14767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14</v>
      </c>
      <c r="V2820" s="0" t="n">
        <v>174</v>
      </c>
      <c r="W2820" s="0" t="n">
        <v>0</v>
      </c>
      <c r="X2820" s="0" t="n">
        <v>0</v>
      </c>
      <c r="Y2820" s="0" t="n">
        <v>0</v>
      </c>
      <c r="Z2820" s="0" t="n">
        <v>0</v>
      </c>
    </row>
    <row r="2821" customFormat="false" ht="14.4" hidden="false" customHeight="false" outlineLevel="0" collapsed="false">
      <c r="A2821" s="0" t="s">
        <v>3</v>
      </c>
      <c r="B2821" s="0" t="s">
        <v>17619</v>
      </c>
      <c r="C2821" s="0" t="s">
        <v>14773</v>
      </c>
      <c r="D2821" s="0" t="s">
        <v>14768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15</v>
      </c>
      <c r="V2821" s="0" t="n">
        <v>187</v>
      </c>
      <c r="W2821" s="0" t="n">
        <v>0</v>
      </c>
      <c r="X2821" s="0" t="n">
        <v>0</v>
      </c>
      <c r="Y2821" s="0" t="n">
        <v>0</v>
      </c>
      <c r="Z2821" s="0" t="n">
        <v>0</v>
      </c>
    </row>
    <row r="2822" customFormat="false" ht="14.4" hidden="false" customHeight="false" outlineLevel="0" collapsed="false">
      <c r="A2822" s="0" t="s">
        <v>3</v>
      </c>
      <c r="B2822" s="0" t="s">
        <v>17620</v>
      </c>
      <c r="C2822" s="0" t="s">
        <v>14767</v>
      </c>
      <c r="D2822" s="0" t="s">
        <v>14773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14</v>
      </c>
      <c r="V2822" s="0" t="n">
        <v>211</v>
      </c>
      <c r="W2822" s="0" t="n">
        <v>0</v>
      </c>
      <c r="X2822" s="0" t="n">
        <v>0</v>
      </c>
      <c r="Y2822" s="0" t="n">
        <v>0</v>
      </c>
      <c r="Z2822" s="0" t="n">
        <v>0</v>
      </c>
    </row>
    <row r="2823" customFormat="false" ht="14.4" hidden="false" customHeight="false" outlineLevel="0" collapsed="false">
      <c r="A2823" s="0" t="s">
        <v>3</v>
      </c>
      <c r="B2823" s="0" t="s">
        <v>17621</v>
      </c>
      <c r="C2823" s="0" t="s">
        <v>14768</v>
      </c>
      <c r="D2823" s="0" t="s">
        <v>14773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21</v>
      </c>
      <c r="V2823" s="0" t="n">
        <v>195</v>
      </c>
      <c r="W2823" s="0" t="n">
        <v>0</v>
      </c>
      <c r="X2823" s="0" t="n">
        <v>0</v>
      </c>
      <c r="Y2823" s="0" t="n">
        <v>0</v>
      </c>
      <c r="Z2823" s="0" t="n">
        <v>0</v>
      </c>
    </row>
    <row r="2824" customFormat="false" ht="14.4" hidden="false" customHeight="false" outlineLevel="0" collapsed="false">
      <c r="A2824" s="0" t="s">
        <v>3</v>
      </c>
      <c r="B2824" s="0" t="s">
        <v>17622</v>
      </c>
      <c r="C2824" s="0" t="s">
        <v>14768</v>
      </c>
      <c r="D2824" s="0" t="s">
        <v>14771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16</v>
      </c>
      <c r="V2824" s="0" t="n">
        <v>218</v>
      </c>
      <c r="W2824" s="0" t="n">
        <v>0</v>
      </c>
      <c r="X2824" s="0" t="n">
        <v>0</v>
      </c>
      <c r="Y2824" s="0" t="n">
        <v>0</v>
      </c>
      <c r="Z2824" s="0" t="n">
        <v>0</v>
      </c>
    </row>
    <row r="2825" customFormat="false" ht="14.4" hidden="false" customHeight="false" outlineLevel="0" collapsed="false">
      <c r="A2825" s="0" t="s">
        <v>3</v>
      </c>
      <c r="B2825" s="0" t="s">
        <v>17623</v>
      </c>
      <c r="C2825" s="0" t="s">
        <v>14771</v>
      </c>
      <c r="D2825" s="0" t="s">
        <v>14768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9</v>
      </c>
      <c r="V2825" s="0" t="n">
        <v>175</v>
      </c>
      <c r="W2825" s="0" t="n">
        <v>0</v>
      </c>
      <c r="X2825" s="0" t="n">
        <v>0</v>
      </c>
      <c r="Y2825" s="0" t="n">
        <v>0</v>
      </c>
      <c r="Z2825" s="0" t="n">
        <v>0</v>
      </c>
    </row>
    <row r="2826" customFormat="false" ht="14.4" hidden="false" customHeight="false" outlineLevel="0" collapsed="false">
      <c r="A2826" s="0" t="s">
        <v>3</v>
      </c>
      <c r="B2826" s="0" t="s">
        <v>17624</v>
      </c>
      <c r="C2826" s="0" t="s">
        <v>14773</v>
      </c>
      <c r="D2826" s="0" t="s">
        <v>14767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20</v>
      </c>
      <c r="V2826" s="0" t="n">
        <v>226</v>
      </c>
      <c r="W2826" s="0" t="n">
        <v>0</v>
      </c>
      <c r="X2826" s="0" t="n">
        <v>0</v>
      </c>
      <c r="Y2826" s="0" t="n">
        <v>0</v>
      </c>
      <c r="Z2826" s="0" t="n">
        <v>0</v>
      </c>
    </row>
    <row r="2827" customFormat="false" ht="14.4" hidden="false" customHeight="false" outlineLevel="0" collapsed="false">
      <c r="A2827" s="0" t="s">
        <v>3</v>
      </c>
      <c r="B2827" s="0" t="s">
        <v>17625</v>
      </c>
      <c r="C2827" s="0" t="s">
        <v>14771</v>
      </c>
      <c r="D2827" s="0" t="s">
        <v>14768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16</v>
      </c>
      <c r="V2827" s="0" t="n">
        <v>233</v>
      </c>
      <c r="W2827" s="0" t="n">
        <v>0</v>
      </c>
      <c r="X2827" s="0" t="n">
        <v>0</v>
      </c>
      <c r="Y2827" s="0" t="n">
        <v>0</v>
      </c>
      <c r="Z2827" s="0" t="n">
        <v>0</v>
      </c>
    </row>
    <row r="2828" customFormat="false" ht="14.4" hidden="false" customHeight="false" outlineLevel="0" collapsed="false">
      <c r="A2828" s="0" t="s">
        <v>3</v>
      </c>
      <c r="B2828" s="0" t="s">
        <v>17626</v>
      </c>
      <c r="C2828" s="0" t="s">
        <v>14771</v>
      </c>
      <c r="D2828" s="0" t="s">
        <v>14768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12</v>
      </c>
      <c r="V2828" s="0" t="n">
        <v>225</v>
      </c>
      <c r="W2828" s="0" t="n">
        <v>0</v>
      </c>
      <c r="X2828" s="0" t="n">
        <v>0</v>
      </c>
      <c r="Y2828" s="0" t="n">
        <v>0</v>
      </c>
      <c r="Z2828" s="0" t="n">
        <v>0</v>
      </c>
    </row>
    <row r="2829" customFormat="false" ht="14.4" hidden="false" customHeight="false" outlineLevel="0" collapsed="false">
      <c r="A2829" s="0" t="s">
        <v>3</v>
      </c>
      <c r="B2829" s="0" t="s">
        <v>17627</v>
      </c>
      <c r="C2829" s="0" t="s">
        <v>14767</v>
      </c>
      <c r="D2829" s="0" t="s">
        <v>14773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12</v>
      </c>
      <c r="V2829" s="0" t="n">
        <v>217</v>
      </c>
      <c r="W2829" s="0" t="n">
        <v>0</v>
      </c>
      <c r="X2829" s="0" t="n">
        <v>0</v>
      </c>
      <c r="Y2829" s="0" t="n">
        <v>0</v>
      </c>
      <c r="Z2829" s="0" t="n">
        <v>0</v>
      </c>
    </row>
    <row r="2830" customFormat="false" ht="14.4" hidden="false" customHeight="false" outlineLevel="0" collapsed="false">
      <c r="A2830" s="0" t="s">
        <v>3</v>
      </c>
      <c r="B2830" s="0" t="s">
        <v>17628</v>
      </c>
      <c r="C2830" s="0" t="s">
        <v>14767</v>
      </c>
      <c r="D2830" s="0" t="s">
        <v>14773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13</v>
      </c>
      <c r="V2830" s="0" t="n">
        <v>222</v>
      </c>
      <c r="W2830" s="0" t="n">
        <v>0</v>
      </c>
      <c r="X2830" s="0" t="n">
        <v>0</v>
      </c>
      <c r="Y2830" s="0" t="n">
        <v>0</v>
      </c>
      <c r="Z2830" s="0" t="n">
        <v>0</v>
      </c>
    </row>
    <row r="2831" customFormat="false" ht="14.4" hidden="false" customHeight="false" outlineLevel="0" collapsed="false">
      <c r="A2831" s="0" t="s">
        <v>3</v>
      </c>
      <c r="B2831" s="0" t="s">
        <v>17629</v>
      </c>
      <c r="C2831" s="0" t="s">
        <v>14771</v>
      </c>
      <c r="D2831" s="0" t="s">
        <v>14768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14</v>
      </c>
      <c r="V2831" s="0" t="n">
        <v>254</v>
      </c>
      <c r="W2831" s="0" t="n">
        <v>0</v>
      </c>
      <c r="X2831" s="0" t="n">
        <v>0</v>
      </c>
      <c r="Y2831" s="0" t="n">
        <v>0</v>
      </c>
      <c r="Z2831" s="0" t="n">
        <v>0</v>
      </c>
    </row>
    <row r="2832" customFormat="false" ht="14.4" hidden="false" customHeight="false" outlineLevel="0" collapsed="false">
      <c r="A2832" s="0" t="s">
        <v>3</v>
      </c>
      <c r="B2832" s="0" t="s">
        <v>17630</v>
      </c>
      <c r="C2832" s="0" t="s">
        <v>14767</v>
      </c>
      <c r="D2832" s="0" t="s">
        <v>14773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12</v>
      </c>
      <c r="V2832" s="0" t="n">
        <v>205</v>
      </c>
      <c r="W2832" s="0" t="n">
        <v>0</v>
      </c>
      <c r="X2832" s="0" t="n">
        <v>0</v>
      </c>
      <c r="Y2832" s="0" t="n">
        <v>0</v>
      </c>
      <c r="Z2832" s="0" t="n">
        <v>0</v>
      </c>
    </row>
    <row r="2833" customFormat="false" ht="14.4" hidden="false" customHeight="false" outlineLevel="0" collapsed="false">
      <c r="A2833" s="0" t="s">
        <v>3</v>
      </c>
      <c r="B2833" s="0" t="s">
        <v>17631</v>
      </c>
      <c r="C2833" s="0" t="s">
        <v>14767</v>
      </c>
      <c r="D2833" s="0" t="s">
        <v>14768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12</v>
      </c>
      <c r="V2833" s="0" t="n">
        <v>201</v>
      </c>
      <c r="W2833" s="0" t="n">
        <v>0</v>
      </c>
      <c r="X2833" s="0" t="n">
        <v>0</v>
      </c>
      <c r="Y2833" s="0" t="n">
        <v>0</v>
      </c>
      <c r="Z2833" s="0" t="n">
        <v>0</v>
      </c>
    </row>
    <row r="2834" customFormat="false" ht="14.4" hidden="false" customHeight="false" outlineLevel="0" collapsed="false">
      <c r="A2834" s="0" t="s">
        <v>3</v>
      </c>
      <c r="B2834" s="0" t="s">
        <v>17632</v>
      </c>
      <c r="C2834" s="0" t="s">
        <v>14767</v>
      </c>
      <c r="D2834" s="0" t="s">
        <v>14768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13</v>
      </c>
      <c r="V2834" s="0" t="n">
        <v>197</v>
      </c>
      <c r="W2834" s="0" t="n">
        <v>0</v>
      </c>
      <c r="X2834" s="0" t="n">
        <v>0</v>
      </c>
      <c r="Y2834" s="0" t="n">
        <v>0</v>
      </c>
      <c r="Z2834" s="0" t="n">
        <v>0</v>
      </c>
    </row>
    <row r="2835" customFormat="false" ht="14.4" hidden="false" customHeight="false" outlineLevel="0" collapsed="false">
      <c r="A2835" s="0" t="s">
        <v>3</v>
      </c>
      <c r="B2835" s="0" t="s">
        <v>17633</v>
      </c>
      <c r="C2835" s="0" t="s">
        <v>14771</v>
      </c>
      <c r="D2835" s="0" t="s">
        <v>14768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12</v>
      </c>
      <c r="V2835" s="0" t="n">
        <v>222</v>
      </c>
      <c r="W2835" s="0" t="n">
        <v>0</v>
      </c>
      <c r="X2835" s="0" t="n">
        <v>0</v>
      </c>
      <c r="Y2835" s="0" t="n">
        <v>0</v>
      </c>
      <c r="Z2835" s="0" t="n">
        <v>0</v>
      </c>
    </row>
    <row r="2836" customFormat="false" ht="14.4" hidden="false" customHeight="false" outlineLevel="0" collapsed="false">
      <c r="A2836" s="0" t="s">
        <v>3</v>
      </c>
      <c r="B2836" s="0" t="s">
        <v>17634</v>
      </c>
      <c r="C2836" s="0" t="s">
        <v>14768</v>
      </c>
      <c r="D2836" s="0" t="s">
        <v>14771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18</v>
      </c>
      <c r="V2836" s="0" t="n">
        <v>248</v>
      </c>
      <c r="W2836" s="0" t="n">
        <v>0</v>
      </c>
      <c r="X2836" s="0" t="n">
        <v>0</v>
      </c>
      <c r="Y2836" s="0" t="n">
        <v>0</v>
      </c>
      <c r="Z2836" s="0" t="n">
        <v>0</v>
      </c>
    </row>
    <row r="2837" customFormat="false" ht="14.4" hidden="false" customHeight="false" outlineLevel="0" collapsed="false">
      <c r="A2837" s="0" t="s">
        <v>3</v>
      </c>
      <c r="B2837" s="0" t="s">
        <v>17635</v>
      </c>
      <c r="C2837" s="0" t="s">
        <v>14771</v>
      </c>
      <c r="D2837" s="0" t="s">
        <v>14768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19</v>
      </c>
      <c r="V2837" s="0" t="n">
        <v>241</v>
      </c>
      <c r="W2837" s="0" t="n">
        <v>0</v>
      </c>
      <c r="X2837" s="0" t="n">
        <v>0</v>
      </c>
      <c r="Y2837" s="0" t="n">
        <v>0</v>
      </c>
      <c r="Z2837" s="0" t="n">
        <v>0</v>
      </c>
    </row>
    <row r="2838" customFormat="false" ht="14.4" hidden="false" customHeight="false" outlineLevel="0" collapsed="false">
      <c r="A2838" s="0" t="s">
        <v>3</v>
      </c>
      <c r="B2838" s="0" t="s">
        <v>17636</v>
      </c>
      <c r="C2838" s="0" t="s">
        <v>14767</v>
      </c>
      <c r="D2838" s="0" t="s">
        <v>14773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16</v>
      </c>
      <c r="V2838" s="0" t="n">
        <v>251</v>
      </c>
      <c r="W2838" s="0" t="n">
        <v>0</v>
      </c>
      <c r="X2838" s="0" t="n">
        <v>0</v>
      </c>
      <c r="Y2838" s="0" t="n">
        <v>0</v>
      </c>
      <c r="Z2838" s="0" t="n">
        <v>0</v>
      </c>
    </row>
    <row r="2839" customFormat="false" ht="14.4" hidden="false" customHeight="false" outlineLevel="0" collapsed="false">
      <c r="A2839" s="0" t="s">
        <v>3</v>
      </c>
      <c r="B2839" s="0" t="s">
        <v>17637</v>
      </c>
      <c r="C2839" s="0" t="s">
        <v>14771</v>
      </c>
      <c r="D2839" s="0" t="s">
        <v>14768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16</v>
      </c>
      <c r="V2839" s="0" t="n">
        <v>248</v>
      </c>
      <c r="W2839" s="0" t="n">
        <v>0</v>
      </c>
      <c r="X2839" s="0" t="n">
        <v>0</v>
      </c>
      <c r="Y2839" s="0" t="n">
        <v>0</v>
      </c>
      <c r="Z2839" s="0" t="n">
        <v>0</v>
      </c>
    </row>
    <row r="2840" customFormat="false" ht="14.4" hidden="false" customHeight="false" outlineLevel="0" collapsed="false">
      <c r="A2840" s="0" t="s">
        <v>3</v>
      </c>
      <c r="B2840" s="0" t="s">
        <v>17638</v>
      </c>
      <c r="C2840" s="0" t="s">
        <v>14771</v>
      </c>
      <c r="D2840" s="0" t="s">
        <v>14768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15</v>
      </c>
      <c r="V2840" s="0" t="n">
        <v>257</v>
      </c>
      <c r="W2840" s="0" t="n">
        <v>0</v>
      </c>
      <c r="X2840" s="0" t="n">
        <v>0</v>
      </c>
      <c r="Y2840" s="0" t="n">
        <v>0</v>
      </c>
      <c r="Z2840" s="0" t="n">
        <v>0</v>
      </c>
    </row>
    <row r="2841" customFormat="false" ht="14.4" hidden="false" customHeight="false" outlineLevel="0" collapsed="false">
      <c r="A2841" s="0" t="s">
        <v>3</v>
      </c>
      <c r="B2841" s="0" t="s">
        <v>17639</v>
      </c>
      <c r="C2841" s="0" t="s">
        <v>14767</v>
      </c>
      <c r="D2841" s="0" t="s">
        <v>14773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16</v>
      </c>
      <c r="V2841" s="0" t="n">
        <v>263</v>
      </c>
      <c r="W2841" s="0" t="n">
        <v>0</v>
      </c>
      <c r="X2841" s="0" t="n">
        <v>0</v>
      </c>
      <c r="Y2841" s="0" t="n">
        <v>0</v>
      </c>
      <c r="Z2841" s="0" t="n">
        <v>0</v>
      </c>
    </row>
    <row r="2842" customFormat="false" ht="14.4" hidden="false" customHeight="false" outlineLevel="0" collapsed="false">
      <c r="A2842" s="0" t="s">
        <v>3</v>
      </c>
      <c r="B2842" s="0" t="s">
        <v>17640</v>
      </c>
      <c r="C2842" s="0" t="s">
        <v>14771</v>
      </c>
      <c r="D2842" s="0" t="s">
        <v>14768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12</v>
      </c>
      <c r="V2842" s="0" t="n">
        <v>226</v>
      </c>
      <c r="W2842" s="0" t="n">
        <v>0</v>
      </c>
      <c r="X2842" s="0" t="n">
        <v>0</v>
      </c>
      <c r="Y2842" s="0" t="n">
        <v>0</v>
      </c>
      <c r="Z2842" s="0" t="n">
        <v>0</v>
      </c>
    </row>
    <row r="2843" customFormat="false" ht="14.4" hidden="false" customHeight="false" outlineLevel="0" collapsed="false">
      <c r="A2843" s="0" t="s">
        <v>3</v>
      </c>
      <c r="B2843" s="0" t="s">
        <v>17641</v>
      </c>
      <c r="C2843" s="0" t="s">
        <v>14771</v>
      </c>
      <c r="D2843" s="0" t="s">
        <v>14767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11</v>
      </c>
      <c r="V2843" s="0" t="n">
        <v>219</v>
      </c>
      <c r="W2843" s="0" t="n">
        <v>0</v>
      </c>
      <c r="X2843" s="0" t="n">
        <v>0</v>
      </c>
      <c r="Y2843" s="0" t="n">
        <v>0</v>
      </c>
      <c r="Z2843" s="0" t="n">
        <v>0</v>
      </c>
    </row>
    <row r="2844" customFormat="false" ht="14.4" hidden="false" customHeight="false" outlineLevel="0" collapsed="false">
      <c r="A2844" s="0" t="s">
        <v>3</v>
      </c>
      <c r="B2844" s="0" t="s">
        <v>17642</v>
      </c>
      <c r="C2844" s="0" t="s">
        <v>14768</v>
      </c>
      <c r="D2844" s="0" t="s">
        <v>14771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14</v>
      </c>
      <c r="V2844" s="0" t="n">
        <v>234</v>
      </c>
      <c r="W2844" s="0" t="n">
        <v>0</v>
      </c>
      <c r="X2844" s="0" t="n">
        <v>0</v>
      </c>
      <c r="Y2844" s="0" t="n">
        <v>0</v>
      </c>
      <c r="Z2844" s="0" t="n">
        <v>0</v>
      </c>
    </row>
    <row r="2845" customFormat="false" ht="14.4" hidden="false" customHeight="false" outlineLevel="0" collapsed="false">
      <c r="A2845" s="0" t="s">
        <v>3</v>
      </c>
      <c r="B2845" s="0" t="s">
        <v>17643</v>
      </c>
      <c r="C2845" s="0" t="s">
        <v>14773</v>
      </c>
      <c r="D2845" s="0" t="s">
        <v>14767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22</v>
      </c>
      <c r="V2845" s="0" t="n">
        <v>273</v>
      </c>
      <c r="W2845" s="0" t="n">
        <v>0</v>
      </c>
      <c r="X2845" s="0" t="n">
        <v>0</v>
      </c>
      <c r="Y2845" s="0" t="n">
        <v>0</v>
      </c>
      <c r="Z2845" s="0" t="n">
        <v>0</v>
      </c>
    </row>
    <row r="2846" customFormat="false" ht="14.4" hidden="false" customHeight="false" outlineLevel="0" collapsed="false">
      <c r="A2846" s="0" t="s">
        <v>3</v>
      </c>
      <c r="B2846" s="0" t="s">
        <v>17644</v>
      </c>
      <c r="C2846" s="0" t="s">
        <v>14768</v>
      </c>
      <c r="D2846" s="0" t="s">
        <v>14771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20</v>
      </c>
      <c r="V2846" s="0" t="n">
        <v>283</v>
      </c>
      <c r="W2846" s="0" t="n">
        <v>0</v>
      </c>
      <c r="X2846" s="0" t="n">
        <v>0</v>
      </c>
      <c r="Y2846" s="0" t="n">
        <v>0</v>
      </c>
      <c r="Z2846" s="0" t="n">
        <v>0</v>
      </c>
    </row>
    <row r="2847" customFormat="false" ht="14.4" hidden="false" customHeight="false" outlineLevel="0" collapsed="false">
      <c r="A2847" s="0" t="s">
        <v>3</v>
      </c>
      <c r="B2847" s="0" t="s">
        <v>17645</v>
      </c>
      <c r="C2847" s="0" t="s">
        <v>14771</v>
      </c>
      <c r="D2847" s="0" t="s">
        <v>14768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17</v>
      </c>
      <c r="V2847" s="0" t="n">
        <v>272</v>
      </c>
      <c r="W2847" s="0" t="n">
        <v>0</v>
      </c>
      <c r="X2847" s="0" t="n">
        <v>0</v>
      </c>
      <c r="Y2847" s="0" t="n">
        <v>0</v>
      </c>
      <c r="Z2847" s="0" t="n">
        <v>0</v>
      </c>
    </row>
    <row r="2848" customFormat="false" ht="14.4" hidden="false" customHeight="false" outlineLevel="0" collapsed="false">
      <c r="A2848" s="0" t="s">
        <v>3</v>
      </c>
      <c r="B2848" s="0" t="s">
        <v>17646</v>
      </c>
      <c r="C2848" s="0" t="s">
        <v>14773</v>
      </c>
      <c r="D2848" s="0" t="s">
        <v>14767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17</v>
      </c>
      <c r="V2848" s="0" t="n">
        <v>260</v>
      </c>
      <c r="W2848" s="0" t="n">
        <v>0</v>
      </c>
      <c r="X2848" s="0" t="n">
        <v>0</v>
      </c>
      <c r="Y2848" s="0" t="n">
        <v>0</v>
      </c>
      <c r="Z2848" s="0" t="n">
        <v>0</v>
      </c>
    </row>
    <row r="2849" customFormat="false" ht="14.4" hidden="false" customHeight="false" outlineLevel="0" collapsed="false">
      <c r="A2849" s="0" t="s">
        <v>3</v>
      </c>
      <c r="B2849" s="0" t="s">
        <v>17647</v>
      </c>
      <c r="C2849" s="0" t="s">
        <v>14773</v>
      </c>
      <c r="D2849" s="0" t="s">
        <v>14767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21</v>
      </c>
      <c r="V2849" s="0" t="n">
        <v>281</v>
      </c>
      <c r="W2849" s="0" t="n">
        <v>0</v>
      </c>
      <c r="X2849" s="0" t="n">
        <v>0</v>
      </c>
      <c r="Y2849" s="0" t="n">
        <v>0</v>
      </c>
      <c r="Z2849" s="0" t="n">
        <v>0</v>
      </c>
    </row>
    <row r="2850" customFormat="false" ht="14.4" hidden="false" customHeight="false" outlineLevel="0" collapsed="false">
      <c r="A2850" s="0" t="s">
        <v>3</v>
      </c>
      <c r="B2850" s="0" t="s">
        <v>17648</v>
      </c>
      <c r="C2850" s="0" t="s">
        <v>14768</v>
      </c>
      <c r="D2850" s="0" t="s">
        <v>14771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13</v>
      </c>
      <c r="V2850" s="0" t="n">
        <v>247</v>
      </c>
      <c r="W2850" s="0" t="n">
        <v>0</v>
      </c>
      <c r="X2850" s="0" t="n">
        <v>0</v>
      </c>
      <c r="Y2850" s="0" t="n">
        <v>0</v>
      </c>
      <c r="Z2850" s="0" t="n">
        <v>0</v>
      </c>
    </row>
    <row r="2851" customFormat="false" ht="14.4" hidden="false" customHeight="false" outlineLevel="0" collapsed="false">
      <c r="A2851" s="0" t="s">
        <v>3</v>
      </c>
      <c r="B2851" s="0" t="s">
        <v>17649</v>
      </c>
      <c r="C2851" s="0" t="s">
        <v>14771</v>
      </c>
      <c r="D2851" s="0" t="s">
        <v>14768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13</v>
      </c>
      <c r="V2851" s="0" t="n">
        <v>232</v>
      </c>
      <c r="W2851" s="0" t="n">
        <v>0</v>
      </c>
      <c r="X2851" s="0" t="n">
        <v>0</v>
      </c>
      <c r="Y2851" s="0" t="n">
        <v>0</v>
      </c>
      <c r="Z2851" s="0" t="n">
        <v>0</v>
      </c>
    </row>
    <row r="2852" customFormat="false" ht="14.4" hidden="false" customHeight="false" outlineLevel="0" collapsed="false">
      <c r="A2852" s="0" t="s">
        <v>3</v>
      </c>
      <c r="B2852" s="0" t="s">
        <v>17650</v>
      </c>
      <c r="C2852" s="0" t="s">
        <v>14767</v>
      </c>
      <c r="D2852" s="0" t="s">
        <v>14773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12</v>
      </c>
      <c r="V2852" s="0" t="n">
        <v>227</v>
      </c>
      <c r="W2852" s="0" t="n">
        <v>0</v>
      </c>
      <c r="X2852" s="0" t="n">
        <v>0</v>
      </c>
      <c r="Y2852" s="0" t="n">
        <v>0</v>
      </c>
      <c r="Z2852" s="0" t="n">
        <v>0</v>
      </c>
    </row>
    <row r="2853" customFormat="false" ht="14.4" hidden="false" customHeight="false" outlineLevel="0" collapsed="false">
      <c r="A2853" s="0" t="s">
        <v>3</v>
      </c>
      <c r="B2853" s="0" t="s">
        <v>17651</v>
      </c>
      <c r="C2853" s="0" t="s">
        <v>14767</v>
      </c>
      <c r="D2853" s="0" t="s">
        <v>14771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13</v>
      </c>
      <c r="V2853" s="0" t="n">
        <v>216</v>
      </c>
      <c r="W2853" s="0" t="n">
        <v>0</v>
      </c>
      <c r="X2853" s="0" t="n">
        <v>0</v>
      </c>
      <c r="Y2853" s="0" t="n">
        <v>0</v>
      </c>
      <c r="Z2853" s="0" t="n">
        <v>0</v>
      </c>
    </row>
    <row r="2854" customFormat="false" ht="14.4" hidden="false" customHeight="false" outlineLevel="0" collapsed="false">
      <c r="A2854" s="0" t="s">
        <v>3</v>
      </c>
      <c r="B2854" s="0" t="s">
        <v>17652</v>
      </c>
      <c r="C2854" s="0" t="s">
        <v>14768</v>
      </c>
      <c r="D2854" s="0" t="s">
        <v>14771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13</v>
      </c>
      <c r="V2854" s="0" t="n">
        <v>216</v>
      </c>
      <c r="W2854" s="0" t="n">
        <v>0</v>
      </c>
      <c r="X2854" s="0" t="n">
        <v>0</v>
      </c>
      <c r="Y2854" s="0" t="n">
        <v>0</v>
      </c>
      <c r="Z2854" s="0" t="n">
        <v>0</v>
      </c>
    </row>
    <row r="2855" customFormat="false" ht="14.4" hidden="false" customHeight="false" outlineLevel="0" collapsed="false">
      <c r="A2855" s="0" t="s">
        <v>3</v>
      </c>
      <c r="B2855" s="0" t="s">
        <v>17653</v>
      </c>
      <c r="C2855" s="0" t="s">
        <v>14767</v>
      </c>
      <c r="D2855" s="0" t="s">
        <v>14771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15</v>
      </c>
      <c r="V2855" s="0" t="n">
        <v>237</v>
      </c>
      <c r="W2855" s="0" t="n">
        <v>0</v>
      </c>
      <c r="X2855" s="0" t="n">
        <v>0</v>
      </c>
      <c r="Y2855" s="0" t="n">
        <v>0</v>
      </c>
      <c r="Z2855" s="0" t="n">
        <v>0</v>
      </c>
    </row>
    <row r="2856" customFormat="false" ht="14.4" hidden="false" customHeight="false" outlineLevel="0" collapsed="false">
      <c r="A2856" s="0" t="s">
        <v>3</v>
      </c>
      <c r="B2856" s="0" t="s">
        <v>17654</v>
      </c>
      <c r="C2856" s="0" t="s">
        <v>14767</v>
      </c>
      <c r="D2856" s="0" t="s">
        <v>14773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16</v>
      </c>
      <c r="V2856" s="0" t="n">
        <v>229</v>
      </c>
      <c r="W2856" s="0" t="n">
        <v>0</v>
      </c>
      <c r="X2856" s="0" t="n">
        <v>0</v>
      </c>
      <c r="Y2856" s="0" t="n">
        <v>0</v>
      </c>
      <c r="Z2856" s="0" t="n">
        <v>0</v>
      </c>
    </row>
    <row r="2857" customFormat="false" ht="14.4" hidden="false" customHeight="false" outlineLevel="0" collapsed="false">
      <c r="A2857" s="0" t="s">
        <v>3</v>
      </c>
      <c r="B2857" s="0" t="s">
        <v>17655</v>
      </c>
      <c r="C2857" s="0" t="s">
        <v>14767</v>
      </c>
      <c r="D2857" s="0" t="s">
        <v>14773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16</v>
      </c>
      <c r="V2857" s="0" t="n">
        <v>230</v>
      </c>
      <c r="W2857" s="0" t="n">
        <v>0</v>
      </c>
      <c r="X2857" s="0" t="n">
        <v>0</v>
      </c>
      <c r="Y2857" s="0" t="n">
        <v>0</v>
      </c>
      <c r="Z2857" s="0" t="n">
        <v>0</v>
      </c>
    </row>
    <row r="2858" customFormat="false" ht="14.4" hidden="false" customHeight="false" outlineLevel="0" collapsed="false">
      <c r="A2858" s="0" t="s">
        <v>3</v>
      </c>
      <c r="B2858" s="0" t="s">
        <v>17656</v>
      </c>
      <c r="C2858" s="0" t="s">
        <v>14768</v>
      </c>
      <c r="D2858" s="0" t="s">
        <v>14773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20</v>
      </c>
      <c r="V2858" s="0" t="n">
        <v>228</v>
      </c>
      <c r="W2858" s="0" t="n">
        <v>0</v>
      </c>
      <c r="X2858" s="0" t="n">
        <v>0</v>
      </c>
      <c r="Y2858" s="0" t="n">
        <v>0</v>
      </c>
      <c r="Z2858" s="0" t="n">
        <v>0</v>
      </c>
    </row>
    <row r="2859" customFormat="false" ht="14.4" hidden="false" customHeight="false" outlineLevel="0" collapsed="false">
      <c r="A2859" s="0" t="s">
        <v>3</v>
      </c>
      <c r="B2859" s="0" t="s">
        <v>17657</v>
      </c>
      <c r="C2859" s="0" t="s">
        <v>14767</v>
      </c>
      <c r="D2859" s="0" t="s">
        <v>14773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13</v>
      </c>
      <c r="V2859" s="0" t="n">
        <v>215</v>
      </c>
      <c r="W2859" s="0" t="n">
        <v>0</v>
      </c>
      <c r="X2859" s="0" t="n">
        <v>0</v>
      </c>
      <c r="Y2859" s="0" t="n">
        <v>0</v>
      </c>
      <c r="Z2859" s="0" t="n">
        <v>0</v>
      </c>
    </row>
    <row r="2860" customFormat="false" ht="14.4" hidden="false" customHeight="false" outlineLevel="0" collapsed="false">
      <c r="A2860" s="0" t="s">
        <v>3</v>
      </c>
      <c r="B2860" s="0" t="s">
        <v>17658</v>
      </c>
      <c r="C2860" s="0" t="s">
        <v>14773</v>
      </c>
      <c r="D2860" s="0" t="s">
        <v>14767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13</v>
      </c>
      <c r="V2860" s="0" t="n">
        <v>218</v>
      </c>
      <c r="W2860" s="0" t="n">
        <v>0</v>
      </c>
      <c r="X2860" s="0" t="n">
        <v>0</v>
      </c>
      <c r="Y2860" s="0" t="n">
        <v>0</v>
      </c>
      <c r="Z2860" s="0" t="n">
        <v>0</v>
      </c>
    </row>
    <row r="2861" customFormat="false" ht="14.4" hidden="false" customHeight="false" outlineLevel="0" collapsed="false">
      <c r="A2861" s="0" t="s">
        <v>3</v>
      </c>
      <c r="B2861" s="0" t="s">
        <v>17659</v>
      </c>
      <c r="C2861" s="0" t="s">
        <v>14768</v>
      </c>
      <c r="D2861" s="0" t="s">
        <v>14771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16</v>
      </c>
      <c r="V2861" s="0" t="n">
        <v>245</v>
      </c>
      <c r="W2861" s="0" t="n">
        <v>0</v>
      </c>
      <c r="X2861" s="0" t="n">
        <v>0</v>
      </c>
      <c r="Y2861" s="0" t="n">
        <v>0</v>
      </c>
      <c r="Z2861" s="0" t="n">
        <v>0</v>
      </c>
    </row>
    <row r="2862" customFormat="false" ht="14.4" hidden="false" customHeight="false" outlineLevel="0" collapsed="false">
      <c r="A2862" s="0" t="s">
        <v>3</v>
      </c>
      <c r="B2862" s="0" t="s">
        <v>17660</v>
      </c>
      <c r="C2862" s="0" t="s">
        <v>14768</v>
      </c>
      <c r="D2862" s="0" t="s">
        <v>14771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16</v>
      </c>
      <c r="V2862" s="0" t="n">
        <v>230</v>
      </c>
      <c r="W2862" s="0" t="n">
        <v>0</v>
      </c>
      <c r="X2862" s="0" t="n">
        <v>0</v>
      </c>
      <c r="Y2862" s="0" t="n">
        <v>0</v>
      </c>
      <c r="Z2862" s="0" t="n">
        <v>0</v>
      </c>
    </row>
    <row r="2863" customFormat="false" ht="14.4" hidden="false" customHeight="false" outlineLevel="0" collapsed="false">
      <c r="A2863" s="0" t="s">
        <v>3</v>
      </c>
      <c r="B2863" s="0" t="s">
        <v>17661</v>
      </c>
      <c r="C2863" s="0" t="s">
        <v>14768</v>
      </c>
      <c r="D2863" s="0" t="s">
        <v>14771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13</v>
      </c>
      <c r="V2863" s="0" t="n">
        <v>229</v>
      </c>
      <c r="W2863" s="0" t="n">
        <v>0</v>
      </c>
      <c r="X2863" s="0" t="n">
        <v>0</v>
      </c>
      <c r="Y2863" s="0" t="n">
        <v>0</v>
      </c>
      <c r="Z2863" s="0" t="n">
        <v>0</v>
      </c>
    </row>
    <row r="2864" customFormat="false" ht="14.4" hidden="false" customHeight="false" outlineLevel="0" collapsed="false">
      <c r="A2864" s="0" t="s">
        <v>3</v>
      </c>
      <c r="B2864" s="0" t="s">
        <v>17662</v>
      </c>
      <c r="C2864" s="0" t="s">
        <v>14771</v>
      </c>
      <c r="D2864" s="0" t="s">
        <v>14768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12</v>
      </c>
      <c r="V2864" s="0" t="n">
        <v>233</v>
      </c>
      <c r="W2864" s="0" t="n">
        <v>0</v>
      </c>
      <c r="X2864" s="0" t="n">
        <v>0</v>
      </c>
      <c r="Y2864" s="0" t="n">
        <v>0</v>
      </c>
      <c r="Z2864" s="0" t="n">
        <v>0</v>
      </c>
    </row>
    <row r="2865" customFormat="false" ht="14.4" hidden="false" customHeight="false" outlineLevel="0" collapsed="false">
      <c r="A2865" s="0" t="s">
        <v>3</v>
      </c>
      <c r="B2865" s="0" t="s">
        <v>17663</v>
      </c>
      <c r="C2865" s="0" t="s">
        <v>14768</v>
      </c>
      <c r="D2865" s="0" t="s">
        <v>14773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13</v>
      </c>
      <c r="V2865" s="0" t="n">
        <v>250</v>
      </c>
      <c r="W2865" s="0" t="n">
        <v>0</v>
      </c>
      <c r="X2865" s="0" t="n">
        <v>0</v>
      </c>
      <c r="Y2865" s="0" t="n">
        <v>0</v>
      </c>
      <c r="Z2865" s="0" t="n">
        <v>0</v>
      </c>
    </row>
    <row r="2866" customFormat="false" ht="14.4" hidden="false" customHeight="false" outlineLevel="0" collapsed="false">
      <c r="A2866" s="0" t="s">
        <v>3</v>
      </c>
      <c r="B2866" s="0" t="s">
        <v>17664</v>
      </c>
      <c r="C2866" s="0" t="s">
        <v>14771</v>
      </c>
      <c r="D2866" s="0" t="s">
        <v>14768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14</v>
      </c>
      <c r="V2866" s="0" t="n">
        <v>222</v>
      </c>
      <c r="W2866" s="0" t="n">
        <v>0</v>
      </c>
      <c r="X2866" s="0" t="n">
        <v>0</v>
      </c>
      <c r="Y2866" s="0" t="n">
        <v>0</v>
      </c>
      <c r="Z2866" s="0" t="n">
        <v>0</v>
      </c>
    </row>
    <row r="2867" customFormat="false" ht="14.4" hidden="false" customHeight="false" outlineLevel="0" collapsed="false">
      <c r="A2867" s="0" t="s">
        <v>3</v>
      </c>
      <c r="B2867" s="0" t="s">
        <v>17665</v>
      </c>
      <c r="C2867" s="0" t="s">
        <v>14773</v>
      </c>
      <c r="D2867" s="0" t="s">
        <v>14768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14</v>
      </c>
      <c r="V2867" s="0" t="n">
        <v>211</v>
      </c>
      <c r="W2867" s="0" t="n">
        <v>0</v>
      </c>
      <c r="X2867" s="0" t="n">
        <v>0</v>
      </c>
      <c r="Y2867" s="0" t="n">
        <v>0</v>
      </c>
      <c r="Z2867" s="0" t="n">
        <v>0</v>
      </c>
    </row>
    <row r="2868" customFormat="false" ht="14.4" hidden="false" customHeight="false" outlineLevel="0" collapsed="false">
      <c r="A2868" s="0" t="s">
        <v>3</v>
      </c>
      <c r="B2868" s="0" t="s">
        <v>17666</v>
      </c>
      <c r="C2868" s="0" t="s">
        <v>14767</v>
      </c>
      <c r="D2868" s="0" t="s">
        <v>14773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14</v>
      </c>
      <c r="V2868" s="0" t="n">
        <v>207</v>
      </c>
      <c r="W2868" s="0" t="n">
        <v>0</v>
      </c>
      <c r="X2868" s="0" t="n">
        <v>0</v>
      </c>
      <c r="Y2868" s="0" t="n">
        <v>0</v>
      </c>
      <c r="Z2868" s="0" t="n">
        <v>0</v>
      </c>
    </row>
    <row r="2869" customFormat="false" ht="14.4" hidden="false" customHeight="false" outlineLevel="0" collapsed="false">
      <c r="A2869" s="0" t="s">
        <v>3</v>
      </c>
      <c r="B2869" s="0" t="s">
        <v>17667</v>
      </c>
      <c r="C2869" s="0" t="s">
        <v>14771</v>
      </c>
      <c r="D2869" s="0" t="s">
        <v>14773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12</v>
      </c>
      <c r="V2869" s="0" t="n">
        <v>196</v>
      </c>
      <c r="W2869" s="0" t="n">
        <v>0</v>
      </c>
      <c r="X2869" s="0" t="n">
        <v>0</v>
      </c>
      <c r="Y2869" s="0" t="n">
        <v>0</v>
      </c>
      <c r="Z2869" s="0" t="n">
        <v>0</v>
      </c>
    </row>
    <row r="2870" customFormat="false" ht="14.4" hidden="false" customHeight="false" outlineLevel="0" collapsed="false">
      <c r="A2870" s="0" t="s">
        <v>3</v>
      </c>
      <c r="B2870" s="0" t="s">
        <v>17668</v>
      </c>
      <c r="C2870" s="0" t="s">
        <v>14771</v>
      </c>
      <c r="D2870" s="0" t="s">
        <v>14768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14</v>
      </c>
      <c r="V2870" s="0" t="n">
        <v>190</v>
      </c>
      <c r="W2870" s="0" t="n">
        <v>0</v>
      </c>
      <c r="X2870" s="0" t="n">
        <v>0</v>
      </c>
      <c r="Y2870" s="0" t="n">
        <v>0</v>
      </c>
      <c r="Z2870" s="0" t="n">
        <v>0</v>
      </c>
    </row>
    <row r="2871" customFormat="false" ht="14.4" hidden="false" customHeight="false" outlineLevel="0" collapsed="false">
      <c r="A2871" s="0" t="s">
        <v>3</v>
      </c>
      <c r="B2871" s="0" t="s">
        <v>17669</v>
      </c>
      <c r="C2871" s="0" t="s">
        <v>14773</v>
      </c>
      <c r="D2871" s="0" t="s">
        <v>14767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12</v>
      </c>
      <c r="V2871" s="0" t="n">
        <v>180</v>
      </c>
      <c r="W2871" s="0" t="n">
        <v>0</v>
      </c>
      <c r="X2871" s="0" t="n">
        <v>0</v>
      </c>
      <c r="Y2871" s="0" t="n">
        <v>0</v>
      </c>
      <c r="Z2871" s="0" t="n">
        <v>0</v>
      </c>
    </row>
    <row r="2872" customFormat="false" ht="14.4" hidden="false" customHeight="false" outlineLevel="0" collapsed="false">
      <c r="A2872" s="0" t="s">
        <v>3</v>
      </c>
      <c r="B2872" s="0" t="s">
        <v>17670</v>
      </c>
      <c r="C2872" s="0" t="s">
        <v>14771</v>
      </c>
      <c r="D2872" s="0" t="s">
        <v>14768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18</v>
      </c>
      <c r="V2872" s="0" t="n">
        <v>204</v>
      </c>
      <c r="W2872" s="0" t="n">
        <v>0</v>
      </c>
      <c r="X2872" s="0" t="n">
        <v>0</v>
      </c>
      <c r="Y2872" s="0" t="n">
        <v>0</v>
      </c>
      <c r="Z2872" s="0" t="n">
        <v>0</v>
      </c>
    </row>
    <row r="2873" customFormat="false" ht="14.4" hidden="false" customHeight="false" outlineLevel="0" collapsed="false">
      <c r="A2873" s="0" t="s">
        <v>3</v>
      </c>
      <c r="B2873" s="0" t="s">
        <v>17671</v>
      </c>
      <c r="C2873" s="0" t="s">
        <v>14767</v>
      </c>
      <c r="D2873" s="0" t="s">
        <v>14773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18</v>
      </c>
      <c r="V2873" s="0" t="n">
        <v>196</v>
      </c>
      <c r="W2873" s="0" t="n">
        <v>0</v>
      </c>
      <c r="X2873" s="0" t="n">
        <v>0</v>
      </c>
      <c r="Y2873" s="0" t="n">
        <v>0</v>
      </c>
      <c r="Z2873" s="0" t="n">
        <v>0</v>
      </c>
    </row>
    <row r="2874" customFormat="false" ht="14.4" hidden="false" customHeight="false" outlineLevel="0" collapsed="false">
      <c r="A2874" s="0" t="s">
        <v>3</v>
      </c>
      <c r="B2874" s="0" t="s">
        <v>17672</v>
      </c>
      <c r="C2874" s="0" t="s">
        <v>14773</v>
      </c>
      <c r="D2874" s="0" t="s">
        <v>14767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15</v>
      </c>
      <c r="V2874" s="0" t="n">
        <v>181</v>
      </c>
      <c r="W2874" s="0" t="n">
        <v>0</v>
      </c>
      <c r="X2874" s="0" t="n">
        <v>0</v>
      </c>
      <c r="Y2874" s="0" t="n">
        <v>0</v>
      </c>
      <c r="Z2874" s="0" t="n">
        <v>0</v>
      </c>
    </row>
    <row r="2875" customFormat="false" ht="14.4" hidden="false" customHeight="false" outlineLevel="0" collapsed="false">
      <c r="A2875" s="0" t="s">
        <v>3</v>
      </c>
      <c r="B2875" s="0" t="s">
        <v>17673</v>
      </c>
      <c r="C2875" s="0" t="s">
        <v>14773</v>
      </c>
      <c r="D2875" s="0" t="s">
        <v>14771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17</v>
      </c>
      <c r="V2875" s="0" t="n">
        <v>200</v>
      </c>
      <c r="W2875" s="0" t="n">
        <v>0</v>
      </c>
      <c r="X2875" s="0" t="n">
        <v>0</v>
      </c>
      <c r="Y2875" s="0" t="n">
        <v>0</v>
      </c>
      <c r="Z2875" s="0" t="n">
        <v>0</v>
      </c>
    </row>
    <row r="2876" customFormat="false" ht="14.4" hidden="false" customHeight="false" outlineLevel="0" collapsed="false">
      <c r="A2876" s="0" t="s">
        <v>3</v>
      </c>
      <c r="B2876" s="0" t="s">
        <v>17674</v>
      </c>
      <c r="C2876" s="0" t="s">
        <v>14771</v>
      </c>
      <c r="D2876" s="0" t="s">
        <v>14773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11</v>
      </c>
      <c r="V2876" s="0" t="n">
        <v>157</v>
      </c>
      <c r="W2876" s="0" t="n">
        <v>0</v>
      </c>
      <c r="X2876" s="0" t="n">
        <v>0</v>
      </c>
      <c r="Y2876" s="0" t="n">
        <v>0</v>
      </c>
      <c r="Z2876" s="0" t="n">
        <v>0</v>
      </c>
    </row>
    <row r="2877" customFormat="false" ht="14.4" hidden="false" customHeight="false" outlineLevel="0" collapsed="false">
      <c r="A2877" s="0" t="s">
        <v>3</v>
      </c>
      <c r="B2877" s="0" t="s">
        <v>17675</v>
      </c>
      <c r="C2877" s="0" t="s">
        <v>14771</v>
      </c>
      <c r="D2877" s="0" t="s">
        <v>14768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11</v>
      </c>
      <c r="V2877" s="0" t="n">
        <v>171</v>
      </c>
      <c r="W2877" s="0" t="n">
        <v>0</v>
      </c>
      <c r="X2877" s="0" t="n">
        <v>0</v>
      </c>
      <c r="Y2877" s="0" t="n">
        <v>0</v>
      </c>
      <c r="Z2877" s="0" t="n">
        <v>0</v>
      </c>
    </row>
    <row r="2878" customFormat="false" ht="14.4" hidden="false" customHeight="false" outlineLevel="0" collapsed="false">
      <c r="A2878" s="0" t="s">
        <v>3</v>
      </c>
      <c r="B2878" s="0" t="s">
        <v>17676</v>
      </c>
      <c r="C2878" s="0" t="s">
        <v>14773</v>
      </c>
      <c r="D2878" s="0" t="s">
        <v>14767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11</v>
      </c>
      <c r="V2878" s="0" t="n">
        <v>182</v>
      </c>
      <c r="W2878" s="0" t="n">
        <v>0</v>
      </c>
      <c r="X2878" s="0" t="n">
        <v>0</v>
      </c>
      <c r="Y2878" s="0" t="n">
        <v>0</v>
      </c>
      <c r="Z2878" s="0" t="n">
        <v>0</v>
      </c>
    </row>
    <row r="2879" customFormat="false" ht="14.4" hidden="false" customHeight="false" outlineLevel="0" collapsed="false">
      <c r="A2879" s="0" t="s">
        <v>3</v>
      </c>
      <c r="B2879" s="0" t="s">
        <v>17677</v>
      </c>
      <c r="C2879" s="0" t="s">
        <v>14773</v>
      </c>
      <c r="D2879" s="0" t="s">
        <v>14767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11</v>
      </c>
      <c r="V2879" s="0" t="n">
        <v>174</v>
      </c>
      <c r="W2879" s="0" t="n">
        <v>0</v>
      </c>
      <c r="X2879" s="0" t="n">
        <v>0</v>
      </c>
      <c r="Y2879" s="0" t="n">
        <v>0</v>
      </c>
      <c r="Z2879" s="0" t="n">
        <v>0</v>
      </c>
    </row>
    <row r="2880" customFormat="false" ht="14.4" hidden="false" customHeight="false" outlineLevel="0" collapsed="false">
      <c r="A2880" s="0" t="s">
        <v>3</v>
      </c>
      <c r="B2880" s="0" t="s">
        <v>17678</v>
      </c>
      <c r="C2880" s="0" t="s">
        <v>14768</v>
      </c>
      <c r="D2880" s="0" t="s">
        <v>14771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11</v>
      </c>
      <c r="V2880" s="0" t="n">
        <v>188</v>
      </c>
      <c r="W2880" s="0" t="n">
        <v>0</v>
      </c>
      <c r="X2880" s="0" t="n">
        <v>0</v>
      </c>
      <c r="Y2880" s="0" t="n">
        <v>0</v>
      </c>
      <c r="Z2880" s="0" t="n">
        <v>0</v>
      </c>
    </row>
    <row r="2881" customFormat="false" ht="14.4" hidden="false" customHeight="false" outlineLevel="0" collapsed="false">
      <c r="A2881" s="0" t="s">
        <v>3</v>
      </c>
      <c r="B2881" s="0" t="s">
        <v>17679</v>
      </c>
      <c r="C2881" s="0" t="s">
        <v>14771</v>
      </c>
      <c r="D2881" s="0" t="s">
        <v>14768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14</v>
      </c>
      <c r="V2881" s="0" t="n">
        <v>185</v>
      </c>
      <c r="W2881" s="0" t="n">
        <v>0</v>
      </c>
      <c r="X2881" s="0" t="n">
        <v>0</v>
      </c>
      <c r="Y2881" s="0" t="n">
        <v>0</v>
      </c>
      <c r="Z2881" s="0" t="n">
        <v>0</v>
      </c>
    </row>
    <row r="2882" customFormat="false" ht="14.4" hidden="false" customHeight="false" outlineLevel="0" collapsed="false">
      <c r="A2882" s="0" t="s">
        <v>3</v>
      </c>
      <c r="B2882" s="0" t="s">
        <v>17680</v>
      </c>
      <c r="C2882" s="0" t="s">
        <v>14767</v>
      </c>
      <c r="D2882" s="0" t="s">
        <v>14773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11</v>
      </c>
      <c r="V2882" s="0" t="n">
        <v>172</v>
      </c>
      <c r="W2882" s="0" t="n">
        <v>0</v>
      </c>
      <c r="X2882" s="0" t="n">
        <v>0</v>
      </c>
      <c r="Y2882" s="0" t="n">
        <v>0</v>
      </c>
      <c r="Z2882" s="0" t="n">
        <v>0</v>
      </c>
    </row>
    <row r="2883" customFormat="false" ht="14.4" hidden="false" customHeight="false" outlineLevel="0" collapsed="false">
      <c r="A2883" s="0" t="s">
        <v>3</v>
      </c>
      <c r="B2883" s="0" t="s">
        <v>17681</v>
      </c>
      <c r="C2883" s="0" t="s">
        <v>14773</v>
      </c>
      <c r="D2883" s="0" t="s">
        <v>14767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11</v>
      </c>
      <c r="V2883" s="0" t="n">
        <v>176</v>
      </c>
      <c r="W2883" s="0" t="n">
        <v>0</v>
      </c>
      <c r="X2883" s="0" t="n">
        <v>0</v>
      </c>
      <c r="Y2883" s="0" t="n">
        <v>0</v>
      </c>
      <c r="Z2883" s="0" t="n">
        <v>0</v>
      </c>
    </row>
    <row r="2884" customFormat="false" ht="14.4" hidden="false" customHeight="false" outlineLevel="0" collapsed="false">
      <c r="A2884" s="0" t="s">
        <v>3</v>
      </c>
      <c r="B2884" s="0" t="s">
        <v>17682</v>
      </c>
      <c r="C2884" s="0" t="s">
        <v>14773</v>
      </c>
      <c r="D2884" s="0" t="s">
        <v>14767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16</v>
      </c>
      <c r="V2884" s="0" t="n">
        <v>193</v>
      </c>
      <c r="W2884" s="0" t="n">
        <v>0</v>
      </c>
      <c r="X2884" s="0" t="n">
        <v>0</v>
      </c>
      <c r="Y2884" s="0" t="n">
        <v>0</v>
      </c>
      <c r="Z2884" s="0" t="n">
        <v>0</v>
      </c>
    </row>
    <row r="2885" customFormat="false" ht="14.4" hidden="false" customHeight="false" outlineLevel="0" collapsed="false">
      <c r="A2885" s="0" t="s">
        <v>3</v>
      </c>
      <c r="B2885" s="0" t="s">
        <v>17683</v>
      </c>
      <c r="C2885" s="0" t="s">
        <v>14767</v>
      </c>
      <c r="D2885" s="0" t="s">
        <v>14773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15</v>
      </c>
      <c r="V2885" s="0" t="n">
        <v>197</v>
      </c>
      <c r="W2885" s="0" t="n">
        <v>0</v>
      </c>
      <c r="X2885" s="0" t="n">
        <v>0</v>
      </c>
      <c r="Y2885" s="0" t="n">
        <v>0</v>
      </c>
      <c r="Z2885" s="0" t="n">
        <v>0</v>
      </c>
    </row>
    <row r="2886" customFormat="false" ht="14.4" hidden="false" customHeight="false" outlineLevel="0" collapsed="false">
      <c r="A2886" s="0" t="s">
        <v>3</v>
      </c>
      <c r="B2886" s="0" t="s">
        <v>17684</v>
      </c>
      <c r="C2886" s="0" t="s">
        <v>14771</v>
      </c>
      <c r="D2886" s="0" t="s">
        <v>14768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17</v>
      </c>
      <c r="V2886" s="0" t="n">
        <v>200</v>
      </c>
      <c r="W2886" s="0" t="n">
        <v>0</v>
      </c>
      <c r="X2886" s="0" t="n">
        <v>0</v>
      </c>
      <c r="Y2886" s="0" t="n">
        <v>0</v>
      </c>
      <c r="Z2886" s="0" t="n">
        <v>0</v>
      </c>
    </row>
    <row r="2887" customFormat="false" ht="14.4" hidden="false" customHeight="false" outlineLevel="0" collapsed="false">
      <c r="A2887" s="0" t="s">
        <v>3</v>
      </c>
      <c r="B2887" s="0" t="s">
        <v>17685</v>
      </c>
      <c r="C2887" s="0" t="s">
        <v>14768</v>
      </c>
      <c r="D2887" s="0" t="s">
        <v>14771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18</v>
      </c>
      <c r="V2887" s="0" t="n">
        <v>208</v>
      </c>
      <c r="W2887" s="0" t="n">
        <v>0</v>
      </c>
      <c r="X2887" s="0" t="n">
        <v>0</v>
      </c>
      <c r="Y2887" s="0" t="n">
        <v>0</v>
      </c>
      <c r="Z2887" s="0" t="n">
        <v>0</v>
      </c>
    </row>
    <row r="2888" customFormat="false" ht="14.4" hidden="false" customHeight="false" outlineLevel="0" collapsed="false">
      <c r="A2888" s="0" t="s">
        <v>3</v>
      </c>
      <c r="B2888" s="0" t="s">
        <v>17686</v>
      </c>
      <c r="C2888" s="0" t="s">
        <v>14773</v>
      </c>
      <c r="D2888" s="0" t="s">
        <v>14771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17</v>
      </c>
      <c r="V2888" s="0" t="n">
        <v>297</v>
      </c>
      <c r="W2888" s="0" t="n">
        <v>0</v>
      </c>
      <c r="X2888" s="0" t="n">
        <v>0</v>
      </c>
      <c r="Y2888" s="0" t="n">
        <v>0</v>
      </c>
      <c r="Z2888" s="0" t="n">
        <v>0</v>
      </c>
    </row>
    <row r="2889" customFormat="false" ht="14.4" hidden="false" customHeight="false" outlineLevel="0" collapsed="false">
      <c r="A2889" s="0" t="s">
        <v>3</v>
      </c>
      <c r="B2889" s="0" t="s">
        <v>17687</v>
      </c>
      <c r="C2889" s="0" t="s">
        <v>14771</v>
      </c>
      <c r="D2889" s="0" t="s">
        <v>14773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12</v>
      </c>
      <c r="V2889" s="0" t="n">
        <v>192</v>
      </c>
      <c r="W2889" s="0" t="n">
        <v>0</v>
      </c>
      <c r="X2889" s="0" t="n">
        <v>0</v>
      </c>
      <c r="Y2889" s="0" t="n">
        <v>0</v>
      </c>
      <c r="Z2889" s="0" t="n">
        <v>0</v>
      </c>
    </row>
    <row r="2890" customFormat="false" ht="14.4" hidden="false" customHeight="false" outlineLevel="0" collapsed="false">
      <c r="A2890" s="0" t="s">
        <v>3</v>
      </c>
      <c r="B2890" s="0" t="s">
        <v>17688</v>
      </c>
      <c r="C2890" s="0" t="s">
        <v>14768</v>
      </c>
      <c r="D2890" s="0" t="s">
        <v>14771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13</v>
      </c>
      <c r="V2890" s="0" t="n">
        <v>199</v>
      </c>
      <c r="W2890" s="0" t="n">
        <v>0</v>
      </c>
      <c r="X2890" s="0" t="n">
        <v>0</v>
      </c>
      <c r="Y2890" s="0" t="n">
        <v>0</v>
      </c>
      <c r="Z2890" s="0" t="n">
        <v>0</v>
      </c>
    </row>
    <row r="2891" customFormat="false" ht="14.4" hidden="false" customHeight="false" outlineLevel="0" collapsed="false">
      <c r="A2891" s="0" t="s">
        <v>3</v>
      </c>
      <c r="B2891" s="0" t="s">
        <v>17689</v>
      </c>
      <c r="C2891" s="0" t="s">
        <v>14768</v>
      </c>
      <c r="D2891" s="0" t="s">
        <v>14771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13</v>
      </c>
      <c r="V2891" s="0" t="n">
        <v>213</v>
      </c>
      <c r="W2891" s="0" t="n">
        <v>0</v>
      </c>
      <c r="X2891" s="0" t="n">
        <v>0</v>
      </c>
      <c r="Y2891" s="0" t="n">
        <v>0</v>
      </c>
      <c r="Z2891" s="0" t="n">
        <v>0</v>
      </c>
    </row>
    <row r="2892" customFormat="false" ht="14.4" hidden="false" customHeight="false" outlineLevel="0" collapsed="false">
      <c r="A2892" s="0" t="s">
        <v>3</v>
      </c>
      <c r="B2892" s="0" t="s">
        <v>17690</v>
      </c>
      <c r="C2892" s="0" t="s">
        <v>14767</v>
      </c>
      <c r="D2892" s="0" t="s">
        <v>14773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11</v>
      </c>
      <c r="V2892" s="0" t="n">
        <v>197</v>
      </c>
      <c r="W2892" s="0" t="n">
        <v>0</v>
      </c>
      <c r="X2892" s="0" t="n">
        <v>0</v>
      </c>
      <c r="Y2892" s="0" t="n">
        <v>0</v>
      </c>
      <c r="Z2892" s="0" t="n">
        <v>0</v>
      </c>
    </row>
    <row r="2893" customFormat="false" ht="14.4" hidden="false" customHeight="false" outlineLevel="0" collapsed="false">
      <c r="A2893" s="0" t="s">
        <v>3</v>
      </c>
      <c r="B2893" s="0" t="s">
        <v>17691</v>
      </c>
      <c r="C2893" s="0" t="s">
        <v>14767</v>
      </c>
      <c r="D2893" s="0" t="s">
        <v>14773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17</v>
      </c>
      <c r="V2893" s="0" t="n">
        <v>302</v>
      </c>
      <c r="W2893" s="0" t="n">
        <v>0</v>
      </c>
      <c r="X2893" s="0" t="n">
        <v>0</v>
      </c>
      <c r="Y2893" s="0" t="n">
        <v>0</v>
      </c>
      <c r="Z2893" s="0" t="n">
        <v>0</v>
      </c>
    </row>
    <row r="2894" customFormat="false" ht="14.4" hidden="false" customHeight="false" outlineLevel="0" collapsed="false">
      <c r="A2894" s="0" t="s">
        <v>3</v>
      </c>
      <c r="B2894" s="0" t="s">
        <v>17692</v>
      </c>
      <c r="C2894" s="0" t="s">
        <v>14771</v>
      </c>
      <c r="D2894" s="0" t="s">
        <v>14773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18</v>
      </c>
      <c r="V2894" s="0" t="n">
        <v>306</v>
      </c>
      <c r="W2894" s="0" t="n">
        <v>0</v>
      </c>
      <c r="X2894" s="0" t="n">
        <v>0</v>
      </c>
      <c r="Y2894" s="0" t="n">
        <v>0</v>
      </c>
      <c r="Z2894" s="0" t="n">
        <v>0</v>
      </c>
    </row>
    <row r="2895" customFormat="false" ht="14.4" hidden="false" customHeight="false" outlineLevel="0" collapsed="false">
      <c r="A2895" s="0" t="s">
        <v>3</v>
      </c>
      <c r="B2895" s="0" t="s">
        <v>17693</v>
      </c>
      <c r="C2895" s="0" t="s">
        <v>14771</v>
      </c>
      <c r="D2895" s="0" t="s">
        <v>14768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18</v>
      </c>
      <c r="V2895" s="0" t="n">
        <v>310</v>
      </c>
      <c r="W2895" s="0" t="n">
        <v>0</v>
      </c>
      <c r="X2895" s="0" t="n">
        <v>0</v>
      </c>
      <c r="Y2895" s="0" t="n">
        <v>0</v>
      </c>
      <c r="Z2895" s="0" t="n">
        <v>0</v>
      </c>
    </row>
    <row r="2896" customFormat="false" ht="14.4" hidden="false" customHeight="false" outlineLevel="0" collapsed="false">
      <c r="A2896" s="0" t="s">
        <v>3</v>
      </c>
      <c r="B2896" s="0" t="s">
        <v>17694</v>
      </c>
      <c r="C2896" s="0" t="s">
        <v>14768</v>
      </c>
      <c r="D2896" s="0" t="s">
        <v>14773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15</v>
      </c>
      <c r="V2896" s="0" t="n">
        <v>284</v>
      </c>
      <c r="W2896" s="0" t="n">
        <v>0</v>
      </c>
      <c r="X2896" s="0" t="n">
        <v>0</v>
      </c>
      <c r="Y2896" s="0" t="n">
        <v>0</v>
      </c>
      <c r="Z2896" s="0" t="n">
        <v>0</v>
      </c>
    </row>
    <row r="2897" customFormat="false" ht="14.4" hidden="false" customHeight="false" outlineLevel="0" collapsed="false">
      <c r="A2897" s="0" t="s">
        <v>3</v>
      </c>
      <c r="B2897" s="0" t="s">
        <v>17695</v>
      </c>
      <c r="C2897" s="0" t="s">
        <v>14768</v>
      </c>
      <c r="D2897" s="0" t="s">
        <v>14773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14</v>
      </c>
      <c r="V2897" s="0" t="n">
        <v>279</v>
      </c>
      <c r="W2897" s="0" t="n">
        <v>0</v>
      </c>
      <c r="X2897" s="0" t="n">
        <v>0</v>
      </c>
      <c r="Y2897" s="0" t="n">
        <v>0</v>
      </c>
      <c r="Z2897" s="0" t="n">
        <v>0</v>
      </c>
    </row>
    <row r="2898" customFormat="false" ht="14.4" hidden="false" customHeight="false" outlineLevel="0" collapsed="false">
      <c r="A2898" s="0" t="s">
        <v>3</v>
      </c>
      <c r="B2898" s="0" t="s">
        <v>17696</v>
      </c>
      <c r="C2898" s="0" t="s">
        <v>14768</v>
      </c>
      <c r="D2898" s="0" t="s">
        <v>14767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14</v>
      </c>
      <c r="V2898" s="0" t="n">
        <v>273</v>
      </c>
      <c r="W2898" s="0" t="n">
        <v>0</v>
      </c>
      <c r="X2898" s="0" t="n">
        <v>0</v>
      </c>
      <c r="Y2898" s="0" t="n">
        <v>0</v>
      </c>
      <c r="Z2898" s="0" t="n">
        <v>0</v>
      </c>
    </row>
    <row r="2899" customFormat="false" ht="14.4" hidden="false" customHeight="false" outlineLevel="0" collapsed="false">
      <c r="A2899" s="0" t="s">
        <v>3</v>
      </c>
      <c r="B2899" s="0" t="s">
        <v>17697</v>
      </c>
      <c r="C2899" s="0" t="s">
        <v>14771</v>
      </c>
      <c r="D2899" s="0" t="s">
        <v>14773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15</v>
      </c>
      <c r="V2899" s="0" t="n">
        <v>270</v>
      </c>
      <c r="W2899" s="0" t="n">
        <v>0</v>
      </c>
      <c r="X2899" s="0" t="n">
        <v>0</v>
      </c>
      <c r="Y2899" s="0" t="n">
        <v>0</v>
      </c>
      <c r="Z2899" s="0" t="n">
        <v>0</v>
      </c>
    </row>
    <row r="2900" customFormat="false" ht="14.4" hidden="false" customHeight="false" outlineLevel="0" collapsed="false">
      <c r="A2900" s="0" t="s">
        <v>3</v>
      </c>
      <c r="B2900" s="0" t="s">
        <v>17698</v>
      </c>
      <c r="C2900" s="0" t="s">
        <v>14767</v>
      </c>
      <c r="D2900" s="0" t="s">
        <v>14773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17</v>
      </c>
      <c r="V2900" s="0" t="n">
        <v>249</v>
      </c>
      <c r="W2900" s="0" t="n">
        <v>0</v>
      </c>
      <c r="X2900" s="0" t="n">
        <v>0</v>
      </c>
      <c r="Y2900" s="0" t="n">
        <v>0</v>
      </c>
      <c r="Z2900" s="0" t="n">
        <v>0</v>
      </c>
    </row>
    <row r="2901" customFormat="false" ht="14.4" hidden="false" customHeight="false" outlineLevel="0" collapsed="false">
      <c r="A2901" s="0" t="s">
        <v>3</v>
      </c>
      <c r="B2901" s="0" t="s">
        <v>17699</v>
      </c>
      <c r="C2901" s="0" t="s">
        <v>14771</v>
      </c>
      <c r="D2901" s="0" t="s">
        <v>14773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18</v>
      </c>
      <c r="V2901" s="0" t="n">
        <v>240</v>
      </c>
      <c r="W2901" s="0" t="n">
        <v>0</v>
      </c>
      <c r="X2901" s="0" t="n">
        <v>0</v>
      </c>
      <c r="Y2901" s="0" t="n">
        <v>0</v>
      </c>
      <c r="Z2901" s="0" t="n">
        <v>0</v>
      </c>
    </row>
    <row r="2902" customFormat="false" ht="14.4" hidden="false" customHeight="false" outlineLevel="0" collapsed="false">
      <c r="A2902" s="0" t="s">
        <v>3</v>
      </c>
      <c r="B2902" s="0" t="s">
        <v>17700</v>
      </c>
      <c r="C2902" s="0" t="s">
        <v>14767</v>
      </c>
      <c r="D2902" s="0" t="s">
        <v>14771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15</v>
      </c>
      <c r="V2902" s="0" t="n">
        <v>202</v>
      </c>
      <c r="W2902" s="0" t="n">
        <v>0</v>
      </c>
      <c r="X2902" s="0" t="n">
        <v>0</v>
      </c>
      <c r="Y2902" s="0" t="n">
        <v>0</v>
      </c>
      <c r="Z2902" s="0" t="n">
        <v>0</v>
      </c>
    </row>
    <row r="2903" customFormat="false" ht="14.4" hidden="false" customHeight="false" outlineLevel="0" collapsed="false">
      <c r="A2903" s="0" t="s">
        <v>3</v>
      </c>
      <c r="B2903" s="0" t="s">
        <v>17701</v>
      </c>
      <c r="C2903" s="0" t="s">
        <v>14767</v>
      </c>
      <c r="D2903" s="0" t="s">
        <v>14771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11</v>
      </c>
      <c r="V2903" s="0" t="n">
        <v>199</v>
      </c>
      <c r="W2903" s="0" t="n">
        <v>0</v>
      </c>
      <c r="X2903" s="0" t="n">
        <v>0</v>
      </c>
      <c r="Y2903" s="0" t="n">
        <v>0</v>
      </c>
      <c r="Z2903" s="0" t="n">
        <v>0</v>
      </c>
    </row>
    <row r="2904" customFormat="false" ht="14.4" hidden="false" customHeight="false" outlineLevel="0" collapsed="false">
      <c r="A2904" s="0" t="s">
        <v>3</v>
      </c>
      <c r="B2904" s="0" t="s">
        <v>17702</v>
      </c>
      <c r="C2904" s="0" t="s">
        <v>14773</v>
      </c>
      <c r="D2904" s="0" t="s">
        <v>14768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13</v>
      </c>
      <c r="V2904" s="0" t="n">
        <v>233</v>
      </c>
      <c r="W2904" s="0" t="n">
        <v>0</v>
      </c>
      <c r="X2904" s="0" t="n">
        <v>0</v>
      </c>
      <c r="Y2904" s="0" t="n">
        <v>0</v>
      </c>
      <c r="Z2904" s="0" t="n">
        <v>0</v>
      </c>
    </row>
    <row r="2905" customFormat="false" ht="14.4" hidden="false" customHeight="false" outlineLevel="0" collapsed="false">
      <c r="A2905" s="0" t="s">
        <v>3</v>
      </c>
      <c r="B2905" s="0" t="s">
        <v>17703</v>
      </c>
      <c r="C2905" s="0" t="s">
        <v>14773</v>
      </c>
      <c r="D2905" s="0" t="s">
        <v>14771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20</v>
      </c>
      <c r="V2905" s="0" t="n">
        <v>266</v>
      </c>
      <c r="W2905" s="0" t="n">
        <v>0</v>
      </c>
      <c r="X2905" s="0" t="n">
        <v>0</v>
      </c>
      <c r="Y2905" s="0" t="n">
        <v>0</v>
      </c>
      <c r="Z2905" s="0" t="n">
        <v>0</v>
      </c>
    </row>
    <row r="2906" customFormat="false" ht="14.4" hidden="false" customHeight="false" outlineLevel="0" collapsed="false">
      <c r="A2906" s="0" t="s">
        <v>3</v>
      </c>
      <c r="B2906" s="0" t="s">
        <v>17704</v>
      </c>
      <c r="C2906" s="0" t="s">
        <v>14768</v>
      </c>
      <c r="D2906" s="0" t="s">
        <v>14771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15</v>
      </c>
      <c r="V2906" s="0" t="n">
        <v>218</v>
      </c>
      <c r="W2906" s="0" t="n">
        <v>0</v>
      </c>
      <c r="X2906" s="0" t="n">
        <v>0</v>
      </c>
      <c r="Y2906" s="0" t="n">
        <v>0</v>
      </c>
      <c r="Z2906" s="0" t="n">
        <v>0</v>
      </c>
    </row>
    <row r="2907" customFormat="false" ht="14.4" hidden="false" customHeight="false" outlineLevel="0" collapsed="false">
      <c r="A2907" s="0" t="s">
        <v>3</v>
      </c>
      <c r="B2907" s="0" t="s">
        <v>17705</v>
      </c>
      <c r="C2907" s="0" t="s">
        <v>14768</v>
      </c>
      <c r="D2907" s="0" t="s">
        <v>14767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15</v>
      </c>
      <c r="V2907" s="0" t="n">
        <v>286</v>
      </c>
      <c r="W2907" s="0" t="n">
        <v>0</v>
      </c>
      <c r="X2907" s="0" t="n">
        <v>0</v>
      </c>
      <c r="Y2907" s="0" t="n">
        <v>0</v>
      </c>
      <c r="Z2907" s="0" t="n">
        <v>0</v>
      </c>
    </row>
    <row r="2908" customFormat="false" ht="14.4" hidden="false" customHeight="false" outlineLevel="0" collapsed="false">
      <c r="A2908" s="0" t="s">
        <v>3</v>
      </c>
      <c r="B2908" s="0" t="s">
        <v>17706</v>
      </c>
      <c r="C2908" s="0" t="s">
        <v>14768</v>
      </c>
      <c r="D2908" s="0" t="s">
        <v>14771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20</v>
      </c>
      <c r="V2908" s="0" t="n">
        <v>313</v>
      </c>
      <c r="W2908" s="0" t="n">
        <v>0</v>
      </c>
      <c r="X2908" s="0" t="n">
        <v>0</v>
      </c>
      <c r="Y2908" s="0" t="n">
        <v>0</v>
      </c>
      <c r="Z2908" s="0" t="n">
        <v>0</v>
      </c>
    </row>
    <row r="2909" customFormat="false" ht="14.4" hidden="false" customHeight="false" outlineLevel="0" collapsed="false">
      <c r="A2909" s="0" t="s">
        <v>3</v>
      </c>
      <c r="B2909" s="0" t="s">
        <v>17707</v>
      </c>
      <c r="C2909" s="0" t="s">
        <v>14771</v>
      </c>
      <c r="D2909" s="0" t="s">
        <v>14767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23</v>
      </c>
      <c r="V2909" s="0" t="n">
        <v>398</v>
      </c>
      <c r="W2909" s="0" t="n">
        <v>0</v>
      </c>
      <c r="X2909" s="0" t="n">
        <v>0</v>
      </c>
      <c r="Y2909" s="0" t="n">
        <v>0</v>
      </c>
      <c r="Z2909" s="0" t="n">
        <v>0</v>
      </c>
    </row>
    <row r="2910" customFormat="false" ht="14.4" hidden="false" customHeight="false" outlineLevel="0" collapsed="false">
      <c r="A2910" s="0" t="s">
        <v>3</v>
      </c>
      <c r="B2910" s="0" t="s">
        <v>17708</v>
      </c>
      <c r="C2910" s="0" t="s">
        <v>14767</v>
      </c>
      <c r="D2910" s="0" t="s">
        <v>14771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22</v>
      </c>
      <c r="V2910" s="0" t="n">
        <v>398</v>
      </c>
      <c r="W2910" s="0" t="n">
        <v>0</v>
      </c>
      <c r="X2910" s="0" t="n">
        <v>0</v>
      </c>
      <c r="Y2910" s="0" t="n">
        <v>0</v>
      </c>
      <c r="Z2910" s="0" t="n">
        <v>0</v>
      </c>
    </row>
    <row r="2911" customFormat="false" ht="14.4" hidden="false" customHeight="false" outlineLevel="0" collapsed="false">
      <c r="A2911" s="0" t="s">
        <v>3</v>
      </c>
      <c r="B2911" s="0" t="s">
        <v>17709</v>
      </c>
      <c r="C2911" s="0" t="s">
        <v>14768</v>
      </c>
      <c r="D2911" s="0" t="s">
        <v>14773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12</v>
      </c>
      <c r="V2911" s="0" t="n">
        <v>230</v>
      </c>
      <c r="W2911" s="0" t="n">
        <v>0</v>
      </c>
      <c r="X2911" s="0" t="n">
        <v>0</v>
      </c>
      <c r="Y2911" s="0" t="n">
        <v>0</v>
      </c>
      <c r="Z2911" s="0" t="n">
        <v>0</v>
      </c>
    </row>
    <row r="2912" customFormat="false" ht="14.4" hidden="false" customHeight="false" outlineLevel="0" collapsed="false">
      <c r="A2912" s="0" t="s">
        <v>3</v>
      </c>
      <c r="B2912" s="0" t="s">
        <v>17710</v>
      </c>
      <c r="C2912" s="0" t="s">
        <v>14767</v>
      </c>
      <c r="D2912" s="0" t="s">
        <v>14773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17</v>
      </c>
      <c r="V2912" s="0" t="n">
        <v>249</v>
      </c>
      <c r="W2912" s="0" t="n">
        <v>0</v>
      </c>
      <c r="X2912" s="0" t="n">
        <v>0</v>
      </c>
      <c r="Y2912" s="0" t="n">
        <v>0</v>
      </c>
      <c r="Z2912" s="0" t="n">
        <v>0</v>
      </c>
    </row>
    <row r="2913" customFormat="false" ht="14.4" hidden="false" customHeight="false" outlineLevel="0" collapsed="false">
      <c r="A2913" s="0" t="s">
        <v>3</v>
      </c>
      <c r="B2913" s="0" t="s">
        <v>17711</v>
      </c>
      <c r="C2913" s="0" t="s">
        <v>14771</v>
      </c>
      <c r="D2913" s="0" t="s">
        <v>14768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22</v>
      </c>
      <c r="V2913" s="0" t="n">
        <v>256</v>
      </c>
      <c r="W2913" s="0" t="n">
        <v>0</v>
      </c>
      <c r="X2913" s="0" t="n">
        <v>0</v>
      </c>
      <c r="Y2913" s="0" t="n">
        <v>0</v>
      </c>
      <c r="Z2913" s="0" t="n">
        <v>0</v>
      </c>
    </row>
    <row r="2914" customFormat="false" ht="14.4" hidden="false" customHeight="false" outlineLevel="0" collapsed="false">
      <c r="A2914" s="0" t="s">
        <v>3</v>
      </c>
      <c r="B2914" s="0" t="s">
        <v>17712</v>
      </c>
      <c r="C2914" s="0" t="s">
        <v>14773</v>
      </c>
      <c r="D2914" s="0" t="s">
        <v>14768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25</v>
      </c>
      <c r="V2914" s="0" t="n">
        <v>235</v>
      </c>
      <c r="W2914" s="0" t="n">
        <v>0</v>
      </c>
      <c r="X2914" s="0" t="n">
        <v>0</v>
      </c>
      <c r="Y2914" s="0" t="n">
        <v>0</v>
      </c>
      <c r="Z2914" s="0" t="n">
        <v>0</v>
      </c>
    </row>
    <row r="2915" customFormat="false" ht="14.4" hidden="false" customHeight="false" outlineLevel="0" collapsed="false">
      <c r="A2915" s="0" t="s">
        <v>3</v>
      </c>
      <c r="B2915" s="0" t="s">
        <v>17713</v>
      </c>
      <c r="C2915" s="0" t="s">
        <v>14773</v>
      </c>
      <c r="D2915" s="0" t="s">
        <v>14767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15</v>
      </c>
      <c r="V2915" s="0" t="n">
        <v>260</v>
      </c>
      <c r="W2915" s="0" t="n">
        <v>0</v>
      </c>
      <c r="X2915" s="0" t="n">
        <v>0</v>
      </c>
      <c r="Y2915" s="0" t="n">
        <v>0</v>
      </c>
      <c r="Z2915" s="0" t="n">
        <v>0</v>
      </c>
    </row>
    <row r="2916" customFormat="false" ht="14.4" hidden="false" customHeight="false" outlineLevel="0" collapsed="false">
      <c r="A2916" s="0" t="s">
        <v>3</v>
      </c>
      <c r="B2916" s="0" t="s">
        <v>17714</v>
      </c>
      <c r="C2916" s="0" t="s">
        <v>14768</v>
      </c>
      <c r="D2916" s="0" t="s">
        <v>14767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12</v>
      </c>
      <c r="V2916" s="0" t="n">
        <v>209</v>
      </c>
      <c r="W2916" s="0" t="n">
        <v>0</v>
      </c>
      <c r="X2916" s="0" t="n">
        <v>0</v>
      </c>
      <c r="Y2916" s="0" t="n">
        <v>0</v>
      </c>
      <c r="Z2916" s="0" t="n">
        <v>0</v>
      </c>
    </row>
    <row r="2917" customFormat="false" ht="14.4" hidden="false" customHeight="false" outlineLevel="0" collapsed="false">
      <c r="A2917" s="0" t="s">
        <v>3</v>
      </c>
      <c r="B2917" s="0" t="s">
        <v>17715</v>
      </c>
      <c r="C2917" s="0" t="s">
        <v>14767</v>
      </c>
      <c r="D2917" s="0" t="s">
        <v>14773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13</v>
      </c>
      <c r="V2917" s="0" t="n">
        <v>220</v>
      </c>
      <c r="W2917" s="0" t="n">
        <v>0</v>
      </c>
      <c r="X2917" s="0" t="n">
        <v>0</v>
      </c>
      <c r="Y2917" s="0" t="n">
        <v>0</v>
      </c>
      <c r="Z2917" s="0" t="n">
        <v>0</v>
      </c>
    </row>
    <row r="2918" customFormat="false" ht="14.4" hidden="false" customHeight="false" outlineLevel="0" collapsed="false">
      <c r="A2918" s="0" t="s">
        <v>3</v>
      </c>
      <c r="B2918" s="0" t="s">
        <v>17716</v>
      </c>
      <c r="C2918" s="0" t="s">
        <v>14771</v>
      </c>
      <c r="D2918" s="0" t="s">
        <v>14773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13</v>
      </c>
      <c r="V2918" s="0" t="n">
        <v>211</v>
      </c>
      <c r="W2918" s="0" t="n">
        <v>0</v>
      </c>
      <c r="X2918" s="0" t="n">
        <v>0</v>
      </c>
      <c r="Y2918" s="0" t="n">
        <v>0</v>
      </c>
      <c r="Z2918" s="0" t="n">
        <v>0</v>
      </c>
    </row>
    <row r="2919" customFormat="false" ht="14.4" hidden="false" customHeight="false" outlineLevel="0" collapsed="false">
      <c r="A2919" s="0" t="s">
        <v>3</v>
      </c>
      <c r="B2919" s="0" t="s">
        <v>17717</v>
      </c>
      <c r="C2919" s="0" t="s">
        <v>14771</v>
      </c>
      <c r="D2919" s="0" t="s">
        <v>14768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12</v>
      </c>
      <c r="V2919" s="0" t="n">
        <v>208</v>
      </c>
      <c r="W2919" s="0" t="n">
        <v>0</v>
      </c>
      <c r="X2919" s="0" t="n">
        <v>0</v>
      </c>
      <c r="Y2919" s="0" t="n">
        <v>0</v>
      </c>
      <c r="Z2919" s="0" t="n">
        <v>0</v>
      </c>
    </row>
    <row r="2920" customFormat="false" ht="14.4" hidden="false" customHeight="false" outlineLevel="0" collapsed="false">
      <c r="A2920" s="0" t="s">
        <v>3</v>
      </c>
      <c r="B2920" s="0" t="s">
        <v>17718</v>
      </c>
      <c r="C2920" s="0" t="s">
        <v>14767</v>
      </c>
      <c r="D2920" s="0" t="s">
        <v>14773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12</v>
      </c>
      <c r="V2920" s="0" t="n">
        <v>223</v>
      </c>
      <c r="W2920" s="0" t="n">
        <v>0</v>
      </c>
      <c r="X2920" s="0" t="n">
        <v>0</v>
      </c>
      <c r="Y2920" s="0" t="n">
        <v>0</v>
      </c>
      <c r="Z2920" s="0" t="n">
        <v>0</v>
      </c>
    </row>
    <row r="2921" customFormat="false" ht="14.4" hidden="false" customHeight="false" outlineLevel="0" collapsed="false">
      <c r="A2921" s="0" t="s">
        <v>3</v>
      </c>
      <c r="B2921" s="0" t="s">
        <v>17719</v>
      </c>
      <c r="C2921" s="0" t="s">
        <v>14767</v>
      </c>
      <c r="D2921" s="0" t="s">
        <v>14773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14</v>
      </c>
      <c r="V2921" s="0" t="n">
        <v>229</v>
      </c>
      <c r="W2921" s="0" t="n">
        <v>0</v>
      </c>
      <c r="X2921" s="0" t="n">
        <v>0</v>
      </c>
      <c r="Y2921" s="0" t="n">
        <v>0</v>
      </c>
      <c r="Z2921" s="0" t="n">
        <v>0</v>
      </c>
    </row>
    <row r="2922" customFormat="false" ht="14.4" hidden="false" customHeight="false" outlineLevel="0" collapsed="false">
      <c r="A2922" s="0" t="s">
        <v>3</v>
      </c>
      <c r="B2922" s="0" t="s">
        <v>17720</v>
      </c>
      <c r="C2922" s="0" t="s">
        <v>14768</v>
      </c>
      <c r="D2922" s="0" t="s">
        <v>14771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14</v>
      </c>
      <c r="V2922" s="0" t="n">
        <v>225</v>
      </c>
      <c r="W2922" s="0" t="n">
        <v>0</v>
      </c>
      <c r="X2922" s="0" t="n">
        <v>0</v>
      </c>
      <c r="Y2922" s="0" t="n">
        <v>0</v>
      </c>
      <c r="Z2922" s="0" t="n">
        <v>0</v>
      </c>
    </row>
    <row r="2923" customFormat="false" ht="14.4" hidden="false" customHeight="false" outlineLevel="0" collapsed="false">
      <c r="A2923" s="0" t="s">
        <v>3</v>
      </c>
      <c r="B2923" s="0" t="s">
        <v>17721</v>
      </c>
      <c r="C2923" s="0" t="s">
        <v>14771</v>
      </c>
      <c r="D2923" s="0" t="s">
        <v>14768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12</v>
      </c>
      <c r="V2923" s="0" t="n">
        <v>238</v>
      </c>
      <c r="W2923" s="0" t="n">
        <v>0</v>
      </c>
      <c r="X2923" s="0" t="n">
        <v>0</v>
      </c>
      <c r="Y2923" s="0" t="n">
        <v>0</v>
      </c>
      <c r="Z2923" s="0" t="n">
        <v>0</v>
      </c>
    </row>
    <row r="2924" customFormat="false" ht="14.4" hidden="false" customHeight="false" outlineLevel="0" collapsed="false">
      <c r="A2924" s="0" t="s">
        <v>3</v>
      </c>
      <c r="B2924" s="0" t="s">
        <v>17722</v>
      </c>
      <c r="C2924" s="0" t="s">
        <v>14771</v>
      </c>
      <c r="D2924" s="0" t="s">
        <v>14768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20</v>
      </c>
      <c r="V2924" s="0" t="n">
        <v>257</v>
      </c>
      <c r="W2924" s="0" t="n">
        <v>0</v>
      </c>
      <c r="X2924" s="0" t="n">
        <v>0</v>
      </c>
      <c r="Y2924" s="0" t="n">
        <v>0</v>
      </c>
      <c r="Z2924" s="0" t="n">
        <v>0</v>
      </c>
    </row>
    <row r="2925" customFormat="false" ht="14.4" hidden="false" customHeight="false" outlineLevel="0" collapsed="false">
      <c r="A2925" s="0" t="s">
        <v>3</v>
      </c>
      <c r="B2925" s="0" t="s">
        <v>17723</v>
      </c>
      <c r="C2925" s="0" t="s">
        <v>14767</v>
      </c>
      <c r="D2925" s="0" t="s">
        <v>14773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21</v>
      </c>
      <c r="V2925" s="0" t="n">
        <v>247</v>
      </c>
      <c r="W2925" s="0" t="n">
        <v>0</v>
      </c>
      <c r="X2925" s="0" t="n">
        <v>0</v>
      </c>
      <c r="Y2925" s="0" t="n">
        <v>0</v>
      </c>
      <c r="Z2925" s="0" t="n">
        <v>0</v>
      </c>
    </row>
    <row r="2926" customFormat="false" ht="14.4" hidden="false" customHeight="false" outlineLevel="0" collapsed="false">
      <c r="A2926" s="0" t="s">
        <v>3</v>
      </c>
      <c r="B2926" s="0" t="s">
        <v>17724</v>
      </c>
      <c r="C2926" s="0" t="s">
        <v>14771</v>
      </c>
      <c r="D2926" s="0" t="s">
        <v>14768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22</v>
      </c>
      <c r="V2926" s="0" t="n">
        <v>228</v>
      </c>
      <c r="W2926" s="0" t="n">
        <v>0</v>
      </c>
      <c r="X2926" s="0" t="n">
        <v>0</v>
      </c>
      <c r="Y2926" s="0" t="n">
        <v>0</v>
      </c>
      <c r="Z2926" s="0" t="n">
        <v>0</v>
      </c>
    </row>
    <row r="2927" customFormat="false" ht="14.4" hidden="false" customHeight="false" outlineLevel="0" collapsed="false">
      <c r="A2927" s="0" t="s">
        <v>3</v>
      </c>
      <c r="B2927" s="0" t="s">
        <v>17725</v>
      </c>
      <c r="C2927" s="0" t="s">
        <v>14773</v>
      </c>
      <c r="D2927" s="0" t="s">
        <v>14767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22</v>
      </c>
      <c r="V2927" s="0" t="n">
        <v>228</v>
      </c>
      <c r="W2927" s="0" t="n">
        <v>0</v>
      </c>
      <c r="X2927" s="0" t="n">
        <v>0</v>
      </c>
      <c r="Y2927" s="0" t="n">
        <v>0</v>
      </c>
      <c r="Z2927" s="0" t="n">
        <v>0</v>
      </c>
    </row>
    <row r="2928" customFormat="false" ht="14.4" hidden="false" customHeight="false" outlineLevel="0" collapsed="false">
      <c r="A2928" s="0" t="s">
        <v>3</v>
      </c>
      <c r="B2928" s="0" t="s">
        <v>17726</v>
      </c>
      <c r="C2928" s="0" t="s">
        <v>14768</v>
      </c>
      <c r="D2928" s="0" t="s">
        <v>14771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22</v>
      </c>
      <c r="V2928" s="0" t="n">
        <v>216</v>
      </c>
      <c r="W2928" s="0" t="n">
        <v>0</v>
      </c>
      <c r="X2928" s="0" t="n">
        <v>0</v>
      </c>
      <c r="Y2928" s="0" t="n">
        <v>0</v>
      </c>
      <c r="Z2928" s="0" t="n">
        <v>0</v>
      </c>
    </row>
    <row r="2929" customFormat="false" ht="14.4" hidden="false" customHeight="false" outlineLevel="0" collapsed="false">
      <c r="A2929" s="0" t="s">
        <v>3</v>
      </c>
      <c r="B2929" s="0" t="s">
        <v>17727</v>
      </c>
      <c r="C2929" s="0" t="s">
        <v>14768</v>
      </c>
      <c r="D2929" s="0" t="s">
        <v>14771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22</v>
      </c>
      <c r="V2929" s="0" t="n">
        <v>211</v>
      </c>
      <c r="W2929" s="0" t="n">
        <v>0</v>
      </c>
      <c r="X2929" s="0" t="n">
        <v>0</v>
      </c>
      <c r="Y2929" s="0" t="n">
        <v>0</v>
      </c>
      <c r="Z2929" s="0" t="n">
        <v>0</v>
      </c>
    </row>
    <row r="2930" customFormat="false" ht="14.4" hidden="false" customHeight="false" outlineLevel="0" collapsed="false">
      <c r="A2930" s="0" t="s">
        <v>3</v>
      </c>
      <c r="B2930" s="0" t="s">
        <v>17728</v>
      </c>
      <c r="C2930" s="0" t="s">
        <v>14768</v>
      </c>
      <c r="D2930" s="0" t="s">
        <v>14771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13</v>
      </c>
      <c r="V2930" s="0" t="n">
        <v>229</v>
      </c>
      <c r="W2930" s="0" t="n">
        <v>0</v>
      </c>
      <c r="X2930" s="0" t="n">
        <v>0</v>
      </c>
      <c r="Y2930" s="0" t="n">
        <v>0</v>
      </c>
      <c r="Z2930" s="0" t="n">
        <v>0</v>
      </c>
    </row>
    <row r="2931" customFormat="false" ht="14.4" hidden="false" customHeight="false" outlineLevel="0" collapsed="false">
      <c r="A2931" s="0" t="s">
        <v>3</v>
      </c>
      <c r="B2931" s="0" t="s">
        <v>17729</v>
      </c>
      <c r="C2931" s="0" t="s">
        <v>14773</v>
      </c>
      <c r="D2931" s="0" t="s">
        <v>14771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12</v>
      </c>
      <c r="V2931" s="0" t="n">
        <v>228</v>
      </c>
      <c r="W2931" s="0" t="n">
        <v>0</v>
      </c>
      <c r="X2931" s="0" t="n">
        <v>0</v>
      </c>
      <c r="Y2931" s="0" t="n">
        <v>0</v>
      </c>
      <c r="Z2931" s="0" t="n">
        <v>0</v>
      </c>
    </row>
    <row r="2932" customFormat="false" ht="14.4" hidden="false" customHeight="false" outlineLevel="0" collapsed="false">
      <c r="A2932" s="0" t="s">
        <v>3</v>
      </c>
      <c r="B2932" s="0" t="s">
        <v>17730</v>
      </c>
      <c r="C2932" s="0" t="s">
        <v>14767</v>
      </c>
      <c r="D2932" s="0" t="s">
        <v>14773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16</v>
      </c>
      <c r="V2932" s="0" t="n">
        <v>241</v>
      </c>
      <c r="W2932" s="0" t="n">
        <v>0</v>
      </c>
      <c r="X2932" s="0" t="n">
        <v>0</v>
      </c>
      <c r="Y2932" s="0" t="n">
        <v>0</v>
      </c>
      <c r="Z2932" s="0" t="n">
        <v>0</v>
      </c>
    </row>
    <row r="2933" customFormat="false" ht="14.4" hidden="false" customHeight="false" outlineLevel="0" collapsed="false">
      <c r="A2933" s="0" t="s">
        <v>3</v>
      </c>
      <c r="B2933" s="0" t="s">
        <v>17731</v>
      </c>
      <c r="C2933" s="0" t="s">
        <v>14767</v>
      </c>
      <c r="D2933" s="0" t="s">
        <v>14773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17</v>
      </c>
      <c r="V2933" s="0" t="n">
        <v>211</v>
      </c>
      <c r="W2933" s="0" t="n">
        <v>0</v>
      </c>
      <c r="X2933" s="0" t="n">
        <v>0</v>
      </c>
      <c r="Y2933" s="0" t="n">
        <v>0</v>
      </c>
      <c r="Z2933" s="0" t="n">
        <v>0</v>
      </c>
    </row>
    <row r="2934" customFormat="false" ht="14.4" hidden="false" customHeight="false" outlineLevel="0" collapsed="false">
      <c r="A2934" s="0" t="s">
        <v>3</v>
      </c>
      <c r="B2934" s="0" t="s">
        <v>17732</v>
      </c>
      <c r="C2934" s="0" t="s">
        <v>14771</v>
      </c>
      <c r="D2934" s="0" t="s">
        <v>14773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25</v>
      </c>
      <c r="V2934" s="0" t="n">
        <v>247</v>
      </c>
      <c r="W2934" s="0" t="n">
        <v>0</v>
      </c>
      <c r="X2934" s="0" t="n">
        <v>0</v>
      </c>
      <c r="Y2934" s="0" t="n">
        <v>0</v>
      </c>
      <c r="Z2934" s="0" t="n">
        <v>0</v>
      </c>
    </row>
    <row r="2935" customFormat="false" ht="14.4" hidden="false" customHeight="false" outlineLevel="0" collapsed="false">
      <c r="A2935" s="0" t="s">
        <v>3</v>
      </c>
      <c r="B2935" s="0" t="s">
        <v>17733</v>
      </c>
      <c r="C2935" s="0" t="s">
        <v>14768</v>
      </c>
      <c r="D2935" s="0" t="s">
        <v>14767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39</v>
      </c>
      <c r="V2935" s="0" t="n">
        <v>199</v>
      </c>
      <c r="W2935" s="0" t="n">
        <v>0</v>
      </c>
      <c r="X2935" s="0" t="n">
        <v>0</v>
      </c>
      <c r="Y2935" s="0" t="n">
        <v>0</v>
      </c>
      <c r="Z2935" s="0" t="n">
        <v>0</v>
      </c>
    </row>
    <row r="2936" customFormat="false" ht="14.4" hidden="false" customHeight="false" outlineLevel="0" collapsed="false">
      <c r="A2936" s="0" t="s">
        <v>3</v>
      </c>
      <c r="B2936" s="0" t="s">
        <v>17734</v>
      </c>
      <c r="C2936" s="0" t="s">
        <v>14773</v>
      </c>
      <c r="D2936" s="0" t="s">
        <v>14771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40</v>
      </c>
      <c r="V2936" s="0" t="n">
        <v>228</v>
      </c>
      <c r="W2936" s="0" t="n">
        <v>0</v>
      </c>
      <c r="X2936" s="0" t="n">
        <v>0</v>
      </c>
      <c r="Y2936" s="0" t="n">
        <v>0</v>
      </c>
      <c r="Z2936" s="0" t="n">
        <v>0</v>
      </c>
    </row>
    <row r="2937" customFormat="false" ht="14.4" hidden="false" customHeight="false" outlineLevel="0" collapsed="false">
      <c r="A2937" s="0" t="s">
        <v>3</v>
      </c>
      <c r="B2937" s="0" t="s">
        <v>17735</v>
      </c>
      <c r="C2937" s="0" t="s">
        <v>14771</v>
      </c>
      <c r="D2937" s="0" t="s">
        <v>17582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21</v>
      </c>
      <c r="V2937" s="0" t="n">
        <v>231</v>
      </c>
      <c r="W2937" s="0" t="n">
        <v>0</v>
      </c>
      <c r="X2937" s="0" t="n">
        <v>0</v>
      </c>
      <c r="Y2937" s="0" t="n">
        <v>0</v>
      </c>
      <c r="Z2937" s="0" t="n">
        <v>0</v>
      </c>
    </row>
    <row r="2938" customFormat="false" ht="14.4" hidden="false" customHeight="false" outlineLevel="0" collapsed="false">
      <c r="A2938" s="0" t="s">
        <v>3</v>
      </c>
      <c r="B2938" s="0" t="s">
        <v>17736</v>
      </c>
      <c r="C2938" s="0" t="s">
        <v>14773</v>
      </c>
      <c r="D2938" s="0" t="s">
        <v>14767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12</v>
      </c>
      <c r="V2938" s="0" t="n">
        <v>211</v>
      </c>
      <c r="W2938" s="0" t="n">
        <v>0</v>
      </c>
      <c r="X2938" s="0" t="n">
        <v>0</v>
      </c>
      <c r="Y2938" s="0" t="n">
        <v>0</v>
      </c>
      <c r="Z2938" s="0" t="n">
        <v>0</v>
      </c>
    </row>
    <row r="2939" customFormat="false" ht="14.4" hidden="false" customHeight="false" outlineLevel="0" collapsed="false">
      <c r="A2939" s="0" t="s">
        <v>3</v>
      </c>
      <c r="B2939" s="0" t="s">
        <v>17737</v>
      </c>
      <c r="C2939" s="0" t="s">
        <v>14768</v>
      </c>
      <c r="D2939" s="0" t="s">
        <v>14771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12</v>
      </c>
      <c r="V2939" s="0" t="n">
        <v>189</v>
      </c>
      <c r="W2939" s="0" t="n">
        <v>0</v>
      </c>
      <c r="X2939" s="0" t="n">
        <v>0</v>
      </c>
      <c r="Y2939" s="0" t="n">
        <v>0</v>
      </c>
      <c r="Z2939" s="0" t="n">
        <v>0</v>
      </c>
    </row>
    <row r="2940" customFormat="false" ht="14.4" hidden="false" customHeight="false" outlineLevel="0" collapsed="false">
      <c r="A2940" s="0" t="s">
        <v>3</v>
      </c>
      <c r="B2940" s="0" t="s">
        <v>17738</v>
      </c>
      <c r="C2940" s="0" t="s">
        <v>14771</v>
      </c>
      <c r="D2940" s="0" t="s">
        <v>14768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10</v>
      </c>
      <c r="V2940" s="0" t="n">
        <v>193</v>
      </c>
      <c r="W2940" s="0" t="n">
        <v>0</v>
      </c>
      <c r="X2940" s="0" t="n">
        <v>0</v>
      </c>
      <c r="Y2940" s="0" t="n">
        <v>0</v>
      </c>
      <c r="Z2940" s="0" t="n">
        <v>0</v>
      </c>
    </row>
    <row r="2941" customFormat="false" ht="14.4" hidden="false" customHeight="false" outlineLevel="0" collapsed="false">
      <c r="A2941" s="0" t="s">
        <v>3</v>
      </c>
      <c r="B2941" s="0" t="s">
        <v>17739</v>
      </c>
      <c r="C2941" s="0" t="s">
        <v>14771</v>
      </c>
      <c r="D2941" s="0" t="s">
        <v>14768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17</v>
      </c>
      <c r="V2941" s="0" t="n">
        <v>303</v>
      </c>
      <c r="W2941" s="0" t="n">
        <v>0</v>
      </c>
      <c r="X2941" s="0" t="n">
        <v>0</v>
      </c>
      <c r="Y2941" s="0" t="n">
        <v>0</v>
      </c>
      <c r="Z2941" s="0" t="n">
        <v>0</v>
      </c>
    </row>
    <row r="2942" customFormat="false" ht="14.4" hidden="false" customHeight="false" outlineLevel="0" collapsed="false">
      <c r="A2942" s="0" t="s">
        <v>3</v>
      </c>
      <c r="B2942" s="0" t="s">
        <v>17740</v>
      </c>
      <c r="C2942" s="0" t="s">
        <v>14773</v>
      </c>
      <c r="D2942" s="0" t="s">
        <v>14771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17</v>
      </c>
      <c r="V2942" s="0" t="n">
        <v>321</v>
      </c>
      <c r="W2942" s="0" t="n">
        <v>0</v>
      </c>
      <c r="X2942" s="0" t="n">
        <v>0</v>
      </c>
      <c r="Y2942" s="0" t="n">
        <v>0</v>
      </c>
      <c r="Z2942" s="0" t="n">
        <v>0</v>
      </c>
    </row>
    <row r="2943" customFormat="false" ht="14.4" hidden="false" customHeight="false" outlineLevel="0" collapsed="false">
      <c r="A2943" s="0" t="s">
        <v>3</v>
      </c>
      <c r="B2943" s="0" t="s">
        <v>17741</v>
      </c>
      <c r="C2943" s="0" t="s">
        <v>14771</v>
      </c>
      <c r="D2943" s="0" t="s">
        <v>14767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19</v>
      </c>
      <c r="V2943" s="0" t="n">
        <v>325</v>
      </c>
      <c r="W2943" s="0" t="n">
        <v>0</v>
      </c>
      <c r="X2943" s="0" t="n">
        <v>0</v>
      </c>
      <c r="Y2943" s="0" t="n">
        <v>0</v>
      </c>
      <c r="Z2943" s="0" t="n">
        <v>0</v>
      </c>
    </row>
    <row r="2944" customFormat="false" ht="14.4" hidden="false" customHeight="false" outlineLevel="0" collapsed="false">
      <c r="A2944" s="0" t="s">
        <v>3</v>
      </c>
      <c r="B2944" s="0" t="s">
        <v>17742</v>
      </c>
      <c r="C2944" s="0" t="s">
        <v>14767</v>
      </c>
      <c r="D2944" s="0" t="s">
        <v>14771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26</v>
      </c>
      <c r="V2944" s="0" t="n">
        <v>293</v>
      </c>
      <c r="W2944" s="0" t="n">
        <v>0</v>
      </c>
      <c r="X2944" s="0" t="n">
        <v>0</v>
      </c>
      <c r="Y2944" s="0" t="n">
        <v>0</v>
      </c>
      <c r="Z2944" s="0" t="n">
        <v>0</v>
      </c>
    </row>
    <row r="2945" customFormat="false" ht="14.4" hidden="false" customHeight="false" outlineLevel="0" collapsed="false">
      <c r="A2945" s="0" t="s">
        <v>3</v>
      </c>
      <c r="B2945" s="0" t="s">
        <v>17743</v>
      </c>
      <c r="C2945" s="0" t="s">
        <v>14768</v>
      </c>
      <c r="D2945" s="0" t="s">
        <v>14767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32</v>
      </c>
      <c r="V2945" s="0" t="n">
        <v>297</v>
      </c>
      <c r="W2945" s="0" t="n">
        <v>0</v>
      </c>
      <c r="X2945" s="0" t="n">
        <v>0</v>
      </c>
      <c r="Y2945" s="0" t="n">
        <v>0</v>
      </c>
      <c r="Z2945" s="0" t="n">
        <v>0</v>
      </c>
    </row>
    <row r="2946" customFormat="false" ht="14.4" hidden="false" customHeight="false" outlineLevel="0" collapsed="false">
      <c r="A2946" s="0" t="s">
        <v>3</v>
      </c>
      <c r="B2946" s="0" t="s">
        <v>17744</v>
      </c>
      <c r="C2946" s="0" t="s">
        <v>14768</v>
      </c>
      <c r="D2946" s="0" t="s">
        <v>14771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33</v>
      </c>
      <c r="V2946" s="0" t="n">
        <v>291</v>
      </c>
      <c r="W2946" s="0" t="n">
        <v>0</v>
      </c>
      <c r="X2946" s="0" t="n">
        <v>0</v>
      </c>
      <c r="Y2946" s="0" t="n">
        <v>0</v>
      </c>
      <c r="Z2946" s="0" t="n">
        <v>0</v>
      </c>
    </row>
    <row r="2947" customFormat="false" ht="14.4" hidden="false" customHeight="false" outlineLevel="0" collapsed="false">
      <c r="A2947" s="0" t="s">
        <v>3</v>
      </c>
      <c r="B2947" s="0" t="s">
        <v>17745</v>
      </c>
      <c r="C2947" s="0" t="s">
        <v>14767</v>
      </c>
      <c r="D2947" s="0" t="s">
        <v>14773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17</v>
      </c>
      <c r="V2947" s="0" t="n">
        <v>265</v>
      </c>
      <c r="W2947" s="0" t="n">
        <v>0</v>
      </c>
      <c r="X2947" s="0" t="n">
        <v>0</v>
      </c>
      <c r="Y2947" s="0" t="n">
        <v>0</v>
      </c>
      <c r="Z2947" s="0" t="n">
        <v>0</v>
      </c>
    </row>
    <row r="2948" customFormat="false" ht="14.4" hidden="false" customHeight="false" outlineLevel="0" collapsed="false">
      <c r="A2948" s="0" t="s">
        <v>3</v>
      </c>
      <c r="B2948" s="0" t="s">
        <v>17746</v>
      </c>
      <c r="C2948" s="0" t="s">
        <v>14773</v>
      </c>
      <c r="D2948" s="0" t="s">
        <v>14767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19</v>
      </c>
      <c r="V2948" s="0" t="n">
        <v>262</v>
      </c>
      <c r="W2948" s="0" t="n">
        <v>0</v>
      </c>
      <c r="X2948" s="0" t="n">
        <v>0</v>
      </c>
      <c r="Y2948" s="0" t="n">
        <v>0</v>
      </c>
      <c r="Z2948" s="0" t="n">
        <v>0</v>
      </c>
    </row>
    <row r="2949" customFormat="false" ht="14.4" hidden="false" customHeight="false" outlineLevel="0" collapsed="false">
      <c r="A2949" s="0" t="s">
        <v>3</v>
      </c>
      <c r="B2949" s="0" t="s">
        <v>17747</v>
      </c>
      <c r="C2949" s="0" t="s">
        <v>14768</v>
      </c>
      <c r="D2949" s="0" t="s">
        <v>14773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22</v>
      </c>
      <c r="V2949" s="0" t="n">
        <v>200</v>
      </c>
      <c r="W2949" s="0" t="n">
        <v>0</v>
      </c>
      <c r="X2949" s="0" t="n">
        <v>0</v>
      </c>
      <c r="Y2949" s="0" t="n">
        <v>0</v>
      </c>
      <c r="Z2949" s="0" t="n">
        <v>0</v>
      </c>
    </row>
    <row r="2950" customFormat="false" ht="14.4" hidden="false" customHeight="false" outlineLevel="0" collapsed="false">
      <c r="A2950" s="0" t="s">
        <v>3</v>
      </c>
      <c r="B2950" s="0" t="s">
        <v>17748</v>
      </c>
      <c r="C2950" s="0" t="s">
        <v>14773</v>
      </c>
      <c r="D2950" s="0" t="s">
        <v>14767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10</v>
      </c>
      <c r="V2950" s="0" t="n">
        <v>191</v>
      </c>
      <c r="W2950" s="0" t="n">
        <v>0</v>
      </c>
      <c r="X2950" s="0" t="n">
        <v>0</v>
      </c>
      <c r="Y2950" s="0" t="n">
        <v>0</v>
      </c>
      <c r="Z2950" s="0" t="n">
        <v>0</v>
      </c>
    </row>
    <row r="2951" customFormat="false" ht="14.4" hidden="false" customHeight="false" outlineLevel="0" collapsed="false">
      <c r="A2951" s="0" t="s">
        <v>3</v>
      </c>
      <c r="B2951" s="0" t="s">
        <v>17749</v>
      </c>
      <c r="C2951" s="0" t="s">
        <v>14768</v>
      </c>
      <c r="D2951" s="0" t="s">
        <v>14771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17</v>
      </c>
      <c r="V2951" s="0" t="n">
        <v>183</v>
      </c>
      <c r="W2951" s="0" t="n">
        <v>0</v>
      </c>
      <c r="X2951" s="0" t="n">
        <v>0</v>
      </c>
      <c r="Y2951" s="0" t="n">
        <v>0</v>
      </c>
      <c r="Z2951" s="0" t="n">
        <v>0</v>
      </c>
    </row>
    <row r="2952" customFormat="false" ht="14.4" hidden="false" customHeight="false" outlineLevel="0" collapsed="false">
      <c r="A2952" s="0" t="s">
        <v>3</v>
      </c>
      <c r="B2952" s="0" t="s">
        <v>17750</v>
      </c>
      <c r="C2952" s="0" t="s">
        <v>14767</v>
      </c>
      <c r="D2952" s="0" t="s">
        <v>14773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14</v>
      </c>
      <c r="V2952" s="0" t="n">
        <v>187</v>
      </c>
      <c r="W2952" s="0" t="n">
        <v>0</v>
      </c>
      <c r="X2952" s="0" t="n">
        <v>0</v>
      </c>
      <c r="Y2952" s="0" t="n">
        <v>0</v>
      </c>
      <c r="Z2952" s="0" t="n">
        <v>0</v>
      </c>
    </row>
    <row r="2953" customFormat="false" ht="14.4" hidden="false" customHeight="false" outlineLevel="0" collapsed="false">
      <c r="A2953" s="0" t="s">
        <v>3</v>
      </c>
      <c r="B2953" s="0" t="s">
        <v>17751</v>
      </c>
      <c r="C2953" s="0" t="s">
        <v>14767</v>
      </c>
      <c r="D2953" s="0" t="s">
        <v>14773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19</v>
      </c>
      <c r="V2953" s="0" t="n">
        <v>187</v>
      </c>
      <c r="W2953" s="0" t="n">
        <v>0</v>
      </c>
      <c r="X2953" s="0" t="n">
        <v>0</v>
      </c>
      <c r="Y2953" s="0" t="n">
        <v>0</v>
      </c>
      <c r="Z2953" s="0" t="n">
        <v>0</v>
      </c>
    </row>
    <row r="2954" customFormat="false" ht="14.4" hidden="false" customHeight="false" outlineLevel="0" collapsed="false">
      <c r="A2954" s="0" t="s">
        <v>3</v>
      </c>
      <c r="B2954" s="0" t="s">
        <v>17752</v>
      </c>
      <c r="C2954" s="0" t="s">
        <v>14773</v>
      </c>
      <c r="D2954" s="0" t="s">
        <v>14771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12</v>
      </c>
      <c r="V2954" s="0" t="n">
        <v>156</v>
      </c>
      <c r="W2954" s="0" t="n">
        <v>0</v>
      </c>
      <c r="X2954" s="0" t="n">
        <v>0</v>
      </c>
      <c r="Y2954" s="0" t="n">
        <v>0</v>
      </c>
      <c r="Z2954" s="0" t="n">
        <v>0</v>
      </c>
    </row>
    <row r="2955" customFormat="false" ht="14.4" hidden="false" customHeight="false" outlineLevel="0" collapsed="false">
      <c r="A2955" s="0" t="s">
        <v>3</v>
      </c>
      <c r="B2955" s="0" t="s">
        <v>17753</v>
      </c>
      <c r="C2955" s="0" t="s">
        <v>14771</v>
      </c>
      <c r="D2955" s="0" t="s">
        <v>14767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17</v>
      </c>
      <c r="V2955" s="0" t="n">
        <v>244</v>
      </c>
      <c r="W2955" s="0" t="n">
        <v>0</v>
      </c>
      <c r="X2955" s="0" t="n">
        <v>0</v>
      </c>
      <c r="Y2955" s="0" t="n">
        <v>0</v>
      </c>
      <c r="Z2955" s="0" t="n">
        <v>0</v>
      </c>
    </row>
    <row r="2956" customFormat="false" ht="14.4" hidden="false" customHeight="false" outlineLevel="0" collapsed="false">
      <c r="A2956" s="0" t="s">
        <v>3</v>
      </c>
      <c r="B2956" s="0" t="s">
        <v>17754</v>
      </c>
      <c r="C2956" s="0" t="s">
        <v>14767</v>
      </c>
      <c r="D2956" s="0" t="s">
        <v>14773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15</v>
      </c>
      <c r="V2956" s="0" t="n">
        <v>175</v>
      </c>
      <c r="W2956" s="0" t="n">
        <v>0</v>
      </c>
      <c r="X2956" s="0" t="n">
        <v>0</v>
      </c>
      <c r="Y2956" s="0" t="n">
        <v>0</v>
      </c>
      <c r="Z2956" s="0" t="n">
        <v>0</v>
      </c>
    </row>
    <row r="2957" customFormat="false" ht="14.4" hidden="false" customHeight="false" outlineLevel="0" collapsed="false">
      <c r="A2957" s="0" t="s">
        <v>3</v>
      </c>
      <c r="B2957" s="0" t="s">
        <v>17755</v>
      </c>
      <c r="C2957" s="0" t="s">
        <v>14771</v>
      </c>
      <c r="D2957" s="0" t="s">
        <v>14768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19</v>
      </c>
      <c r="V2957" s="0" t="n">
        <v>200</v>
      </c>
      <c r="W2957" s="0" t="n">
        <v>0</v>
      </c>
      <c r="X2957" s="0" t="n">
        <v>0</v>
      </c>
      <c r="Y2957" s="0" t="n">
        <v>0</v>
      </c>
      <c r="Z2957" s="0" t="n">
        <v>0</v>
      </c>
    </row>
    <row r="2958" customFormat="false" ht="14.4" hidden="false" customHeight="false" outlineLevel="0" collapsed="false">
      <c r="A2958" s="0" t="s">
        <v>3</v>
      </c>
      <c r="B2958" s="0" t="s">
        <v>17756</v>
      </c>
      <c r="C2958" s="0" t="s">
        <v>14768</v>
      </c>
      <c r="D2958" s="0" t="s">
        <v>14771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16</v>
      </c>
      <c r="V2958" s="0" t="n">
        <v>196</v>
      </c>
      <c r="W2958" s="0" t="n">
        <v>0</v>
      </c>
      <c r="X2958" s="0" t="n">
        <v>0</v>
      </c>
      <c r="Y2958" s="0" t="n">
        <v>0</v>
      </c>
      <c r="Z2958" s="0" t="n">
        <v>0</v>
      </c>
    </row>
    <row r="2959" customFormat="false" ht="14.4" hidden="false" customHeight="false" outlineLevel="0" collapsed="false">
      <c r="A2959" s="0" t="s">
        <v>3</v>
      </c>
      <c r="B2959" s="0" t="s">
        <v>17757</v>
      </c>
      <c r="C2959" s="0" t="s">
        <v>14768</v>
      </c>
      <c r="D2959" s="0" t="s">
        <v>14767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21</v>
      </c>
      <c r="V2959" s="0" t="n">
        <v>206</v>
      </c>
      <c r="W2959" s="0" t="n">
        <v>0</v>
      </c>
      <c r="X2959" s="0" t="n">
        <v>0</v>
      </c>
      <c r="Y2959" s="0" t="n">
        <v>0</v>
      </c>
      <c r="Z2959" s="0" t="n">
        <v>0</v>
      </c>
    </row>
    <row r="2960" customFormat="false" ht="14.4" hidden="false" customHeight="false" outlineLevel="0" collapsed="false">
      <c r="A2960" s="0" t="s">
        <v>3</v>
      </c>
      <c r="B2960" s="0" t="s">
        <v>17758</v>
      </c>
      <c r="C2960" s="0" t="s">
        <v>14771</v>
      </c>
      <c r="D2960" s="0" t="s">
        <v>14773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14</v>
      </c>
      <c r="V2960" s="0" t="n">
        <v>182</v>
      </c>
      <c r="W2960" s="0" t="n">
        <v>0</v>
      </c>
      <c r="X2960" s="0" t="n">
        <v>0</v>
      </c>
      <c r="Y2960" s="0" t="n">
        <v>0</v>
      </c>
      <c r="Z2960" s="0" t="n">
        <v>0</v>
      </c>
    </row>
    <row r="2961" customFormat="false" ht="14.4" hidden="false" customHeight="false" outlineLevel="0" collapsed="false">
      <c r="A2961" s="0" t="s">
        <v>3</v>
      </c>
      <c r="B2961" s="0" t="s">
        <v>17759</v>
      </c>
      <c r="C2961" s="0" t="s">
        <v>14767</v>
      </c>
      <c r="D2961" s="0" t="s">
        <v>14773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16</v>
      </c>
      <c r="V2961" s="0" t="n">
        <v>237</v>
      </c>
      <c r="W2961" s="0" t="n">
        <v>0</v>
      </c>
      <c r="X2961" s="0" t="n">
        <v>0</v>
      </c>
      <c r="Y2961" s="0" t="n">
        <v>0</v>
      </c>
      <c r="Z2961" s="0" t="n">
        <v>0</v>
      </c>
    </row>
    <row r="2962" customFormat="false" ht="14.4" hidden="false" customHeight="false" outlineLevel="0" collapsed="false">
      <c r="A2962" s="0" t="s">
        <v>3</v>
      </c>
      <c r="B2962" s="0" t="s">
        <v>17760</v>
      </c>
      <c r="C2962" s="0" t="s">
        <v>14767</v>
      </c>
      <c r="D2962" s="0" t="s">
        <v>14771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18</v>
      </c>
      <c r="V2962" s="0" t="n">
        <v>200</v>
      </c>
      <c r="W2962" s="0" t="n">
        <v>0</v>
      </c>
      <c r="X2962" s="0" t="n">
        <v>0</v>
      </c>
      <c r="Y2962" s="0" t="n">
        <v>0</v>
      </c>
      <c r="Z2962" s="0" t="n">
        <v>0</v>
      </c>
    </row>
    <row r="2963" customFormat="false" ht="14.4" hidden="false" customHeight="false" outlineLevel="0" collapsed="false">
      <c r="A2963" s="0" t="s">
        <v>3</v>
      </c>
      <c r="B2963" s="0" t="s">
        <v>17761</v>
      </c>
      <c r="C2963" s="0" t="s">
        <v>14768</v>
      </c>
      <c r="D2963" s="0" t="s">
        <v>14767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21</v>
      </c>
      <c r="V2963" s="0" t="n">
        <v>202</v>
      </c>
      <c r="W2963" s="0" t="n">
        <v>0</v>
      </c>
      <c r="X2963" s="0" t="n">
        <v>0</v>
      </c>
      <c r="Y2963" s="0" t="n">
        <v>0</v>
      </c>
      <c r="Z2963" s="0" t="n">
        <v>0</v>
      </c>
    </row>
    <row r="2964" customFormat="false" ht="14.4" hidden="false" customHeight="false" outlineLevel="0" collapsed="false">
      <c r="A2964" s="0" t="s">
        <v>3</v>
      </c>
      <c r="B2964" s="0" t="s">
        <v>17762</v>
      </c>
      <c r="C2964" s="0" t="s">
        <v>14771</v>
      </c>
      <c r="D2964" s="0" t="s">
        <v>14768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16</v>
      </c>
      <c r="V2964" s="0" t="n">
        <v>209</v>
      </c>
      <c r="W2964" s="0" t="n">
        <v>0</v>
      </c>
      <c r="X2964" s="0" t="n">
        <v>0</v>
      </c>
      <c r="Y2964" s="0" t="n">
        <v>0</v>
      </c>
      <c r="Z2964" s="0" t="n">
        <v>0</v>
      </c>
    </row>
    <row r="2965" customFormat="false" ht="14.4" hidden="false" customHeight="false" outlineLevel="0" collapsed="false">
      <c r="A2965" s="0" t="s">
        <v>3</v>
      </c>
      <c r="B2965" s="0" t="s">
        <v>17763</v>
      </c>
      <c r="C2965" s="0" t="s">
        <v>14768</v>
      </c>
      <c r="D2965" s="0" t="s">
        <v>14771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10</v>
      </c>
      <c r="V2965" s="0" t="n">
        <v>175</v>
      </c>
      <c r="W2965" s="0" t="n">
        <v>0</v>
      </c>
      <c r="X2965" s="0" t="n">
        <v>0</v>
      </c>
      <c r="Y2965" s="0" t="n">
        <v>0</v>
      </c>
      <c r="Z2965" s="0" t="n">
        <v>0</v>
      </c>
    </row>
    <row r="2966" customFormat="false" ht="14.4" hidden="false" customHeight="false" outlineLevel="0" collapsed="false">
      <c r="A2966" s="0" t="s">
        <v>3</v>
      </c>
      <c r="B2966" s="0" t="s">
        <v>17764</v>
      </c>
      <c r="C2966" s="0" t="s">
        <v>14773</v>
      </c>
      <c r="D2966" s="0" t="s">
        <v>14768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14</v>
      </c>
      <c r="V2966" s="0" t="n">
        <v>203</v>
      </c>
      <c r="W2966" s="0" t="n">
        <v>0</v>
      </c>
      <c r="X2966" s="0" t="n">
        <v>0</v>
      </c>
      <c r="Y2966" s="0" t="n">
        <v>0</v>
      </c>
      <c r="Z2966" s="0" t="n">
        <v>0</v>
      </c>
    </row>
    <row r="2967" customFormat="false" ht="14.4" hidden="false" customHeight="false" outlineLevel="0" collapsed="false">
      <c r="A2967" s="0" t="s">
        <v>3</v>
      </c>
      <c r="B2967" s="0" t="s">
        <v>17765</v>
      </c>
      <c r="C2967" s="0" t="s">
        <v>14768</v>
      </c>
      <c r="D2967" s="0" t="s">
        <v>14771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16</v>
      </c>
      <c r="V2967" s="0" t="n">
        <v>191</v>
      </c>
      <c r="W2967" s="0" t="n">
        <v>0</v>
      </c>
      <c r="X2967" s="0" t="n">
        <v>0</v>
      </c>
      <c r="Y2967" s="0" t="n">
        <v>0</v>
      </c>
      <c r="Z2967" s="0" t="n">
        <v>0</v>
      </c>
    </row>
    <row r="2968" customFormat="false" ht="14.4" hidden="false" customHeight="false" outlineLevel="0" collapsed="false">
      <c r="A2968" s="0" t="s">
        <v>3</v>
      </c>
      <c r="B2968" s="0" t="s">
        <v>17766</v>
      </c>
      <c r="C2968" s="0" t="s">
        <v>14768</v>
      </c>
      <c r="D2968" s="0" t="s">
        <v>14767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16</v>
      </c>
      <c r="V2968" s="0" t="n">
        <v>192</v>
      </c>
      <c r="W2968" s="0" t="n">
        <v>0</v>
      </c>
      <c r="X2968" s="0" t="n">
        <v>0</v>
      </c>
      <c r="Y2968" s="0" t="n">
        <v>0</v>
      </c>
      <c r="Z2968" s="0" t="n">
        <v>0</v>
      </c>
    </row>
    <row r="2969" customFormat="false" ht="14.4" hidden="false" customHeight="false" outlineLevel="0" collapsed="false">
      <c r="A2969" s="0" t="s">
        <v>3</v>
      </c>
      <c r="B2969" s="0" t="s">
        <v>17767</v>
      </c>
      <c r="C2969" s="0" t="s">
        <v>14768</v>
      </c>
      <c r="D2969" s="0" t="s">
        <v>14771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14</v>
      </c>
      <c r="V2969" s="0" t="n">
        <v>197</v>
      </c>
      <c r="W2969" s="0" t="n">
        <v>0</v>
      </c>
      <c r="X2969" s="0" t="n">
        <v>0</v>
      </c>
      <c r="Y2969" s="0" t="n">
        <v>0</v>
      </c>
      <c r="Z2969" s="0" t="n">
        <v>0</v>
      </c>
    </row>
    <row r="2970" customFormat="false" ht="14.4" hidden="false" customHeight="false" outlineLevel="0" collapsed="false">
      <c r="A2970" s="0" t="s">
        <v>3</v>
      </c>
      <c r="B2970" s="0" t="s">
        <v>17768</v>
      </c>
      <c r="C2970" s="0" t="s">
        <v>14768</v>
      </c>
      <c r="D2970" s="0" t="s">
        <v>14767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15</v>
      </c>
      <c r="V2970" s="0" t="n">
        <v>200</v>
      </c>
      <c r="W2970" s="0" t="n">
        <v>0</v>
      </c>
      <c r="X2970" s="0" t="n">
        <v>0</v>
      </c>
      <c r="Y2970" s="0" t="n">
        <v>0</v>
      </c>
      <c r="Z2970" s="0" t="n">
        <v>0</v>
      </c>
    </row>
    <row r="2971" customFormat="false" ht="14.4" hidden="false" customHeight="false" outlineLevel="0" collapsed="false">
      <c r="A2971" s="0" t="s">
        <v>3</v>
      </c>
      <c r="B2971" s="0" t="s">
        <v>17769</v>
      </c>
      <c r="C2971" s="0" t="s">
        <v>14773</v>
      </c>
      <c r="D2971" s="0" t="s">
        <v>14767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10</v>
      </c>
      <c r="V2971" s="0" t="n">
        <v>159</v>
      </c>
      <c r="W2971" s="0" t="n">
        <v>0</v>
      </c>
      <c r="X2971" s="0" t="n">
        <v>0</v>
      </c>
      <c r="Y2971" s="0" t="n">
        <v>0</v>
      </c>
      <c r="Z2971" s="0" t="n">
        <v>0</v>
      </c>
    </row>
    <row r="2972" customFormat="false" ht="14.4" hidden="false" customHeight="false" outlineLevel="0" collapsed="false">
      <c r="A2972" s="0" t="s">
        <v>3</v>
      </c>
      <c r="B2972" s="0" t="s">
        <v>17770</v>
      </c>
      <c r="C2972" s="0" t="s">
        <v>14771</v>
      </c>
      <c r="D2972" s="0" t="s">
        <v>14773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17</v>
      </c>
      <c r="V2972" s="0" t="n">
        <v>276</v>
      </c>
      <c r="W2972" s="0" t="n">
        <v>0</v>
      </c>
      <c r="X2972" s="0" t="n">
        <v>0</v>
      </c>
      <c r="Y2972" s="0" t="n">
        <v>0</v>
      </c>
      <c r="Z2972" s="0" t="n">
        <v>0</v>
      </c>
    </row>
    <row r="2973" customFormat="false" ht="14.4" hidden="false" customHeight="false" outlineLevel="0" collapsed="false">
      <c r="A2973" s="0" t="s">
        <v>3</v>
      </c>
      <c r="B2973" s="0" t="s">
        <v>17771</v>
      </c>
      <c r="C2973" s="0" t="s">
        <v>14773</v>
      </c>
      <c r="D2973" s="0" t="s">
        <v>14767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14</v>
      </c>
      <c r="V2973" s="0" t="n">
        <v>204</v>
      </c>
      <c r="W2973" s="0" t="n">
        <v>0</v>
      </c>
      <c r="X2973" s="0" t="n">
        <v>0</v>
      </c>
      <c r="Y2973" s="0" t="n">
        <v>0</v>
      </c>
      <c r="Z2973" s="0" t="n">
        <v>0</v>
      </c>
    </row>
    <row r="2974" customFormat="false" ht="14.4" hidden="false" customHeight="false" outlineLevel="0" collapsed="false">
      <c r="A2974" s="0" t="s">
        <v>3</v>
      </c>
      <c r="B2974" s="0" t="s">
        <v>17772</v>
      </c>
      <c r="C2974" s="0" t="s">
        <v>14773</v>
      </c>
      <c r="D2974" s="0" t="s">
        <v>14767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23</v>
      </c>
      <c r="V2974" s="0" t="n">
        <v>231</v>
      </c>
      <c r="W2974" s="0" t="n">
        <v>0</v>
      </c>
      <c r="X2974" s="0" t="n">
        <v>0</v>
      </c>
      <c r="Y2974" s="0" t="n">
        <v>0</v>
      </c>
      <c r="Z2974" s="0" t="n">
        <v>0</v>
      </c>
    </row>
    <row r="2975" customFormat="false" ht="14.4" hidden="false" customHeight="false" outlineLevel="0" collapsed="false">
      <c r="A2975" s="0" t="s">
        <v>3</v>
      </c>
      <c r="B2975" s="0" t="s">
        <v>17773</v>
      </c>
      <c r="C2975" s="0" t="s">
        <v>14767</v>
      </c>
      <c r="D2975" s="0" t="s">
        <v>14773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24</v>
      </c>
      <c r="V2975" s="0" t="n">
        <v>221</v>
      </c>
      <c r="W2975" s="0" t="n">
        <v>0</v>
      </c>
      <c r="X2975" s="0" t="n">
        <v>0</v>
      </c>
      <c r="Y2975" s="0" t="n">
        <v>0</v>
      </c>
      <c r="Z2975" s="0" t="n">
        <v>0</v>
      </c>
    </row>
    <row r="2976" customFormat="false" ht="14.4" hidden="false" customHeight="false" outlineLevel="0" collapsed="false">
      <c r="A2976" s="0" t="s">
        <v>3</v>
      </c>
      <c r="B2976" s="0" t="s">
        <v>17774</v>
      </c>
      <c r="C2976" s="0" t="s">
        <v>14771</v>
      </c>
      <c r="D2976" s="0" t="s">
        <v>14768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15</v>
      </c>
      <c r="V2976" s="0" t="n">
        <v>230</v>
      </c>
      <c r="W2976" s="0" t="n">
        <v>0</v>
      </c>
      <c r="X2976" s="0" t="n">
        <v>0</v>
      </c>
      <c r="Y2976" s="0" t="n">
        <v>0</v>
      </c>
      <c r="Z2976" s="0" t="n">
        <v>0</v>
      </c>
    </row>
    <row r="2977" customFormat="false" ht="14.4" hidden="false" customHeight="false" outlineLevel="0" collapsed="false">
      <c r="A2977" s="0" t="s">
        <v>3</v>
      </c>
      <c r="B2977" s="0" t="s">
        <v>17775</v>
      </c>
      <c r="C2977" s="0" t="s">
        <v>14767</v>
      </c>
      <c r="D2977" s="0" t="s">
        <v>14773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13</v>
      </c>
      <c r="V2977" s="0" t="n">
        <v>231</v>
      </c>
      <c r="W2977" s="0" t="n">
        <v>0</v>
      </c>
      <c r="X2977" s="0" t="n">
        <v>0</v>
      </c>
      <c r="Y2977" s="0" t="n">
        <v>0</v>
      </c>
      <c r="Z2977" s="0" t="n">
        <v>0</v>
      </c>
    </row>
    <row r="2978" customFormat="false" ht="14.4" hidden="false" customHeight="false" outlineLevel="0" collapsed="false">
      <c r="A2978" s="0" t="s">
        <v>3</v>
      </c>
      <c r="B2978" s="0" t="s">
        <v>17776</v>
      </c>
      <c r="C2978" s="0" t="s">
        <v>14773</v>
      </c>
      <c r="D2978" s="0" t="s">
        <v>14771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22</v>
      </c>
      <c r="V2978" s="0" t="n">
        <v>219</v>
      </c>
      <c r="W2978" s="0" t="n">
        <v>0</v>
      </c>
      <c r="X2978" s="0" t="n">
        <v>0</v>
      </c>
      <c r="Y2978" s="0" t="n">
        <v>0</v>
      </c>
      <c r="Z2978" s="0" t="n">
        <v>0</v>
      </c>
    </row>
    <row r="2979" customFormat="false" ht="14.4" hidden="false" customHeight="false" outlineLevel="0" collapsed="false">
      <c r="A2979" s="0" t="s">
        <v>3</v>
      </c>
      <c r="B2979" s="0" t="s">
        <v>17777</v>
      </c>
      <c r="C2979" s="0" t="s">
        <v>14768</v>
      </c>
      <c r="D2979" s="0" t="s">
        <v>14771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13</v>
      </c>
      <c r="V2979" s="0" t="n">
        <v>254</v>
      </c>
      <c r="W2979" s="0" t="n">
        <v>0</v>
      </c>
      <c r="X2979" s="0" t="n">
        <v>0</v>
      </c>
      <c r="Y2979" s="0" t="n">
        <v>0</v>
      </c>
      <c r="Z2979" s="0" t="n">
        <v>0</v>
      </c>
    </row>
    <row r="2980" customFormat="false" ht="14.4" hidden="false" customHeight="false" outlineLevel="0" collapsed="false">
      <c r="A2980" s="0" t="s">
        <v>3</v>
      </c>
      <c r="B2980" s="0" t="s">
        <v>17778</v>
      </c>
      <c r="C2980" s="0" t="s">
        <v>14771</v>
      </c>
      <c r="D2980" s="0" t="s">
        <v>14773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12</v>
      </c>
      <c r="V2980" s="0" t="n">
        <v>212</v>
      </c>
      <c r="W2980" s="0" t="n">
        <v>0</v>
      </c>
      <c r="X2980" s="0" t="n">
        <v>0</v>
      </c>
      <c r="Y2980" s="0" t="n">
        <v>0</v>
      </c>
      <c r="Z2980" s="0" t="n">
        <v>0</v>
      </c>
    </row>
    <row r="2981" customFormat="false" ht="14.4" hidden="false" customHeight="false" outlineLevel="0" collapsed="false">
      <c r="A2981" s="0" t="s">
        <v>3</v>
      </c>
      <c r="B2981" s="0" t="s">
        <v>17779</v>
      </c>
      <c r="C2981" s="0" t="s">
        <v>14771</v>
      </c>
      <c r="D2981" s="0" t="s">
        <v>14768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11</v>
      </c>
      <c r="V2981" s="0" t="n">
        <v>189</v>
      </c>
      <c r="W2981" s="0" t="n">
        <v>0</v>
      </c>
      <c r="X2981" s="0" t="n">
        <v>0</v>
      </c>
      <c r="Y2981" s="0" t="n">
        <v>0</v>
      </c>
      <c r="Z2981" s="0" t="n">
        <v>0</v>
      </c>
    </row>
    <row r="2982" customFormat="false" ht="14.4" hidden="false" customHeight="false" outlineLevel="0" collapsed="false">
      <c r="A2982" s="0" t="s">
        <v>3</v>
      </c>
      <c r="B2982" s="0" t="s">
        <v>17780</v>
      </c>
      <c r="C2982" s="0" t="s">
        <v>14773</v>
      </c>
      <c r="D2982" s="0" t="s">
        <v>14767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16</v>
      </c>
      <c r="V2982" s="0" t="n">
        <v>179</v>
      </c>
      <c r="W2982" s="0" t="n">
        <v>0</v>
      </c>
      <c r="X2982" s="0" t="n">
        <v>0</v>
      </c>
      <c r="Y2982" s="0" t="n">
        <v>0</v>
      </c>
      <c r="Z2982" s="0" t="n">
        <v>0</v>
      </c>
    </row>
    <row r="2983" customFormat="false" ht="14.4" hidden="false" customHeight="false" outlineLevel="0" collapsed="false">
      <c r="A2983" s="0" t="s">
        <v>3</v>
      </c>
      <c r="B2983" s="0" t="s">
        <v>17781</v>
      </c>
      <c r="C2983" s="0" t="s">
        <v>14771</v>
      </c>
      <c r="D2983" s="0" t="s">
        <v>14773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17</v>
      </c>
      <c r="V2983" s="0" t="n">
        <v>203</v>
      </c>
      <c r="W2983" s="0" t="n">
        <v>0</v>
      </c>
      <c r="X2983" s="0" t="n">
        <v>0</v>
      </c>
      <c r="Y2983" s="0" t="n">
        <v>0</v>
      </c>
      <c r="Z2983" s="0" t="n">
        <v>0</v>
      </c>
    </row>
    <row r="2984" customFormat="false" ht="14.4" hidden="false" customHeight="false" outlineLevel="0" collapsed="false">
      <c r="A2984" s="0" t="s">
        <v>3</v>
      </c>
      <c r="B2984" s="0" t="s">
        <v>17782</v>
      </c>
      <c r="C2984" s="0" t="s">
        <v>14767</v>
      </c>
      <c r="D2984" s="0" t="s">
        <v>14773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15</v>
      </c>
      <c r="V2984" s="0" t="n">
        <v>196</v>
      </c>
      <c r="W2984" s="0" t="n">
        <v>0</v>
      </c>
      <c r="X2984" s="0" t="n">
        <v>0</v>
      </c>
      <c r="Y2984" s="0" t="n">
        <v>0</v>
      </c>
      <c r="Z2984" s="0" t="n">
        <v>0</v>
      </c>
    </row>
    <row r="2985" customFormat="false" ht="14.4" hidden="false" customHeight="false" outlineLevel="0" collapsed="false">
      <c r="A2985" s="0" t="s">
        <v>3</v>
      </c>
      <c r="B2985" s="0" t="s">
        <v>17783</v>
      </c>
      <c r="C2985" s="0" t="s">
        <v>14771</v>
      </c>
      <c r="D2985" s="0" t="s">
        <v>14768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14</v>
      </c>
      <c r="V2985" s="0" t="n">
        <v>216</v>
      </c>
      <c r="W2985" s="0" t="n">
        <v>0</v>
      </c>
      <c r="X2985" s="0" t="n">
        <v>0</v>
      </c>
      <c r="Y2985" s="0" t="n">
        <v>0</v>
      </c>
      <c r="Z2985" s="0" t="n">
        <v>0</v>
      </c>
    </row>
    <row r="2986" customFormat="false" ht="14.4" hidden="false" customHeight="false" outlineLevel="0" collapsed="false">
      <c r="A2986" s="0" t="s">
        <v>3</v>
      </c>
      <c r="B2986" s="0" t="s">
        <v>17784</v>
      </c>
      <c r="C2986" s="0" t="s">
        <v>14768</v>
      </c>
      <c r="D2986" s="0" t="s">
        <v>14771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15</v>
      </c>
      <c r="V2986" s="0" t="n">
        <v>208</v>
      </c>
      <c r="W2986" s="0" t="n">
        <v>0</v>
      </c>
      <c r="X2986" s="0" t="n">
        <v>0</v>
      </c>
      <c r="Y2986" s="0" t="n">
        <v>0</v>
      </c>
      <c r="Z2986" s="0" t="n">
        <v>0</v>
      </c>
    </row>
    <row r="2987" customFormat="false" ht="14.4" hidden="false" customHeight="false" outlineLevel="0" collapsed="false">
      <c r="A2987" s="0" t="s">
        <v>3</v>
      </c>
      <c r="B2987" s="0" t="s">
        <v>17785</v>
      </c>
      <c r="C2987" s="0" t="s">
        <v>14773</v>
      </c>
      <c r="D2987" s="0" t="s">
        <v>14771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8</v>
      </c>
      <c r="V2987" s="0" t="n">
        <v>156</v>
      </c>
      <c r="W2987" s="0" t="n">
        <v>0</v>
      </c>
      <c r="X2987" s="0" t="n">
        <v>0</v>
      </c>
      <c r="Y2987" s="0" t="n">
        <v>0</v>
      </c>
      <c r="Z2987" s="0" t="n">
        <v>0</v>
      </c>
    </row>
    <row r="2988" customFormat="false" ht="14.4" hidden="false" customHeight="false" outlineLevel="0" collapsed="false">
      <c r="A2988" s="0" t="s">
        <v>3</v>
      </c>
      <c r="B2988" s="0" t="s">
        <v>17786</v>
      </c>
      <c r="C2988" s="0" t="s">
        <v>14773</v>
      </c>
      <c r="D2988" s="0" t="s">
        <v>14767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17</v>
      </c>
      <c r="V2988" s="0" t="n">
        <v>174</v>
      </c>
      <c r="W2988" s="0" t="n">
        <v>0</v>
      </c>
      <c r="X2988" s="0" t="n">
        <v>0</v>
      </c>
      <c r="Y2988" s="0" t="n">
        <v>0</v>
      </c>
      <c r="Z2988" s="0" t="n">
        <v>0</v>
      </c>
    </row>
    <row r="2989" customFormat="false" ht="14.4" hidden="false" customHeight="false" outlineLevel="0" collapsed="false">
      <c r="A2989" s="0" t="s">
        <v>3</v>
      </c>
      <c r="B2989" s="0" t="s">
        <v>17787</v>
      </c>
      <c r="C2989" s="0" t="s">
        <v>14767</v>
      </c>
      <c r="D2989" s="0" t="s">
        <v>14773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16</v>
      </c>
      <c r="V2989" s="0" t="n">
        <v>117</v>
      </c>
      <c r="W2989" s="0" t="n">
        <v>0</v>
      </c>
      <c r="X2989" s="0" t="n">
        <v>0</v>
      </c>
      <c r="Y2989" s="0" t="n">
        <v>0</v>
      </c>
      <c r="Z2989" s="0" t="n">
        <v>0</v>
      </c>
    </row>
    <row r="2990" customFormat="false" ht="14.4" hidden="false" customHeight="false" outlineLevel="0" collapsed="false">
      <c r="A2990" s="0" t="s">
        <v>3</v>
      </c>
      <c r="B2990" s="0" t="s">
        <v>17788</v>
      </c>
      <c r="C2990" s="0" t="s">
        <v>14773</v>
      </c>
      <c r="D2990" s="0" t="s">
        <v>14767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15</v>
      </c>
      <c r="V2990" s="0" t="n">
        <v>116</v>
      </c>
      <c r="W2990" s="0" t="n">
        <v>0</v>
      </c>
      <c r="X2990" s="0" t="n">
        <v>0</v>
      </c>
      <c r="Y2990" s="0" t="n">
        <v>0</v>
      </c>
      <c r="Z2990" s="0" t="n">
        <v>0</v>
      </c>
    </row>
    <row r="2991" customFormat="false" ht="14.4" hidden="false" customHeight="false" outlineLevel="0" collapsed="false">
      <c r="A2991" s="0" t="s">
        <v>3</v>
      </c>
      <c r="B2991" s="0" t="s">
        <v>17789</v>
      </c>
      <c r="C2991" s="0" t="s">
        <v>14767</v>
      </c>
      <c r="D2991" s="0" t="s">
        <v>14771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12</v>
      </c>
      <c r="V2991" s="0" t="n">
        <v>231</v>
      </c>
      <c r="W2991" s="0" t="n">
        <v>0</v>
      </c>
      <c r="X2991" s="0" t="n">
        <v>0</v>
      </c>
      <c r="Y2991" s="0" t="n">
        <v>0</v>
      </c>
      <c r="Z2991" s="0" t="n">
        <v>0</v>
      </c>
    </row>
    <row r="2992" customFormat="false" ht="14.4" hidden="false" customHeight="false" outlineLevel="0" collapsed="false">
      <c r="A2992" s="0" t="s">
        <v>3</v>
      </c>
      <c r="B2992" s="0" t="s">
        <v>17790</v>
      </c>
      <c r="C2992" s="0" t="s">
        <v>14773</v>
      </c>
      <c r="D2992" s="0" t="s">
        <v>14767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18</v>
      </c>
      <c r="V2992" s="0" t="n">
        <v>215</v>
      </c>
      <c r="W2992" s="0" t="n">
        <v>0</v>
      </c>
      <c r="X2992" s="0" t="n">
        <v>0</v>
      </c>
      <c r="Y2992" s="0" t="n">
        <v>0</v>
      </c>
      <c r="Z2992" s="0" t="n">
        <v>0</v>
      </c>
    </row>
    <row r="2993" customFormat="false" ht="14.4" hidden="false" customHeight="false" outlineLevel="0" collapsed="false">
      <c r="A2993" s="0" t="s">
        <v>3</v>
      </c>
      <c r="B2993" s="0" t="s">
        <v>17791</v>
      </c>
      <c r="C2993" s="0" t="s">
        <v>14767</v>
      </c>
      <c r="D2993" s="0" t="s">
        <v>14773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11</v>
      </c>
      <c r="V2993" s="0" t="n">
        <v>193</v>
      </c>
      <c r="W2993" s="0" t="n">
        <v>0</v>
      </c>
      <c r="X2993" s="0" t="n">
        <v>0</v>
      </c>
      <c r="Y2993" s="0" t="n">
        <v>0</v>
      </c>
      <c r="Z2993" s="0" t="n">
        <v>0</v>
      </c>
    </row>
    <row r="2994" customFormat="false" ht="14.4" hidden="false" customHeight="false" outlineLevel="0" collapsed="false">
      <c r="A2994" s="0" t="s">
        <v>3</v>
      </c>
      <c r="B2994" s="0" t="s">
        <v>17792</v>
      </c>
      <c r="C2994" s="0" t="s">
        <v>14768</v>
      </c>
      <c r="D2994" s="0" t="s">
        <v>14771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16</v>
      </c>
      <c r="V2994" s="0" t="n">
        <v>207</v>
      </c>
      <c r="W2994" s="0" t="n">
        <v>0</v>
      </c>
      <c r="X2994" s="0" t="n">
        <v>0</v>
      </c>
      <c r="Y2994" s="0" t="n">
        <v>0</v>
      </c>
      <c r="Z2994" s="0" t="n">
        <v>0</v>
      </c>
    </row>
    <row r="2995" customFormat="false" ht="14.4" hidden="false" customHeight="false" outlineLevel="0" collapsed="false">
      <c r="A2995" s="0" t="s">
        <v>3</v>
      </c>
      <c r="B2995" s="0" t="s">
        <v>17793</v>
      </c>
      <c r="C2995" s="0" t="s">
        <v>14771</v>
      </c>
      <c r="D2995" s="0" t="s">
        <v>14768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14</v>
      </c>
      <c r="V2995" s="0" t="n">
        <v>240</v>
      </c>
      <c r="W2995" s="0" t="n">
        <v>0</v>
      </c>
      <c r="X2995" s="0" t="n">
        <v>0</v>
      </c>
      <c r="Y2995" s="0" t="n">
        <v>0</v>
      </c>
      <c r="Z2995" s="0" t="n">
        <v>0</v>
      </c>
    </row>
    <row r="2996" customFormat="false" ht="14.4" hidden="false" customHeight="false" outlineLevel="0" collapsed="false">
      <c r="A2996" s="0" t="s">
        <v>3</v>
      </c>
      <c r="B2996" s="0" t="s">
        <v>17794</v>
      </c>
      <c r="C2996" s="0" t="s">
        <v>14771</v>
      </c>
      <c r="D2996" s="0" t="s">
        <v>14768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18</v>
      </c>
      <c r="V2996" s="0" t="n">
        <v>291</v>
      </c>
      <c r="W2996" s="0" t="n">
        <v>0</v>
      </c>
      <c r="X2996" s="0" t="n">
        <v>0</v>
      </c>
      <c r="Y2996" s="0" t="n">
        <v>0</v>
      </c>
      <c r="Z2996" s="0" t="n">
        <v>0</v>
      </c>
    </row>
    <row r="2997" customFormat="false" ht="14.4" hidden="false" customHeight="false" outlineLevel="0" collapsed="false">
      <c r="A2997" s="0" t="s">
        <v>3</v>
      </c>
      <c r="B2997" s="0" t="s">
        <v>17795</v>
      </c>
      <c r="C2997" s="0" t="s">
        <v>14767</v>
      </c>
      <c r="D2997" s="0" t="s">
        <v>14773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20</v>
      </c>
      <c r="V2997" s="0" t="n">
        <v>288</v>
      </c>
      <c r="W2997" s="0" t="n">
        <v>0</v>
      </c>
      <c r="X2997" s="0" t="n">
        <v>0</v>
      </c>
      <c r="Y2997" s="0" t="n">
        <v>0</v>
      </c>
      <c r="Z2997" s="0" t="n">
        <v>0</v>
      </c>
    </row>
    <row r="2998" customFormat="false" ht="14.4" hidden="false" customHeight="false" outlineLevel="0" collapsed="false">
      <c r="A2998" s="0" t="s">
        <v>3</v>
      </c>
      <c r="B2998" s="0" t="s">
        <v>17796</v>
      </c>
      <c r="C2998" s="0" t="s">
        <v>14767</v>
      </c>
      <c r="D2998" s="0" t="s">
        <v>14773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20</v>
      </c>
      <c r="V2998" s="0" t="n">
        <v>302</v>
      </c>
      <c r="W2998" s="0" t="n">
        <v>0</v>
      </c>
      <c r="X2998" s="0" t="n">
        <v>0</v>
      </c>
      <c r="Y2998" s="0" t="n">
        <v>0</v>
      </c>
      <c r="Z2998" s="0" t="n">
        <v>0</v>
      </c>
    </row>
    <row r="2999" customFormat="false" ht="14.4" hidden="false" customHeight="false" outlineLevel="0" collapsed="false">
      <c r="A2999" s="0" t="s">
        <v>3</v>
      </c>
      <c r="B2999" s="0" t="s">
        <v>17797</v>
      </c>
      <c r="C2999" s="0" t="s">
        <v>14771</v>
      </c>
      <c r="D2999" s="0" t="s">
        <v>14768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17</v>
      </c>
      <c r="V2999" s="0" t="n">
        <v>180</v>
      </c>
      <c r="W2999" s="0" t="n">
        <v>0</v>
      </c>
      <c r="X2999" s="0" t="n">
        <v>0</v>
      </c>
      <c r="Y2999" s="0" t="n">
        <v>0</v>
      </c>
      <c r="Z2999" s="0" t="n">
        <v>0</v>
      </c>
    </row>
    <row r="3000" customFormat="false" ht="14.4" hidden="false" customHeight="false" outlineLevel="0" collapsed="false">
      <c r="A3000" s="0" t="s">
        <v>3</v>
      </c>
      <c r="B3000" s="0" t="s">
        <v>17798</v>
      </c>
      <c r="C3000" s="0" t="s">
        <v>14773</v>
      </c>
      <c r="D3000" s="0" t="s">
        <v>14767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15</v>
      </c>
      <c r="V3000" s="0" t="n">
        <v>188</v>
      </c>
      <c r="W3000" s="0" t="n">
        <v>0</v>
      </c>
      <c r="X3000" s="0" t="n">
        <v>0</v>
      </c>
      <c r="Y3000" s="0" t="n">
        <v>0</v>
      </c>
      <c r="Z3000" s="0" t="n">
        <v>0</v>
      </c>
    </row>
    <row r="3001" customFormat="false" ht="14.4" hidden="false" customHeight="false" outlineLevel="0" collapsed="false">
      <c r="A3001" s="0" t="s">
        <v>3</v>
      </c>
      <c r="B3001" s="0" t="s">
        <v>17799</v>
      </c>
      <c r="C3001" s="0" t="s">
        <v>14767</v>
      </c>
      <c r="D3001" s="0" t="s">
        <v>14773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15</v>
      </c>
      <c r="V3001" s="0" t="n">
        <v>257</v>
      </c>
      <c r="W3001" s="0" t="n">
        <v>0</v>
      </c>
      <c r="X3001" s="0" t="n">
        <v>0</v>
      </c>
      <c r="Y3001" s="0" t="n">
        <v>0</v>
      </c>
      <c r="Z3001" s="0" t="n">
        <v>0</v>
      </c>
    </row>
    <row r="3002" customFormat="false" ht="14.4" hidden="false" customHeight="false" outlineLevel="0" collapsed="false">
      <c r="A3002" s="0" t="s">
        <v>3</v>
      </c>
      <c r="B3002" s="0" t="s">
        <v>17800</v>
      </c>
      <c r="C3002" s="0" t="s">
        <v>14767</v>
      </c>
      <c r="D3002" s="0" t="s">
        <v>14773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17</v>
      </c>
      <c r="V3002" s="0" t="n">
        <v>223</v>
      </c>
      <c r="W3002" s="0" t="n">
        <v>0</v>
      </c>
      <c r="X3002" s="0" t="n">
        <v>0</v>
      </c>
      <c r="Y3002" s="0" t="n">
        <v>0</v>
      </c>
      <c r="Z3002" s="0" t="n">
        <v>0</v>
      </c>
    </row>
    <row r="3003" customFormat="false" ht="14.4" hidden="false" customHeight="false" outlineLevel="0" collapsed="false">
      <c r="A3003" s="0" t="s">
        <v>3</v>
      </c>
      <c r="B3003" s="0" t="s">
        <v>17801</v>
      </c>
      <c r="C3003" s="0" t="s">
        <v>14767</v>
      </c>
      <c r="D3003" s="0" t="s">
        <v>14773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15</v>
      </c>
      <c r="V3003" s="0" t="n">
        <v>253</v>
      </c>
      <c r="W3003" s="0" t="n">
        <v>0</v>
      </c>
      <c r="X3003" s="0" t="n">
        <v>0</v>
      </c>
      <c r="Y3003" s="0" t="n">
        <v>0</v>
      </c>
      <c r="Z3003" s="0" t="n">
        <v>0</v>
      </c>
    </row>
    <row r="3004" customFormat="false" ht="14.4" hidden="false" customHeight="false" outlineLevel="0" collapsed="false">
      <c r="A3004" s="0" t="s">
        <v>3</v>
      </c>
      <c r="B3004" s="0" t="s">
        <v>17802</v>
      </c>
      <c r="C3004" s="0" t="s">
        <v>14768</v>
      </c>
      <c r="D3004" s="0" t="s">
        <v>14771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19</v>
      </c>
      <c r="V3004" s="0" t="n">
        <v>231</v>
      </c>
      <c r="W3004" s="0" t="n">
        <v>0</v>
      </c>
      <c r="X3004" s="0" t="n">
        <v>0</v>
      </c>
      <c r="Y3004" s="0" t="n">
        <v>0</v>
      </c>
      <c r="Z3004" s="0" t="n">
        <v>0</v>
      </c>
    </row>
    <row r="3005" customFormat="false" ht="14.4" hidden="false" customHeight="false" outlineLevel="0" collapsed="false">
      <c r="A3005" s="0" t="s">
        <v>3</v>
      </c>
      <c r="B3005" s="0" t="s">
        <v>17803</v>
      </c>
      <c r="C3005" s="0" t="s">
        <v>14773</v>
      </c>
      <c r="D3005" s="0" t="s">
        <v>14767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26</v>
      </c>
      <c r="V3005" s="0" t="n">
        <v>272</v>
      </c>
      <c r="W3005" s="0" t="n">
        <v>0</v>
      </c>
      <c r="X3005" s="0" t="n">
        <v>0</v>
      </c>
      <c r="Y3005" s="0" t="n">
        <v>0</v>
      </c>
      <c r="Z3005" s="0" t="n">
        <v>0</v>
      </c>
    </row>
    <row r="3006" customFormat="false" ht="14.4" hidden="false" customHeight="false" outlineLevel="0" collapsed="false">
      <c r="A3006" s="0" t="s">
        <v>3</v>
      </c>
      <c r="B3006" s="0" t="s">
        <v>17804</v>
      </c>
      <c r="C3006" s="0" t="s">
        <v>14773</v>
      </c>
      <c r="D3006" s="0" t="s">
        <v>14767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26</v>
      </c>
      <c r="V3006" s="0" t="n">
        <v>221</v>
      </c>
      <c r="W3006" s="0" t="n">
        <v>0</v>
      </c>
      <c r="X3006" s="0" t="n">
        <v>0</v>
      </c>
      <c r="Y3006" s="0" t="n">
        <v>0</v>
      </c>
      <c r="Z3006" s="0" t="n">
        <v>0</v>
      </c>
    </row>
    <row r="3007" customFormat="false" ht="14.4" hidden="false" customHeight="false" outlineLevel="0" collapsed="false">
      <c r="A3007" s="0" t="s">
        <v>3</v>
      </c>
      <c r="B3007" s="0" t="s">
        <v>17805</v>
      </c>
      <c r="C3007" s="0" t="s">
        <v>14767</v>
      </c>
      <c r="D3007" s="0" t="s">
        <v>14768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23</v>
      </c>
      <c r="V3007" s="0" t="n">
        <v>264</v>
      </c>
      <c r="W3007" s="0" t="n">
        <v>0</v>
      </c>
      <c r="X3007" s="0" t="n">
        <v>0</v>
      </c>
      <c r="Y3007" s="0" t="n">
        <v>0</v>
      </c>
      <c r="Z3007" s="0" t="n">
        <v>0</v>
      </c>
    </row>
    <row r="3008" customFormat="false" ht="14.4" hidden="false" customHeight="false" outlineLevel="0" collapsed="false">
      <c r="A3008" s="0" t="s">
        <v>3</v>
      </c>
      <c r="B3008" s="0" t="s">
        <v>17806</v>
      </c>
      <c r="C3008" s="0" t="s">
        <v>14767</v>
      </c>
      <c r="D3008" s="0" t="s">
        <v>14768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28</v>
      </c>
      <c r="V3008" s="0" t="n">
        <v>362</v>
      </c>
      <c r="W3008" s="0" t="n">
        <v>0</v>
      </c>
      <c r="X3008" s="0" t="n">
        <v>0</v>
      </c>
      <c r="Y3008" s="0" t="n">
        <v>0</v>
      </c>
      <c r="Z3008" s="0" t="n">
        <v>0</v>
      </c>
    </row>
    <row r="3009" customFormat="false" ht="14.4" hidden="false" customHeight="false" outlineLevel="0" collapsed="false">
      <c r="A3009" s="0" t="s">
        <v>3</v>
      </c>
      <c r="B3009" s="0" t="s">
        <v>17807</v>
      </c>
      <c r="C3009" s="0" t="s">
        <v>14768</v>
      </c>
      <c r="D3009" s="0" t="s">
        <v>14771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10</v>
      </c>
      <c r="V3009" s="0" t="n">
        <v>170</v>
      </c>
      <c r="W3009" s="0" t="n">
        <v>0</v>
      </c>
      <c r="X3009" s="0" t="n">
        <v>0</v>
      </c>
      <c r="Y3009" s="0" t="n">
        <v>0</v>
      </c>
      <c r="Z3009" s="0" t="n">
        <v>0</v>
      </c>
    </row>
    <row r="3010" customFormat="false" ht="14.4" hidden="false" customHeight="false" outlineLevel="0" collapsed="false">
      <c r="A3010" s="0" t="s">
        <v>3</v>
      </c>
      <c r="B3010" s="0" t="s">
        <v>17808</v>
      </c>
      <c r="C3010" s="0" t="s">
        <v>14768</v>
      </c>
      <c r="D3010" s="0" t="s">
        <v>14767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24</v>
      </c>
      <c r="V3010" s="0" t="n">
        <v>316</v>
      </c>
      <c r="W3010" s="0" t="n">
        <v>0</v>
      </c>
      <c r="X3010" s="0" t="n">
        <v>0</v>
      </c>
      <c r="Y3010" s="0" t="n">
        <v>0</v>
      </c>
      <c r="Z3010" s="0" t="n">
        <v>0</v>
      </c>
    </row>
    <row r="3011" customFormat="false" ht="14.4" hidden="false" customHeight="false" outlineLevel="0" collapsed="false">
      <c r="A3011" s="0" t="s">
        <v>3</v>
      </c>
      <c r="B3011" s="0" t="s">
        <v>17809</v>
      </c>
      <c r="C3011" s="0" t="s">
        <v>14767</v>
      </c>
      <c r="D3011" s="0" t="s">
        <v>14773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21</v>
      </c>
      <c r="V3011" s="0" t="n">
        <v>309</v>
      </c>
      <c r="W3011" s="0" t="n">
        <v>0</v>
      </c>
      <c r="X3011" s="0" t="n">
        <v>0</v>
      </c>
      <c r="Y3011" s="0" t="n">
        <v>0</v>
      </c>
      <c r="Z3011" s="0" t="n">
        <v>0</v>
      </c>
    </row>
    <row r="3012" customFormat="false" ht="14.4" hidden="false" customHeight="false" outlineLevel="0" collapsed="false">
      <c r="A3012" s="0" t="s">
        <v>3</v>
      </c>
      <c r="B3012" s="0" t="s">
        <v>17810</v>
      </c>
      <c r="C3012" s="0" t="s">
        <v>14767</v>
      </c>
      <c r="D3012" s="0" t="s">
        <v>14773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8</v>
      </c>
      <c r="V3012" s="0" t="n">
        <v>147</v>
      </c>
      <c r="W3012" s="0" t="n">
        <v>0</v>
      </c>
      <c r="X3012" s="0" t="n">
        <v>0</v>
      </c>
      <c r="Y3012" s="0" t="n">
        <v>0</v>
      </c>
      <c r="Z3012" s="0" t="n">
        <v>0</v>
      </c>
    </row>
    <row r="3013" customFormat="false" ht="14.4" hidden="false" customHeight="false" outlineLevel="0" collapsed="false">
      <c r="A3013" s="0" t="s">
        <v>3</v>
      </c>
      <c r="B3013" s="0" t="s">
        <v>17811</v>
      </c>
      <c r="C3013" s="0" t="s">
        <v>14773</v>
      </c>
      <c r="D3013" s="0" t="s">
        <v>14771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8</v>
      </c>
      <c r="V3013" s="0" t="n">
        <v>123</v>
      </c>
      <c r="W3013" s="0" t="n">
        <v>0</v>
      </c>
      <c r="X3013" s="0" t="n">
        <v>0</v>
      </c>
      <c r="Y3013" s="0" t="n">
        <v>0</v>
      </c>
      <c r="Z3013" s="0" t="n">
        <v>0</v>
      </c>
    </row>
    <row r="3014" customFormat="false" ht="14.4" hidden="false" customHeight="false" outlineLevel="0" collapsed="false">
      <c r="A3014" s="0" t="s">
        <v>3</v>
      </c>
      <c r="B3014" s="0" t="s">
        <v>17812</v>
      </c>
      <c r="C3014" s="0" t="s">
        <v>14768</v>
      </c>
      <c r="D3014" s="0" t="s">
        <v>14767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17</v>
      </c>
      <c r="V3014" s="0" t="n">
        <v>262</v>
      </c>
      <c r="W3014" s="0" t="n">
        <v>0</v>
      </c>
      <c r="X3014" s="0" t="n">
        <v>0</v>
      </c>
      <c r="Y3014" s="0" t="n">
        <v>0</v>
      </c>
      <c r="Z3014" s="0" t="n">
        <v>0</v>
      </c>
    </row>
    <row r="3015" customFormat="false" ht="14.4" hidden="false" customHeight="false" outlineLevel="0" collapsed="false">
      <c r="A3015" s="0" t="s">
        <v>3</v>
      </c>
      <c r="B3015" s="0" t="s">
        <v>17813</v>
      </c>
      <c r="C3015" s="0" t="s">
        <v>14771</v>
      </c>
      <c r="D3015" s="0" t="s">
        <v>14768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14</v>
      </c>
      <c r="V3015" s="0" t="n">
        <v>263</v>
      </c>
      <c r="W3015" s="0" t="n">
        <v>0</v>
      </c>
      <c r="X3015" s="0" t="n">
        <v>0</v>
      </c>
      <c r="Y3015" s="0" t="n">
        <v>0</v>
      </c>
      <c r="Z3015" s="0" t="n">
        <v>0</v>
      </c>
    </row>
    <row r="3016" customFormat="false" ht="14.4" hidden="false" customHeight="false" outlineLevel="0" collapsed="false">
      <c r="A3016" s="0" t="s">
        <v>3</v>
      </c>
      <c r="B3016" s="0" t="s">
        <v>17814</v>
      </c>
      <c r="C3016" s="0" t="s">
        <v>14773</v>
      </c>
      <c r="D3016" s="0" t="s">
        <v>14767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17</v>
      </c>
      <c r="V3016" s="0" t="n">
        <v>209</v>
      </c>
      <c r="W3016" s="0" t="n">
        <v>0</v>
      </c>
      <c r="X3016" s="0" t="n">
        <v>0</v>
      </c>
      <c r="Y3016" s="0" t="n">
        <v>0</v>
      </c>
      <c r="Z3016" s="0" t="n">
        <v>0</v>
      </c>
    </row>
    <row r="3017" customFormat="false" ht="14.4" hidden="false" customHeight="false" outlineLevel="0" collapsed="false">
      <c r="A3017" s="0" t="s">
        <v>3</v>
      </c>
      <c r="B3017" s="0" t="s">
        <v>17815</v>
      </c>
      <c r="C3017" s="0" t="s">
        <v>14767</v>
      </c>
      <c r="D3017" s="0" t="s">
        <v>14773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10</v>
      </c>
      <c r="V3017" s="0" t="n">
        <v>186</v>
      </c>
      <c r="W3017" s="0" t="n">
        <v>0</v>
      </c>
      <c r="X3017" s="0" t="n">
        <v>0</v>
      </c>
      <c r="Y3017" s="0" t="n">
        <v>0</v>
      </c>
      <c r="Z3017" s="0" t="n">
        <v>0</v>
      </c>
    </row>
    <row r="3018" customFormat="false" ht="14.4" hidden="false" customHeight="false" outlineLevel="0" collapsed="false">
      <c r="A3018" s="0" t="s">
        <v>3</v>
      </c>
      <c r="B3018" s="0" t="s">
        <v>17816</v>
      </c>
      <c r="C3018" s="0" t="s">
        <v>14767</v>
      </c>
      <c r="D3018" s="0" t="s">
        <v>14773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12</v>
      </c>
      <c r="V3018" s="0" t="n">
        <v>206</v>
      </c>
      <c r="W3018" s="0" t="n">
        <v>0</v>
      </c>
      <c r="X3018" s="0" t="n">
        <v>0</v>
      </c>
      <c r="Y3018" s="0" t="n">
        <v>0</v>
      </c>
      <c r="Z3018" s="0" t="n">
        <v>0</v>
      </c>
    </row>
    <row r="3019" customFormat="false" ht="14.4" hidden="false" customHeight="false" outlineLevel="0" collapsed="false">
      <c r="A3019" s="0" t="s">
        <v>3</v>
      </c>
      <c r="B3019" s="0" t="s">
        <v>17817</v>
      </c>
      <c r="C3019" s="0" t="s">
        <v>14771</v>
      </c>
      <c r="D3019" s="0" t="s">
        <v>14768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14</v>
      </c>
      <c r="V3019" s="0" t="n">
        <v>255</v>
      </c>
      <c r="W3019" s="0" t="n">
        <v>0</v>
      </c>
      <c r="X3019" s="0" t="n">
        <v>0</v>
      </c>
      <c r="Y3019" s="0" t="n">
        <v>0</v>
      </c>
      <c r="Z3019" s="0" t="n">
        <v>0</v>
      </c>
    </row>
    <row r="3020" customFormat="false" ht="14.4" hidden="false" customHeight="false" outlineLevel="0" collapsed="false">
      <c r="A3020" s="0" t="s">
        <v>3</v>
      </c>
      <c r="B3020" s="0" t="s">
        <v>17818</v>
      </c>
      <c r="C3020" s="0" t="s">
        <v>14767</v>
      </c>
      <c r="D3020" s="0" t="s">
        <v>14768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12</v>
      </c>
      <c r="V3020" s="0" t="n">
        <v>199</v>
      </c>
      <c r="W3020" s="0" t="n">
        <v>0</v>
      </c>
      <c r="X3020" s="0" t="n">
        <v>0</v>
      </c>
      <c r="Y3020" s="0" t="n">
        <v>0</v>
      </c>
      <c r="Z3020" s="0" t="n">
        <v>0</v>
      </c>
    </row>
    <row r="3021" customFormat="false" ht="14.4" hidden="false" customHeight="false" outlineLevel="0" collapsed="false">
      <c r="A3021" s="0" t="s">
        <v>3</v>
      </c>
      <c r="B3021" s="0" t="s">
        <v>17819</v>
      </c>
      <c r="C3021" s="0" t="s">
        <v>14773</v>
      </c>
      <c r="D3021" s="0" t="s">
        <v>14768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11</v>
      </c>
      <c r="V3021" s="0" t="n">
        <v>193</v>
      </c>
      <c r="W3021" s="0" t="n">
        <v>0</v>
      </c>
      <c r="X3021" s="0" t="n">
        <v>0</v>
      </c>
      <c r="Y3021" s="0" t="n">
        <v>0</v>
      </c>
      <c r="Z3021" s="0" t="n">
        <v>0</v>
      </c>
    </row>
    <row r="3022" customFormat="false" ht="14.4" hidden="false" customHeight="false" outlineLevel="0" collapsed="false">
      <c r="A3022" s="0" t="s">
        <v>3</v>
      </c>
      <c r="B3022" s="0" t="s">
        <v>17820</v>
      </c>
      <c r="C3022" s="0" t="s">
        <v>14767</v>
      </c>
      <c r="D3022" s="0" t="s">
        <v>14768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13</v>
      </c>
      <c r="V3022" s="0" t="n">
        <v>224</v>
      </c>
      <c r="W3022" s="0" t="n">
        <v>0</v>
      </c>
      <c r="X3022" s="0" t="n">
        <v>0</v>
      </c>
      <c r="Y3022" s="0" t="n">
        <v>0</v>
      </c>
      <c r="Z3022" s="0" t="n">
        <v>0</v>
      </c>
    </row>
    <row r="3023" customFormat="false" ht="14.4" hidden="false" customHeight="false" outlineLevel="0" collapsed="false">
      <c r="A3023" s="0" t="s">
        <v>3</v>
      </c>
      <c r="B3023" s="0" t="s">
        <v>17821</v>
      </c>
      <c r="C3023" s="0" t="s">
        <v>14773</v>
      </c>
      <c r="D3023" s="0" t="s">
        <v>14767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13</v>
      </c>
      <c r="V3023" s="0" t="n">
        <v>231</v>
      </c>
      <c r="W3023" s="0" t="n">
        <v>0</v>
      </c>
      <c r="X3023" s="0" t="n">
        <v>0</v>
      </c>
      <c r="Y3023" s="0" t="n">
        <v>0</v>
      </c>
      <c r="Z3023" s="0" t="n">
        <v>0</v>
      </c>
    </row>
    <row r="3024" customFormat="false" ht="14.4" hidden="false" customHeight="false" outlineLevel="0" collapsed="false">
      <c r="A3024" s="0" t="s">
        <v>3</v>
      </c>
      <c r="B3024" s="0" t="s">
        <v>17822</v>
      </c>
      <c r="C3024" s="0" t="s">
        <v>14773</v>
      </c>
      <c r="D3024" s="0" t="s">
        <v>14767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13</v>
      </c>
      <c r="V3024" s="0" t="n">
        <v>231</v>
      </c>
      <c r="W3024" s="0" t="n">
        <v>0</v>
      </c>
      <c r="X3024" s="0" t="n">
        <v>0</v>
      </c>
      <c r="Y3024" s="0" t="n">
        <v>0</v>
      </c>
      <c r="Z3024" s="0" t="n">
        <v>0</v>
      </c>
    </row>
    <row r="3025" customFormat="false" ht="14.4" hidden="false" customHeight="false" outlineLevel="0" collapsed="false">
      <c r="A3025" s="0" t="s">
        <v>3</v>
      </c>
      <c r="B3025" s="0" t="s">
        <v>17823</v>
      </c>
      <c r="C3025" s="0" t="s">
        <v>14767</v>
      </c>
      <c r="D3025" s="0" t="s">
        <v>14773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12</v>
      </c>
      <c r="V3025" s="0" t="n">
        <v>239</v>
      </c>
      <c r="W3025" s="0" t="n">
        <v>0</v>
      </c>
      <c r="X3025" s="0" t="n">
        <v>0</v>
      </c>
      <c r="Y3025" s="0" t="n">
        <v>0</v>
      </c>
      <c r="Z3025" s="0" t="n">
        <v>0</v>
      </c>
    </row>
    <row r="3026" customFormat="false" ht="14.4" hidden="false" customHeight="false" outlineLevel="0" collapsed="false">
      <c r="A3026" s="0" t="s">
        <v>3</v>
      </c>
      <c r="B3026" s="0" t="s">
        <v>17824</v>
      </c>
      <c r="C3026" s="0" t="s">
        <v>14768</v>
      </c>
      <c r="D3026" s="0" t="s">
        <v>14773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12</v>
      </c>
      <c r="V3026" s="0" t="n">
        <v>226</v>
      </c>
      <c r="W3026" s="0" t="n">
        <v>0</v>
      </c>
      <c r="X3026" s="0" t="n">
        <v>0</v>
      </c>
      <c r="Y3026" s="0" t="n">
        <v>0</v>
      </c>
      <c r="Z3026" s="0" t="n">
        <v>0</v>
      </c>
    </row>
    <row r="3027" customFormat="false" ht="14.4" hidden="false" customHeight="false" outlineLevel="0" collapsed="false">
      <c r="A3027" s="0" t="s">
        <v>3</v>
      </c>
      <c r="B3027" s="0" t="s">
        <v>17825</v>
      </c>
      <c r="C3027" s="0" t="s">
        <v>14771</v>
      </c>
      <c r="D3027" s="0" t="s">
        <v>14767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12</v>
      </c>
      <c r="V3027" s="0" t="n">
        <v>179</v>
      </c>
      <c r="W3027" s="0" t="n">
        <v>0</v>
      </c>
      <c r="X3027" s="0" t="n">
        <v>0</v>
      </c>
      <c r="Y3027" s="0" t="n">
        <v>0</v>
      </c>
      <c r="Z3027" s="0" t="n">
        <v>0</v>
      </c>
    </row>
    <row r="3028" customFormat="false" ht="14.4" hidden="false" customHeight="false" outlineLevel="0" collapsed="false">
      <c r="A3028" s="0" t="s">
        <v>3</v>
      </c>
      <c r="B3028" s="0" t="s">
        <v>17826</v>
      </c>
      <c r="C3028" s="0" t="s">
        <v>14767</v>
      </c>
      <c r="D3028" s="0" t="s">
        <v>14773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11</v>
      </c>
      <c r="V3028" s="0" t="n">
        <v>184</v>
      </c>
      <c r="W3028" s="0" t="n">
        <v>0</v>
      </c>
      <c r="X3028" s="0" t="n">
        <v>0</v>
      </c>
      <c r="Y3028" s="0" t="n">
        <v>0</v>
      </c>
      <c r="Z3028" s="0" t="n">
        <v>0</v>
      </c>
    </row>
    <row r="3029" customFormat="false" ht="14.4" hidden="false" customHeight="false" outlineLevel="0" collapsed="false">
      <c r="A3029" s="0" t="s">
        <v>3</v>
      </c>
      <c r="B3029" s="0" t="s">
        <v>17827</v>
      </c>
      <c r="C3029" s="0" t="s">
        <v>14773</v>
      </c>
      <c r="D3029" s="0" t="s">
        <v>14771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12</v>
      </c>
      <c r="V3029" s="0" t="n">
        <v>186</v>
      </c>
      <c r="W3029" s="0" t="n">
        <v>0</v>
      </c>
      <c r="X3029" s="0" t="n">
        <v>0</v>
      </c>
      <c r="Y3029" s="0" t="n">
        <v>0</v>
      </c>
      <c r="Z3029" s="0" t="n">
        <v>0</v>
      </c>
    </row>
    <row r="3030" customFormat="false" ht="14.4" hidden="false" customHeight="false" outlineLevel="0" collapsed="false">
      <c r="A3030" s="0" t="s">
        <v>3</v>
      </c>
      <c r="B3030" s="0" t="s">
        <v>17828</v>
      </c>
      <c r="C3030" s="0" t="s">
        <v>14768</v>
      </c>
      <c r="D3030" s="0" t="s">
        <v>14771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12</v>
      </c>
      <c r="V3030" s="0" t="n">
        <v>174</v>
      </c>
      <c r="W3030" s="0" t="n">
        <v>0</v>
      </c>
      <c r="X3030" s="0" t="n">
        <v>0</v>
      </c>
      <c r="Y3030" s="0" t="n">
        <v>0</v>
      </c>
      <c r="Z3030" s="0" t="n">
        <v>0</v>
      </c>
    </row>
    <row r="3031" customFormat="false" ht="14.4" hidden="false" customHeight="false" outlineLevel="0" collapsed="false">
      <c r="A3031" s="0" t="s">
        <v>3</v>
      </c>
      <c r="B3031" s="0" t="s">
        <v>17829</v>
      </c>
      <c r="C3031" s="0" t="s">
        <v>14768</v>
      </c>
      <c r="D3031" s="0" t="s">
        <v>14767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12</v>
      </c>
      <c r="V3031" s="0" t="n">
        <v>227</v>
      </c>
      <c r="W3031" s="0" t="n">
        <v>0</v>
      </c>
      <c r="X3031" s="0" t="n">
        <v>0</v>
      </c>
      <c r="Y3031" s="0" t="n">
        <v>0</v>
      </c>
      <c r="Z3031" s="0" t="n">
        <v>0</v>
      </c>
    </row>
    <row r="3032" customFormat="false" ht="14.4" hidden="false" customHeight="false" outlineLevel="0" collapsed="false">
      <c r="A3032" s="0" t="s">
        <v>3</v>
      </c>
      <c r="B3032" s="0" t="s">
        <v>17830</v>
      </c>
      <c r="C3032" s="0" t="s">
        <v>14771</v>
      </c>
      <c r="D3032" s="0" t="s">
        <v>14768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13</v>
      </c>
      <c r="V3032" s="0" t="n">
        <v>224</v>
      </c>
      <c r="W3032" s="0" t="n">
        <v>0</v>
      </c>
      <c r="X3032" s="0" t="n">
        <v>0</v>
      </c>
      <c r="Y3032" s="0" t="n">
        <v>0</v>
      </c>
      <c r="Z3032" s="0" t="n">
        <v>0</v>
      </c>
    </row>
    <row r="3033" customFormat="false" ht="14.4" hidden="false" customHeight="false" outlineLevel="0" collapsed="false">
      <c r="A3033" s="0" t="s">
        <v>3</v>
      </c>
      <c r="B3033" s="0" t="s">
        <v>17831</v>
      </c>
      <c r="C3033" s="0" t="s">
        <v>14767</v>
      </c>
      <c r="D3033" s="0" t="s">
        <v>14773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14</v>
      </c>
      <c r="V3033" s="0" t="n">
        <v>260</v>
      </c>
      <c r="W3033" s="0" t="n">
        <v>0</v>
      </c>
      <c r="X3033" s="0" t="n">
        <v>0</v>
      </c>
      <c r="Y3033" s="0" t="n">
        <v>0</v>
      </c>
      <c r="Z3033" s="0" t="n">
        <v>0</v>
      </c>
    </row>
    <row r="3034" customFormat="false" ht="14.4" hidden="false" customHeight="false" outlineLevel="0" collapsed="false">
      <c r="A3034" s="0" t="s">
        <v>3</v>
      </c>
      <c r="B3034" s="0" t="s">
        <v>17832</v>
      </c>
      <c r="C3034" s="0" t="s">
        <v>14773</v>
      </c>
      <c r="D3034" s="0" t="s">
        <v>14767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15</v>
      </c>
      <c r="V3034" s="0" t="n">
        <v>248</v>
      </c>
      <c r="W3034" s="0" t="n">
        <v>0</v>
      </c>
      <c r="X3034" s="0" t="n">
        <v>0</v>
      </c>
      <c r="Y3034" s="0" t="n">
        <v>0</v>
      </c>
      <c r="Z3034" s="0" t="n">
        <v>0</v>
      </c>
    </row>
    <row r="3035" customFormat="false" ht="14.4" hidden="false" customHeight="false" outlineLevel="0" collapsed="false">
      <c r="A3035" s="0" t="s">
        <v>3</v>
      </c>
      <c r="B3035" s="0" t="s">
        <v>17833</v>
      </c>
      <c r="C3035" s="0" t="s">
        <v>14773</v>
      </c>
      <c r="D3035" s="0" t="s">
        <v>14767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17</v>
      </c>
      <c r="V3035" s="0" t="n">
        <v>238</v>
      </c>
      <c r="W3035" s="0" t="n">
        <v>0</v>
      </c>
      <c r="X3035" s="0" t="n">
        <v>0</v>
      </c>
      <c r="Y3035" s="0" t="n">
        <v>0</v>
      </c>
      <c r="Z3035" s="0" t="n">
        <v>0</v>
      </c>
    </row>
    <row r="3036" customFormat="false" ht="14.4" hidden="false" customHeight="false" outlineLevel="0" collapsed="false">
      <c r="A3036" s="0" t="s">
        <v>3</v>
      </c>
      <c r="B3036" s="0" t="s">
        <v>17834</v>
      </c>
      <c r="C3036" s="0" t="s">
        <v>14768</v>
      </c>
      <c r="D3036" s="0" t="s">
        <v>14771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17</v>
      </c>
      <c r="V3036" s="0" t="n">
        <v>239</v>
      </c>
      <c r="W3036" s="0" t="n">
        <v>0</v>
      </c>
      <c r="X3036" s="0" t="n">
        <v>0</v>
      </c>
      <c r="Y3036" s="0" t="n">
        <v>0</v>
      </c>
      <c r="Z3036" s="0" t="n">
        <v>0</v>
      </c>
    </row>
    <row r="3037" customFormat="false" ht="14.4" hidden="false" customHeight="false" outlineLevel="0" collapsed="false">
      <c r="A3037" s="0" t="s">
        <v>3</v>
      </c>
      <c r="B3037" s="0" t="s">
        <v>17835</v>
      </c>
      <c r="C3037" s="0" t="s">
        <v>14768</v>
      </c>
      <c r="D3037" s="0" t="s">
        <v>14771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17</v>
      </c>
      <c r="V3037" s="0" t="n">
        <v>239</v>
      </c>
      <c r="W3037" s="0" t="n">
        <v>0</v>
      </c>
      <c r="X3037" s="0" t="n">
        <v>0</v>
      </c>
      <c r="Y3037" s="0" t="n">
        <v>0</v>
      </c>
      <c r="Z3037" s="0" t="n">
        <v>0</v>
      </c>
    </row>
    <row r="3038" customFormat="false" ht="14.4" hidden="false" customHeight="false" outlineLevel="0" collapsed="false">
      <c r="A3038" s="0" t="s">
        <v>3</v>
      </c>
      <c r="B3038" s="0" t="s">
        <v>17836</v>
      </c>
      <c r="C3038" s="0" t="s">
        <v>14773</v>
      </c>
      <c r="D3038" s="0" t="s">
        <v>14767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13</v>
      </c>
      <c r="V3038" s="0" t="n">
        <v>240</v>
      </c>
      <c r="W3038" s="0" t="n">
        <v>0</v>
      </c>
      <c r="X3038" s="0" t="n">
        <v>0</v>
      </c>
      <c r="Y3038" s="0" t="n">
        <v>0</v>
      </c>
      <c r="Z3038" s="0" t="n">
        <v>0</v>
      </c>
    </row>
    <row r="3039" customFormat="false" ht="14.4" hidden="false" customHeight="false" outlineLevel="0" collapsed="false">
      <c r="A3039" s="0" t="s">
        <v>3</v>
      </c>
      <c r="B3039" s="0" t="s">
        <v>17837</v>
      </c>
      <c r="C3039" s="0" t="s">
        <v>14771</v>
      </c>
      <c r="D3039" s="0" t="s">
        <v>14767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16</v>
      </c>
      <c r="V3039" s="0" t="n">
        <v>286</v>
      </c>
      <c r="W3039" s="0" t="n">
        <v>0</v>
      </c>
      <c r="X3039" s="0" t="n">
        <v>0</v>
      </c>
      <c r="Y3039" s="0" t="n">
        <v>0</v>
      </c>
      <c r="Z3039" s="0" t="n">
        <v>0</v>
      </c>
    </row>
    <row r="3040" customFormat="false" ht="14.4" hidden="false" customHeight="false" outlineLevel="0" collapsed="false">
      <c r="A3040" s="0" t="s">
        <v>3</v>
      </c>
      <c r="B3040" s="0" t="s">
        <v>17838</v>
      </c>
      <c r="C3040" s="0" t="s">
        <v>14771</v>
      </c>
      <c r="D3040" s="0" t="s">
        <v>14768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13</v>
      </c>
      <c r="V3040" s="0" t="n">
        <v>258</v>
      </c>
      <c r="W3040" s="0" t="n">
        <v>0</v>
      </c>
      <c r="X3040" s="0" t="n">
        <v>0</v>
      </c>
      <c r="Y3040" s="0" t="n">
        <v>0</v>
      </c>
      <c r="Z3040" s="0" t="n">
        <v>0</v>
      </c>
    </row>
    <row r="3041" customFormat="false" ht="14.4" hidden="false" customHeight="false" outlineLevel="0" collapsed="false">
      <c r="A3041" s="0" t="s">
        <v>3</v>
      </c>
      <c r="B3041" s="0" t="s">
        <v>17839</v>
      </c>
      <c r="C3041" s="0" t="s">
        <v>14773</v>
      </c>
      <c r="D3041" s="0" t="s">
        <v>14767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13</v>
      </c>
      <c r="V3041" s="0" t="n">
        <v>252</v>
      </c>
      <c r="W3041" s="0" t="n">
        <v>0</v>
      </c>
      <c r="X3041" s="0" t="n">
        <v>0</v>
      </c>
      <c r="Y3041" s="0" t="n">
        <v>0</v>
      </c>
      <c r="Z3041" s="0" t="n">
        <v>0</v>
      </c>
    </row>
    <row r="3042" customFormat="false" ht="14.4" hidden="false" customHeight="false" outlineLevel="0" collapsed="false">
      <c r="A3042" s="0" t="s">
        <v>3</v>
      </c>
      <c r="B3042" s="0" t="s">
        <v>17840</v>
      </c>
      <c r="C3042" s="0" t="s">
        <v>14767</v>
      </c>
      <c r="D3042" s="0" t="s">
        <v>14773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13</v>
      </c>
      <c r="V3042" s="0" t="n">
        <v>246</v>
      </c>
      <c r="W3042" s="0" t="n">
        <v>0</v>
      </c>
      <c r="X3042" s="0" t="n">
        <v>0</v>
      </c>
      <c r="Y3042" s="0" t="n">
        <v>0</v>
      </c>
      <c r="Z3042" s="0" t="n">
        <v>0</v>
      </c>
    </row>
    <row r="3043" customFormat="false" ht="14.4" hidden="false" customHeight="false" outlineLevel="0" collapsed="false">
      <c r="A3043" s="0" t="s">
        <v>3</v>
      </c>
      <c r="B3043" s="0" t="s">
        <v>17841</v>
      </c>
      <c r="C3043" s="0" t="s">
        <v>14773</v>
      </c>
      <c r="D3043" s="0" t="s">
        <v>14767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15</v>
      </c>
      <c r="V3043" s="0" t="n">
        <v>253</v>
      </c>
      <c r="W3043" s="0" t="n">
        <v>0</v>
      </c>
      <c r="X3043" s="0" t="n">
        <v>0</v>
      </c>
      <c r="Y3043" s="0" t="n">
        <v>0</v>
      </c>
      <c r="Z3043" s="0" t="n">
        <v>0</v>
      </c>
    </row>
    <row r="3044" customFormat="false" ht="14.4" hidden="false" customHeight="false" outlineLevel="0" collapsed="false">
      <c r="A3044" s="0" t="s">
        <v>3</v>
      </c>
      <c r="B3044" s="0" t="s">
        <v>17842</v>
      </c>
      <c r="C3044" s="0" t="s">
        <v>14768</v>
      </c>
      <c r="D3044" s="0" t="s">
        <v>14771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15</v>
      </c>
      <c r="V3044" s="0" t="n">
        <v>256</v>
      </c>
      <c r="W3044" s="0" t="n">
        <v>0</v>
      </c>
      <c r="X3044" s="0" t="n">
        <v>0</v>
      </c>
      <c r="Y3044" s="0" t="n">
        <v>0</v>
      </c>
      <c r="Z3044" s="0" t="n">
        <v>0</v>
      </c>
    </row>
    <row r="3045" customFormat="false" ht="14.4" hidden="false" customHeight="false" outlineLevel="0" collapsed="false">
      <c r="A3045" s="0" t="s">
        <v>3</v>
      </c>
      <c r="B3045" s="0" t="s">
        <v>17843</v>
      </c>
      <c r="C3045" s="0" t="s">
        <v>14773</v>
      </c>
      <c r="D3045" s="0" t="s">
        <v>14767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16</v>
      </c>
      <c r="V3045" s="0" t="n">
        <v>290</v>
      </c>
      <c r="W3045" s="0" t="n">
        <v>0</v>
      </c>
      <c r="X3045" s="0" t="n">
        <v>0</v>
      </c>
      <c r="Y3045" s="0" t="n">
        <v>0</v>
      </c>
      <c r="Z3045" s="0" t="n">
        <v>0</v>
      </c>
    </row>
    <row r="3046" customFormat="false" ht="14.4" hidden="false" customHeight="false" outlineLevel="0" collapsed="false">
      <c r="A3046" s="0" t="s">
        <v>3</v>
      </c>
      <c r="B3046" s="0" t="s">
        <v>17844</v>
      </c>
      <c r="C3046" s="0" t="s">
        <v>14767</v>
      </c>
      <c r="D3046" s="0" t="s">
        <v>14773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13</v>
      </c>
      <c r="V3046" s="0" t="n">
        <v>221</v>
      </c>
      <c r="W3046" s="0" t="n">
        <v>0</v>
      </c>
      <c r="X3046" s="0" t="n">
        <v>0</v>
      </c>
      <c r="Y3046" s="0" t="n">
        <v>0</v>
      </c>
      <c r="Z3046" s="0" t="n">
        <v>0</v>
      </c>
    </row>
    <row r="3047" customFormat="false" ht="14.4" hidden="false" customHeight="false" outlineLevel="0" collapsed="false">
      <c r="A3047" s="0" t="s">
        <v>3</v>
      </c>
      <c r="B3047" s="0" t="s">
        <v>17845</v>
      </c>
      <c r="C3047" s="0" t="s">
        <v>14773</v>
      </c>
      <c r="D3047" s="0" t="s">
        <v>14767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11</v>
      </c>
      <c r="V3047" s="0" t="n">
        <v>178</v>
      </c>
      <c r="W3047" s="0" t="n">
        <v>0</v>
      </c>
      <c r="X3047" s="0" t="n">
        <v>0</v>
      </c>
      <c r="Y3047" s="0" t="n">
        <v>0</v>
      </c>
      <c r="Z3047" s="0" t="n">
        <v>0</v>
      </c>
    </row>
    <row r="3048" customFormat="false" ht="14.4" hidden="false" customHeight="false" outlineLevel="0" collapsed="false">
      <c r="A3048" s="0" t="s">
        <v>3</v>
      </c>
      <c r="B3048" s="0" t="s">
        <v>17846</v>
      </c>
      <c r="C3048" s="0" t="s">
        <v>14767</v>
      </c>
      <c r="D3048" s="0" t="s">
        <v>14773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12</v>
      </c>
      <c r="V3048" s="0" t="n">
        <v>186</v>
      </c>
      <c r="W3048" s="0" t="n">
        <v>0</v>
      </c>
      <c r="X3048" s="0" t="n">
        <v>0</v>
      </c>
      <c r="Y3048" s="0" t="n">
        <v>0</v>
      </c>
      <c r="Z3048" s="0" t="n">
        <v>0</v>
      </c>
    </row>
    <row r="3049" customFormat="false" ht="14.4" hidden="false" customHeight="false" outlineLevel="0" collapsed="false">
      <c r="A3049" s="0" t="s">
        <v>3</v>
      </c>
      <c r="B3049" s="0" t="s">
        <v>17847</v>
      </c>
      <c r="C3049" s="0" t="s">
        <v>14767</v>
      </c>
      <c r="D3049" s="0" t="s">
        <v>14768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14</v>
      </c>
      <c r="V3049" s="0" t="n">
        <v>181</v>
      </c>
      <c r="W3049" s="0" t="n">
        <v>0</v>
      </c>
      <c r="X3049" s="0" t="n">
        <v>0</v>
      </c>
      <c r="Y3049" s="0" t="n">
        <v>0</v>
      </c>
      <c r="Z3049" s="0" t="n">
        <v>0</v>
      </c>
    </row>
    <row r="3050" customFormat="false" ht="14.4" hidden="false" customHeight="false" outlineLevel="0" collapsed="false">
      <c r="A3050" s="0" t="s">
        <v>3</v>
      </c>
      <c r="B3050" s="0" t="s">
        <v>17848</v>
      </c>
      <c r="C3050" s="0" t="s">
        <v>14773</v>
      </c>
      <c r="D3050" s="0" t="s">
        <v>14767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18</v>
      </c>
      <c r="V3050" s="0" t="n">
        <v>208</v>
      </c>
      <c r="W3050" s="0" t="n">
        <v>0</v>
      </c>
      <c r="X3050" s="0" t="n">
        <v>0</v>
      </c>
      <c r="Y3050" s="0" t="n">
        <v>0</v>
      </c>
      <c r="Z3050" s="0" t="n">
        <v>0</v>
      </c>
    </row>
    <row r="3051" customFormat="false" ht="14.4" hidden="false" customHeight="false" outlineLevel="0" collapsed="false">
      <c r="A3051" s="0" t="s">
        <v>3</v>
      </c>
      <c r="B3051" s="0" t="s">
        <v>17849</v>
      </c>
      <c r="C3051" s="0" t="s">
        <v>14768</v>
      </c>
      <c r="D3051" s="0" t="s">
        <v>14771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14</v>
      </c>
      <c r="V3051" s="0" t="n">
        <v>235</v>
      </c>
      <c r="W3051" s="0" t="n">
        <v>0</v>
      </c>
      <c r="X3051" s="0" t="n">
        <v>0</v>
      </c>
      <c r="Y3051" s="0" t="n">
        <v>0</v>
      </c>
      <c r="Z3051" s="0" t="n">
        <v>0</v>
      </c>
    </row>
    <row r="3052" customFormat="false" ht="14.4" hidden="false" customHeight="false" outlineLevel="0" collapsed="false">
      <c r="A3052" s="0" t="s">
        <v>3</v>
      </c>
      <c r="B3052" s="0" t="s">
        <v>17850</v>
      </c>
      <c r="C3052" s="0" t="s">
        <v>14767</v>
      </c>
      <c r="D3052" s="0" t="s">
        <v>14773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12</v>
      </c>
      <c r="V3052" s="0" t="n">
        <v>216</v>
      </c>
      <c r="W3052" s="0" t="n">
        <v>0</v>
      </c>
      <c r="X3052" s="0" t="n">
        <v>0</v>
      </c>
      <c r="Y3052" s="0" t="n">
        <v>0</v>
      </c>
      <c r="Z3052" s="0" t="n">
        <v>0</v>
      </c>
    </row>
    <row r="3053" customFormat="false" ht="14.4" hidden="false" customHeight="false" outlineLevel="0" collapsed="false">
      <c r="A3053" s="0" t="s">
        <v>3</v>
      </c>
      <c r="B3053" s="0" t="s">
        <v>17851</v>
      </c>
      <c r="C3053" s="0" t="s">
        <v>14767</v>
      </c>
      <c r="D3053" s="0" t="s">
        <v>14773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15</v>
      </c>
      <c r="V3053" s="0" t="n">
        <v>234</v>
      </c>
      <c r="W3053" s="0" t="n">
        <v>0</v>
      </c>
      <c r="X3053" s="0" t="n">
        <v>0</v>
      </c>
      <c r="Y3053" s="0" t="n">
        <v>0</v>
      </c>
      <c r="Z3053" s="0" t="n">
        <v>0</v>
      </c>
    </row>
    <row r="3054" customFormat="false" ht="14.4" hidden="false" customHeight="false" outlineLevel="0" collapsed="false">
      <c r="A3054" s="0" t="s">
        <v>3</v>
      </c>
      <c r="B3054" s="0" t="s">
        <v>17852</v>
      </c>
      <c r="C3054" s="0" t="s">
        <v>14768</v>
      </c>
      <c r="D3054" s="0" t="s">
        <v>14771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13</v>
      </c>
      <c r="V3054" s="0" t="n">
        <v>238</v>
      </c>
      <c r="W3054" s="0" t="n">
        <v>0</v>
      </c>
      <c r="X3054" s="0" t="n">
        <v>0</v>
      </c>
      <c r="Y3054" s="0" t="n">
        <v>0</v>
      </c>
      <c r="Z3054" s="0" t="n">
        <v>0</v>
      </c>
    </row>
    <row r="3055" customFormat="false" ht="14.4" hidden="false" customHeight="false" outlineLevel="0" collapsed="false">
      <c r="A3055" s="0" t="s">
        <v>3</v>
      </c>
      <c r="B3055" s="0" t="s">
        <v>17853</v>
      </c>
      <c r="C3055" s="0" t="s">
        <v>14768</v>
      </c>
      <c r="D3055" s="0" t="s">
        <v>14771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17</v>
      </c>
      <c r="V3055" s="0" t="n">
        <v>238</v>
      </c>
      <c r="W3055" s="0" t="n">
        <v>0</v>
      </c>
      <c r="X3055" s="0" t="n">
        <v>0</v>
      </c>
      <c r="Y3055" s="0" t="n">
        <v>0</v>
      </c>
      <c r="Z3055" s="0" t="n">
        <v>0</v>
      </c>
    </row>
    <row r="3056" customFormat="false" ht="14.4" hidden="false" customHeight="false" outlineLevel="0" collapsed="false">
      <c r="A3056" s="0" t="s">
        <v>3</v>
      </c>
      <c r="B3056" s="0" t="s">
        <v>17854</v>
      </c>
      <c r="C3056" s="0" t="s">
        <v>14767</v>
      </c>
      <c r="D3056" s="0" t="s">
        <v>14771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19</v>
      </c>
      <c r="V3056" s="0" t="n">
        <v>273</v>
      </c>
      <c r="W3056" s="0" t="n">
        <v>0</v>
      </c>
      <c r="X3056" s="0" t="n">
        <v>0</v>
      </c>
      <c r="Y3056" s="0" t="n">
        <v>0</v>
      </c>
      <c r="Z3056" s="0" t="n">
        <v>0</v>
      </c>
    </row>
    <row r="3057" customFormat="false" ht="14.4" hidden="false" customHeight="false" outlineLevel="0" collapsed="false">
      <c r="A3057" s="0" t="s">
        <v>3</v>
      </c>
      <c r="B3057" s="0" t="s">
        <v>17855</v>
      </c>
      <c r="C3057" s="0" t="s">
        <v>14773</v>
      </c>
      <c r="D3057" s="0" t="s">
        <v>14767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12</v>
      </c>
      <c r="V3057" s="0" t="n">
        <v>232</v>
      </c>
      <c r="W3057" s="0" t="n">
        <v>0</v>
      </c>
      <c r="X3057" s="0" t="n">
        <v>0</v>
      </c>
      <c r="Y3057" s="0" t="n">
        <v>0</v>
      </c>
      <c r="Z3057" s="0" t="n">
        <v>0</v>
      </c>
    </row>
    <row r="3058" customFormat="false" ht="14.4" hidden="false" customHeight="false" outlineLevel="0" collapsed="false">
      <c r="A3058" s="0" t="s">
        <v>3</v>
      </c>
      <c r="B3058" s="0" t="s">
        <v>17856</v>
      </c>
      <c r="C3058" s="0" t="s">
        <v>14773</v>
      </c>
      <c r="D3058" s="0" t="s">
        <v>14768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10</v>
      </c>
      <c r="V3058" s="0" t="n">
        <v>199</v>
      </c>
      <c r="W3058" s="0" t="n">
        <v>0</v>
      </c>
      <c r="X3058" s="0" t="n">
        <v>0</v>
      </c>
      <c r="Y3058" s="0" t="n">
        <v>0</v>
      </c>
      <c r="Z3058" s="0" t="n">
        <v>0</v>
      </c>
    </row>
    <row r="3059" customFormat="false" ht="14.4" hidden="false" customHeight="false" outlineLevel="0" collapsed="false">
      <c r="A3059" s="0" t="s">
        <v>3</v>
      </c>
      <c r="B3059" s="0" t="s">
        <v>17857</v>
      </c>
      <c r="C3059" s="0" t="s">
        <v>14773</v>
      </c>
      <c r="D3059" s="0" t="s">
        <v>14767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11</v>
      </c>
      <c r="V3059" s="0" t="n">
        <v>214</v>
      </c>
      <c r="W3059" s="0" t="n">
        <v>0</v>
      </c>
      <c r="X3059" s="0" t="n">
        <v>0</v>
      </c>
      <c r="Y3059" s="0" t="n">
        <v>0</v>
      </c>
      <c r="Z3059" s="0" t="n">
        <v>0</v>
      </c>
    </row>
    <row r="3060" customFormat="false" ht="14.4" hidden="false" customHeight="false" outlineLevel="0" collapsed="false">
      <c r="A3060" s="0" t="s">
        <v>3</v>
      </c>
      <c r="B3060" s="0" t="s">
        <v>17858</v>
      </c>
      <c r="C3060" s="0" t="s">
        <v>14771</v>
      </c>
      <c r="D3060" s="0" t="s">
        <v>14768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15</v>
      </c>
      <c r="V3060" s="0" t="n">
        <v>221</v>
      </c>
      <c r="W3060" s="0" t="n">
        <v>0</v>
      </c>
      <c r="X3060" s="0" t="n">
        <v>0</v>
      </c>
      <c r="Y3060" s="0" t="n">
        <v>0</v>
      </c>
      <c r="Z3060" s="0" t="n">
        <v>0</v>
      </c>
    </row>
    <row r="3061" customFormat="false" ht="14.4" hidden="false" customHeight="false" outlineLevel="0" collapsed="false">
      <c r="A3061" s="0" t="s">
        <v>3</v>
      </c>
      <c r="B3061" s="0" t="s">
        <v>17859</v>
      </c>
      <c r="C3061" s="0" t="s">
        <v>14773</v>
      </c>
      <c r="D3061" s="0" t="s">
        <v>14768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16</v>
      </c>
      <c r="V3061" s="0" t="n">
        <v>227</v>
      </c>
      <c r="W3061" s="0" t="n">
        <v>0</v>
      </c>
      <c r="X3061" s="0" t="n">
        <v>0</v>
      </c>
      <c r="Y3061" s="0" t="n">
        <v>0</v>
      </c>
      <c r="Z3061" s="0" t="n">
        <v>0</v>
      </c>
    </row>
    <row r="3062" customFormat="false" ht="14.4" hidden="false" customHeight="false" outlineLevel="0" collapsed="false">
      <c r="A3062" s="0" t="s">
        <v>3</v>
      </c>
      <c r="B3062" s="0" t="s">
        <v>17860</v>
      </c>
      <c r="C3062" s="0" t="s">
        <v>14773</v>
      </c>
      <c r="D3062" s="0" t="s">
        <v>14767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15</v>
      </c>
      <c r="V3062" s="0" t="n">
        <v>198</v>
      </c>
      <c r="W3062" s="0" t="n">
        <v>0</v>
      </c>
      <c r="X3062" s="0" t="n">
        <v>0</v>
      </c>
      <c r="Y3062" s="0" t="n">
        <v>0</v>
      </c>
      <c r="Z3062" s="0" t="n">
        <v>0</v>
      </c>
    </row>
    <row r="3063" customFormat="false" ht="14.4" hidden="false" customHeight="false" outlineLevel="0" collapsed="false">
      <c r="A3063" s="0" t="s">
        <v>3</v>
      </c>
      <c r="B3063" s="0" t="s">
        <v>17861</v>
      </c>
      <c r="C3063" s="0" t="s">
        <v>14771</v>
      </c>
      <c r="D3063" s="0" t="s">
        <v>14767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12</v>
      </c>
      <c r="V3063" s="0" t="n">
        <v>224</v>
      </c>
      <c r="W3063" s="0" t="n">
        <v>0</v>
      </c>
      <c r="X3063" s="0" t="n">
        <v>0</v>
      </c>
      <c r="Y3063" s="0" t="n">
        <v>0</v>
      </c>
      <c r="Z3063" s="0" t="n">
        <v>0</v>
      </c>
    </row>
    <row r="3064" customFormat="false" ht="14.4" hidden="false" customHeight="false" outlineLevel="0" collapsed="false">
      <c r="A3064" s="0" t="s">
        <v>3</v>
      </c>
      <c r="B3064" s="0" t="s">
        <v>17862</v>
      </c>
      <c r="C3064" s="0" t="s">
        <v>14773</v>
      </c>
      <c r="D3064" s="0" t="s">
        <v>14767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17</v>
      </c>
      <c r="V3064" s="0" t="n">
        <v>252</v>
      </c>
      <c r="W3064" s="0" t="n">
        <v>0</v>
      </c>
      <c r="X3064" s="0" t="n">
        <v>0</v>
      </c>
      <c r="Y3064" s="0" t="n">
        <v>0</v>
      </c>
      <c r="Z3064" s="0" t="n">
        <v>0</v>
      </c>
    </row>
    <row r="3065" customFormat="false" ht="14.4" hidden="false" customHeight="false" outlineLevel="0" collapsed="false">
      <c r="A3065" s="0" t="s">
        <v>3</v>
      </c>
      <c r="B3065" s="0" t="s">
        <v>17863</v>
      </c>
      <c r="C3065" s="0" t="s">
        <v>14767</v>
      </c>
      <c r="D3065" s="0" t="s">
        <v>14773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17</v>
      </c>
      <c r="V3065" s="0" t="n">
        <v>243</v>
      </c>
      <c r="W3065" s="0" t="n">
        <v>0</v>
      </c>
      <c r="X3065" s="0" t="n">
        <v>0</v>
      </c>
      <c r="Y3065" s="0" t="n">
        <v>0</v>
      </c>
      <c r="Z3065" s="0" t="n">
        <v>0</v>
      </c>
    </row>
    <row r="3066" customFormat="false" ht="14.4" hidden="false" customHeight="false" outlineLevel="0" collapsed="false">
      <c r="A3066" s="0" t="s">
        <v>3</v>
      </c>
      <c r="B3066" s="0" t="s">
        <v>17864</v>
      </c>
      <c r="C3066" s="0" t="s">
        <v>14771</v>
      </c>
      <c r="D3066" s="0" t="s">
        <v>14768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24</v>
      </c>
      <c r="V3066" s="0" t="n">
        <v>310</v>
      </c>
      <c r="W3066" s="0" t="n">
        <v>0</v>
      </c>
      <c r="X3066" s="0" t="n">
        <v>0</v>
      </c>
      <c r="Y3066" s="0" t="n">
        <v>0</v>
      </c>
      <c r="Z3066" s="0" t="n">
        <v>0</v>
      </c>
    </row>
    <row r="3067" customFormat="false" ht="14.4" hidden="false" customHeight="false" outlineLevel="0" collapsed="false">
      <c r="A3067" s="0" t="s">
        <v>3</v>
      </c>
      <c r="B3067" s="0" t="s">
        <v>17865</v>
      </c>
      <c r="C3067" s="0" t="s">
        <v>14771</v>
      </c>
      <c r="D3067" s="0" t="s">
        <v>14768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25</v>
      </c>
      <c r="V3067" s="0" t="n">
        <v>233</v>
      </c>
      <c r="W3067" s="0" t="n">
        <v>0</v>
      </c>
      <c r="X3067" s="0" t="n">
        <v>0</v>
      </c>
      <c r="Y3067" s="0" t="n">
        <v>0</v>
      </c>
      <c r="Z3067" s="0" t="n">
        <v>0</v>
      </c>
    </row>
    <row r="3068" customFormat="false" ht="14.4" hidden="false" customHeight="false" outlineLevel="0" collapsed="false">
      <c r="A3068" s="0" t="s">
        <v>3</v>
      </c>
      <c r="B3068" s="0" t="s">
        <v>17866</v>
      </c>
      <c r="C3068" s="0" t="s">
        <v>14773</v>
      </c>
      <c r="D3068" s="0" t="s">
        <v>14768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26</v>
      </c>
      <c r="V3068" s="0" t="n">
        <v>226</v>
      </c>
      <c r="W3068" s="0" t="n">
        <v>0</v>
      </c>
      <c r="X3068" s="0" t="n">
        <v>0</v>
      </c>
      <c r="Y3068" s="0" t="n">
        <v>0</v>
      </c>
      <c r="Z3068" s="0" t="n">
        <v>0</v>
      </c>
    </row>
    <row r="3069" customFormat="false" ht="14.4" hidden="false" customHeight="false" outlineLevel="0" collapsed="false">
      <c r="A3069" s="0" t="s">
        <v>3</v>
      </c>
      <c r="B3069" s="0" t="s">
        <v>17867</v>
      </c>
      <c r="C3069" s="0" t="s">
        <v>14773</v>
      </c>
      <c r="D3069" s="0" t="s">
        <v>14767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20</v>
      </c>
      <c r="V3069" s="0" t="n">
        <v>241</v>
      </c>
      <c r="W3069" s="0" t="n">
        <v>0</v>
      </c>
      <c r="X3069" s="0" t="n">
        <v>0</v>
      </c>
      <c r="Y3069" s="0" t="n">
        <v>0</v>
      </c>
      <c r="Z3069" s="0" t="n">
        <v>0</v>
      </c>
    </row>
    <row r="3070" customFormat="false" ht="14.4" hidden="false" customHeight="false" outlineLevel="0" collapsed="false">
      <c r="A3070" s="0" t="s">
        <v>3</v>
      </c>
      <c r="B3070" s="0" t="s">
        <v>17868</v>
      </c>
      <c r="C3070" s="0" t="s">
        <v>14768</v>
      </c>
      <c r="D3070" s="0" t="s">
        <v>14771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17</v>
      </c>
      <c r="V3070" s="0" t="n">
        <v>231</v>
      </c>
      <c r="W3070" s="0" t="n">
        <v>0</v>
      </c>
      <c r="X3070" s="0" t="n">
        <v>0</v>
      </c>
      <c r="Y3070" s="0" t="n">
        <v>0</v>
      </c>
      <c r="Z3070" s="0" t="n">
        <v>0</v>
      </c>
    </row>
    <row r="3071" customFormat="false" ht="14.4" hidden="false" customHeight="false" outlineLevel="0" collapsed="false">
      <c r="A3071" s="0" t="s">
        <v>3</v>
      </c>
      <c r="B3071" s="0" t="s">
        <v>17869</v>
      </c>
      <c r="C3071" s="0" t="s">
        <v>14767</v>
      </c>
      <c r="D3071" s="0" t="s">
        <v>14773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11</v>
      </c>
      <c r="V3071" s="0" t="n">
        <v>171</v>
      </c>
      <c r="W3071" s="0" t="n">
        <v>0</v>
      </c>
      <c r="X3071" s="0" t="n">
        <v>0</v>
      </c>
      <c r="Y3071" s="0" t="n">
        <v>0</v>
      </c>
      <c r="Z3071" s="0" t="n">
        <v>0</v>
      </c>
    </row>
    <row r="3072" customFormat="false" ht="14.4" hidden="false" customHeight="false" outlineLevel="0" collapsed="false">
      <c r="A3072" s="0" t="s">
        <v>3</v>
      </c>
      <c r="B3072" s="0" t="s">
        <v>17870</v>
      </c>
      <c r="C3072" s="0" t="s">
        <v>14768</v>
      </c>
      <c r="D3072" s="0" t="s">
        <v>14771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12</v>
      </c>
      <c r="V3072" s="0" t="n">
        <v>237</v>
      </c>
      <c r="W3072" s="0" t="n">
        <v>0</v>
      </c>
      <c r="X3072" s="0" t="n">
        <v>0</v>
      </c>
      <c r="Y3072" s="0" t="n">
        <v>0</v>
      </c>
      <c r="Z3072" s="0" t="n">
        <v>0</v>
      </c>
    </row>
    <row r="3073" customFormat="false" ht="14.4" hidden="false" customHeight="false" outlineLevel="0" collapsed="false">
      <c r="A3073" s="0" t="s">
        <v>3</v>
      </c>
      <c r="B3073" s="0" t="s">
        <v>17871</v>
      </c>
      <c r="C3073" s="0" t="s">
        <v>14773</v>
      </c>
      <c r="D3073" s="0" t="s">
        <v>14767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25</v>
      </c>
      <c r="V3073" s="0" t="n">
        <v>280</v>
      </c>
      <c r="W3073" s="0" t="n">
        <v>0</v>
      </c>
      <c r="X3073" s="0" t="n">
        <v>0</v>
      </c>
      <c r="Y3073" s="0" t="n">
        <v>0</v>
      </c>
      <c r="Z3073" s="0" t="n">
        <v>0</v>
      </c>
    </row>
    <row r="3074" customFormat="false" ht="14.4" hidden="false" customHeight="false" outlineLevel="0" collapsed="false">
      <c r="A3074" s="0" t="s">
        <v>3</v>
      </c>
      <c r="B3074" s="0" t="s">
        <v>17872</v>
      </c>
      <c r="C3074" s="0" t="s">
        <v>14773</v>
      </c>
      <c r="D3074" s="0" t="s">
        <v>14767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11</v>
      </c>
      <c r="V3074" s="0" t="n">
        <v>187</v>
      </c>
      <c r="W3074" s="0" t="n">
        <v>0</v>
      </c>
      <c r="X3074" s="0" t="n">
        <v>0</v>
      </c>
      <c r="Y3074" s="0" t="n">
        <v>0</v>
      </c>
      <c r="Z3074" s="0" t="n">
        <v>0</v>
      </c>
    </row>
    <row r="3075" customFormat="false" ht="14.4" hidden="false" customHeight="false" outlineLevel="0" collapsed="false">
      <c r="A3075" s="0" t="s">
        <v>3</v>
      </c>
      <c r="B3075" s="0" t="s">
        <v>17873</v>
      </c>
      <c r="C3075" s="0" t="s">
        <v>14773</v>
      </c>
      <c r="D3075" s="0" t="s">
        <v>14767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9</v>
      </c>
      <c r="V3075" s="0" t="n">
        <v>149</v>
      </c>
      <c r="W3075" s="0" t="n">
        <v>0</v>
      </c>
      <c r="X3075" s="0" t="n">
        <v>0</v>
      </c>
      <c r="Y3075" s="0" t="n">
        <v>0</v>
      </c>
      <c r="Z3075" s="0" t="n">
        <v>0</v>
      </c>
    </row>
    <row r="3076" customFormat="false" ht="14.4" hidden="false" customHeight="false" outlineLevel="0" collapsed="false">
      <c r="A3076" s="0" t="s">
        <v>3</v>
      </c>
      <c r="B3076" s="0" t="s">
        <v>17874</v>
      </c>
      <c r="C3076" s="0" t="s">
        <v>14767</v>
      </c>
      <c r="D3076" s="0" t="s">
        <v>14773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10</v>
      </c>
      <c r="V3076" s="0" t="n">
        <v>165</v>
      </c>
      <c r="W3076" s="0" t="n">
        <v>0</v>
      </c>
      <c r="X3076" s="0" t="n">
        <v>0</v>
      </c>
      <c r="Y3076" s="0" t="n">
        <v>0</v>
      </c>
      <c r="Z3076" s="0" t="n">
        <v>0</v>
      </c>
    </row>
    <row r="3077" customFormat="false" ht="14.4" hidden="false" customHeight="false" outlineLevel="0" collapsed="false">
      <c r="A3077" s="0" t="s">
        <v>3</v>
      </c>
      <c r="B3077" s="0" t="s">
        <v>17875</v>
      </c>
      <c r="C3077" s="0" t="s">
        <v>14771</v>
      </c>
      <c r="D3077" s="0" t="s">
        <v>14768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14</v>
      </c>
      <c r="V3077" s="0" t="n">
        <v>233</v>
      </c>
      <c r="W3077" s="0" t="n">
        <v>0</v>
      </c>
      <c r="X3077" s="0" t="n">
        <v>0</v>
      </c>
      <c r="Y3077" s="0" t="n">
        <v>0</v>
      </c>
      <c r="Z3077" s="0" t="n">
        <v>0</v>
      </c>
    </row>
    <row r="3078" customFormat="false" ht="14.4" hidden="false" customHeight="false" outlineLevel="0" collapsed="false">
      <c r="A3078" s="0" t="s">
        <v>3</v>
      </c>
      <c r="B3078" s="0" t="s">
        <v>17876</v>
      </c>
      <c r="C3078" s="0" t="s">
        <v>14771</v>
      </c>
      <c r="D3078" s="0" t="s">
        <v>14768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19</v>
      </c>
      <c r="V3078" s="0" t="n">
        <v>199</v>
      </c>
      <c r="W3078" s="0" t="n">
        <v>0</v>
      </c>
      <c r="X3078" s="0" t="n">
        <v>0</v>
      </c>
      <c r="Y3078" s="0" t="n">
        <v>0</v>
      </c>
      <c r="Z3078" s="0" t="n">
        <v>0</v>
      </c>
    </row>
    <row r="3079" customFormat="false" ht="14.4" hidden="false" customHeight="false" outlineLevel="0" collapsed="false">
      <c r="A3079" s="0" t="s">
        <v>3</v>
      </c>
      <c r="B3079" s="0" t="s">
        <v>17877</v>
      </c>
      <c r="C3079" s="0" t="s">
        <v>14768</v>
      </c>
      <c r="D3079" s="0" t="s">
        <v>14771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10</v>
      </c>
      <c r="V3079" s="0" t="n">
        <v>190</v>
      </c>
      <c r="W3079" s="0" t="n">
        <v>0</v>
      </c>
      <c r="X3079" s="0" t="n">
        <v>0</v>
      </c>
      <c r="Y3079" s="0" t="n">
        <v>0</v>
      </c>
      <c r="Z3079" s="0" t="n">
        <v>0</v>
      </c>
    </row>
    <row r="3080" customFormat="false" ht="14.4" hidden="false" customHeight="false" outlineLevel="0" collapsed="false">
      <c r="A3080" s="0" t="s">
        <v>3</v>
      </c>
      <c r="B3080" s="0" t="s">
        <v>17878</v>
      </c>
      <c r="C3080" s="0" t="s">
        <v>14767</v>
      </c>
      <c r="D3080" s="0" t="s">
        <v>14773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11</v>
      </c>
      <c r="V3080" s="0" t="n">
        <v>198</v>
      </c>
      <c r="W3080" s="0" t="n">
        <v>0</v>
      </c>
      <c r="X3080" s="0" t="n">
        <v>0</v>
      </c>
      <c r="Y3080" s="0" t="n">
        <v>0</v>
      </c>
      <c r="Z3080" s="0" t="n">
        <v>0</v>
      </c>
    </row>
    <row r="3081" customFormat="false" ht="14.4" hidden="false" customHeight="false" outlineLevel="0" collapsed="false">
      <c r="A3081" s="0" t="s">
        <v>3</v>
      </c>
      <c r="B3081" s="0" t="s">
        <v>17879</v>
      </c>
      <c r="C3081" s="0" t="s">
        <v>14771</v>
      </c>
      <c r="D3081" s="0" t="s">
        <v>14768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18</v>
      </c>
      <c r="V3081" s="0" t="n">
        <v>237</v>
      </c>
      <c r="W3081" s="0" t="n">
        <v>0</v>
      </c>
      <c r="X3081" s="0" t="n">
        <v>0</v>
      </c>
      <c r="Y3081" s="0" t="n">
        <v>0</v>
      </c>
      <c r="Z3081" s="0" t="n">
        <v>0</v>
      </c>
    </row>
    <row r="3082" customFormat="false" ht="14.4" hidden="false" customHeight="false" outlineLevel="0" collapsed="false">
      <c r="A3082" s="0" t="s">
        <v>3</v>
      </c>
      <c r="B3082" s="0" t="s">
        <v>17880</v>
      </c>
      <c r="C3082" s="0" t="s">
        <v>14773</v>
      </c>
      <c r="D3082" s="0" t="s">
        <v>14767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18</v>
      </c>
      <c r="V3082" s="0" t="n">
        <v>239</v>
      </c>
      <c r="W3082" s="0" t="n">
        <v>0</v>
      </c>
      <c r="X3082" s="0" t="n">
        <v>0</v>
      </c>
      <c r="Y3082" s="0" t="n">
        <v>0</v>
      </c>
      <c r="Z3082" s="0" t="n">
        <v>0</v>
      </c>
    </row>
    <row r="3083" customFormat="false" ht="14.4" hidden="false" customHeight="false" outlineLevel="0" collapsed="false">
      <c r="A3083" s="0" t="s">
        <v>3</v>
      </c>
      <c r="B3083" s="0" t="s">
        <v>17881</v>
      </c>
      <c r="C3083" s="0" t="s">
        <v>14768</v>
      </c>
      <c r="D3083" s="0" t="s">
        <v>14773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19</v>
      </c>
      <c r="V3083" s="0" t="n">
        <v>240</v>
      </c>
      <c r="W3083" s="0" t="n">
        <v>0</v>
      </c>
      <c r="X3083" s="0" t="n">
        <v>0</v>
      </c>
      <c r="Y3083" s="0" t="n">
        <v>0</v>
      </c>
      <c r="Z3083" s="0" t="n">
        <v>0</v>
      </c>
    </row>
    <row r="3084" customFormat="false" ht="14.4" hidden="false" customHeight="false" outlineLevel="0" collapsed="false">
      <c r="A3084" s="0" t="s">
        <v>3</v>
      </c>
      <c r="B3084" s="0" t="s">
        <v>17882</v>
      </c>
      <c r="C3084" s="0" t="s">
        <v>14767</v>
      </c>
      <c r="D3084" s="0" t="s">
        <v>14773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20</v>
      </c>
      <c r="V3084" s="0" t="n">
        <v>234</v>
      </c>
      <c r="W3084" s="0" t="n">
        <v>0</v>
      </c>
      <c r="X3084" s="0" t="n">
        <v>0</v>
      </c>
      <c r="Y3084" s="0" t="n">
        <v>0</v>
      </c>
      <c r="Z3084" s="0" t="n">
        <v>0</v>
      </c>
    </row>
    <row r="3085" customFormat="false" ht="14.4" hidden="false" customHeight="false" outlineLevel="0" collapsed="false">
      <c r="A3085" s="0" t="s">
        <v>3</v>
      </c>
      <c r="B3085" s="0" t="s">
        <v>17883</v>
      </c>
      <c r="C3085" s="0" t="s">
        <v>14768</v>
      </c>
      <c r="D3085" s="0" t="s">
        <v>14771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16</v>
      </c>
      <c r="V3085" s="0" t="n">
        <v>207</v>
      </c>
      <c r="W3085" s="0" t="n">
        <v>0</v>
      </c>
      <c r="X3085" s="0" t="n">
        <v>0</v>
      </c>
      <c r="Y3085" s="0" t="n">
        <v>0</v>
      </c>
      <c r="Z3085" s="0" t="n">
        <v>0</v>
      </c>
    </row>
    <row r="3086" customFormat="false" ht="14.4" hidden="false" customHeight="false" outlineLevel="0" collapsed="false">
      <c r="A3086" s="0" t="s">
        <v>3</v>
      </c>
      <c r="B3086" s="0" t="s">
        <v>17884</v>
      </c>
      <c r="C3086" s="0" t="s">
        <v>14773</v>
      </c>
      <c r="D3086" s="0" t="s">
        <v>14767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18</v>
      </c>
      <c r="V3086" s="0" t="n">
        <v>262</v>
      </c>
      <c r="W3086" s="0" t="n">
        <v>0</v>
      </c>
      <c r="X3086" s="0" t="n">
        <v>0</v>
      </c>
      <c r="Y3086" s="0" t="n">
        <v>0</v>
      </c>
      <c r="Z3086" s="0" t="n">
        <v>0</v>
      </c>
    </row>
    <row r="3087" customFormat="false" ht="14.4" hidden="false" customHeight="false" outlineLevel="0" collapsed="false">
      <c r="A3087" s="0" t="s">
        <v>3</v>
      </c>
      <c r="B3087" s="0" t="s">
        <v>17885</v>
      </c>
      <c r="C3087" s="0" t="s">
        <v>14771</v>
      </c>
      <c r="D3087" s="0" t="s">
        <v>14767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17</v>
      </c>
      <c r="V3087" s="0" t="n">
        <v>193</v>
      </c>
      <c r="W3087" s="0" t="n">
        <v>0</v>
      </c>
      <c r="X3087" s="0" t="n">
        <v>0</v>
      </c>
      <c r="Y3087" s="0" t="n">
        <v>0</v>
      </c>
      <c r="Z3087" s="0" t="n">
        <v>0</v>
      </c>
    </row>
    <row r="3088" customFormat="false" ht="14.4" hidden="false" customHeight="false" outlineLevel="0" collapsed="false">
      <c r="A3088" s="0" t="s">
        <v>3</v>
      </c>
      <c r="B3088" s="0" t="s">
        <v>17886</v>
      </c>
      <c r="C3088" s="0" t="s">
        <v>14771</v>
      </c>
      <c r="D3088" s="0" t="s">
        <v>14767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16</v>
      </c>
      <c r="V3088" s="0" t="n">
        <v>210</v>
      </c>
      <c r="W3088" s="0" t="n">
        <v>0</v>
      </c>
      <c r="X3088" s="0" t="n">
        <v>0</v>
      </c>
      <c r="Y3088" s="0" t="n">
        <v>0</v>
      </c>
      <c r="Z3088" s="0" t="n">
        <v>0</v>
      </c>
    </row>
    <row r="3089" customFormat="false" ht="14.4" hidden="false" customHeight="false" outlineLevel="0" collapsed="false">
      <c r="A3089" s="0" t="s">
        <v>3</v>
      </c>
      <c r="B3089" s="0" t="s">
        <v>17887</v>
      </c>
      <c r="C3089" s="0" t="s">
        <v>14767</v>
      </c>
      <c r="D3089" s="0" t="s">
        <v>14773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17</v>
      </c>
      <c r="V3089" s="0" t="n">
        <v>223</v>
      </c>
      <c r="W3089" s="0" t="n">
        <v>0</v>
      </c>
      <c r="X3089" s="0" t="n">
        <v>0</v>
      </c>
      <c r="Y3089" s="0" t="n">
        <v>0</v>
      </c>
      <c r="Z3089" s="0" t="n">
        <v>0</v>
      </c>
    </row>
    <row r="3090" customFormat="false" ht="14.4" hidden="false" customHeight="false" outlineLevel="0" collapsed="false">
      <c r="A3090" s="0" t="s">
        <v>3</v>
      </c>
      <c r="B3090" s="0" t="s">
        <v>17888</v>
      </c>
      <c r="C3090" s="0" t="s">
        <v>14768</v>
      </c>
      <c r="D3090" s="0" t="s">
        <v>14771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15</v>
      </c>
      <c r="V3090" s="0" t="n">
        <v>237</v>
      </c>
      <c r="W3090" s="0" t="n">
        <v>0</v>
      </c>
      <c r="X3090" s="0" t="n">
        <v>0</v>
      </c>
      <c r="Y3090" s="0" t="n">
        <v>0</v>
      </c>
      <c r="Z3090" s="0" t="n">
        <v>0</v>
      </c>
    </row>
    <row r="3091" customFormat="false" ht="14.4" hidden="false" customHeight="false" outlineLevel="0" collapsed="false">
      <c r="A3091" s="0" t="s">
        <v>3</v>
      </c>
      <c r="B3091" s="0" t="s">
        <v>17889</v>
      </c>
      <c r="C3091" s="0" t="s">
        <v>14768</v>
      </c>
      <c r="D3091" s="0" t="s">
        <v>14773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24</v>
      </c>
      <c r="V3091" s="0" t="n">
        <v>228</v>
      </c>
      <c r="W3091" s="0" t="n">
        <v>0</v>
      </c>
      <c r="X3091" s="0" t="n">
        <v>0</v>
      </c>
      <c r="Y3091" s="0" t="n">
        <v>0</v>
      </c>
      <c r="Z3091" s="0" t="n">
        <v>0</v>
      </c>
    </row>
    <row r="3092" customFormat="false" ht="14.4" hidden="false" customHeight="false" outlineLevel="0" collapsed="false">
      <c r="A3092" s="0" t="s">
        <v>3</v>
      </c>
      <c r="B3092" s="0" t="s">
        <v>17890</v>
      </c>
      <c r="C3092" s="0" t="s">
        <v>14768</v>
      </c>
      <c r="D3092" s="0" t="s">
        <v>14771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20</v>
      </c>
      <c r="V3092" s="0" t="n">
        <v>228</v>
      </c>
      <c r="W3092" s="0" t="n">
        <v>0</v>
      </c>
      <c r="X3092" s="0" t="n">
        <v>0</v>
      </c>
      <c r="Y3092" s="0" t="n">
        <v>0</v>
      </c>
      <c r="Z3092" s="0" t="n">
        <v>0</v>
      </c>
    </row>
    <row r="3093" customFormat="false" ht="14.4" hidden="false" customHeight="false" outlineLevel="0" collapsed="false">
      <c r="A3093" s="0" t="s">
        <v>3</v>
      </c>
      <c r="B3093" s="0" t="s">
        <v>17891</v>
      </c>
      <c r="C3093" s="0" t="s">
        <v>14771</v>
      </c>
      <c r="D3093" s="0" t="s">
        <v>14767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21</v>
      </c>
      <c r="V3093" s="0" t="n">
        <v>218</v>
      </c>
      <c r="W3093" s="0" t="n">
        <v>0</v>
      </c>
      <c r="X3093" s="0" t="n">
        <v>0</v>
      </c>
      <c r="Y3093" s="0" t="n">
        <v>0</v>
      </c>
      <c r="Z3093" s="0" t="n">
        <v>0</v>
      </c>
    </row>
    <row r="3094" customFormat="false" ht="14.4" hidden="false" customHeight="false" outlineLevel="0" collapsed="false">
      <c r="A3094" s="0" t="s">
        <v>3</v>
      </c>
      <c r="B3094" s="0" t="s">
        <v>17892</v>
      </c>
      <c r="C3094" s="0" t="s">
        <v>14773</v>
      </c>
      <c r="D3094" s="0" t="s">
        <v>14767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15</v>
      </c>
      <c r="V3094" s="0" t="n">
        <v>276</v>
      </c>
      <c r="W3094" s="0" t="n">
        <v>0</v>
      </c>
      <c r="X3094" s="0" t="n">
        <v>0</v>
      </c>
      <c r="Y3094" s="0" t="n">
        <v>0</v>
      </c>
      <c r="Z3094" s="0" t="n">
        <v>0</v>
      </c>
    </row>
    <row r="3095" customFormat="false" ht="14.4" hidden="false" customHeight="false" outlineLevel="0" collapsed="false">
      <c r="A3095" s="0" t="s">
        <v>3</v>
      </c>
      <c r="B3095" s="0" t="s">
        <v>17893</v>
      </c>
      <c r="C3095" s="0" t="s">
        <v>14767</v>
      </c>
      <c r="D3095" s="0" t="s">
        <v>14773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17</v>
      </c>
      <c r="V3095" s="0" t="n">
        <v>332</v>
      </c>
      <c r="W3095" s="0" t="n">
        <v>0</v>
      </c>
      <c r="X3095" s="0" t="n">
        <v>0</v>
      </c>
      <c r="Y3095" s="0" t="n">
        <v>0</v>
      </c>
      <c r="Z3095" s="0" t="n">
        <v>0</v>
      </c>
    </row>
    <row r="3096" customFormat="false" ht="14.4" hidden="false" customHeight="false" outlineLevel="0" collapsed="false">
      <c r="A3096" s="0" t="s">
        <v>3</v>
      </c>
      <c r="B3096" s="0" t="s">
        <v>17894</v>
      </c>
      <c r="C3096" s="0" t="s">
        <v>14771</v>
      </c>
      <c r="D3096" s="0" t="s">
        <v>14767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19</v>
      </c>
      <c r="V3096" s="0" t="n">
        <v>316</v>
      </c>
      <c r="W3096" s="0" t="n">
        <v>0</v>
      </c>
      <c r="X3096" s="0" t="n">
        <v>0</v>
      </c>
      <c r="Y3096" s="0" t="n">
        <v>0</v>
      </c>
      <c r="Z3096" s="0" t="n">
        <v>0</v>
      </c>
    </row>
    <row r="3097" customFormat="false" ht="14.4" hidden="false" customHeight="false" outlineLevel="0" collapsed="false">
      <c r="A3097" s="0" t="s">
        <v>3</v>
      </c>
      <c r="B3097" s="0" t="s">
        <v>17895</v>
      </c>
      <c r="C3097" s="0" t="s">
        <v>14771</v>
      </c>
      <c r="D3097" s="0" t="s">
        <v>14767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19</v>
      </c>
      <c r="V3097" s="0" t="n">
        <v>316</v>
      </c>
      <c r="W3097" s="0" t="n">
        <v>0</v>
      </c>
      <c r="X3097" s="0" t="n">
        <v>0</v>
      </c>
      <c r="Y3097" s="0" t="n">
        <v>0</v>
      </c>
      <c r="Z3097" s="0" t="n">
        <v>0</v>
      </c>
    </row>
    <row r="3098" customFormat="false" ht="14.4" hidden="false" customHeight="false" outlineLevel="0" collapsed="false">
      <c r="A3098" s="0" t="s">
        <v>3</v>
      </c>
      <c r="B3098" s="0" t="s">
        <v>17896</v>
      </c>
      <c r="C3098" s="0" t="s">
        <v>14767</v>
      </c>
      <c r="D3098" s="0" t="s">
        <v>14773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20</v>
      </c>
      <c r="V3098" s="0" t="n">
        <v>299</v>
      </c>
      <c r="W3098" s="0" t="n">
        <v>0</v>
      </c>
      <c r="X3098" s="0" t="n">
        <v>0</v>
      </c>
      <c r="Y3098" s="0" t="n">
        <v>0</v>
      </c>
      <c r="Z3098" s="0" t="n">
        <v>0</v>
      </c>
    </row>
    <row r="3099" customFormat="false" ht="14.4" hidden="false" customHeight="false" outlineLevel="0" collapsed="false">
      <c r="A3099" s="0" t="s">
        <v>3</v>
      </c>
      <c r="B3099" s="0" t="s">
        <v>17897</v>
      </c>
      <c r="C3099" s="0" t="s">
        <v>14771</v>
      </c>
      <c r="D3099" s="0" t="s">
        <v>14768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17</v>
      </c>
      <c r="V3099" s="0" t="n">
        <v>267</v>
      </c>
      <c r="W3099" s="0" t="n">
        <v>0</v>
      </c>
      <c r="X3099" s="0" t="n">
        <v>0</v>
      </c>
      <c r="Y3099" s="0" t="n">
        <v>0</v>
      </c>
      <c r="Z3099" s="0" t="n">
        <v>0</v>
      </c>
    </row>
    <row r="3100" customFormat="false" ht="14.4" hidden="false" customHeight="false" outlineLevel="0" collapsed="false">
      <c r="A3100" s="0" t="s">
        <v>3</v>
      </c>
      <c r="B3100" s="0" t="s">
        <v>17898</v>
      </c>
      <c r="C3100" s="0" t="s">
        <v>14768</v>
      </c>
      <c r="D3100" s="0" t="s">
        <v>14771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10</v>
      </c>
      <c r="V3100" s="0" t="n">
        <v>177</v>
      </c>
      <c r="W3100" s="0" t="n">
        <v>0</v>
      </c>
      <c r="X3100" s="0" t="n">
        <v>0</v>
      </c>
      <c r="Y3100" s="0" t="n">
        <v>0</v>
      </c>
      <c r="Z3100" s="0" t="n">
        <v>0</v>
      </c>
    </row>
    <row r="3101" customFormat="false" ht="14.4" hidden="false" customHeight="false" outlineLevel="0" collapsed="false">
      <c r="A3101" s="0" t="s">
        <v>3</v>
      </c>
      <c r="B3101" s="0" t="s">
        <v>17899</v>
      </c>
      <c r="C3101" s="0" t="s">
        <v>14771</v>
      </c>
      <c r="D3101" s="0" t="s">
        <v>14768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12</v>
      </c>
      <c r="V3101" s="0" t="n">
        <v>223</v>
      </c>
      <c r="W3101" s="0" t="n">
        <v>0</v>
      </c>
      <c r="X3101" s="0" t="n">
        <v>0</v>
      </c>
      <c r="Y3101" s="0" t="n">
        <v>0</v>
      </c>
      <c r="Z3101" s="0" t="n">
        <v>0</v>
      </c>
    </row>
    <row r="3102" customFormat="false" ht="14.4" hidden="false" customHeight="false" outlineLevel="0" collapsed="false">
      <c r="A3102" s="0" t="s">
        <v>3</v>
      </c>
      <c r="B3102" s="0" t="s">
        <v>17900</v>
      </c>
      <c r="C3102" s="0" t="s">
        <v>14771</v>
      </c>
      <c r="D3102" s="0" t="s">
        <v>14768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23</v>
      </c>
      <c r="V3102" s="0" t="n">
        <v>297</v>
      </c>
      <c r="W3102" s="0" t="n">
        <v>0</v>
      </c>
      <c r="X3102" s="0" t="n">
        <v>0</v>
      </c>
      <c r="Y3102" s="0" t="n">
        <v>0</v>
      </c>
      <c r="Z3102" s="0" t="n">
        <v>0</v>
      </c>
    </row>
    <row r="3103" customFormat="false" ht="14.4" hidden="false" customHeight="false" outlineLevel="0" collapsed="false">
      <c r="A3103" s="0" t="s">
        <v>3</v>
      </c>
      <c r="B3103" s="0" t="s">
        <v>17901</v>
      </c>
      <c r="C3103" s="0" t="s">
        <v>14768</v>
      </c>
      <c r="D3103" s="0" t="s">
        <v>14767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21</v>
      </c>
      <c r="V3103" s="0" t="n">
        <v>245</v>
      </c>
      <c r="W3103" s="0" t="n">
        <v>0</v>
      </c>
      <c r="X3103" s="0" t="n">
        <v>0</v>
      </c>
      <c r="Y3103" s="0" t="n">
        <v>0</v>
      </c>
      <c r="Z3103" s="0" t="n">
        <v>0</v>
      </c>
    </row>
    <row r="3104" customFormat="false" ht="14.4" hidden="false" customHeight="false" outlineLevel="0" collapsed="false">
      <c r="A3104" s="0" t="s">
        <v>3</v>
      </c>
      <c r="B3104" s="0" t="s">
        <v>17902</v>
      </c>
      <c r="C3104" s="0" t="s">
        <v>14773</v>
      </c>
      <c r="D3104" s="0" t="s">
        <v>14768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19</v>
      </c>
      <c r="V3104" s="0" t="n">
        <v>246</v>
      </c>
      <c r="W3104" s="0" t="n">
        <v>0</v>
      </c>
      <c r="X3104" s="0" t="n">
        <v>0</v>
      </c>
      <c r="Y3104" s="0" t="n">
        <v>0</v>
      </c>
      <c r="Z3104" s="0" t="n">
        <v>0</v>
      </c>
    </row>
    <row r="3105" customFormat="false" ht="14.4" hidden="false" customHeight="false" outlineLevel="0" collapsed="false">
      <c r="A3105" s="0" t="s">
        <v>3</v>
      </c>
      <c r="B3105" s="0" t="s">
        <v>17903</v>
      </c>
      <c r="C3105" s="0" t="s">
        <v>14773</v>
      </c>
      <c r="D3105" s="0" t="s">
        <v>14767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9</v>
      </c>
      <c r="V3105" s="0" t="n">
        <v>157</v>
      </c>
      <c r="W3105" s="0" t="n">
        <v>0</v>
      </c>
      <c r="X3105" s="0" t="n">
        <v>0</v>
      </c>
      <c r="Y3105" s="0" t="n">
        <v>0</v>
      </c>
      <c r="Z3105" s="0" t="n">
        <v>0</v>
      </c>
    </row>
    <row r="3106" customFormat="false" ht="14.4" hidden="false" customHeight="false" outlineLevel="0" collapsed="false">
      <c r="A3106" s="0" t="s">
        <v>3</v>
      </c>
      <c r="B3106" s="0" t="s">
        <v>17904</v>
      </c>
      <c r="C3106" s="0" t="s">
        <v>14768</v>
      </c>
      <c r="D3106" s="0" t="s">
        <v>14771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9</v>
      </c>
      <c r="V3106" s="0" t="n">
        <v>156</v>
      </c>
      <c r="W3106" s="0" t="n">
        <v>0</v>
      </c>
      <c r="X3106" s="0" t="n">
        <v>0</v>
      </c>
      <c r="Y3106" s="0" t="n">
        <v>0</v>
      </c>
      <c r="Z3106" s="0" t="n">
        <v>0</v>
      </c>
    </row>
    <row r="3107" customFormat="false" ht="14.4" hidden="false" customHeight="false" outlineLevel="0" collapsed="false">
      <c r="A3107" s="0" t="s">
        <v>3</v>
      </c>
      <c r="B3107" s="0" t="s">
        <v>17905</v>
      </c>
      <c r="C3107" s="0" t="s">
        <v>14768</v>
      </c>
      <c r="D3107" s="0" t="s">
        <v>14771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16</v>
      </c>
      <c r="V3107" s="0" t="n">
        <v>189</v>
      </c>
      <c r="W3107" s="0" t="n">
        <v>0</v>
      </c>
      <c r="X3107" s="0" t="n">
        <v>0</v>
      </c>
      <c r="Y3107" s="0" t="n">
        <v>0</v>
      </c>
      <c r="Z3107" s="0" t="n">
        <v>0</v>
      </c>
    </row>
    <row r="3108" customFormat="false" ht="14.4" hidden="false" customHeight="false" outlineLevel="0" collapsed="false">
      <c r="A3108" s="0" t="s">
        <v>3</v>
      </c>
      <c r="B3108" s="0" t="s">
        <v>17906</v>
      </c>
      <c r="C3108" s="0" t="s">
        <v>14773</v>
      </c>
      <c r="D3108" s="0" t="s">
        <v>14767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11</v>
      </c>
      <c r="V3108" s="0" t="n">
        <v>205</v>
      </c>
      <c r="W3108" s="0" t="n">
        <v>0</v>
      </c>
      <c r="X3108" s="0" t="n">
        <v>0</v>
      </c>
      <c r="Y3108" s="0" t="n">
        <v>0</v>
      </c>
      <c r="Z3108" s="0" t="n">
        <v>0</v>
      </c>
    </row>
    <row r="3109" customFormat="false" ht="14.4" hidden="false" customHeight="false" outlineLevel="0" collapsed="false">
      <c r="A3109" s="0" t="s">
        <v>3</v>
      </c>
      <c r="B3109" s="0" t="s">
        <v>17907</v>
      </c>
      <c r="C3109" s="0" t="s">
        <v>14773</v>
      </c>
      <c r="D3109" s="0" t="s">
        <v>14768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18</v>
      </c>
      <c r="V3109" s="0" t="n">
        <v>295</v>
      </c>
      <c r="W3109" s="0" t="n">
        <v>0</v>
      </c>
      <c r="X3109" s="0" t="n">
        <v>0</v>
      </c>
      <c r="Y3109" s="0" t="n">
        <v>0</v>
      </c>
      <c r="Z3109" s="0" t="n">
        <v>0</v>
      </c>
    </row>
    <row r="3110" customFormat="false" ht="14.4" hidden="false" customHeight="false" outlineLevel="0" collapsed="false">
      <c r="A3110" s="0" t="s">
        <v>3</v>
      </c>
      <c r="B3110" s="0" t="s">
        <v>17908</v>
      </c>
      <c r="C3110" s="0" t="s">
        <v>14768</v>
      </c>
      <c r="D3110" s="0" t="s">
        <v>14771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28</v>
      </c>
      <c r="V3110" s="0" t="n">
        <v>328</v>
      </c>
      <c r="W3110" s="0" t="n">
        <v>0</v>
      </c>
      <c r="X3110" s="0" t="n">
        <v>0</v>
      </c>
      <c r="Y3110" s="0" t="n">
        <v>0</v>
      </c>
      <c r="Z3110" s="0" t="n">
        <v>0</v>
      </c>
    </row>
    <row r="3111" customFormat="false" ht="14.4" hidden="false" customHeight="false" outlineLevel="0" collapsed="false">
      <c r="A3111" s="0" t="s">
        <v>3</v>
      </c>
      <c r="B3111" s="0" t="s">
        <v>17909</v>
      </c>
      <c r="C3111" s="0" t="s">
        <v>14773</v>
      </c>
      <c r="D3111" s="0" t="s">
        <v>14767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  <c r="U3111" s="0" t="n">
        <v>19</v>
      </c>
      <c r="V3111" s="0" t="n">
        <v>273</v>
      </c>
      <c r="W3111" s="0" t="n">
        <v>0</v>
      </c>
      <c r="X3111" s="0" t="n">
        <v>0</v>
      </c>
      <c r="Y3111" s="0" t="n">
        <v>0</v>
      </c>
      <c r="Z3111" s="0" t="n">
        <v>0</v>
      </c>
    </row>
    <row r="3112" customFormat="false" ht="14.4" hidden="false" customHeight="false" outlineLevel="0" collapsed="false">
      <c r="A3112" s="0" t="s">
        <v>3</v>
      </c>
      <c r="B3112" s="0" t="s">
        <v>17910</v>
      </c>
      <c r="C3112" s="0" t="s">
        <v>14767</v>
      </c>
      <c r="D3112" s="0" t="s">
        <v>14773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15</v>
      </c>
      <c r="V3112" s="0" t="n">
        <v>222</v>
      </c>
      <c r="W3112" s="0" t="n">
        <v>0</v>
      </c>
      <c r="X3112" s="0" t="n">
        <v>0</v>
      </c>
      <c r="Y3112" s="0" t="n">
        <v>0</v>
      </c>
      <c r="Z3112" s="0" t="n">
        <v>0</v>
      </c>
    </row>
    <row r="3113" customFormat="false" ht="14.4" hidden="false" customHeight="false" outlineLevel="0" collapsed="false">
      <c r="A3113" s="0" t="s">
        <v>3</v>
      </c>
      <c r="B3113" s="0" t="s">
        <v>17911</v>
      </c>
      <c r="C3113" s="0" t="s">
        <v>14773</v>
      </c>
      <c r="D3113" s="0" t="s">
        <v>14768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16</v>
      </c>
      <c r="V3113" s="0" t="n">
        <v>237</v>
      </c>
      <c r="W3113" s="0" t="n">
        <v>0</v>
      </c>
      <c r="X3113" s="0" t="n">
        <v>0</v>
      </c>
      <c r="Y3113" s="0" t="n">
        <v>0</v>
      </c>
      <c r="Z3113" s="0" t="n">
        <v>0</v>
      </c>
    </row>
    <row r="3114" customFormat="false" ht="14.4" hidden="false" customHeight="false" outlineLevel="0" collapsed="false">
      <c r="A3114" s="0" t="s">
        <v>3</v>
      </c>
      <c r="B3114" s="0" t="s">
        <v>17912</v>
      </c>
      <c r="C3114" s="0" t="s">
        <v>14773</v>
      </c>
      <c r="D3114" s="0" t="s">
        <v>14767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16</v>
      </c>
      <c r="V3114" s="0" t="n">
        <v>217</v>
      </c>
      <c r="W3114" s="0" t="n">
        <v>0</v>
      </c>
      <c r="X3114" s="0" t="n">
        <v>0</v>
      </c>
      <c r="Y3114" s="0" t="n">
        <v>0</v>
      </c>
      <c r="Z3114" s="0" t="n">
        <v>0</v>
      </c>
    </row>
    <row r="3115" customFormat="false" ht="14.4" hidden="false" customHeight="false" outlineLevel="0" collapsed="false">
      <c r="A3115" s="0" t="s">
        <v>3</v>
      </c>
      <c r="B3115" s="0" t="s">
        <v>17913</v>
      </c>
      <c r="C3115" s="0" t="s">
        <v>14768</v>
      </c>
      <c r="D3115" s="0" t="s">
        <v>14771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16</v>
      </c>
      <c r="V3115" s="0" t="n">
        <v>215</v>
      </c>
      <c r="W3115" s="0" t="n">
        <v>0</v>
      </c>
      <c r="X3115" s="0" t="n">
        <v>0</v>
      </c>
      <c r="Y3115" s="0" t="n">
        <v>0</v>
      </c>
      <c r="Z3115" s="0" t="n">
        <v>0</v>
      </c>
    </row>
    <row r="3116" customFormat="false" ht="14.4" hidden="false" customHeight="false" outlineLevel="0" collapsed="false">
      <c r="A3116" s="0" t="s">
        <v>3</v>
      </c>
      <c r="B3116" s="0" t="s">
        <v>17914</v>
      </c>
      <c r="C3116" s="0" t="s">
        <v>14771</v>
      </c>
      <c r="D3116" s="0" t="s">
        <v>14767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13</v>
      </c>
      <c r="V3116" s="0" t="n">
        <v>228</v>
      </c>
      <c r="W3116" s="0" t="n">
        <v>0</v>
      </c>
      <c r="X3116" s="0" t="n">
        <v>0</v>
      </c>
      <c r="Y3116" s="0" t="n">
        <v>0</v>
      </c>
      <c r="Z3116" s="0" t="n">
        <v>0</v>
      </c>
    </row>
    <row r="3117" customFormat="false" ht="14.4" hidden="false" customHeight="false" outlineLevel="0" collapsed="false">
      <c r="A3117" s="0" t="s">
        <v>3</v>
      </c>
      <c r="B3117" s="0" t="s">
        <v>17915</v>
      </c>
      <c r="C3117" s="0" t="s">
        <v>14768</v>
      </c>
      <c r="D3117" s="0" t="s">
        <v>14773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13</v>
      </c>
      <c r="V3117" s="0" t="n">
        <v>230</v>
      </c>
      <c r="W3117" s="0" t="n">
        <v>0</v>
      </c>
      <c r="X3117" s="0" t="n">
        <v>0</v>
      </c>
      <c r="Y3117" s="0" t="n">
        <v>0</v>
      </c>
      <c r="Z3117" s="0" t="n">
        <v>0</v>
      </c>
    </row>
    <row r="3118" customFormat="false" ht="14.4" hidden="false" customHeight="false" outlineLevel="0" collapsed="false">
      <c r="A3118" s="0" t="s">
        <v>3</v>
      </c>
      <c r="B3118" s="0" t="s">
        <v>17916</v>
      </c>
      <c r="C3118" s="0" t="s">
        <v>14767</v>
      </c>
      <c r="D3118" s="0" t="s">
        <v>14768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13</v>
      </c>
      <c r="V3118" s="0" t="n">
        <v>226</v>
      </c>
      <c r="W3118" s="0" t="n">
        <v>0</v>
      </c>
      <c r="X3118" s="0" t="n">
        <v>0</v>
      </c>
      <c r="Y3118" s="0" t="n">
        <v>0</v>
      </c>
      <c r="Z3118" s="0" t="n">
        <v>0</v>
      </c>
    </row>
    <row r="3119" customFormat="false" ht="14.4" hidden="false" customHeight="false" outlineLevel="0" collapsed="false">
      <c r="A3119" s="0" t="s">
        <v>3</v>
      </c>
      <c r="B3119" s="0" t="s">
        <v>17917</v>
      </c>
      <c r="C3119" s="0" t="s">
        <v>14771</v>
      </c>
      <c r="D3119" s="0" t="s">
        <v>14768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10</v>
      </c>
      <c r="V3119" s="0" t="n">
        <v>177</v>
      </c>
      <c r="W3119" s="0" t="n">
        <v>0</v>
      </c>
      <c r="X3119" s="0" t="n">
        <v>0</v>
      </c>
      <c r="Y3119" s="0" t="n">
        <v>0</v>
      </c>
      <c r="Z3119" s="0" t="n">
        <v>0</v>
      </c>
    </row>
    <row r="3120" customFormat="false" ht="14.4" hidden="false" customHeight="false" outlineLevel="0" collapsed="false">
      <c r="A3120" s="0" t="s">
        <v>3</v>
      </c>
      <c r="B3120" s="0" t="s">
        <v>17918</v>
      </c>
      <c r="C3120" s="0" t="s">
        <v>14771</v>
      </c>
      <c r="D3120" s="0" t="s">
        <v>14768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14</v>
      </c>
      <c r="V3120" s="0" t="n">
        <v>218</v>
      </c>
      <c r="W3120" s="0" t="n">
        <v>0</v>
      </c>
      <c r="X3120" s="0" t="n">
        <v>0</v>
      </c>
      <c r="Y3120" s="0" t="n">
        <v>0</v>
      </c>
      <c r="Z3120" s="0" t="n">
        <v>0</v>
      </c>
    </row>
    <row r="3121" customFormat="false" ht="14.4" hidden="false" customHeight="false" outlineLevel="0" collapsed="false">
      <c r="A3121" s="0" t="s">
        <v>3</v>
      </c>
      <c r="B3121" s="0" t="s">
        <v>17919</v>
      </c>
      <c r="C3121" s="0" t="s">
        <v>14773</v>
      </c>
      <c r="D3121" s="0" t="s">
        <v>14767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14</v>
      </c>
      <c r="V3121" s="0" t="n">
        <v>223</v>
      </c>
      <c r="W3121" s="0" t="n">
        <v>0</v>
      </c>
      <c r="X3121" s="0" t="n">
        <v>0</v>
      </c>
      <c r="Y3121" s="0" t="n">
        <v>0</v>
      </c>
      <c r="Z3121" s="0" t="n">
        <v>0</v>
      </c>
    </row>
    <row r="3122" customFormat="false" ht="14.4" hidden="false" customHeight="false" outlineLevel="0" collapsed="false">
      <c r="A3122" s="0" t="s">
        <v>3</v>
      </c>
      <c r="B3122" s="0" t="s">
        <v>17920</v>
      </c>
      <c r="C3122" s="0" t="s">
        <v>14773</v>
      </c>
      <c r="D3122" s="0" t="s">
        <v>14767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13</v>
      </c>
      <c r="V3122" s="0" t="n">
        <v>253</v>
      </c>
      <c r="W3122" s="0" t="n">
        <v>0</v>
      </c>
      <c r="X3122" s="0" t="n">
        <v>0</v>
      </c>
      <c r="Y3122" s="0" t="n">
        <v>0</v>
      </c>
      <c r="Z3122" s="0" t="n">
        <v>0</v>
      </c>
    </row>
    <row r="3123" customFormat="false" ht="14.4" hidden="false" customHeight="false" outlineLevel="0" collapsed="false">
      <c r="A3123" s="0" t="s">
        <v>3</v>
      </c>
      <c r="B3123" s="0" t="s">
        <v>17921</v>
      </c>
      <c r="C3123" s="0" t="s">
        <v>14767</v>
      </c>
      <c r="D3123" s="0" t="s">
        <v>14768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16</v>
      </c>
      <c r="V3123" s="0" t="n">
        <v>232</v>
      </c>
      <c r="W3123" s="0" t="n">
        <v>0</v>
      </c>
      <c r="X3123" s="0" t="n">
        <v>0</v>
      </c>
      <c r="Y3123" s="0" t="n">
        <v>0</v>
      </c>
      <c r="Z3123" s="0" t="n">
        <v>0</v>
      </c>
    </row>
    <row r="3124" customFormat="false" ht="14.4" hidden="false" customHeight="false" outlineLevel="0" collapsed="false">
      <c r="A3124" s="0" t="s">
        <v>3</v>
      </c>
      <c r="B3124" s="0" t="s">
        <v>17922</v>
      </c>
      <c r="C3124" s="0" t="s">
        <v>14773</v>
      </c>
      <c r="D3124" s="0" t="s">
        <v>14767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20</v>
      </c>
      <c r="V3124" s="0" t="n">
        <v>253</v>
      </c>
      <c r="W3124" s="0" t="n">
        <v>0</v>
      </c>
      <c r="X3124" s="0" t="n">
        <v>0</v>
      </c>
      <c r="Y3124" s="0" t="n">
        <v>0</v>
      </c>
      <c r="Z3124" s="0" t="n">
        <v>0</v>
      </c>
    </row>
    <row r="3125" customFormat="false" ht="14.4" hidden="false" customHeight="false" outlineLevel="0" collapsed="false">
      <c r="A3125" s="0" t="s">
        <v>3</v>
      </c>
      <c r="B3125" s="0" t="s">
        <v>17923</v>
      </c>
      <c r="C3125" s="0" t="s">
        <v>14771</v>
      </c>
      <c r="D3125" s="0" t="s">
        <v>14768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18</v>
      </c>
      <c r="V3125" s="0" t="n">
        <v>215</v>
      </c>
      <c r="W3125" s="0" t="n">
        <v>0</v>
      </c>
      <c r="X3125" s="0" t="n">
        <v>0</v>
      </c>
      <c r="Y3125" s="0" t="n">
        <v>0</v>
      </c>
      <c r="Z3125" s="0" t="n">
        <v>0</v>
      </c>
    </row>
    <row r="3126" customFormat="false" ht="14.4" hidden="false" customHeight="false" outlineLevel="0" collapsed="false">
      <c r="A3126" s="0" t="s">
        <v>3</v>
      </c>
      <c r="B3126" s="0" t="s">
        <v>17924</v>
      </c>
      <c r="C3126" s="0" t="s">
        <v>14771</v>
      </c>
      <c r="D3126" s="0" t="s">
        <v>14767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19</v>
      </c>
      <c r="V3126" s="0" t="n">
        <v>250</v>
      </c>
      <c r="W3126" s="0" t="n">
        <v>0</v>
      </c>
      <c r="X3126" s="0" t="n">
        <v>0</v>
      </c>
      <c r="Y3126" s="0" t="n">
        <v>0</v>
      </c>
      <c r="Z3126" s="0" t="n">
        <v>0</v>
      </c>
    </row>
    <row r="3127" customFormat="false" ht="14.4" hidden="false" customHeight="false" outlineLevel="0" collapsed="false">
      <c r="A3127" s="0" t="s">
        <v>3</v>
      </c>
      <c r="B3127" s="0" t="s">
        <v>17925</v>
      </c>
      <c r="C3127" s="0" t="s">
        <v>14771</v>
      </c>
      <c r="D3127" s="0" t="s">
        <v>14768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15</v>
      </c>
      <c r="V3127" s="0" t="n">
        <v>197</v>
      </c>
      <c r="W3127" s="0" t="n">
        <v>0</v>
      </c>
      <c r="X3127" s="0" t="n">
        <v>0</v>
      </c>
      <c r="Y3127" s="0" t="n">
        <v>0</v>
      </c>
      <c r="Z3127" s="0" t="n">
        <v>0</v>
      </c>
    </row>
    <row r="3128" customFormat="false" ht="14.4" hidden="false" customHeight="false" outlineLevel="0" collapsed="false">
      <c r="A3128" s="0" t="s">
        <v>3</v>
      </c>
      <c r="B3128" s="0" t="s">
        <v>17926</v>
      </c>
      <c r="C3128" s="0" t="s">
        <v>14768</v>
      </c>
      <c r="D3128" s="0" t="s">
        <v>14771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14</v>
      </c>
      <c r="V3128" s="0" t="n">
        <v>190</v>
      </c>
      <c r="W3128" s="0" t="n">
        <v>0</v>
      </c>
      <c r="X3128" s="0" t="n">
        <v>0</v>
      </c>
      <c r="Y3128" s="0" t="n">
        <v>0</v>
      </c>
      <c r="Z3128" s="0" t="n">
        <v>0</v>
      </c>
    </row>
    <row r="3129" customFormat="false" ht="14.4" hidden="false" customHeight="false" outlineLevel="0" collapsed="false">
      <c r="A3129" s="0" t="s">
        <v>3</v>
      </c>
      <c r="B3129" s="0" t="s">
        <v>17927</v>
      </c>
      <c r="C3129" s="0" t="s">
        <v>14767</v>
      </c>
      <c r="D3129" s="0" t="s">
        <v>14771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15</v>
      </c>
      <c r="V3129" s="0" t="n">
        <v>188</v>
      </c>
      <c r="W3129" s="0" t="n">
        <v>0</v>
      </c>
      <c r="X3129" s="0" t="n">
        <v>0</v>
      </c>
      <c r="Y3129" s="0" t="n">
        <v>0</v>
      </c>
      <c r="Z3129" s="0" t="n">
        <v>0</v>
      </c>
    </row>
    <row r="3130" customFormat="false" ht="14.4" hidden="false" customHeight="false" outlineLevel="0" collapsed="false">
      <c r="A3130" s="0" t="s">
        <v>3</v>
      </c>
      <c r="B3130" s="0" t="s">
        <v>17928</v>
      </c>
      <c r="C3130" s="0" t="s">
        <v>14771</v>
      </c>
      <c r="D3130" s="0" t="s">
        <v>14768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10</v>
      </c>
      <c r="V3130" s="0" t="n">
        <v>170</v>
      </c>
      <c r="W3130" s="0" t="n">
        <v>0</v>
      </c>
      <c r="X3130" s="0" t="n">
        <v>0</v>
      </c>
      <c r="Y3130" s="0" t="n">
        <v>0</v>
      </c>
      <c r="Z3130" s="0" t="n">
        <v>0</v>
      </c>
    </row>
    <row r="3131" customFormat="false" ht="14.4" hidden="false" customHeight="false" outlineLevel="0" collapsed="false">
      <c r="A3131" s="0" t="s">
        <v>3</v>
      </c>
      <c r="B3131" s="0" t="s">
        <v>17929</v>
      </c>
      <c r="C3131" s="0" t="s">
        <v>14771</v>
      </c>
      <c r="D3131" s="0" t="s">
        <v>14773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10</v>
      </c>
      <c r="V3131" s="0" t="n">
        <v>186</v>
      </c>
      <c r="W3131" s="0" t="n">
        <v>0</v>
      </c>
      <c r="X3131" s="0" t="n">
        <v>0</v>
      </c>
      <c r="Y3131" s="0" t="n">
        <v>0</v>
      </c>
      <c r="Z3131" s="0" t="n">
        <v>0</v>
      </c>
    </row>
    <row r="3132" customFormat="false" ht="14.4" hidden="false" customHeight="false" outlineLevel="0" collapsed="false">
      <c r="A3132" s="0" t="s">
        <v>3</v>
      </c>
      <c r="B3132" s="0" t="s">
        <v>17930</v>
      </c>
      <c r="C3132" s="0" t="s">
        <v>14773</v>
      </c>
      <c r="D3132" s="0" t="s">
        <v>14767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15</v>
      </c>
      <c r="V3132" s="0" t="n">
        <v>186</v>
      </c>
      <c r="W3132" s="0" t="n">
        <v>0</v>
      </c>
      <c r="X3132" s="0" t="n">
        <v>0</v>
      </c>
      <c r="Y3132" s="0" t="n">
        <v>0</v>
      </c>
      <c r="Z3132" s="0" t="n">
        <v>0</v>
      </c>
    </row>
    <row r="3133" customFormat="false" ht="14.4" hidden="false" customHeight="false" outlineLevel="0" collapsed="false">
      <c r="A3133" s="0" t="s">
        <v>3</v>
      </c>
      <c r="B3133" s="0" t="s">
        <v>17931</v>
      </c>
      <c r="C3133" s="0" t="s">
        <v>14773</v>
      </c>
      <c r="D3133" s="0" t="s">
        <v>14767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15</v>
      </c>
      <c r="V3133" s="0" t="n">
        <v>187</v>
      </c>
      <c r="W3133" s="0" t="n">
        <v>0</v>
      </c>
      <c r="X3133" s="0" t="n">
        <v>0</v>
      </c>
      <c r="Y3133" s="0" t="n">
        <v>0</v>
      </c>
      <c r="Z3133" s="0" t="n">
        <v>0</v>
      </c>
    </row>
    <row r="3134" customFormat="false" ht="14.4" hidden="false" customHeight="false" outlineLevel="0" collapsed="false">
      <c r="A3134" s="0" t="s">
        <v>3</v>
      </c>
      <c r="B3134" s="0" t="s">
        <v>17932</v>
      </c>
      <c r="C3134" s="0" t="s">
        <v>14768</v>
      </c>
      <c r="D3134" s="0" t="s">
        <v>14771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13</v>
      </c>
      <c r="V3134" s="0" t="n">
        <v>184</v>
      </c>
      <c r="W3134" s="0" t="n">
        <v>0</v>
      </c>
      <c r="X3134" s="0" t="n">
        <v>0</v>
      </c>
      <c r="Y3134" s="0" t="n">
        <v>0</v>
      </c>
      <c r="Z3134" s="0" t="n">
        <v>0</v>
      </c>
    </row>
    <row r="3135" customFormat="false" ht="14.4" hidden="false" customHeight="false" outlineLevel="0" collapsed="false">
      <c r="A3135" s="0" t="s">
        <v>3</v>
      </c>
      <c r="B3135" s="0" t="s">
        <v>17933</v>
      </c>
      <c r="C3135" s="0" t="s">
        <v>14767</v>
      </c>
      <c r="D3135" s="0" t="s">
        <v>14773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15</v>
      </c>
      <c r="V3135" s="0" t="n">
        <v>216</v>
      </c>
      <c r="W3135" s="0" t="n">
        <v>0</v>
      </c>
      <c r="X3135" s="0" t="n">
        <v>0</v>
      </c>
      <c r="Y3135" s="0" t="n">
        <v>0</v>
      </c>
      <c r="Z3135" s="0" t="n">
        <v>0</v>
      </c>
    </row>
    <row r="3136" customFormat="false" ht="14.4" hidden="false" customHeight="false" outlineLevel="0" collapsed="false">
      <c r="A3136" s="0" t="s">
        <v>3</v>
      </c>
      <c r="B3136" s="0" t="s">
        <v>17934</v>
      </c>
      <c r="C3136" s="0" t="s">
        <v>14771</v>
      </c>
      <c r="D3136" s="0" t="s">
        <v>14768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13</v>
      </c>
      <c r="V3136" s="0" t="n">
        <v>221</v>
      </c>
      <c r="W3136" s="0" t="n">
        <v>0</v>
      </c>
      <c r="X3136" s="0" t="n">
        <v>0</v>
      </c>
      <c r="Y3136" s="0" t="n">
        <v>0</v>
      </c>
      <c r="Z3136" s="0" t="n">
        <v>0</v>
      </c>
    </row>
    <row r="3137" customFormat="false" ht="14.4" hidden="false" customHeight="false" outlineLevel="0" collapsed="false">
      <c r="A3137" s="0" t="s">
        <v>3</v>
      </c>
      <c r="B3137" s="0" t="s">
        <v>17935</v>
      </c>
      <c r="C3137" s="0" t="s">
        <v>14768</v>
      </c>
      <c r="D3137" s="0" t="s">
        <v>14771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14</v>
      </c>
      <c r="V3137" s="0" t="n">
        <v>211</v>
      </c>
      <c r="W3137" s="0" t="n">
        <v>0</v>
      </c>
      <c r="X3137" s="0" t="n">
        <v>0</v>
      </c>
      <c r="Y3137" s="0" t="n">
        <v>0</v>
      </c>
      <c r="Z3137" s="0" t="n">
        <v>0</v>
      </c>
    </row>
    <row r="3138" customFormat="false" ht="14.4" hidden="false" customHeight="false" outlineLevel="0" collapsed="false">
      <c r="A3138" s="0" t="s">
        <v>3</v>
      </c>
      <c r="B3138" s="0" t="s">
        <v>17936</v>
      </c>
      <c r="C3138" s="0" t="s">
        <v>14771</v>
      </c>
      <c r="D3138" s="0" t="s">
        <v>14768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17</v>
      </c>
      <c r="V3138" s="0" t="n">
        <v>225</v>
      </c>
      <c r="W3138" s="0" t="n">
        <v>0</v>
      </c>
      <c r="X3138" s="0" t="n">
        <v>0</v>
      </c>
      <c r="Y3138" s="0" t="n">
        <v>0</v>
      </c>
      <c r="Z3138" s="0" t="n">
        <v>0</v>
      </c>
    </row>
    <row r="3139" customFormat="false" ht="14.4" hidden="false" customHeight="false" outlineLevel="0" collapsed="false">
      <c r="A3139" s="0" t="s">
        <v>3</v>
      </c>
      <c r="B3139" s="0" t="s">
        <v>17937</v>
      </c>
      <c r="C3139" s="0" t="s">
        <v>14767</v>
      </c>
      <c r="D3139" s="0" t="s">
        <v>14771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13</v>
      </c>
      <c r="V3139" s="0" t="n">
        <v>235</v>
      </c>
      <c r="W3139" s="0" t="n">
        <v>0</v>
      </c>
      <c r="X3139" s="0" t="n">
        <v>0</v>
      </c>
      <c r="Y3139" s="0" t="n">
        <v>0</v>
      </c>
      <c r="Z3139" s="0" t="n">
        <v>0</v>
      </c>
    </row>
    <row r="3140" customFormat="false" ht="14.4" hidden="false" customHeight="false" outlineLevel="0" collapsed="false">
      <c r="A3140" s="0" t="s">
        <v>3</v>
      </c>
      <c r="B3140" s="0" t="s">
        <v>17938</v>
      </c>
      <c r="C3140" s="0" t="s">
        <v>14767</v>
      </c>
      <c r="D3140" s="0" t="s">
        <v>14771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12</v>
      </c>
      <c r="V3140" s="0" t="n">
        <v>221</v>
      </c>
      <c r="W3140" s="0" t="n">
        <v>0</v>
      </c>
      <c r="X3140" s="0" t="n">
        <v>0</v>
      </c>
      <c r="Y3140" s="0" t="n">
        <v>0</v>
      </c>
      <c r="Z3140" s="0" t="n">
        <v>0</v>
      </c>
    </row>
    <row r="3141" customFormat="false" ht="14.4" hidden="false" customHeight="false" outlineLevel="0" collapsed="false">
      <c r="A3141" s="0" t="s">
        <v>3</v>
      </c>
      <c r="B3141" s="0" t="s">
        <v>17939</v>
      </c>
      <c r="C3141" s="0" t="s">
        <v>14768</v>
      </c>
      <c r="D3141" s="0" t="s">
        <v>14773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12</v>
      </c>
      <c r="V3141" s="0" t="n">
        <v>220</v>
      </c>
      <c r="W3141" s="0" t="n">
        <v>0</v>
      </c>
      <c r="X3141" s="0" t="n">
        <v>0</v>
      </c>
      <c r="Y3141" s="0" t="n">
        <v>0</v>
      </c>
      <c r="Z3141" s="0" t="n">
        <v>0</v>
      </c>
    </row>
    <row r="3142" customFormat="false" ht="14.4" hidden="false" customHeight="false" outlineLevel="0" collapsed="false">
      <c r="A3142" s="0" t="s">
        <v>3</v>
      </c>
      <c r="B3142" s="0" t="s">
        <v>17940</v>
      </c>
      <c r="C3142" s="0" t="s">
        <v>14771</v>
      </c>
      <c r="D3142" s="0" t="s">
        <v>14768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10</v>
      </c>
      <c r="V3142" s="0" t="n">
        <v>167</v>
      </c>
      <c r="W3142" s="0" t="n">
        <v>0</v>
      </c>
      <c r="X3142" s="0" t="n">
        <v>0</v>
      </c>
      <c r="Y3142" s="0" t="n">
        <v>0</v>
      </c>
      <c r="Z3142" s="0" t="n">
        <v>0</v>
      </c>
    </row>
    <row r="3143" customFormat="false" ht="14.4" hidden="false" customHeight="false" outlineLevel="0" collapsed="false">
      <c r="A3143" s="0" t="s">
        <v>3</v>
      </c>
      <c r="B3143" s="0" t="s">
        <v>17941</v>
      </c>
      <c r="C3143" s="0" t="s">
        <v>14773</v>
      </c>
      <c r="D3143" s="0" t="s">
        <v>14767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12</v>
      </c>
      <c r="V3143" s="0" t="n">
        <v>192</v>
      </c>
      <c r="W3143" s="0" t="n">
        <v>0</v>
      </c>
      <c r="X3143" s="0" t="n">
        <v>0</v>
      </c>
      <c r="Y3143" s="0" t="n">
        <v>0</v>
      </c>
      <c r="Z3143" s="0" t="n">
        <v>0</v>
      </c>
    </row>
    <row r="3144" customFormat="false" ht="14.4" hidden="false" customHeight="false" outlineLevel="0" collapsed="false">
      <c r="A3144" s="0" t="s">
        <v>3</v>
      </c>
      <c r="B3144" s="0" t="s">
        <v>17942</v>
      </c>
      <c r="C3144" s="0" t="s">
        <v>14771</v>
      </c>
      <c r="D3144" s="0" t="s">
        <v>14773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12</v>
      </c>
      <c r="V3144" s="0" t="n">
        <v>236</v>
      </c>
      <c r="W3144" s="0" t="n">
        <v>0</v>
      </c>
      <c r="X3144" s="0" t="n">
        <v>0</v>
      </c>
      <c r="Y3144" s="0" t="n">
        <v>0</v>
      </c>
      <c r="Z3144" s="0" t="n">
        <v>0</v>
      </c>
    </row>
    <row r="3145" customFormat="false" ht="14.4" hidden="false" customHeight="false" outlineLevel="0" collapsed="false">
      <c r="A3145" s="0" t="s">
        <v>3</v>
      </c>
      <c r="B3145" s="0" t="s">
        <v>17943</v>
      </c>
      <c r="C3145" s="0" t="s">
        <v>14773</v>
      </c>
      <c r="D3145" s="0" t="s">
        <v>14767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12</v>
      </c>
      <c r="V3145" s="0" t="n">
        <v>213</v>
      </c>
      <c r="W3145" s="0" t="n">
        <v>0</v>
      </c>
      <c r="X3145" s="0" t="n">
        <v>0</v>
      </c>
      <c r="Y3145" s="0" t="n">
        <v>0</v>
      </c>
      <c r="Z3145" s="0" t="n">
        <v>0</v>
      </c>
    </row>
    <row r="3146" customFormat="false" ht="14.4" hidden="false" customHeight="false" outlineLevel="0" collapsed="false">
      <c r="A3146" s="0" t="s">
        <v>3</v>
      </c>
      <c r="B3146" s="0" t="s">
        <v>17944</v>
      </c>
      <c r="C3146" s="0" t="s">
        <v>14767</v>
      </c>
      <c r="D3146" s="0" t="s">
        <v>14771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18</v>
      </c>
      <c r="V3146" s="0" t="n">
        <v>249</v>
      </c>
      <c r="W3146" s="0" t="n">
        <v>0</v>
      </c>
      <c r="X3146" s="0" t="n">
        <v>0</v>
      </c>
      <c r="Y3146" s="0" t="n">
        <v>0</v>
      </c>
      <c r="Z3146" s="0" t="n">
        <v>0</v>
      </c>
    </row>
    <row r="3147" customFormat="false" ht="14.4" hidden="false" customHeight="false" outlineLevel="0" collapsed="false">
      <c r="A3147" s="0" t="s">
        <v>3</v>
      </c>
      <c r="B3147" s="0" t="s">
        <v>17945</v>
      </c>
      <c r="C3147" s="0" t="s">
        <v>14767</v>
      </c>
      <c r="D3147" s="0" t="s">
        <v>14768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20</v>
      </c>
      <c r="V3147" s="0" t="n">
        <v>263</v>
      </c>
      <c r="W3147" s="0" t="n">
        <v>0</v>
      </c>
      <c r="X3147" s="0" t="n">
        <v>0</v>
      </c>
      <c r="Y3147" s="0" t="n">
        <v>0</v>
      </c>
      <c r="Z3147" s="0" t="n">
        <v>0</v>
      </c>
    </row>
    <row r="3148" customFormat="false" ht="14.4" hidden="false" customHeight="false" outlineLevel="0" collapsed="false">
      <c r="A3148" s="0" t="s">
        <v>3</v>
      </c>
      <c r="B3148" s="0" t="s">
        <v>17946</v>
      </c>
      <c r="C3148" s="0" t="s">
        <v>14767</v>
      </c>
      <c r="D3148" s="0" t="s">
        <v>14773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12</v>
      </c>
      <c r="V3148" s="0" t="n">
        <v>190</v>
      </c>
      <c r="W3148" s="0" t="n">
        <v>0</v>
      </c>
      <c r="X3148" s="0" t="n">
        <v>0</v>
      </c>
      <c r="Y3148" s="0" t="n">
        <v>0</v>
      </c>
      <c r="Z3148" s="0" t="n">
        <v>0</v>
      </c>
    </row>
    <row r="3149" customFormat="false" ht="14.4" hidden="false" customHeight="false" outlineLevel="0" collapsed="false">
      <c r="A3149" s="0" t="s">
        <v>3</v>
      </c>
      <c r="B3149" s="0" t="s">
        <v>17947</v>
      </c>
      <c r="C3149" s="0" t="s">
        <v>14773</v>
      </c>
      <c r="D3149" s="0" t="s">
        <v>14771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16</v>
      </c>
      <c r="V3149" s="0" t="n">
        <v>214</v>
      </c>
      <c r="W3149" s="0" t="n">
        <v>0</v>
      </c>
      <c r="X3149" s="0" t="n">
        <v>0</v>
      </c>
      <c r="Y3149" s="0" t="n">
        <v>0</v>
      </c>
      <c r="Z3149" s="0" t="n">
        <v>0</v>
      </c>
    </row>
    <row r="3150" customFormat="false" ht="14.4" hidden="false" customHeight="false" outlineLevel="0" collapsed="false">
      <c r="A3150" s="0" t="s">
        <v>3</v>
      </c>
      <c r="B3150" s="0" t="s">
        <v>17948</v>
      </c>
      <c r="C3150" s="0" t="s">
        <v>14768</v>
      </c>
      <c r="D3150" s="0" t="s">
        <v>14771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16</v>
      </c>
      <c r="V3150" s="0" t="n">
        <v>276</v>
      </c>
      <c r="W3150" s="0" t="n">
        <v>0</v>
      </c>
      <c r="X3150" s="0" t="n">
        <v>0</v>
      </c>
      <c r="Y3150" s="0" t="n">
        <v>0</v>
      </c>
      <c r="Z3150" s="0" t="n">
        <v>0</v>
      </c>
    </row>
    <row r="3151" customFormat="false" ht="14.4" hidden="false" customHeight="false" outlineLevel="0" collapsed="false">
      <c r="A3151" s="0" t="s">
        <v>3</v>
      </c>
      <c r="B3151" s="0" t="s">
        <v>17949</v>
      </c>
      <c r="C3151" s="0" t="s">
        <v>14771</v>
      </c>
      <c r="D3151" s="0" t="s">
        <v>14773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13</v>
      </c>
      <c r="V3151" s="0" t="n">
        <v>246</v>
      </c>
      <c r="W3151" s="0" t="n">
        <v>0</v>
      </c>
      <c r="X3151" s="0" t="n">
        <v>0</v>
      </c>
      <c r="Y3151" s="0" t="n">
        <v>0</v>
      </c>
      <c r="Z3151" s="0" t="n">
        <v>0</v>
      </c>
    </row>
    <row r="3152" customFormat="false" ht="14.4" hidden="false" customHeight="false" outlineLevel="0" collapsed="false">
      <c r="A3152" s="0" t="s">
        <v>3</v>
      </c>
      <c r="B3152" s="0" t="s">
        <v>17950</v>
      </c>
      <c r="C3152" s="0" t="s">
        <v>14767</v>
      </c>
      <c r="D3152" s="0" t="s">
        <v>14773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13</v>
      </c>
      <c r="V3152" s="0" t="n">
        <v>237</v>
      </c>
      <c r="W3152" s="0" t="n">
        <v>0</v>
      </c>
      <c r="X3152" s="0" t="n">
        <v>0</v>
      </c>
      <c r="Y3152" s="0" t="n">
        <v>0</v>
      </c>
      <c r="Z3152" s="0" t="n">
        <v>0</v>
      </c>
    </row>
    <row r="3153" customFormat="false" ht="14.4" hidden="false" customHeight="false" outlineLevel="0" collapsed="false">
      <c r="A3153" s="0" t="s">
        <v>3</v>
      </c>
      <c r="B3153" s="0" t="s">
        <v>17951</v>
      </c>
      <c r="C3153" s="0" t="s">
        <v>14773</v>
      </c>
      <c r="D3153" s="0" t="s">
        <v>14771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13</v>
      </c>
      <c r="V3153" s="0" t="n">
        <v>215</v>
      </c>
      <c r="W3153" s="0" t="n">
        <v>0</v>
      </c>
      <c r="X3153" s="0" t="n">
        <v>0</v>
      </c>
      <c r="Y3153" s="0" t="n">
        <v>0</v>
      </c>
      <c r="Z3153" s="0" t="n">
        <v>0</v>
      </c>
    </row>
    <row r="3154" customFormat="false" ht="14.4" hidden="false" customHeight="false" outlineLevel="0" collapsed="false">
      <c r="A3154" s="0" t="s">
        <v>3</v>
      </c>
      <c r="B3154" s="0" t="s">
        <v>17952</v>
      </c>
      <c r="C3154" s="0" t="s">
        <v>14773</v>
      </c>
      <c r="D3154" s="0" t="s">
        <v>14767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12</v>
      </c>
      <c r="V3154" s="0" t="n">
        <v>233</v>
      </c>
      <c r="W3154" s="0" t="n">
        <v>0</v>
      </c>
      <c r="X3154" s="0" t="n">
        <v>0</v>
      </c>
      <c r="Y3154" s="0" t="n">
        <v>0</v>
      </c>
      <c r="Z3154" s="0" t="n">
        <v>0</v>
      </c>
    </row>
    <row r="3155" customFormat="false" ht="14.4" hidden="false" customHeight="false" outlineLevel="0" collapsed="false">
      <c r="A3155" s="0" t="s">
        <v>3</v>
      </c>
      <c r="B3155" s="0" t="s">
        <v>17953</v>
      </c>
      <c r="C3155" s="0" t="s">
        <v>14771</v>
      </c>
      <c r="D3155" s="0" t="s">
        <v>14768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14</v>
      </c>
      <c r="V3155" s="0" t="n">
        <v>189</v>
      </c>
      <c r="W3155" s="0" t="n">
        <v>0</v>
      </c>
      <c r="X3155" s="0" t="n">
        <v>0</v>
      </c>
      <c r="Y3155" s="0" t="n">
        <v>0</v>
      </c>
      <c r="Z3155" s="0" t="n">
        <v>0</v>
      </c>
    </row>
    <row r="3156" customFormat="false" ht="14.4" hidden="false" customHeight="false" outlineLevel="0" collapsed="false">
      <c r="A3156" s="0" t="s">
        <v>3</v>
      </c>
      <c r="B3156" s="0" t="s">
        <v>17954</v>
      </c>
      <c r="C3156" s="0" t="s">
        <v>14767</v>
      </c>
      <c r="D3156" s="0" t="s">
        <v>14773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15</v>
      </c>
      <c r="V3156" s="0" t="n">
        <v>213</v>
      </c>
      <c r="W3156" s="0" t="n">
        <v>0</v>
      </c>
      <c r="X3156" s="0" t="n">
        <v>0</v>
      </c>
      <c r="Y3156" s="0" t="n">
        <v>0</v>
      </c>
      <c r="Z3156" s="0" t="n">
        <v>0</v>
      </c>
    </row>
    <row r="3157" customFormat="false" ht="14.4" hidden="false" customHeight="false" outlineLevel="0" collapsed="false">
      <c r="A3157" s="0" t="s">
        <v>3</v>
      </c>
      <c r="B3157" s="0" t="s">
        <v>17955</v>
      </c>
      <c r="C3157" s="0" t="s">
        <v>14768</v>
      </c>
      <c r="D3157" s="0" t="s">
        <v>14773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13</v>
      </c>
      <c r="V3157" s="0" t="n">
        <v>247</v>
      </c>
      <c r="W3157" s="0" t="n">
        <v>0</v>
      </c>
      <c r="X3157" s="0" t="n">
        <v>0</v>
      </c>
      <c r="Y3157" s="0" t="n">
        <v>0</v>
      </c>
      <c r="Z3157" s="0" t="n">
        <v>0</v>
      </c>
    </row>
    <row r="3158" customFormat="false" ht="14.4" hidden="false" customHeight="false" outlineLevel="0" collapsed="false">
      <c r="A3158" s="0" t="s">
        <v>3</v>
      </c>
      <c r="B3158" s="0" t="s">
        <v>17956</v>
      </c>
      <c r="C3158" s="0" t="s">
        <v>14771</v>
      </c>
      <c r="D3158" s="0" t="s">
        <v>14773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24</v>
      </c>
      <c r="V3158" s="0" t="n">
        <v>236</v>
      </c>
      <c r="W3158" s="0" t="n">
        <v>0</v>
      </c>
      <c r="X3158" s="0" t="n">
        <v>0</v>
      </c>
      <c r="Y3158" s="0" t="n">
        <v>0</v>
      </c>
      <c r="Z3158" s="0" t="n">
        <v>0</v>
      </c>
    </row>
    <row r="3159" customFormat="false" ht="14.4" hidden="false" customHeight="false" outlineLevel="0" collapsed="false">
      <c r="A3159" s="0" t="s">
        <v>3</v>
      </c>
      <c r="B3159" s="0" t="s">
        <v>17957</v>
      </c>
      <c r="C3159" s="0" t="s">
        <v>14773</v>
      </c>
      <c r="D3159" s="0" t="s">
        <v>14771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15</v>
      </c>
      <c r="V3159" s="0" t="n">
        <v>251</v>
      </c>
      <c r="W3159" s="0" t="n">
        <v>0</v>
      </c>
      <c r="X3159" s="0" t="n">
        <v>0</v>
      </c>
      <c r="Y3159" s="0" t="n">
        <v>0</v>
      </c>
      <c r="Z3159" s="0" t="n">
        <v>0</v>
      </c>
    </row>
    <row r="3160" customFormat="false" ht="14.4" hidden="false" customHeight="false" outlineLevel="0" collapsed="false">
      <c r="A3160" s="0" t="s">
        <v>3</v>
      </c>
      <c r="B3160" s="0" t="s">
        <v>17958</v>
      </c>
      <c r="C3160" s="0" t="s">
        <v>14767</v>
      </c>
      <c r="D3160" s="0" t="s">
        <v>14773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18</v>
      </c>
      <c r="V3160" s="0" t="n">
        <v>260</v>
      </c>
      <c r="W3160" s="0" t="n">
        <v>0</v>
      </c>
      <c r="X3160" s="0" t="n">
        <v>0</v>
      </c>
      <c r="Y3160" s="0" t="n">
        <v>0</v>
      </c>
      <c r="Z3160" s="0" t="n">
        <v>0</v>
      </c>
    </row>
    <row r="3161" customFormat="false" ht="14.4" hidden="false" customHeight="false" outlineLevel="0" collapsed="false">
      <c r="A3161" s="0" t="s">
        <v>3</v>
      </c>
      <c r="B3161" s="0" t="s">
        <v>17959</v>
      </c>
      <c r="C3161" s="0" t="s">
        <v>14771</v>
      </c>
      <c r="D3161" s="0" t="s">
        <v>14768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23</v>
      </c>
      <c r="V3161" s="0" t="n">
        <v>226</v>
      </c>
      <c r="W3161" s="0" t="n">
        <v>0</v>
      </c>
      <c r="X3161" s="0" t="n">
        <v>0</v>
      </c>
      <c r="Y3161" s="0" t="n">
        <v>0</v>
      </c>
      <c r="Z3161" s="0" t="n">
        <v>0</v>
      </c>
    </row>
    <row r="3162" customFormat="false" ht="14.4" hidden="false" customHeight="false" outlineLevel="0" collapsed="false">
      <c r="A3162" s="0" t="s">
        <v>3</v>
      </c>
      <c r="B3162" s="0" t="s">
        <v>17960</v>
      </c>
      <c r="C3162" s="0" t="s">
        <v>14768</v>
      </c>
      <c r="D3162" s="0" t="s">
        <v>14771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23</v>
      </c>
      <c r="V3162" s="0" t="n">
        <v>189</v>
      </c>
      <c r="W3162" s="0" t="n">
        <v>0</v>
      </c>
      <c r="X3162" s="0" t="n">
        <v>0</v>
      </c>
      <c r="Y3162" s="0" t="n">
        <v>0</v>
      </c>
      <c r="Z3162" s="0" t="n">
        <v>0</v>
      </c>
    </row>
    <row r="3163" customFormat="false" ht="14.4" hidden="false" customHeight="false" outlineLevel="0" collapsed="false">
      <c r="A3163" s="0" t="s">
        <v>3</v>
      </c>
      <c r="B3163" s="0" t="s">
        <v>17961</v>
      </c>
      <c r="C3163" s="0" t="s">
        <v>14767</v>
      </c>
      <c r="D3163" s="0" t="s">
        <v>14773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12</v>
      </c>
      <c r="V3163" s="0" t="n">
        <v>171</v>
      </c>
      <c r="W3163" s="0" t="n">
        <v>0</v>
      </c>
      <c r="X3163" s="0" t="n">
        <v>0</v>
      </c>
      <c r="Y3163" s="0" t="n">
        <v>0</v>
      </c>
      <c r="Z3163" s="0" t="n">
        <v>0</v>
      </c>
    </row>
    <row r="3164" customFormat="false" ht="14.4" hidden="false" customHeight="false" outlineLevel="0" collapsed="false">
      <c r="A3164" s="0" t="s">
        <v>3</v>
      </c>
      <c r="B3164" s="0" t="s">
        <v>17962</v>
      </c>
      <c r="C3164" s="0" t="s">
        <v>14768</v>
      </c>
      <c r="D3164" s="0" t="s">
        <v>14767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12</v>
      </c>
      <c r="V3164" s="0" t="n">
        <v>182</v>
      </c>
      <c r="W3164" s="0" t="n">
        <v>0</v>
      </c>
      <c r="X3164" s="0" t="n">
        <v>0</v>
      </c>
      <c r="Y3164" s="0" t="n">
        <v>0</v>
      </c>
      <c r="Z3164" s="0" t="n">
        <v>0</v>
      </c>
    </row>
    <row r="3165" customFormat="false" ht="14.4" hidden="false" customHeight="false" outlineLevel="0" collapsed="false">
      <c r="A3165" s="0" t="s">
        <v>3</v>
      </c>
      <c r="B3165" s="0" t="s">
        <v>17963</v>
      </c>
      <c r="C3165" s="0" t="s">
        <v>14768</v>
      </c>
      <c r="D3165" s="0" t="s">
        <v>14767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11</v>
      </c>
      <c r="V3165" s="0" t="n">
        <v>193</v>
      </c>
      <c r="W3165" s="0" t="n">
        <v>0</v>
      </c>
      <c r="X3165" s="0" t="n">
        <v>0</v>
      </c>
      <c r="Y3165" s="0" t="n">
        <v>0</v>
      </c>
      <c r="Z3165" s="0" t="n">
        <v>0</v>
      </c>
    </row>
    <row r="3166" customFormat="false" ht="14.4" hidden="false" customHeight="false" outlineLevel="0" collapsed="false">
      <c r="A3166" s="0" t="s">
        <v>3</v>
      </c>
      <c r="B3166" s="0" t="s">
        <v>17964</v>
      </c>
      <c r="C3166" s="0" t="s">
        <v>14773</v>
      </c>
      <c r="D3166" s="0" t="s">
        <v>14767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11</v>
      </c>
      <c r="V3166" s="0" t="n">
        <v>160</v>
      </c>
      <c r="W3166" s="0" t="n">
        <v>0</v>
      </c>
      <c r="X3166" s="0" t="n">
        <v>0</v>
      </c>
      <c r="Y3166" s="0" t="n">
        <v>0</v>
      </c>
      <c r="Z3166" s="0" t="n">
        <v>0</v>
      </c>
    </row>
    <row r="3167" customFormat="false" ht="14.4" hidden="false" customHeight="false" outlineLevel="0" collapsed="false">
      <c r="A3167" s="0" t="s">
        <v>3</v>
      </c>
      <c r="B3167" s="0" t="s">
        <v>17965</v>
      </c>
      <c r="C3167" s="0" t="s">
        <v>14771</v>
      </c>
      <c r="D3167" s="0" t="s">
        <v>14773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12</v>
      </c>
      <c r="V3167" s="0" t="n">
        <v>171</v>
      </c>
      <c r="W3167" s="0" t="n">
        <v>0</v>
      </c>
      <c r="X3167" s="0" t="n">
        <v>0</v>
      </c>
      <c r="Y3167" s="0" t="n">
        <v>0</v>
      </c>
      <c r="Z3167" s="0" t="n">
        <v>0</v>
      </c>
    </row>
    <row r="3168" customFormat="false" ht="14.4" hidden="false" customHeight="false" outlineLevel="0" collapsed="false">
      <c r="A3168" s="0" t="s">
        <v>3</v>
      </c>
      <c r="B3168" s="0" t="s">
        <v>17966</v>
      </c>
      <c r="C3168" s="0" t="s">
        <v>14767</v>
      </c>
      <c r="D3168" s="0" t="s">
        <v>14768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15</v>
      </c>
      <c r="V3168" s="0" t="n">
        <v>226</v>
      </c>
      <c r="W3168" s="0" t="n">
        <v>0</v>
      </c>
      <c r="X3168" s="0" t="n">
        <v>0</v>
      </c>
      <c r="Y3168" s="0" t="n">
        <v>0</v>
      </c>
      <c r="Z3168" s="0" t="n">
        <v>0</v>
      </c>
    </row>
    <row r="3169" customFormat="false" ht="14.4" hidden="false" customHeight="false" outlineLevel="0" collapsed="false">
      <c r="A3169" s="0" t="s">
        <v>3</v>
      </c>
      <c r="B3169" s="0" t="s">
        <v>17967</v>
      </c>
      <c r="C3169" s="0" t="s">
        <v>14773</v>
      </c>
      <c r="D3169" s="0" t="s">
        <v>14768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18</v>
      </c>
      <c r="V3169" s="0" t="n">
        <v>216</v>
      </c>
      <c r="W3169" s="0" t="n">
        <v>0</v>
      </c>
      <c r="X3169" s="0" t="n">
        <v>0</v>
      </c>
      <c r="Y3169" s="0" t="n">
        <v>0</v>
      </c>
      <c r="Z3169" s="0" t="n">
        <v>0</v>
      </c>
    </row>
    <row r="3170" customFormat="false" ht="14.4" hidden="false" customHeight="false" outlineLevel="0" collapsed="false">
      <c r="A3170" s="0" t="s">
        <v>3</v>
      </c>
      <c r="B3170" s="0" t="s">
        <v>17968</v>
      </c>
      <c r="C3170" s="0" t="s">
        <v>14773</v>
      </c>
      <c r="D3170" s="0" t="s">
        <v>14767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14</v>
      </c>
      <c r="V3170" s="0" t="n">
        <v>208</v>
      </c>
      <c r="W3170" s="0" t="n">
        <v>0</v>
      </c>
      <c r="X3170" s="0" t="n">
        <v>0</v>
      </c>
      <c r="Y3170" s="0" t="n">
        <v>0</v>
      </c>
      <c r="Z3170" s="0" t="n">
        <v>0</v>
      </c>
    </row>
    <row r="3171" customFormat="false" ht="14.4" hidden="false" customHeight="false" outlineLevel="0" collapsed="false">
      <c r="A3171" s="0" t="s">
        <v>3</v>
      </c>
      <c r="B3171" s="0" t="s">
        <v>17969</v>
      </c>
      <c r="C3171" s="0" t="s">
        <v>14767</v>
      </c>
      <c r="D3171" s="0" t="s">
        <v>14773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19</v>
      </c>
      <c r="V3171" s="0" t="n">
        <v>267</v>
      </c>
      <c r="W3171" s="0" t="n">
        <v>0</v>
      </c>
      <c r="X3171" s="0" t="n">
        <v>0</v>
      </c>
      <c r="Y3171" s="0" t="n">
        <v>0</v>
      </c>
      <c r="Z3171" s="0" t="n">
        <v>0</v>
      </c>
    </row>
    <row r="3172" customFormat="false" ht="14.4" hidden="false" customHeight="false" outlineLevel="0" collapsed="false">
      <c r="A3172" s="0" t="s">
        <v>3</v>
      </c>
      <c r="B3172" s="0" t="s">
        <v>17970</v>
      </c>
      <c r="C3172" s="0" t="s">
        <v>14771</v>
      </c>
      <c r="D3172" s="0" t="s">
        <v>14768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13</v>
      </c>
      <c r="V3172" s="0" t="n">
        <v>205</v>
      </c>
      <c r="W3172" s="0" t="n">
        <v>0</v>
      </c>
      <c r="X3172" s="0" t="n">
        <v>0</v>
      </c>
      <c r="Y3172" s="0" t="n">
        <v>0</v>
      </c>
      <c r="Z3172" s="0" t="n">
        <v>0</v>
      </c>
    </row>
    <row r="3173" customFormat="false" ht="14.4" hidden="false" customHeight="false" outlineLevel="0" collapsed="false">
      <c r="A3173" s="0" t="s">
        <v>3</v>
      </c>
      <c r="B3173" s="0" t="s">
        <v>17971</v>
      </c>
      <c r="C3173" s="0" t="s">
        <v>14773</v>
      </c>
      <c r="D3173" s="0" t="s">
        <v>17972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17</v>
      </c>
      <c r="V3173" s="0" t="n">
        <v>183</v>
      </c>
      <c r="W3173" s="0" t="n">
        <v>0</v>
      </c>
      <c r="X3173" s="0" t="n">
        <v>0</v>
      </c>
      <c r="Y3173" s="0" t="n">
        <v>0</v>
      </c>
      <c r="Z3173" s="0" t="n">
        <v>0</v>
      </c>
    </row>
    <row r="3174" customFormat="false" ht="14.4" hidden="false" customHeight="false" outlineLevel="0" collapsed="false">
      <c r="A3174" s="0" t="s">
        <v>3</v>
      </c>
      <c r="B3174" s="0" t="s">
        <v>17973</v>
      </c>
      <c r="C3174" s="0" t="s">
        <v>14771</v>
      </c>
      <c r="D3174" s="0" t="s">
        <v>14768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18</v>
      </c>
      <c r="V3174" s="0" t="n">
        <v>239</v>
      </c>
      <c r="W3174" s="0" t="n">
        <v>0</v>
      </c>
      <c r="X3174" s="0" t="n">
        <v>0</v>
      </c>
      <c r="Y3174" s="0" t="n">
        <v>0</v>
      </c>
      <c r="Z3174" s="0" t="n">
        <v>0</v>
      </c>
    </row>
    <row r="3175" customFormat="false" ht="14.4" hidden="false" customHeight="false" outlineLevel="0" collapsed="false">
      <c r="A3175" s="0" t="s">
        <v>3</v>
      </c>
      <c r="B3175" s="0" t="s">
        <v>17974</v>
      </c>
      <c r="C3175" s="0" t="s">
        <v>14773</v>
      </c>
      <c r="D3175" s="0" t="s">
        <v>14767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13</v>
      </c>
      <c r="V3175" s="0" t="n">
        <v>231</v>
      </c>
      <c r="W3175" s="0" t="n">
        <v>0</v>
      </c>
      <c r="X3175" s="0" t="n">
        <v>0</v>
      </c>
      <c r="Y3175" s="0" t="n">
        <v>0</v>
      </c>
      <c r="Z3175" s="0" t="n">
        <v>0</v>
      </c>
    </row>
    <row r="3176" customFormat="false" ht="14.4" hidden="false" customHeight="false" outlineLevel="0" collapsed="false">
      <c r="A3176" s="0" t="s">
        <v>3</v>
      </c>
      <c r="B3176" s="0" t="s">
        <v>17975</v>
      </c>
      <c r="C3176" s="0" t="s">
        <v>14767</v>
      </c>
      <c r="D3176" s="0" t="s">
        <v>14771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18</v>
      </c>
      <c r="V3176" s="0" t="n">
        <v>187</v>
      </c>
      <c r="W3176" s="0" t="n">
        <v>0</v>
      </c>
      <c r="X3176" s="0" t="n">
        <v>0</v>
      </c>
      <c r="Y3176" s="0" t="n">
        <v>0</v>
      </c>
      <c r="Z3176" s="0" t="n">
        <v>0</v>
      </c>
    </row>
    <row r="3177" customFormat="false" ht="14.4" hidden="false" customHeight="false" outlineLevel="0" collapsed="false">
      <c r="A3177" s="0" t="s">
        <v>3</v>
      </c>
      <c r="B3177" s="0" t="s">
        <v>17976</v>
      </c>
      <c r="C3177" s="0" t="s">
        <v>14767</v>
      </c>
      <c r="D3177" s="0" t="s">
        <v>14768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16</v>
      </c>
      <c r="V3177" s="0" t="n">
        <v>215</v>
      </c>
      <c r="W3177" s="0" t="n">
        <v>0</v>
      </c>
      <c r="X3177" s="0" t="n">
        <v>0</v>
      </c>
      <c r="Y3177" s="0" t="n">
        <v>0</v>
      </c>
      <c r="Z3177" s="0" t="n">
        <v>0</v>
      </c>
    </row>
    <row r="3178" customFormat="false" ht="14.4" hidden="false" customHeight="false" outlineLevel="0" collapsed="false">
      <c r="A3178" s="0" t="s">
        <v>3</v>
      </c>
      <c r="B3178" s="0" t="s">
        <v>17977</v>
      </c>
      <c r="C3178" s="0" t="s">
        <v>14767</v>
      </c>
      <c r="D3178" s="0" t="s">
        <v>14773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14</v>
      </c>
      <c r="V3178" s="0" t="n">
        <v>246</v>
      </c>
      <c r="W3178" s="0" t="n">
        <v>0</v>
      </c>
      <c r="X3178" s="0" t="n">
        <v>0</v>
      </c>
      <c r="Y3178" s="0" t="n">
        <v>0</v>
      </c>
      <c r="Z3178" s="0" t="n">
        <v>0</v>
      </c>
    </row>
    <row r="3179" customFormat="false" ht="14.4" hidden="false" customHeight="false" outlineLevel="0" collapsed="false">
      <c r="A3179" s="0" t="s">
        <v>3</v>
      </c>
      <c r="B3179" s="0" t="s">
        <v>17978</v>
      </c>
      <c r="C3179" s="0" t="s">
        <v>14767</v>
      </c>
      <c r="D3179" s="0" t="s">
        <v>14773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14</v>
      </c>
      <c r="V3179" s="0" t="n">
        <v>179</v>
      </c>
      <c r="W3179" s="0" t="n">
        <v>0</v>
      </c>
      <c r="X3179" s="0" t="n">
        <v>0</v>
      </c>
      <c r="Y3179" s="0" t="n">
        <v>0</v>
      </c>
      <c r="Z3179" s="0" t="n">
        <v>0</v>
      </c>
    </row>
    <row r="3180" customFormat="false" ht="14.4" hidden="false" customHeight="false" outlineLevel="0" collapsed="false">
      <c r="A3180" s="0" t="s">
        <v>3</v>
      </c>
      <c r="B3180" s="0" t="s">
        <v>17979</v>
      </c>
      <c r="C3180" s="0" t="s">
        <v>14773</v>
      </c>
      <c r="D3180" s="0" t="s">
        <v>14767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14</v>
      </c>
      <c r="V3180" s="0" t="n">
        <v>175</v>
      </c>
      <c r="W3180" s="0" t="n">
        <v>0</v>
      </c>
      <c r="X3180" s="0" t="n">
        <v>0</v>
      </c>
      <c r="Y3180" s="0" t="n">
        <v>0</v>
      </c>
      <c r="Z3180" s="0" t="n">
        <v>0</v>
      </c>
    </row>
    <row r="3181" customFormat="false" ht="14.4" hidden="false" customHeight="false" outlineLevel="0" collapsed="false">
      <c r="A3181" s="0" t="s">
        <v>3</v>
      </c>
      <c r="B3181" s="0" t="s">
        <v>17980</v>
      </c>
      <c r="C3181" s="0" t="s">
        <v>14767</v>
      </c>
      <c r="D3181" s="0" t="s">
        <v>14773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14</v>
      </c>
      <c r="V3181" s="0" t="n">
        <v>192</v>
      </c>
      <c r="W3181" s="0" t="n">
        <v>0</v>
      </c>
      <c r="X3181" s="0" t="n">
        <v>0</v>
      </c>
      <c r="Y3181" s="0" t="n">
        <v>0</v>
      </c>
      <c r="Z3181" s="0" t="n">
        <v>0</v>
      </c>
    </row>
    <row r="3182" customFormat="false" ht="14.4" hidden="false" customHeight="false" outlineLevel="0" collapsed="false">
      <c r="A3182" s="0" t="s">
        <v>3</v>
      </c>
      <c r="B3182" s="0" t="s">
        <v>17981</v>
      </c>
      <c r="C3182" s="0" t="s">
        <v>14771</v>
      </c>
      <c r="D3182" s="0" t="s">
        <v>14767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15</v>
      </c>
      <c r="V3182" s="0" t="n">
        <v>250</v>
      </c>
      <c r="W3182" s="0" t="n">
        <v>0</v>
      </c>
      <c r="X3182" s="0" t="n">
        <v>0</v>
      </c>
      <c r="Y3182" s="0" t="n">
        <v>0</v>
      </c>
      <c r="Z3182" s="0" t="n">
        <v>0</v>
      </c>
    </row>
    <row r="3183" customFormat="false" ht="14.4" hidden="false" customHeight="false" outlineLevel="0" collapsed="false">
      <c r="A3183" s="0" t="s">
        <v>3</v>
      </c>
      <c r="B3183" s="0" t="s">
        <v>17982</v>
      </c>
      <c r="C3183" s="0" t="s">
        <v>14767</v>
      </c>
      <c r="D3183" s="0" t="s">
        <v>14773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15</v>
      </c>
      <c r="V3183" s="0" t="n">
        <v>249</v>
      </c>
      <c r="W3183" s="0" t="n">
        <v>0</v>
      </c>
      <c r="X3183" s="0" t="n">
        <v>0</v>
      </c>
      <c r="Y3183" s="0" t="n">
        <v>0</v>
      </c>
      <c r="Z3183" s="0" t="n">
        <v>0</v>
      </c>
    </row>
    <row r="3184" customFormat="false" ht="14.4" hidden="false" customHeight="false" outlineLevel="0" collapsed="false">
      <c r="A3184" s="0" t="s">
        <v>3</v>
      </c>
      <c r="B3184" s="0" t="s">
        <v>17983</v>
      </c>
      <c r="C3184" s="0" t="s">
        <v>14768</v>
      </c>
      <c r="D3184" s="0" t="s">
        <v>14771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14</v>
      </c>
      <c r="V3184" s="0" t="n">
        <v>262</v>
      </c>
      <c r="W3184" s="0" t="n">
        <v>0</v>
      </c>
      <c r="X3184" s="0" t="n">
        <v>0</v>
      </c>
      <c r="Y3184" s="0" t="n">
        <v>0</v>
      </c>
      <c r="Z3184" s="0" t="n">
        <v>0</v>
      </c>
    </row>
    <row r="3185" customFormat="false" ht="14.4" hidden="false" customHeight="false" outlineLevel="0" collapsed="false">
      <c r="A3185" s="0" t="s">
        <v>3</v>
      </c>
      <c r="B3185" s="0" t="s">
        <v>17984</v>
      </c>
      <c r="C3185" s="0" t="s">
        <v>14773</v>
      </c>
      <c r="D3185" s="0" t="s">
        <v>14767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14</v>
      </c>
      <c r="V3185" s="0" t="n">
        <v>172</v>
      </c>
      <c r="W3185" s="0" t="n">
        <v>0</v>
      </c>
      <c r="X3185" s="0" t="n">
        <v>0</v>
      </c>
      <c r="Y3185" s="0" t="n">
        <v>0</v>
      </c>
      <c r="Z3185" s="0" t="n">
        <v>0</v>
      </c>
    </row>
    <row r="3186" customFormat="false" ht="14.4" hidden="false" customHeight="false" outlineLevel="0" collapsed="false">
      <c r="A3186" s="0" t="s">
        <v>3</v>
      </c>
      <c r="B3186" s="0" t="s">
        <v>17985</v>
      </c>
      <c r="C3186" s="0" t="s">
        <v>14771</v>
      </c>
      <c r="D3186" s="0" t="s">
        <v>14773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15</v>
      </c>
      <c r="V3186" s="0" t="n">
        <v>186</v>
      </c>
      <c r="W3186" s="0" t="n">
        <v>0</v>
      </c>
      <c r="X3186" s="0" t="n">
        <v>0</v>
      </c>
      <c r="Y3186" s="0" t="n">
        <v>0</v>
      </c>
      <c r="Z3186" s="0" t="n">
        <v>0</v>
      </c>
    </row>
    <row r="3187" customFormat="false" ht="14.4" hidden="false" customHeight="false" outlineLevel="0" collapsed="false">
      <c r="A3187" s="0" t="s">
        <v>3</v>
      </c>
      <c r="B3187" s="0" t="s">
        <v>17986</v>
      </c>
      <c r="C3187" s="0" t="s">
        <v>14767</v>
      </c>
      <c r="D3187" s="0" t="s">
        <v>14771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9</v>
      </c>
      <c r="V3187" s="0" t="n">
        <v>173</v>
      </c>
      <c r="W3187" s="0" t="n">
        <v>0</v>
      </c>
      <c r="X3187" s="0" t="n">
        <v>0</v>
      </c>
      <c r="Y3187" s="0" t="n">
        <v>0</v>
      </c>
      <c r="Z3187" s="0" t="n">
        <v>0</v>
      </c>
    </row>
    <row r="3188" customFormat="false" ht="14.4" hidden="false" customHeight="false" outlineLevel="0" collapsed="false">
      <c r="A3188" s="0" t="s">
        <v>3</v>
      </c>
      <c r="B3188" s="0" t="s">
        <v>17987</v>
      </c>
      <c r="C3188" s="0" t="s">
        <v>14773</v>
      </c>
      <c r="D3188" s="0" t="s">
        <v>14767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15</v>
      </c>
      <c r="V3188" s="0" t="n">
        <v>276</v>
      </c>
      <c r="W3188" s="0" t="n">
        <v>0</v>
      </c>
      <c r="X3188" s="0" t="n">
        <v>0</v>
      </c>
      <c r="Y3188" s="0" t="n">
        <v>0</v>
      </c>
      <c r="Z3188" s="0" t="n">
        <v>0</v>
      </c>
    </row>
    <row r="3189" customFormat="false" ht="14.4" hidden="false" customHeight="false" outlineLevel="0" collapsed="false">
      <c r="A3189" s="0" t="s">
        <v>3</v>
      </c>
      <c r="B3189" s="0" t="s">
        <v>17988</v>
      </c>
      <c r="C3189" s="0" t="s">
        <v>14767</v>
      </c>
      <c r="D3189" s="0" t="s">
        <v>14771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16</v>
      </c>
      <c r="V3189" s="0" t="n">
        <v>300</v>
      </c>
      <c r="W3189" s="0" t="n">
        <v>0</v>
      </c>
      <c r="X3189" s="0" t="n">
        <v>0</v>
      </c>
      <c r="Y3189" s="0" t="n">
        <v>0</v>
      </c>
      <c r="Z3189" s="0" t="n">
        <v>0</v>
      </c>
    </row>
    <row r="3190" customFormat="false" ht="14.4" hidden="false" customHeight="false" outlineLevel="0" collapsed="false">
      <c r="A3190" s="0" t="s">
        <v>3</v>
      </c>
      <c r="B3190" s="0" t="s">
        <v>17989</v>
      </c>
      <c r="C3190" s="0" t="s">
        <v>14771</v>
      </c>
      <c r="D3190" s="0" t="s">
        <v>14768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20</v>
      </c>
      <c r="V3190" s="0" t="n">
        <v>297</v>
      </c>
      <c r="W3190" s="0" t="n">
        <v>0</v>
      </c>
      <c r="X3190" s="0" t="n">
        <v>0</v>
      </c>
      <c r="Y3190" s="0" t="n">
        <v>0</v>
      </c>
      <c r="Z3190" s="0" t="n">
        <v>0</v>
      </c>
    </row>
    <row r="3191" customFormat="false" ht="14.4" hidden="false" customHeight="false" outlineLevel="0" collapsed="false">
      <c r="A3191" s="0" t="s">
        <v>3</v>
      </c>
      <c r="B3191" s="0" t="s">
        <v>17990</v>
      </c>
      <c r="C3191" s="0" t="s">
        <v>14768</v>
      </c>
      <c r="D3191" s="0" t="s">
        <v>14767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17</v>
      </c>
      <c r="V3191" s="0" t="n">
        <v>268</v>
      </c>
      <c r="W3191" s="0" t="n">
        <v>0</v>
      </c>
      <c r="X3191" s="0" t="n">
        <v>0</v>
      </c>
      <c r="Y3191" s="0" t="n">
        <v>0</v>
      </c>
      <c r="Z3191" s="0" t="n">
        <v>0</v>
      </c>
    </row>
    <row r="3192" customFormat="false" ht="14.4" hidden="false" customHeight="false" outlineLevel="0" collapsed="false">
      <c r="A3192" s="0" t="s">
        <v>3</v>
      </c>
      <c r="B3192" s="0" t="s">
        <v>17991</v>
      </c>
      <c r="C3192" s="0" t="s">
        <v>14773</v>
      </c>
      <c r="D3192" s="0" t="s">
        <v>14767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15</v>
      </c>
      <c r="V3192" s="0" t="n">
        <v>163</v>
      </c>
      <c r="W3192" s="0" t="n">
        <v>0</v>
      </c>
      <c r="X3192" s="0" t="n">
        <v>0</v>
      </c>
      <c r="Y3192" s="0" t="n">
        <v>0</v>
      </c>
      <c r="Z3192" s="0" t="n">
        <v>0</v>
      </c>
    </row>
    <row r="3193" customFormat="false" ht="14.4" hidden="false" customHeight="false" outlineLevel="0" collapsed="false">
      <c r="A3193" s="0" t="s">
        <v>3</v>
      </c>
      <c r="B3193" s="0" t="s">
        <v>17992</v>
      </c>
      <c r="C3193" s="0" t="s">
        <v>14768</v>
      </c>
      <c r="D3193" s="0" t="s">
        <v>14771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11</v>
      </c>
      <c r="V3193" s="0" t="n">
        <v>159</v>
      </c>
      <c r="W3193" s="0" t="n">
        <v>0</v>
      </c>
      <c r="X3193" s="0" t="n">
        <v>0</v>
      </c>
      <c r="Y3193" s="0" t="n">
        <v>0</v>
      </c>
      <c r="Z3193" s="0" t="n">
        <v>0</v>
      </c>
    </row>
    <row r="3194" customFormat="false" ht="14.4" hidden="false" customHeight="false" outlineLevel="0" collapsed="false">
      <c r="A3194" s="0" t="s">
        <v>3</v>
      </c>
      <c r="B3194" s="0" t="s">
        <v>17993</v>
      </c>
      <c r="C3194" s="0" t="s">
        <v>14767</v>
      </c>
      <c r="D3194" s="0" t="s">
        <v>14773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12</v>
      </c>
      <c r="V3194" s="0" t="n">
        <v>163</v>
      </c>
      <c r="W3194" s="0" t="n">
        <v>0</v>
      </c>
      <c r="X3194" s="0" t="n">
        <v>0</v>
      </c>
      <c r="Y3194" s="0" t="n">
        <v>0</v>
      </c>
      <c r="Z3194" s="0" t="n">
        <v>0</v>
      </c>
    </row>
    <row r="3195" customFormat="false" ht="14.4" hidden="false" customHeight="false" outlineLevel="0" collapsed="false">
      <c r="A3195" s="0" t="s">
        <v>3</v>
      </c>
      <c r="B3195" s="0" t="s">
        <v>17994</v>
      </c>
      <c r="C3195" s="0" t="s">
        <v>14771</v>
      </c>
      <c r="D3195" s="0" t="s">
        <v>14768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19</v>
      </c>
      <c r="V3195" s="0" t="n">
        <v>251</v>
      </c>
      <c r="W3195" s="0" t="n">
        <v>0</v>
      </c>
      <c r="X3195" s="0" t="n">
        <v>0</v>
      </c>
      <c r="Y3195" s="0" t="n">
        <v>0</v>
      </c>
      <c r="Z3195" s="0" t="n">
        <v>0</v>
      </c>
    </row>
    <row r="3196" customFormat="false" ht="14.4" hidden="false" customHeight="false" outlineLevel="0" collapsed="false">
      <c r="A3196" s="0" t="s">
        <v>3</v>
      </c>
      <c r="B3196" s="0" t="s">
        <v>17995</v>
      </c>
      <c r="C3196" s="0" t="s">
        <v>14767</v>
      </c>
      <c r="D3196" s="0" t="s">
        <v>14768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21</v>
      </c>
      <c r="V3196" s="0" t="n">
        <v>238</v>
      </c>
      <c r="W3196" s="0" t="n">
        <v>0</v>
      </c>
      <c r="X3196" s="0" t="n">
        <v>0</v>
      </c>
      <c r="Y3196" s="0" t="n">
        <v>0</v>
      </c>
      <c r="Z3196" s="0" t="n">
        <v>0</v>
      </c>
    </row>
    <row r="3197" customFormat="false" ht="14.4" hidden="false" customHeight="false" outlineLevel="0" collapsed="false">
      <c r="A3197" s="0" t="s">
        <v>3</v>
      </c>
      <c r="B3197" s="0" t="s">
        <v>17996</v>
      </c>
      <c r="C3197" s="0" t="s">
        <v>14773</v>
      </c>
      <c r="D3197" s="0" t="s">
        <v>14767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10</v>
      </c>
      <c r="V3197" s="0" t="n">
        <v>174</v>
      </c>
      <c r="W3197" s="0" t="n">
        <v>0</v>
      </c>
      <c r="X3197" s="0" t="n">
        <v>0</v>
      </c>
      <c r="Y3197" s="0" t="n">
        <v>0</v>
      </c>
      <c r="Z3197" s="0" t="n">
        <v>0</v>
      </c>
    </row>
    <row r="3198" customFormat="false" ht="14.4" hidden="false" customHeight="false" outlineLevel="0" collapsed="false">
      <c r="A3198" s="0" t="s">
        <v>3</v>
      </c>
      <c r="B3198" s="0" t="s">
        <v>17997</v>
      </c>
      <c r="C3198" s="0" t="s">
        <v>14771</v>
      </c>
      <c r="D3198" s="0" t="s">
        <v>14768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13</v>
      </c>
      <c r="V3198" s="0" t="n">
        <v>203</v>
      </c>
      <c r="W3198" s="0" t="n">
        <v>0</v>
      </c>
      <c r="X3198" s="0" t="n">
        <v>0</v>
      </c>
      <c r="Y3198" s="0" t="n">
        <v>0</v>
      </c>
      <c r="Z3198" s="0" t="n">
        <v>0</v>
      </c>
    </row>
    <row r="3199" customFormat="false" ht="14.4" hidden="false" customHeight="false" outlineLevel="0" collapsed="false">
      <c r="A3199" s="0" t="s">
        <v>3</v>
      </c>
      <c r="B3199" s="0" t="s">
        <v>17998</v>
      </c>
      <c r="C3199" s="0" t="s">
        <v>14768</v>
      </c>
      <c r="D3199" s="0" t="s">
        <v>14771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21</v>
      </c>
      <c r="V3199" s="0" t="n">
        <v>272</v>
      </c>
      <c r="W3199" s="0" t="n">
        <v>0</v>
      </c>
      <c r="X3199" s="0" t="n">
        <v>0</v>
      </c>
      <c r="Y3199" s="0" t="n">
        <v>0</v>
      </c>
      <c r="Z3199" s="0" t="n">
        <v>0</v>
      </c>
    </row>
    <row r="3200" customFormat="false" ht="14.4" hidden="false" customHeight="false" outlineLevel="0" collapsed="false">
      <c r="A3200" s="0" t="s">
        <v>3</v>
      </c>
      <c r="B3200" s="0" t="s">
        <v>17999</v>
      </c>
      <c r="C3200" s="0" t="s">
        <v>14768</v>
      </c>
      <c r="D3200" s="0" t="s">
        <v>14773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14</v>
      </c>
      <c r="V3200" s="0" t="n">
        <v>135</v>
      </c>
      <c r="W3200" s="0" t="n">
        <v>0</v>
      </c>
      <c r="X3200" s="0" t="n">
        <v>0</v>
      </c>
      <c r="Y3200" s="0" t="n">
        <v>0</v>
      </c>
      <c r="Z3200" s="0" t="n">
        <v>0</v>
      </c>
    </row>
    <row r="3201" customFormat="false" ht="14.4" hidden="false" customHeight="false" outlineLevel="0" collapsed="false">
      <c r="A3201" s="0" t="s">
        <v>3</v>
      </c>
      <c r="B3201" s="0" t="s">
        <v>18000</v>
      </c>
      <c r="C3201" s="0" t="s">
        <v>14768</v>
      </c>
      <c r="D3201" s="0" t="s">
        <v>14771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17</v>
      </c>
      <c r="V3201" s="0" t="n">
        <v>214</v>
      </c>
      <c r="W3201" s="0" t="n">
        <v>0</v>
      </c>
      <c r="X3201" s="0" t="n">
        <v>0</v>
      </c>
      <c r="Y3201" s="0" t="n">
        <v>0</v>
      </c>
      <c r="Z3201" s="0" t="n">
        <v>0</v>
      </c>
    </row>
    <row r="3202" customFormat="false" ht="14.4" hidden="false" customHeight="false" outlineLevel="0" collapsed="false">
      <c r="A3202" s="0" t="s">
        <v>3</v>
      </c>
      <c r="B3202" s="0" t="s">
        <v>18001</v>
      </c>
      <c r="C3202" s="0" t="s">
        <v>14768</v>
      </c>
      <c r="D3202" s="0" t="s">
        <v>14773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10</v>
      </c>
      <c r="V3202" s="0" t="n">
        <v>168</v>
      </c>
      <c r="W3202" s="0" t="n">
        <v>0</v>
      </c>
      <c r="X3202" s="0" t="n">
        <v>0</v>
      </c>
      <c r="Y3202" s="0" t="n">
        <v>0</v>
      </c>
      <c r="Z3202" s="0" t="n">
        <v>0</v>
      </c>
    </row>
    <row r="3203" customFormat="false" ht="14.4" hidden="false" customHeight="false" outlineLevel="0" collapsed="false">
      <c r="A3203" s="0" t="s">
        <v>3</v>
      </c>
      <c r="B3203" s="0" t="s">
        <v>18002</v>
      </c>
      <c r="C3203" s="0" t="s">
        <v>14768</v>
      </c>
      <c r="D3203" s="0" t="s">
        <v>14771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22</v>
      </c>
      <c r="V3203" s="0" t="n">
        <v>234</v>
      </c>
      <c r="W3203" s="0" t="n">
        <v>0</v>
      </c>
      <c r="X3203" s="0" t="n">
        <v>0</v>
      </c>
      <c r="Y3203" s="0" t="n">
        <v>0</v>
      </c>
      <c r="Z3203" s="0" t="n">
        <v>0</v>
      </c>
    </row>
    <row r="3204" customFormat="false" ht="14.4" hidden="false" customHeight="false" outlineLevel="0" collapsed="false">
      <c r="A3204" s="0" t="s">
        <v>3</v>
      </c>
      <c r="B3204" s="0" t="s">
        <v>18003</v>
      </c>
      <c r="C3204" s="0" t="s">
        <v>14771</v>
      </c>
      <c r="D3204" s="0" t="s">
        <v>14768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10</v>
      </c>
      <c r="V3204" s="0" t="n">
        <v>181</v>
      </c>
      <c r="W3204" s="0" t="n">
        <v>0</v>
      </c>
      <c r="X3204" s="0" t="n">
        <v>0</v>
      </c>
      <c r="Y3204" s="0" t="n">
        <v>0</v>
      </c>
      <c r="Z3204" s="0" t="n">
        <v>0</v>
      </c>
    </row>
    <row r="3205" customFormat="false" ht="14.4" hidden="false" customHeight="false" outlineLevel="0" collapsed="false">
      <c r="A3205" s="0" t="s">
        <v>3</v>
      </c>
      <c r="B3205" s="0" t="s">
        <v>18004</v>
      </c>
      <c r="C3205" s="0" t="s">
        <v>14773</v>
      </c>
      <c r="D3205" s="0" t="s">
        <v>14767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8</v>
      </c>
      <c r="V3205" s="0" t="n">
        <v>158</v>
      </c>
      <c r="W3205" s="0" t="n">
        <v>0</v>
      </c>
      <c r="X3205" s="0" t="n">
        <v>0</v>
      </c>
      <c r="Y3205" s="0" t="n">
        <v>0</v>
      </c>
      <c r="Z3205" s="0" t="n">
        <v>0</v>
      </c>
    </row>
    <row r="3206" customFormat="false" ht="14.4" hidden="false" customHeight="false" outlineLevel="0" collapsed="false">
      <c r="A3206" s="0" t="s">
        <v>3</v>
      </c>
      <c r="B3206" s="0" t="s">
        <v>18005</v>
      </c>
      <c r="C3206" s="0" t="s">
        <v>14768</v>
      </c>
      <c r="D3206" s="0" t="s">
        <v>14771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13</v>
      </c>
      <c r="V3206" s="0" t="n">
        <v>240</v>
      </c>
      <c r="W3206" s="0" t="n">
        <v>0</v>
      </c>
      <c r="X3206" s="0" t="n">
        <v>0</v>
      </c>
      <c r="Y3206" s="0" t="n">
        <v>0</v>
      </c>
      <c r="Z3206" s="0" t="n">
        <v>0</v>
      </c>
    </row>
    <row r="3207" customFormat="false" ht="14.4" hidden="false" customHeight="false" outlineLevel="0" collapsed="false">
      <c r="A3207" s="0" t="s">
        <v>3</v>
      </c>
      <c r="B3207" s="0" t="s">
        <v>18006</v>
      </c>
      <c r="C3207" s="0" t="s">
        <v>14767</v>
      </c>
      <c r="D3207" s="0" t="s">
        <v>14773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13</v>
      </c>
      <c r="V3207" s="0" t="n">
        <v>153</v>
      </c>
      <c r="W3207" s="0" t="n">
        <v>0</v>
      </c>
      <c r="X3207" s="0" t="n">
        <v>0</v>
      </c>
      <c r="Y3207" s="0" t="n">
        <v>0</v>
      </c>
      <c r="Z3207" s="0" t="n">
        <v>0</v>
      </c>
    </row>
    <row r="3208" customFormat="false" ht="14.4" hidden="false" customHeight="false" outlineLevel="0" collapsed="false">
      <c r="A3208" s="0" t="s">
        <v>3</v>
      </c>
      <c r="B3208" s="0" t="s">
        <v>18007</v>
      </c>
      <c r="C3208" s="0" t="s">
        <v>14768</v>
      </c>
      <c r="D3208" s="0" t="s">
        <v>14773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20</v>
      </c>
      <c r="V3208" s="0" t="n">
        <v>222</v>
      </c>
      <c r="W3208" s="0" t="n">
        <v>0</v>
      </c>
      <c r="X3208" s="0" t="n">
        <v>0</v>
      </c>
      <c r="Y3208" s="0" t="n">
        <v>0</v>
      </c>
      <c r="Z3208" s="0" t="n">
        <v>0</v>
      </c>
    </row>
    <row r="3209" customFormat="false" ht="14.4" hidden="false" customHeight="false" outlineLevel="0" collapsed="false">
      <c r="A3209" s="0" t="s">
        <v>3</v>
      </c>
      <c r="B3209" s="0" t="s">
        <v>18008</v>
      </c>
      <c r="C3209" s="0" t="s">
        <v>14767</v>
      </c>
      <c r="D3209" s="0" t="s">
        <v>14768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19</v>
      </c>
      <c r="V3209" s="0" t="n">
        <v>228</v>
      </c>
      <c r="W3209" s="0" t="n">
        <v>0</v>
      </c>
      <c r="X3209" s="0" t="n">
        <v>0</v>
      </c>
      <c r="Y3209" s="0" t="n">
        <v>0</v>
      </c>
      <c r="Z3209" s="0" t="n">
        <v>0</v>
      </c>
    </row>
    <row r="3210" customFormat="false" ht="14.4" hidden="false" customHeight="false" outlineLevel="0" collapsed="false">
      <c r="A3210" s="0" t="s">
        <v>3</v>
      </c>
      <c r="B3210" s="0" t="s">
        <v>18009</v>
      </c>
      <c r="C3210" s="0" t="s">
        <v>14771</v>
      </c>
      <c r="D3210" s="0" t="s">
        <v>14773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15</v>
      </c>
      <c r="V3210" s="0" t="n">
        <v>217</v>
      </c>
      <c r="W3210" s="0" t="n">
        <v>0</v>
      </c>
      <c r="X3210" s="0" t="n">
        <v>0</v>
      </c>
      <c r="Y3210" s="0" t="n">
        <v>0</v>
      </c>
      <c r="Z3210" s="0" t="n">
        <v>0</v>
      </c>
    </row>
    <row r="3211" customFormat="false" ht="14.4" hidden="false" customHeight="false" outlineLevel="0" collapsed="false">
      <c r="A3211" s="0" t="s">
        <v>3</v>
      </c>
      <c r="B3211" s="0" t="s">
        <v>18010</v>
      </c>
      <c r="C3211" s="0" t="s">
        <v>14773</v>
      </c>
      <c r="D3211" s="0" t="s">
        <v>14767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14</v>
      </c>
      <c r="V3211" s="0" t="n">
        <v>254</v>
      </c>
      <c r="W3211" s="0" t="n">
        <v>0</v>
      </c>
      <c r="X3211" s="0" t="n">
        <v>0</v>
      </c>
      <c r="Y3211" s="0" t="n">
        <v>0</v>
      </c>
      <c r="Z3211" s="0" t="n">
        <v>0</v>
      </c>
    </row>
    <row r="3212" customFormat="false" ht="14.4" hidden="false" customHeight="false" outlineLevel="0" collapsed="false">
      <c r="A3212" s="0" t="s">
        <v>3</v>
      </c>
      <c r="B3212" s="0" t="s">
        <v>18011</v>
      </c>
      <c r="C3212" s="0" t="s">
        <v>14771</v>
      </c>
      <c r="D3212" s="0" t="s">
        <v>14767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18</v>
      </c>
      <c r="V3212" s="0" t="n">
        <v>289</v>
      </c>
      <c r="W3212" s="0" t="n">
        <v>0</v>
      </c>
      <c r="X3212" s="0" t="n">
        <v>0</v>
      </c>
      <c r="Y3212" s="0" t="n">
        <v>0</v>
      </c>
      <c r="Z3212" s="0" t="n">
        <v>0</v>
      </c>
    </row>
    <row r="3213" customFormat="false" ht="14.4" hidden="false" customHeight="false" outlineLevel="0" collapsed="false">
      <c r="A3213" s="0" t="s">
        <v>3</v>
      </c>
      <c r="B3213" s="0" t="s">
        <v>18012</v>
      </c>
      <c r="C3213" s="0" t="s">
        <v>14773</v>
      </c>
      <c r="D3213" s="0" t="s">
        <v>14767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13</v>
      </c>
      <c r="V3213" s="0" t="n">
        <v>251</v>
      </c>
      <c r="W3213" s="0" t="n">
        <v>0</v>
      </c>
      <c r="X3213" s="0" t="n">
        <v>0</v>
      </c>
      <c r="Y3213" s="0" t="n">
        <v>0</v>
      </c>
      <c r="Z3213" s="0" t="n">
        <v>0</v>
      </c>
    </row>
    <row r="3214" customFormat="false" ht="14.4" hidden="false" customHeight="false" outlineLevel="0" collapsed="false">
      <c r="A3214" s="0" t="s">
        <v>3</v>
      </c>
      <c r="B3214" s="0" t="s">
        <v>18013</v>
      </c>
      <c r="C3214" s="0" t="s">
        <v>14771</v>
      </c>
      <c r="D3214" s="0" t="s">
        <v>14767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</v>
      </c>
      <c r="U3214" s="0" t="n">
        <v>20</v>
      </c>
      <c r="V3214" s="0" t="n">
        <v>276</v>
      </c>
      <c r="W3214" s="0" t="n">
        <v>0</v>
      </c>
      <c r="X3214" s="0" t="n">
        <v>0</v>
      </c>
      <c r="Y3214" s="0" t="n">
        <v>0</v>
      </c>
      <c r="Z3214" s="0" t="n">
        <v>0</v>
      </c>
    </row>
    <row r="3215" customFormat="false" ht="14.4" hidden="false" customHeight="false" outlineLevel="0" collapsed="false">
      <c r="A3215" s="0" t="s">
        <v>3</v>
      </c>
      <c r="B3215" s="0" t="s">
        <v>18014</v>
      </c>
      <c r="C3215" s="0" t="s">
        <v>14771</v>
      </c>
      <c r="D3215" s="0" t="s">
        <v>14773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16</v>
      </c>
      <c r="V3215" s="0" t="n">
        <v>165</v>
      </c>
      <c r="W3215" s="0" t="n">
        <v>0</v>
      </c>
      <c r="X3215" s="0" t="n">
        <v>0</v>
      </c>
      <c r="Y3215" s="0" t="n">
        <v>0</v>
      </c>
      <c r="Z3215" s="0" t="n">
        <v>0</v>
      </c>
    </row>
    <row r="3216" customFormat="false" ht="14.4" hidden="false" customHeight="false" outlineLevel="0" collapsed="false">
      <c r="A3216" s="0" t="s">
        <v>3</v>
      </c>
      <c r="B3216" s="0" t="s">
        <v>18015</v>
      </c>
      <c r="C3216" s="0" t="s">
        <v>14771</v>
      </c>
      <c r="D3216" s="0" t="s">
        <v>14768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11</v>
      </c>
      <c r="V3216" s="0" t="n">
        <v>210</v>
      </c>
      <c r="W3216" s="0" t="n">
        <v>0</v>
      </c>
      <c r="X3216" s="0" t="n">
        <v>0</v>
      </c>
      <c r="Y3216" s="0" t="n">
        <v>0</v>
      </c>
      <c r="Z3216" s="0" t="n">
        <v>0</v>
      </c>
    </row>
    <row r="3217" customFormat="false" ht="14.4" hidden="false" customHeight="false" outlineLevel="0" collapsed="false">
      <c r="A3217" s="0" t="s">
        <v>3</v>
      </c>
      <c r="B3217" s="0" t="s">
        <v>18016</v>
      </c>
      <c r="C3217" s="0" t="s">
        <v>14773</v>
      </c>
      <c r="D3217" s="0" t="s">
        <v>14767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11</v>
      </c>
      <c r="V3217" s="0" t="n">
        <v>219</v>
      </c>
      <c r="W3217" s="0" t="n">
        <v>0</v>
      </c>
      <c r="X3217" s="0" t="n">
        <v>0</v>
      </c>
      <c r="Y3217" s="0" t="n">
        <v>0</v>
      </c>
      <c r="Z3217" s="0" t="n">
        <v>0</v>
      </c>
    </row>
    <row r="3218" customFormat="false" ht="14.4" hidden="false" customHeight="false" outlineLevel="0" collapsed="false">
      <c r="A3218" s="0" t="s">
        <v>3</v>
      </c>
      <c r="B3218" s="0" t="s">
        <v>18017</v>
      </c>
      <c r="C3218" s="0" t="s">
        <v>14768</v>
      </c>
      <c r="D3218" s="0" t="s">
        <v>14771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12</v>
      </c>
      <c r="V3218" s="0" t="n">
        <v>232</v>
      </c>
      <c r="W3218" s="0" t="n">
        <v>0</v>
      </c>
      <c r="X3218" s="0" t="n">
        <v>0</v>
      </c>
      <c r="Y3218" s="0" t="n">
        <v>0</v>
      </c>
      <c r="Z3218" s="0" t="n">
        <v>0</v>
      </c>
    </row>
    <row r="3219" customFormat="false" ht="14.4" hidden="false" customHeight="false" outlineLevel="0" collapsed="false">
      <c r="A3219" s="0" t="s">
        <v>3</v>
      </c>
      <c r="B3219" s="0" t="s">
        <v>18018</v>
      </c>
      <c r="C3219" s="0" t="s">
        <v>14771</v>
      </c>
      <c r="D3219" s="0" t="s">
        <v>14768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20</v>
      </c>
      <c r="V3219" s="0" t="n">
        <v>295</v>
      </c>
      <c r="W3219" s="0" t="n">
        <v>0</v>
      </c>
      <c r="X3219" s="0" t="n">
        <v>0</v>
      </c>
      <c r="Y3219" s="0" t="n">
        <v>0</v>
      </c>
      <c r="Z3219" s="0" t="n">
        <v>0</v>
      </c>
    </row>
    <row r="3220" customFormat="false" ht="14.4" hidden="false" customHeight="false" outlineLevel="0" collapsed="false">
      <c r="A3220" s="0" t="s">
        <v>3</v>
      </c>
      <c r="B3220" s="0" t="s">
        <v>18019</v>
      </c>
      <c r="C3220" s="0" t="s">
        <v>14767</v>
      </c>
      <c r="D3220" s="0" t="s">
        <v>14773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24</v>
      </c>
      <c r="V3220" s="0" t="n">
        <v>289</v>
      </c>
      <c r="W3220" s="0" t="n">
        <v>0</v>
      </c>
      <c r="X3220" s="0" t="n">
        <v>0</v>
      </c>
      <c r="Y3220" s="0" t="n">
        <v>0</v>
      </c>
      <c r="Z3220" s="0" t="n">
        <v>0</v>
      </c>
    </row>
    <row r="3221" customFormat="false" ht="14.4" hidden="false" customHeight="false" outlineLevel="0" collapsed="false">
      <c r="A3221" s="0" t="s">
        <v>3</v>
      </c>
      <c r="B3221" s="0" t="s">
        <v>18020</v>
      </c>
      <c r="C3221" s="0" t="s">
        <v>14767</v>
      </c>
      <c r="D3221" s="0" t="s">
        <v>14773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20</v>
      </c>
      <c r="V3221" s="0" t="n">
        <v>276</v>
      </c>
      <c r="W3221" s="0" t="n">
        <v>0</v>
      </c>
      <c r="X3221" s="0" t="n">
        <v>0</v>
      </c>
      <c r="Y3221" s="0" t="n">
        <v>0</v>
      </c>
      <c r="Z3221" s="0" t="n">
        <v>0</v>
      </c>
    </row>
    <row r="3222" customFormat="false" ht="14.4" hidden="false" customHeight="false" outlineLevel="0" collapsed="false">
      <c r="A3222" s="0" t="s">
        <v>3</v>
      </c>
      <c r="B3222" s="0" t="s">
        <v>18021</v>
      </c>
      <c r="C3222" s="0" t="s">
        <v>14768</v>
      </c>
      <c r="D3222" s="0" t="s">
        <v>14771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14</v>
      </c>
      <c r="V3222" s="0" t="n">
        <v>261</v>
      </c>
      <c r="W3222" s="0" t="n">
        <v>0</v>
      </c>
      <c r="X3222" s="0" t="n">
        <v>0</v>
      </c>
      <c r="Y3222" s="0" t="n">
        <v>0</v>
      </c>
      <c r="Z3222" s="0" t="n">
        <v>0</v>
      </c>
    </row>
    <row r="3223" customFormat="false" ht="14.4" hidden="false" customHeight="false" outlineLevel="0" collapsed="false">
      <c r="A3223" s="0" t="s">
        <v>3</v>
      </c>
      <c r="B3223" s="0" t="s">
        <v>18022</v>
      </c>
      <c r="C3223" s="0" t="s">
        <v>14771</v>
      </c>
      <c r="D3223" s="0" t="s">
        <v>14773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19</v>
      </c>
      <c r="V3223" s="0" t="n">
        <v>276</v>
      </c>
      <c r="W3223" s="0" t="n">
        <v>0</v>
      </c>
      <c r="X3223" s="0" t="n">
        <v>0</v>
      </c>
      <c r="Y3223" s="0" t="n">
        <v>0</v>
      </c>
      <c r="Z3223" s="0" t="n">
        <v>0</v>
      </c>
    </row>
    <row r="3224" customFormat="false" ht="14.4" hidden="false" customHeight="false" outlineLevel="0" collapsed="false">
      <c r="A3224" s="0" t="s">
        <v>3</v>
      </c>
      <c r="B3224" s="0" t="s">
        <v>18023</v>
      </c>
      <c r="C3224" s="0" t="s">
        <v>14773</v>
      </c>
      <c r="D3224" s="0" t="s">
        <v>14767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17</v>
      </c>
      <c r="V3224" s="0" t="n">
        <v>243</v>
      </c>
      <c r="W3224" s="0" t="n">
        <v>0</v>
      </c>
      <c r="X3224" s="0" t="n">
        <v>0</v>
      </c>
      <c r="Y3224" s="0" t="n">
        <v>0</v>
      </c>
      <c r="Z3224" s="0" t="n">
        <v>0</v>
      </c>
    </row>
    <row r="3225" customFormat="false" ht="14.4" hidden="false" customHeight="false" outlineLevel="0" collapsed="false">
      <c r="A3225" s="0" t="s">
        <v>3</v>
      </c>
      <c r="B3225" s="0" t="s">
        <v>18024</v>
      </c>
      <c r="C3225" s="0" t="s">
        <v>14773</v>
      </c>
      <c r="D3225" s="0" t="s">
        <v>14767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28</v>
      </c>
      <c r="V3225" s="0" t="n">
        <v>314</v>
      </c>
      <c r="W3225" s="0" t="n">
        <v>0</v>
      </c>
      <c r="X3225" s="0" t="n">
        <v>0</v>
      </c>
      <c r="Y3225" s="0" t="n">
        <v>0</v>
      </c>
      <c r="Z3225" s="0" t="n">
        <v>0</v>
      </c>
    </row>
    <row r="3226" customFormat="false" ht="14.4" hidden="false" customHeight="false" outlineLevel="0" collapsed="false">
      <c r="A3226" s="0" t="s">
        <v>3</v>
      </c>
      <c r="B3226" s="0" t="s">
        <v>18025</v>
      </c>
      <c r="C3226" s="0" t="s">
        <v>14773</v>
      </c>
      <c r="D3226" s="0" t="s">
        <v>14768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20</v>
      </c>
      <c r="V3226" s="0" t="n">
        <v>228</v>
      </c>
      <c r="W3226" s="0" t="n">
        <v>0</v>
      </c>
      <c r="X3226" s="0" t="n">
        <v>0</v>
      </c>
      <c r="Y3226" s="0" t="n">
        <v>0</v>
      </c>
      <c r="Z3226" s="0" t="n">
        <v>0</v>
      </c>
    </row>
    <row r="3227" customFormat="false" ht="14.4" hidden="false" customHeight="false" outlineLevel="0" collapsed="false">
      <c r="A3227" s="0" t="s">
        <v>3</v>
      </c>
      <c r="B3227" s="0" t="s">
        <v>18026</v>
      </c>
      <c r="C3227" s="0" t="s">
        <v>14773</v>
      </c>
      <c r="D3227" s="0" t="s">
        <v>14771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21</v>
      </c>
      <c r="V3227" s="0" t="n">
        <v>286</v>
      </c>
      <c r="W3227" s="0" t="n">
        <v>0</v>
      </c>
      <c r="X3227" s="0" t="n">
        <v>0</v>
      </c>
      <c r="Y3227" s="0" t="n">
        <v>0</v>
      </c>
      <c r="Z3227" s="0" t="n">
        <v>0</v>
      </c>
    </row>
    <row r="3228" customFormat="false" ht="14.4" hidden="false" customHeight="false" outlineLevel="0" collapsed="false">
      <c r="A3228" s="0" t="s">
        <v>3</v>
      </c>
      <c r="B3228" s="0" t="s">
        <v>18027</v>
      </c>
      <c r="C3228" s="0" t="s">
        <v>14773</v>
      </c>
      <c r="D3228" s="0" t="s">
        <v>14767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21</v>
      </c>
      <c r="V3228" s="0" t="n">
        <v>281</v>
      </c>
      <c r="W3228" s="0" t="n">
        <v>0</v>
      </c>
      <c r="X3228" s="0" t="n">
        <v>0</v>
      </c>
      <c r="Y3228" s="0" t="n">
        <v>0</v>
      </c>
      <c r="Z3228" s="0" t="n">
        <v>0</v>
      </c>
    </row>
    <row r="3229" customFormat="false" ht="14.4" hidden="false" customHeight="false" outlineLevel="0" collapsed="false">
      <c r="A3229" s="0" t="s">
        <v>3</v>
      </c>
      <c r="B3229" s="0" t="s">
        <v>18028</v>
      </c>
      <c r="C3229" s="0" t="s">
        <v>14771</v>
      </c>
      <c r="D3229" s="0" t="s">
        <v>14773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15</v>
      </c>
      <c r="V3229" s="0" t="n">
        <v>187</v>
      </c>
      <c r="W3229" s="0" t="n">
        <v>0</v>
      </c>
      <c r="X3229" s="0" t="n">
        <v>0</v>
      </c>
      <c r="Y3229" s="0" t="n">
        <v>0</v>
      </c>
      <c r="Z3229" s="0" t="n">
        <v>0</v>
      </c>
    </row>
    <row r="3230" customFormat="false" ht="14.4" hidden="false" customHeight="false" outlineLevel="0" collapsed="false">
      <c r="A3230" s="0" t="s">
        <v>3</v>
      </c>
      <c r="B3230" s="0" t="s">
        <v>18029</v>
      </c>
      <c r="C3230" s="0" t="s">
        <v>14773</v>
      </c>
      <c r="D3230" s="0" t="s">
        <v>14767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18</v>
      </c>
      <c r="V3230" s="0" t="n">
        <v>293</v>
      </c>
      <c r="W3230" s="0" t="n">
        <v>0</v>
      </c>
      <c r="X3230" s="0" t="n">
        <v>0</v>
      </c>
      <c r="Y3230" s="0" t="n">
        <v>0</v>
      </c>
      <c r="Z3230" s="0" t="n">
        <v>0</v>
      </c>
    </row>
    <row r="3231" customFormat="false" ht="14.4" hidden="false" customHeight="false" outlineLevel="0" collapsed="false">
      <c r="A3231" s="0" t="s">
        <v>3</v>
      </c>
      <c r="B3231" s="0" t="s">
        <v>18030</v>
      </c>
      <c r="C3231" s="0" t="s">
        <v>14773</v>
      </c>
      <c r="D3231" s="0" t="s">
        <v>14767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11</v>
      </c>
      <c r="V3231" s="0" t="n">
        <v>213</v>
      </c>
      <c r="W3231" s="0" t="n">
        <v>0</v>
      </c>
      <c r="X3231" s="0" t="n">
        <v>0</v>
      </c>
      <c r="Y3231" s="0" t="n">
        <v>0</v>
      </c>
      <c r="Z3231" s="0" t="n">
        <v>0</v>
      </c>
    </row>
    <row r="3232" customFormat="false" ht="14.4" hidden="false" customHeight="false" outlineLevel="0" collapsed="false">
      <c r="A3232" s="0" t="s">
        <v>3</v>
      </c>
      <c r="B3232" s="0" t="s">
        <v>18031</v>
      </c>
      <c r="C3232" s="0" t="s">
        <v>14767</v>
      </c>
      <c r="D3232" s="0" t="s">
        <v>14773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16</v>
      </c>
      <c r="V3232" s="0" t="n">
        <v>237</v>
      </c>
      <c r="W3232" s="0" t="n">
        <v>0</v>
      </c>
      <c r="X3232" s="0" t="n">
        <v>0</v>
      </c>
      <c r="Y3232" s="0" t="n">
        <v>0</v>
      </c>
      <c r="Z3232" s="0" t="n">
        <v>0</v>
      </c>
    </row>
    <row r="3233" customFormat="false" ht="14.4" hidden="false" customHeight="false" outlineLevel="0" collapsed="false">
      <c r="A3233" s="0" t="s">
        <v>3</v>
      </c>
      <c r="B3233" s="0" t="s">
        <v>18032</v>
      </c>
      <c r="C3233" s="0" t="s">
        <v>14767</v>
      </c>
      <c r="D3233" s="0" t="s">
        <v>14771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12</v>
      </c>
      <c r="V3233" s="0" t="n">
        <v>225</v>
      </c>
      <c r="W3233" s="0" t="n">
        <v>0</v>
      </c>
      <c r="X3233" s="0" t="n">
        <v>0</v>
      </c>
      <c r="Y3233" s="0" t="n">
        <v>0</v>
      </c>
      <c r="Z3233" s="0" t="n">
        <v>0</v>
      </c>
    </row>
    <row r="3234" customFormat="false" ht="14.4" hidden="false" customHeight="false" outlineLevel="0" collapsed="false">
      <c r="A3234" s="0" t="s">
        <v>3</v>
      </c>
      <c r="B3234" s="0" t="s">
        <v>18033</v>
      </c>
      <c r="C3234" s="0" t="s">
        <v>14767</v>
      </c>
      <c r="D3234" s="0" t="s">
        <v>14773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11</v>
      </c>
      <c r="V3234" s="0" t="n">
        <v>198</v>
      </c>
      <c r="W3234" s="0" t="n">
        <v>0</v>
      </c>
      <c r="X3234" s="0" t="n">
        <v>0</v>
      </c>
      <c r="Y3234" s="0" t="n">
        <v>0</v>
      </c>
      <c r="Z3234" s="0" t="n">
        <v>0</v>
      </c>
    </row>
    <row r="3235" customFormat="false" ht="14.4" hidden="false" customHeight="false" outlineLevel="0" collapsed="false">
      <c r="A3235" s="0" t="s">
        <v>3</v>
      </c>
      <c r="B3235" s="0" t="s">
        <v>18034</v>
      </c>
      <c r="C3235" s="0" t="s">
        <v>14773</v>
      </c>
      <c r="D3235" s="0" t="s">
        <v>14767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18</v>
      </c>
      <c r="V3235" s="0" t="n">
        <v>237</v>
      </c>
      <c r="W3235" s="0" t="n">
        <v>0</v>
      </c>
      <c r="X3235" s="0" t="n">
        <v>0</v>
      </c>
      <c r="Y3235" s="0" t="n">
        <v>0</v>
      </c>
      <c r="Z3235" s="0" t="n">
        <v>0</v>
      </c>
    </row>
    <row r="3236" customFormat="false" ht="14.4" hidden="false" customHeight="false" outlineLevel="0" collapsed="false">
      <c r="A3236" s="0" t="s">
        <v>3</v>
      </c>
      <c r="B3236" s="0" t="s">
        <v>18035</v>
      </c>
      <c r="C3236" s="0" t="s">
        <v>14767</v>
      </c>
      <c r="D3236" s="0" t="s">
        <v>14768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17</v>
      </c>
      <c r="V3236" s="0" t="n">
        <v>315</v>
      </c>
      <c r="W3236" s="0" t="n">
        <v>0</v>
      </c>
      <c r="X3236" s="0" t="n">
        <v>0</v>
      </c>
      <c r="Y3236" s="0" t="n">
        <v>0</v>
      </c>
      <c r="Z3236" s="0" t="n">
        <v>0</v>
      </c>
    </row>
    <row r="3237" customFormat="false" ht="14.4" hidden="false" customHeight="false" outlineLevel="0" collapsed="false">
      <c r="A3237" s="0" t="s">
        <v>3</v>
      </c>
      <c r="B3237" s="0" t="s">
        <v>18036</v>
      </c>
      <c r="C3237" s="0" t="s">
        <v>14767</v>
      </c>
      <c r="D3237" s="0" t="s">
        <v>14768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20</v>
      </c>
      <c r="V3237" s="0" t="n">
        <v>198</v>
      </c>
      <c r="W3237" s="0" t="n">
        <v>0</v>
      </c>
      <c r="X3237" s="0" t="n">
        <v>0</v>
      </c>
      <c r="Y3237" s="0" t="n">
        <v>0</v>
      </c>
      <c r="Z3237" s="0" t="n">
        <v>0</v>
      </c>
    </row>
    <row r="3238" customFormat="false" ht="14.4" hidden="false" customHeight="false" outlineLevel="0" collapsed="false">
      <c r="A3238" s="0" t="s">
        <v>3</v>
      </c>
      <c r="B3238" s="0" t="s">
        <v>18037</v>
      </c>
      <c r="C3238" s="0" t="s">
        <v>14773</v>
      </c>
      <c r="D3238" s="0" t="s">
        <v>14767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18</v>
      </c>
      <c r="V3238" s="0" t="n">
        <v>216</v>
      </c>
      <c r="W3238" s="0" t="n">
        <v>0</v>
      </c>
      <c r="X3238" s="0" t="n">
        <v>0</v>
      </c>
      <c r="Y3238" s="0" t="n">
        <v>0</v>
      </c>
      <c r="Z3238" s="0" t="n">
        <v>0</v>
      </c>
    </row>
    <row r="3239" customFormat="false" ht="14.4" hidden="false" customHeight="false" outlineLevel="0" collapsed="false">
      <c r="A3239" s="0" t="s">
        <v>3</v>
      </c>
      <c r="B3239" s="0" t="s">
        <v>18038</v>
      </c>
      <c r="C3239" s="0" t="s">
        <v>14771</v>
      </c>
      <c r="D3239" s="0" t="s">
        <v>14768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15</v>
      </c>
      <c r="V3239" s="0" t="n">
        <v>235</v>
      </c>
      <c r="W3239" s="0" t="n">
        <v>0</v>
      </c>
      <c r="X3239" s="0" t="n">
        <v>0</v>
      </c>
      <c r="Y3239" s="0" t="n">
        <v>0</v>
      </c>
      <c r="Z3239" s="0" t="n">
        <v>0</v>
      </c>
    </row>
    <row r="3240" customFormat="false" ht="14.4" hidden="false" customHeight="false" outlineLevel="0" collapsed="false">
      <c r="A3240" s="0" t="s">
        <v>3</v>
      </c>
      <c r="B3240" s="0" t="s">
        <v>18039</v>
      </c>
      <c r="C3240" s="0" t="s">
        <v>14773</v>
      </c>
      <c r="D3240" s="0" t="s">
        <v>14767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17</v>
      </c>
      <c r="V3240" s="0" t="n">
        <v>219</v>
      </c>
      <c r="W3240" s="0" t="n">
        <v>0</v>
      </c>
      <c r="X3240" s="0" t="n">
        <v>0</v>
      </c>
      <c r="Y3240" s="0" t="n">
        <v>0</v>
      </c>
      <c r="Z3240" s="0" t="n">
        <v>0</v>
      </c>
    </row>
    <row r="3241" customFormat="false" ht="14.4" hidden="false" customHeight="false" outlineLevel="0" collapsed="false">
      <c r="A3241" s="0" t="s">
        <v>3</v>
      </c>
      <c r="B3241" s="0" t="s">
        <v>18040</v>
      </c>
      <c r="C3241" s="0" t="s">
        <v>14771</v>
      </c>
      <c r="D3241" s="0" t="s">
        <v>14768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19</v>
      </c>
      <c r="V3241" s="0" t="n">
        <v>203</v>
      </c>
      <c r="W3241" s="0" t="n">
        <v>0</v>
      </c>
      <c r="X3241" s="0" t="n">
        <v>0</v>
      </c>
      <c r="Y3241" s="0" t="n">
        <v>0</v>
      </c>
      <c r="Z3241" s="0" t="n">
        <v>0</v>
      </c>
    </row>
    <row r="3242" customFormat="false" ht="14.4" hidden="false" customHeight="false" outlineLevel="0" collapsed="false">
      <c r="A3242" s="0" t="s">
        <v>3</v>
      </c>
      <c r="B3242" s="0" t="s">
        <v>18041</v>
      </c>
      <c r="C3242" s="0" t="s">
        <v>14771</v>
      </c>
      <c r="D3242" s="0" t="s">
        <v>14768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17</v>
      </c>
      <c r="V3242" s="0" t="n">
        <v>179</v>
      </c>
      <c r="W3242" s="0" t="n">
        <v>0</v>
      </c>
      <c r="X3242" s="0" t="n">
        <v>0</v>
      </c>
      <c r="Y3242" s="0" t="n">
        <v>0</v>
      </c>
      <c r="Z3242" s="0" t="n">
        <v>0</v>
      </c>
    </row>
    <row r="3243" customFormat="false" ht="14.4" hidden="false" customHeight="false" outlineLevel="0" collapsed="false">
      <c r="A3243" s="0" t="s">
        <v>3</v>
      </c>
      <c r="B3243" s="0" t="s">
        <v>18042</v>
      </c>
      <c r="C3243" s="0" t="s">
        <v>14768</v>
      </c>
      <c r="D3243" s="0" t="s">
        <v>14771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15</v>
      </c>
      <c r="V3243" s="0" t="n">
        <v>159</v>
      </c>
      <c r="W3243" s="0" t="n">
        <v>0</v>
      </c>
      <c r="X3243" s="0" t="n">
        <v>0</v>
      </c>
      <c r="Y3243" s="0" t="n">
        <v>0</v>
      </c>
      <c r="Z3243" s="0" t="n">
        <v>0</v>
      </c>
    </row>
    <row r="3244" customFormat="false" ht="14.4" hidden="false" customHeight="false" outlineLevel="0" collapsed="false">
      <c r="A3244" s="0" t="s">
        <v>3</v>
      </c>
      <c r="B3244" s="0" t="s">
        <v>18043</v>
      </c>
      <c r="C3244" s="0" t="s">
        <v>14768</v>
      </c>
      <c r="D3244" s="0" t="s">
        <v>14771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17</v>
      </c>
      <c r="V3244" s="0" t="n">
        <v>301</v>
      </c>
      <c r="W3244" s="0" t="n">
        <v>0</v>
      </c>
      <c r="X3244" s="0" t="n">
        <v>0</v>
      </c>
      <c r="Y3244" s="0" t="n">
        <v>0</v>
      </c>
      <c r="Z3244" s="0" t="n">
        <v>0</v>
      </c>
    </row>
    <row r="3245" customFormat="false" ht="14.4" hidden="false" customHeight="false" outlineLevel="0" collapsed="false">
      <c r="A3245" s="0" t="s">
        <v>3</v>
      </c>
      <c r="B3245" s="0" t="s">
        <v>18044</v>
      </c>
      <c r="C3245" s="0" t="s">
        <v>14768</v>
      </c>
      <c r="D3245" s="0" t="s">
        <v>14771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15</v>
      </c>
      <c r="V3245" s="0" t="n">
        <v>191</v>
      </c>
      <c r="W3245" s="0" t="n">
        <v>0</v>
      </c>
      <c r="X3245" s="0" t="n">
        <v>0</v>
      </c>
      <c r="Y3245" s="0" t="n">
        <v>0</v>
      </c>
      <c r="Z3245" s="0" t="n">
        <v>0</v>
      </c>
    </row>
    <row r="3246" customFormat="false" ht="14.4" hidden="false" customHeight="false" outlineLevel="0" collapsed="false">
      <c r="A3246" s="0" t="s">
        <v>3</v>
      </c>
      <c r="B3246" s="0" t="s">
        <v>18045</v>
      </c>
      <c r="C3246" s="0" t="s">
        <v>14773</v>
      </c>
      <c r="D3246" s="0" t="s">
        <v>14768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20</v>
      </c>
      <c r="V3246" s="0" t="n">
        <v>241</v>
      </c>
      <c r="W3246" s="0" t="n">
        <v>0</v>
      </c>
      <c r="X3246" s="0" t="n">
        <v>0</v>
      </c>
      <c r="Y3246" s="0" t="n">
        <v>0</v>
      </c>
      <c r="Z3246" s="0" t="n">
        <v>0</v>
      </c>
    </row>
    <row r="3247" customFormat="false" ht="14.4" hidden="false" customHeight="false" outlineLevel="0" collapsed="false">
      <c r="A3247" s="0" t="s">
        <v>3</v>
      </c>
      <c r="B3247" s="0" t="s">
        <v>18046</v>
      </c>
      <c r="C3247" s="0" t="s">
        <v>14771</v>
      </c>
      <c r="D3247" s="0" t="s">
        <v>14773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13</v>
      </c>
      <c r="V3247" s="0" t="n">
        <v>235</v>
      </c>
      <c r="W3247" s="0" t="n">
        <v>0</v>
      </c>
      <c r="X3247" s="0" t="n">
        <v>0</v>
      </c>
      <c r="Y3247" s="0" t="n">
        <v>0</v>
      </c>
      <c r="Z3247" s="0" t="n">
        <v>0</v>
      </c>
    </row>
    <row r="3248" customFormat="false" ht="14.4" hidden="false" customHeight="false" outlineLevel="0" collapsed="false">
      <c r="A3248" s="0" t="s">
        <v>3</v>
      </c>
      <c r="B3248" s="0" t="s">
        <v>18047</v>
      </c>
      <c r="C3248" s="0" t="s">
        <v>14773</v>
      </c>
      <c r="D3248" s="0" t="s">
        <v>14767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14</v>
      </c>
      <c r="V3248" s="0" t="n">
        <v>225</v>
      </c>
      <c r="W3248" s="0" t="n">
        <v>0</v>
      </c>
      <c r="X3248" s="0" t="n">
        <v>0</v>
      </c>
      <c r="Y3248" s="0" t="n">
        <v>0</v>
      </c>
      <c r="Z3248" s="0" t="n">
        <v>0</v>
      </c>
    </row>
    <row r="3249" customFormat="false" ht="14.4" hidden="false" customHeight="false" outlineLevel="0" collapsed="false">
      <c r="A3249" s="0" t="s">
        <v>3</v>
      </c>
      <c r="B3249" s="0" t="s">
        <v>18048</v>
      </c>
      <c r="C3249" s="0" t="s">
        <v>14768</v>
      </c>
      <c r="D3249" s="0" t="s">
        <v>14771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15</v>
      </c>
      <c r="V3249" s="0" t="n">
        <v>216</v>
      </c>
      <c r="W3249" s="0" t="n">
        <v>0</v>
      </c>
      <c r="X3249" s="0" t="n">
        <v>0</v>
      </c>
      <c r="Y3249" s="0" t="n">
        <v>0</v>
      </c>
      <c r="Z3249" s="0" t="n">
        <v>0</v>
      </c>
    </row>
    <row r="3250" customFormat="false" ht="14.4" hidden="false" customHeight="false" outlineLevel="0" collapsed="false">
      <c r="A3250" s="0" t="s">
        <v>3</v>
      </c>
      <c r="B3250" s="0" t="s">
        <v>18049</v>
      </c>
      <c r="C3250" s="0" t="s">
        <v>14768</v>
      </c>
      <c r="D3250" s="0" t="s">
        <v>14767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19</v>
      </c>
      <c r="V3250" s="0" t="n">
        <v>238</v>
      </c>
      <c r="W3250" s="0" t="n">
        <v>0</v>
      </c>
      <c r="X3250" s="0" t="n">
        <v>0</v>
      </c>
      <c r="Y3250" s="0" t="n">
        <v>0</v>
      </c>
      <c r="Z3250" s="0" t="n">
        <v>0</v>
      </c>
    </row>
    <row r="3251" customFormat="false" ht="14.4" hidden="false" customHeight="false" outlineLevel="0" collapsed="false">
      <c r="A3251" s="0" t="s">
        <v>3</v>
      </c>
      <c r="B3251" s="0" t="s">
        <v>18050</v>
      </c>
      <c r="C3251" s="0" t="s">
        <v>14773</v>
      </c>
      <c r="D3251" s="0" t="s">
        <v>14771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11</v>
      </c>
      <c r="V3251" s="0" t="n">
        <v>159</v>
      </c>
      <c r="W3251" s="0" t="n">
        <v>0</v>
      </c>
      <c r="X3251" s="0" t="n">
        <v>0</v>
      </c>
      <c r="Y3251" s="0" t="n">
        <v>0</v>
      </c>
      <c r="Z3251" s="0" t="n">
        <v>0</v>
      </c>
    </row>
    <row r="3252" customFormat="false" ht="14.4" hidden="false" customHeight="false" outlineLevel="0" collapsed="false">
      <c r="A3252" s="0" t="s">
        <v>3</v>
      </c>
      <c r="B3252" s="0" t="s">
        <v>18051</v>
      </c>
      <c r="C3252" s="0" t="s">
        <v>14768</v>
      </c>
      <c r="D3252" s="0" t="s">
        <v>14773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17</v>
      </c>
      <c r="V3252" s="0" t="n">
        <v>156</v>
      </c>
      <c r="W3252" s="0" t="n">
        <v>0</v>
      </c>
      <c r="X3252" s="0" t="n">
        <v>0</v>
      </c>
      <c r="Y3252" s="0" t="n">
        <v>0</v>
      </c>
      <c r="Z3252" s="0" t="n">
        <v>0</v>
      </c>
    </row>
    <row r="3253" customFormat="false" ht="14.4" hidden="false" customHeight="false" outlineLevel="0" collapsed="false">
      <c r="A3253" s="0" t="s">
        <v>3</v>
      </c>
      <c r="B3253" s="0" t="s">
        <v>18052</v>
      </c>
      <c r="C3253" s="0" t="s">
        <v>14768</v>
      </c>
      <c r="D3253" s="0" t="s">
        <v>14767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18</v>
      </c>
      <c r="V3253" s="0" t="n">
        <v>182</v>
      </c>
      <c r="W3253" s="0" t="n">
        <v>0</v>
      </c>
      <c r="X3253" s="0" t="n">
        <v>0</v>
      </c>
      <c r="Y3253" s="0" t="n">
        <v>0</v>
      </c>
      <c r="Z3253" s="0" t="n">
        <v>0</v>
      </c>
    </row>
    <row r="3254" customFormat="false" ht="14.4" hidden="false" customHeight="false" outlineLevel="0" collapsed="false">
      <c r="A3254" s="0" t="s">
        <v>3</v>
      </c>
      <c r="B3254" s="0" t="s">
        <v>18053</v>
      </c>
      <c r="C3254" s="0" t="s">
        <v>14767</v>
      </c>
      <c r="D3254" s="0" t="s">
        <v>14771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18</v>
      </c>
      <c r="V3254" s="0" t="n">
        <v>181</v>
      </c>
      <c r="W3254" s="0" t="n">
        <v>0</v>
      </c>
      <c r="X3254" s="0" t="n">
        <v>0</v>
      </c>
      <c r="Y3254" s="0" t="n">
        <v>0</v>
      </c>
      <c r="Z3254" s="0" t="n">
        <v>0</v>
      </c>
    </row>
    <row r="3255" customFormat="false" ht="14.4" hidden="false" customHeight="false" outlineLevel="0" collapsed="false">
      <c r="A3255" s="0" t="s">
        <v>3</v>
      </c>
      <c r="B3255" s="0" t="s">
        <v>18054</v>
      </c>
      <c r="C3255" s="0" t="s">
        <v>14773</v>
      </c>
      <c r="D3255" s="0" t="s">
        <v>14767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11</v>
      </c>
      <c r="V3255" s="0" t="n">
        <v>176</v>
      </c>
      <c r="W3255" s="0" t="n">
        <v>0</v>
      </c>
      <c r="X3255" s="0" t="n">
        <v>0</v>
      </c>
      <c r="Y3255" s="0" t="n">
        <v>0</v>
      </c>
      <c r="Z3255" s="0" t="n">
        <v>0</v>
      </c>
    </row>
    <row r="3256" customFormat="false" ht="14.4" hidden="false" customHeight="false" outlineLevel="0" collapsed="false">
      <c r="A3256" s="0" t="s">
        <v>3</v>
      </c>
      <c r="B3256" s="0" t="s">
        <v>18055</v>
      </c>
      <c r="C3256" s="0" t="s">
        <v>14767</v>
      </c>
      <c r="D3256" s="0" t="s">
        <v>14773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10</v>
      </c>
      <c r="V3256" s="0" t="n">
        <v>153</v>
      </c>
      <c r="W3256" s="0" t="n">
        <v>0</v>
      </c>
      <c r="X3256" s="0" t="n">
        <v>0</v>
      </c>
      <c r="Y3256" s="0" t="n">
        <v>0</v>
      </c>
      <c r="Z3256" s="0" t="n">
        <v>0</v>
      </c>
    </row>
    <row r="3257" customFormat="false" ht="14.4" hidden="false" customHeight="false" outlineLevel="0" collapsed="false">
      <c r="A3257" s="0" t="s">
        <v>3</v>
      </c>
      <c r="B3257" s="0" t="s">
        <v>18056</v>
      </c>
      <c r="C3257" s="0" t="s">
        <v>14773</v>
      </c>
      <c r="D3257" s="0" t="s">
        <v>14771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14</v>
      </c>
      <c r="V3257" s="0" t="n">
        <v>201</v>
      </c>
      <c r="W3257" s="0" t="n">
        <v>0</v>
      </c>
      <c r="X3257" s="0" t="n">
        <v>0</v>
      </c>
      <c r="Y3257" s="0" t="n">
        <v>0</v>
      </c>
      <c r="Z3257" s="0" t="n">
        <v>0</v>
      </c>
    </row>
    <row r="3258" customFormat="false" ht="14.4" hidden="false" customHeight="false" outlineLevel="0" collapsed="false">
      <c r="A3258" s="0" t="s">
        <v>3</v>
      </c>
      <c r="B3258" s="0" t="s">
        <v>18057</v>
      </c>
      <c r="C3258" s="0" t="s">
        <v>14767</v>
      </c>
      <c r="D3258" s="0" t="s">
        <v>14773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  <c r="U3258" s="0" t="n">
        <v>14</v>
      </c>
      <c r="V3258" s="0" t="n">
        <v>215</v>
      </c>
      <c r="W3258" s="0" t="n">
        <v>0</v>
      </c>
      <c r="X3258" s="0" t="n">
        <v>0</v>
      </c>
      <c r="Y3258" s="0" t="n">
        <v>0</v>
      </c>
      <c r="Z3258" s="0" t="n">
        <v>0</v>
      </c>
    </row>
    <row r="3259" customFormat="false" ht="14.4" hidden="false" customHeight="false" outlineLevel="0" collapsed="false">
      <c r="A3259" s="0" t="s">
        <v>3</v>
      </c>
      <c r="B3259" s="0" t="s">
        <v>18058</v>
      </c>
      <c r="C3259" s="0" t="s">
        <v>14771</v>
      </c>
      <c r="D3259" s="0" t="s">
        <v>14773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</v>
      </c>
      <c r="U3259" s="0" t="n">
        <v>8</v>
      </c>
      <c r="V3259" s="0" t="n">
        <v>159</v>
      </c>
      <c r="W3259" s="0" t="n">
        <v>0</v>
      </c>
      <c r="X3259" s="0" t="n">
        <v>0</v>
      </c>
      <c r="Y3259" s="0" t="n">
        <v>0</v>
      </c>
      <c r="Z3259" s="0" t="n">
        <v>0</v>
      </c>
    </row>
    <row r="3260" customFormat="false" ht="14.4" hidden="false" customHeight="false" outlineLevel="0" collapsed="false">
      <c r="A3260" s="0" t="s">
        <v>3</v>
      </c>
      <c r="B3260" s="0" t="s">
        <v>18059</v>
      </c>
      <c r="C3260" s="0" t="s">
        <v>14773</v>
      </c>
      <c r="D3260" s="0" t="s">
        <v>14767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13</v>
      </c>
      <c r="V3260" s="0" t="n">
        <v>180</v>
      </c>
      <c r="W3260" s="0" t="n">
        <v>0</v>
      </c>
      <c r="X3260" s="0" t="n">
        <v>0</v>
      </c>
      <c r="Y3260" s="0" t="n">
        <v>0</v>
      </c>
      <c r="Z3260" s="0" t="n">
        <v>0</v>
      </c>
    </row>
    <row r="3261" customFormat="false" ht="14.4" hidden="false" customHeight="false" outlineLevel="0" collapsed="false">
      <c r="A3261" s="0" t="s">
        <v>3</v>
      </c>
      <c r="B3261" s="0" t="s">
        <v>18060</v>
      </c>
      <c r="C3261" s="0" t="s">
        <v>14768</v>
      </c>
      <c r="D3261" s="0" t="s">
        <v>14771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13</v>
      </c>
      <c r="V3261" s="0" t="n">
        <v>168</v>
      </c>
      <c r="W3261" s="0" t="n">
        <v>0</v>
      </c>
      <c r="X3261" s="0" t="n">
        <v>0</v>
      </c>
      <c r="Y3261" s="0" t="n">
        <v>0</v>
      </c>
      <c r="Z3261" s="0" t="n">
        <v>0</v>
      </c>
    </row>
    <row r="3262" customFormat="false" ht="14.4" hidden="false" customHeight="false" outlineLevel="0" collapsed="false">
      <c r="A3262" s="0" t="s">
        <v>3</v>
      </c>
      <c r="B3262" s="0" t="s">
        <v>18061</v>
      </c>
      <c r="C3262" s="0" t="s">
        <v>14773</v>
      </c>
      <c r="D3262" s="0" t="s">
        <v>14768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12</v>
      </c>
      <c r="V3262" s="0" t="n">
        <v>176</v>
      </c>
      <c r="W3262" s="0" t="n">
        <v>0</v>
      </c>
      <c r="X3262" s="0" t="n">
        <v>0</v>
      </c>
      <c r="Y3262" s="0" t="n">
        <v>0</v>
      </c>
      <c r="Z3262" s="0" t="n">
        <v>0</v>
      </c>
    </row>
    <row r="3263" customFormat="false" ht="14.4" hidden="false" customHeight="false" outlineLevel="0" collapsed="false">
      <c r="A3263" s="0" t="s">
        <v>3</v>
      </c>
      <c r="B3263" s="0" t="s">
        <v>18062</v>
      </c>
      <c r="C3263" s="0" t="s">
        <v>14771</v>
      </c>
      <c r="D3263" s="0" t="s">
        <v>14768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12</v>
      </c>
      <c r="V3263" s="0" t="n">
        <v>173</v>
      </c>
      <c r="W3263" s="0" t="n">
        <v>0</v>
      </c>
      <c r="X3263" s="0" t="n">
        <v>0</v>
      </c>
      <c r="Y3263" s="0" t="n">
        <v>0</v>
      </c>
      <c r="Z3263" s="0" t="n">
        <v>0</v>
      </c>
    </row>
    <row r="3264" customFormat="false" ht="14.4" hidden="false" customHeight="false" outlineLevel="0" collapsed="false">
      <c r="A3264" s="0" t="s">
        <v>3</v>
      </c>
      <c r="B3264" s="0" t="s">
        <v>18063</v>
      </c>
      <c r="C3264" s="0" t="s">
        <v>14771</v>
      </c>
      <c r="D3264" s="0" t="s">
        <v>14768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11</v>
      </c>
      <c r="V3264" s="0" t="n">
        <v>214</v>
      </c>
      <c r="W3264" s="0" t="n">
        <v>0</v>
      </c>
      <c r="X3264" s="0" t="n">
        <v>0</v>
      </c>
      <c r="Y3264" s="0" t="n">
        <v>0</v>
      </c>
      <c r="Z3264" s="0" t="n">
        <v>0</v>
      </c>
    </row>
    <row r="3265" customFormat="false" ht="14.4" hidden="false" customHeight="false" outlineLevel="0" collapsed="false">
      <c r="A3265" s="0" t="s">
        <v>3</v>
      </c>
      <c r="B3265" s="0" t="s">
        <v>18064</v>
      </c>
      <c r="C3265" s="0" t="s">
        <v>14767</v>
      </c>
      <c r="D3265" s="0" t="s">
        <v>14773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15</v>
      </c>
      <c r="V3265" s="0" t="n">
        <v>243</v>
      </c>
      <c r="W3265" s="0" t="n">
        <v>0</v>
      </c>
      <c r="X3265" s="0" t="n">
        <v>0</v>
      </c>
      <c r="Y3265" s="0" t="n">
        <v>0</v>
      </c>
      <c r="Z3265" s="0" t="n">
        <v>0</v>
      </c>
    </row>
    <row r="3266" customFormat="false" ht="14.4" hidden="false" customHeight="false" outlineLevel="0" collapsed="false">
      <c r="A3266" s="0" t="s">
        <v>3</v>
      </c>
      <c r="B3266" s="0" t="s">
        <v>18065</v>
      </c>
      <c r="C3266" s="0" t="s">
        <v>14767</v>
      </c>
      <c r="D3266" s="0" t="s">
        <v>14773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0" t="n">
        <v>14</v>
      </c>
      <c r="V3266" s="0" t="n">
        <v>264</v>
      </c>
      <c r="W3266" s="0" t="n">
        <v>0</v>
      </c>
      <c r="X3266" s="0" t="n">
        <v>0</v>
      </c>
      <c r="Y3266" s="0" t="n">
        <v>0</v>
      </c>
      <c r="Z3266" s="0" t="n">
        <v>0</v>
      </c>
    </row>
    <row r="3267" customFormat="false" ht="14.4" hidden="false" customHeight="false" outlineLevel="0" collapsed="false">
      <c r="A3267" s="0" t="s">
        <v>3</v>
      </c>
      <c r="B3267" s="0" t="s">
        <v>18066</v>
      </c>
      <c r="C3267" s="0" t="s">
        <v>14767</v>
      </c>
      <c r="D3267" s="0" t="s">
        <v>14773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10</v>
      </c>
      <c r="V3267" s="0" t="n">
        <v>187</v>
      </c>
      <c r="W3267" s="0" t="n">
        <v>0</v>
      </c>
      <c r="X3267" s="0" t="n">
        <v>0</v>
      </c>
      <c r="Y3267" s="0" t="n">
        <v>0</v>
      </c>
      <c r="Z3267" s="0" t="n">
        <v>0</v>
      </c>
    </row>
    <row r="3268" customFormat="false" ht="14.4" hidden="false" customHeight="false" outlineLevel="0" collapsed="false">
      <c r="A3268" s="0" t="s">
        <v>3</v>
      </c>
      <c r="B3268" s="0" t="s">
        <v>18067</v>
      </c>
      <c r="C3268" s="0" t="s">
        <v>14773</v>
      </c>
      <c r="D3268" s="0" t="s">
        <v>14767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22</v>
      </c>
      <c r="V3268" s="0" t="n">
        <v>250</v>
      </c>
      <c r="W3268" s="0" t="n">
        <v>0</v>
      </c>
      <c r="X3268" s="0" t="n">
        <v>0</v>
      </c>
      <c r="Y3268" s="0" t="n">
        <v>0</v>
      </c>
      <c r="Z3268" s="0" t="n">
        <v>0</v>
      </c>
    </row>
    <row r="3269" customFormat="false" ht="14.4" hidden="false" customHeight="false" outlineLevel="0" collapsed="false">
      <c r="A3269" s="0" t="s">
        <v>3</v>
      </c>
      <c r="B3269" s="0" t="s">
        <v>18068</v>
      </c>
      <c r="C3269" s="0" t="s">
        <v>14771</v>
      </c>
      <c r="D3269" s="0" t="s">
        <v>14768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14</v>
      </c>
      <c r="V3269" s="0" t="n">
        <v>184</v>
      </c>
      <c r="W3269" s="0" t="n">
        <v>0</v>
      </c>
      <c r="X3269" s="0" t="n">
        <v>0</v>
      </c>
      <c r="Y3269" s="0" t="n">
        <v>0</v>
      </c>
      <c r="Z3269" s="0" t="n">
        <v>0</v>
      </c>
    </row>
    <row r="3270" customFormat="false" ht="14.4" hidden="false" customHeight="false" outlineLevel="0" collapsed="false">
      <c r="A3270" s="0" t="s">
        <v>3</v>
      </c>
      <c r="B3270" s="0" t="s">
        <v>18069</v>
      </c>
      <c r="C3270" s="0" t="s">
        <v>14773</v>
      </c>
      <c r="D3270" s="0" t="s">
        <v>14768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16</v>
      </c>
      <c r="V3270" s="0" t="n">
        <v>208</v>
      </c>
      <c r="W3270" s="0" t="n">
        <v>0</v>
      </c>
      <c r="X3270" s="0" t="n">
        <v>0</v>
      </c>
      <c r="Y3270" s="0" t="n">
        <v>0</v>
      </c>
      <c r="Z3270" s="0" t="n">
        <v>0</v>
      </c>
    </row>
    <row r="3271" customFormat="false" ht="14.4" hidden="false" customHeight="false" outlineLevel="0" collapsed="false">
      <c r="A3271" s="0" t="s">
        <v>3</v>
      </c>
      <c r="B3271" s="0" t="s">
        <v>18070</v>
      </c>
      <c r="C3271" s="0" t="s">
        <v>14773</v>
      </c>
      <c r="D3271" s="0" t="s">
        <v>14771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15</v>
      </c>
      <c r="V3271" s="0" t="n">
        <v>275</v>
      </c>
      <c r="W3271" s="0" t="n">
        <v>0</v>
      </c>
      <c r="X3271" s="0" t="n">
        <v>0</v>
      </c>
      <c r="Y3271" s="0" t="n">
        <v>0</v>
      </c>
      <c r="Z3271" s="0" t="n">
        <v>0</v>
      </c>
    </row>
    <row r="3272" customFormat="false" ht="14.4" hidden="false" customHeight="false" outlineLevel="0" collapsed="false">
      <c r="A3272" s="0" t="s">
        <v>3</v>
      </c>
      <c r="B3272" s="0" t="s">
        <v>18071</v>
      </c>
      <c r="C3272" s="0" t="s">
        <v>14773</v>
      </c>
      <c r="D3272" s="0" t="s">
        <v>14767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27</v>
      </c>
      <c r="V3272" s="0" t="n">
        <v>238</v>
      </c>
      <c r="W3272" s="0" t="n">
        <v>0</v>
      </c>
      <c r="X3272" s="0" t="n">
        <v>0</v>
      </c>
      <c r="Y3272" s="0" t="n">
        <v>0</v>
      </c>
      <c r="Z3272" s="0" t="n">
        <v>0</v>
      </c>
    </row>
    <row r="3273" customFormat="false" ht="14.4" hidden="false" customHeight="false" outlineLevel="0" collapsed="false">
      <c r="A3273" s="0" t="s">
        <v>3</v>
      </c>
      <c r="B3273" s="0" t="s">
        <v>18072</v>
      </c>
      <c r="C3273" s="0" t="s">
        <v>14767</v>
      </c>
      <c r="D3273" s="0" t="s">
        <v>14773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26</v>
      </c>
      <c r="V3273" s="0" t="n">
        <v>250</v>
      </c>
      <c r="W3273" s="0" t="n">
        <v>0</v>
      </c>
      <c r="X3273" s="0" t="n">
        <v>0</v>
      </c>
      <c r="Y3273" s="0" t="n">
        <v>0</v>
      </c>
      <c r="Z3273" s="0" t="n">
        <v>0</v>
      </c>
    </row>
    <row r="3274" customFormat="false" ht="14.4" hidden="false" customHeight="false" outlineLevel="0" collapsed="false">
      <c r="A3274" s="0" t="s">
        <v>3</v>
      </c>
      <c r="B3274" s="0" t="s">
        <v>18073</v>
      </c>
      <c r="C3274" s="0" t="s">
        <v>14767</v>
      </c>
      <c r="D3274" s="0" t="s">
        <v>14773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19</v>
      </c>
      <c r="V3274" s="0" t="n">
        <v>249</v>
      </c>
      <c r="W3274" s="0" t="n">
        <v>0</v>
      </c>
      <c r="X3274" s="0" t="n">
        <v>0</v>
      </c>
      <c r="Y3274" s="0" t="n">
        <v>0</v>
      </c>
      <c r="Z3274" s="0" t="n">
        <v>0</v>
      </c>
    </row>
    <row r="3275" customFormat="false" ht="14.4" hidden="false" customHeight="false" outlineLevel="0" collapsed="false">
      <c r="A3275" s="0" t="s">
        <v>3</v>
      </c>
      <c r="B3275" s="0" t="s">
        <v>18074</v>
      </c>
      <c r="C3275" s="0" t="s">
        <v>14773</v>
      </c>
      <c r="D3275" s="0" t="s">
        <v>14771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16</v>
      </c>
      <c r="V3275" s="0" t="n">
        <v>266</v>
      </c>
      <c r="W3275" s="0" t="n">
        <v>0</v>
      </c>
      <c r="X3275" s="0" t="n">
        <v>0</v>
      </c>
      <c r="Y3275" s="0" t="n">
        <v>0</v>
      </c>
      <c r="Z3275" s="0" t="n">
        <v>0</v>
      </c>
    </row>
    <row r="3276" customFormat="false" ht="14.4" hidden="false" customHeight="false" outlineLevel="0" collapsed="false">
      <c r="A3276" s="0" t="s">
        <v>3</v>
      </c>
      <c r="B3276" s="0" t="s">
        <v>18075</v>
      </c>
      <c r="C3276" s="0" t="s">
        <v>14767</v>
      </c>
      <c r="D3276" s="0" t="s">
        <v>14771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11</v>
      </c>
      <c r="V3276" s="0" t="n">
        <v>207</v>
      </c>
      <c r="W3276" s="0" t="n">
        <v>0</v>
      </c>
      <c r="X3276" s="0" t="n">
        <v>0</v>
      </c>
      <c r="Y3276" s="0" t="n">
        <v>0</v>
      </c>
      <c r="Z3276" s="0" t="n">
        <v>0</v>
      </c>
    </row>
    <row r="3277" customFormat="false" ht="14.4" hidden="false" customHeight="false" outlineLevel="0" collapsed="false">
      <c r="A3277" s="0" t="s">
        <v>3</v>
      </c>
      <c r="B3277" s="0" t="s">
        <v>18076</v>
      </c>
      <c r="C3277" s="0" t="s">
        <v>14773</v>
      </c>
      <c r="D3277" s="0" t="s">
        <v>14767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13</v>
      </c>
      <c r="V3277" s="0" t="n">
        <v>192</v>
      </c>
      <c r="W3277" s="0" t="n">
        <v>0</v>
      </c>
      <c r="X3277" s="0" t="n">
        <v>0</v>
      </c>
      <c r="Y3277" s="0" t="n">
        <v>0</v>
      </c>
      <c r="Z3277" s="0" t="n">
        <v>0</v>
      </c>
    </row>
    <row r="3278" customFormat="false" ht="14.4" hidden="false" customHeight="false" outlineLevel="0" collapsed="false">
      <c r="A3278" s="0" t="s">
        <v>3</v>
      </c>
      <c r="B3278" s="0" t="s">
        <v>18077</v>
      </c>
      <c r="C3278" s="0" t="s">
        <v>14773</v>
      </c>
      <c r="D3278" s="0" t="s">
        <v>14767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13</v>
      </c>
      <c r="V3278" s="0" t="n">
        <v>185</v>
      </c>
      <c r="W3278" s="0" t="n">
        <v>0</v>
      </c>
      <c r="X3278" s="0" t="n">
        <v>0</v>
      </c>
      <c r="Y3278" s="0" t="n">
        <v>0</v>
      </c>
      <c r="Z3278" s="0" t="n">
        <v>0</v>
      </c>
    </row>
    <row r="3279" customFormat="false" ht="14.4" hidden="false" customHeight="false" outlineLevel="0" collapsed="false">
      <c r="A3279" s="0" t="s">
        <v>3</v>
      </c>
      <c r="B3279" s="0" t="s">
        <v>18078</v>
      </c>
      <c r="C3279" s="0" t="s">
        <v>14771</v>
      </c>
      <c r="D3279" s="0" t="s">
        <v>14768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13</v>
      </c>
      <c r="V3279" s="0" t="n">
        <v>170</v>
      </c>
      <c r="W3279" s="0" t="n">
        <v>0</v>
      </c>
      <c r="X3279" s="0" t="n">
        <v>0</v>
      </c>
      <c r="Y3279" s="0" t="n">
        <v>0</v>
      </c>
      <c r="Z3279" s="0" t="n">
        <v>0</v>
      </c>
    </row>
    <row r="3280" customFormat="false" ht="14.4" hidden="false" customHeight="false" outlineLevel="0" collapsed="false">
      <c r="A3280" s="0" t="s">
        <v>3</v>
      </c>
      <c r="B3280" s="0" t="s">
        <v>18079</v>
      </c>
      <c r="C3280" s="0" t="s">
        <v>14773</v>
      </c>
      <c r="D3280" s="0" t="s">
        <v>14767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14</v>
      </c>
      <c r="V3280" s="0" t="n">
        <v>177</v>
      </c>
      <c r="W3280" s="0" t="n">
        <v>0</v>
      </c>
      <c r="X3280" s="0" t="n">
        <v>0</v>
      </c>
      <c r="Y3280" s="0" t="n">
        <v>0</v>
      </c>
      <c r="Z3280" s="0" t="n">
        <v>0</v>
      </c>
    </row>
    <row r="3281" customFormat="false" ht="14.4" hidden="false" customHeight="false" outlineLevel="0" collapsed="false">
      <c r="A3281" s="0" t="s">
        <v>3</v>
      </c>
      <c r="B3281" s="0" t="s">
        <v>18080</v>
      </c>
      <c r="C3281" s="0" t="s">
        <v>14771</v>
      </c>
      <c r="D3281" s="0" t="s">
        <v>14768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11</v>
      </c>
      <c r="V3281" s="0" t="n">
        <v>196</v>
      </c>
      <c r="W3281" s="0" t="n">
        <v>0</v>
      </c>
      <c r="X3281" s="0" t="n">
        <v>0</v>
      </c>
      <c r="Y3281" s="0" t="n">
        <v>0</v>
      </c>
      <c r="Z3281" s="0" t="n">
        <v>0</v>
      </c>
    </row>
    <row r="3282" customFormat="false" ht="14.4" hidden="false" customHeight="false" outlineLevel="0" collapsed="false">
      <c r="A3282" s="0" t="s">
        <v>3</v>
      </c>
      <c r="B3282" s="0" t="s">
        <v>18081</v>
      </c>
      <c r="C3282" s="0" t="s">
        <v>14768</v>
      </c>
      <c r="D3282" s="0" t="s">
        <v>14773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11</v>
      </c>
      <c r="V3282" s="0" t="n">
        <v>169</v>
      </c>
      <c r="W3282" s="0" t="n">
        <v>0</v>
      </c>
      <c r="X3282" s="0" t="n">
        <v>0</v>
      </c>
      <c r="Y3282" s="0" t="n">
        <v>0</v>
      </c>
      <c r="Z3282" s="0" t="n">
        <v>0</v>
      </c>
    </row>
    <row r="3283" customFormat="false" ht="14.4" hidden="false" customHeight="false" outlineLevel="0" collapsed="false">
      <c r="A3283" s="0" t="s">
        <v>3</v>
      </c>
      <c r="B3283" s="0" t="s">
        <v>18082</v>
      </c>
      <c r="C3283" s="0" t="s">
        <v>14767</v>
      </c>
      <c r="D3283" s="0" t="s">
        <v>14773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12</v>
      </c>
      <c r="V3283" s="0" t="n">
        <v>146</v>
      </c>
      <c r="W3283" s="0" t="n">
        <v>0</v>
      </c>
      <c r="X3283" s="0" t="n">
        <v>0</v>
      </c>
      <c r="Y3283" s="0" t="n">
        <v>0</v>
      </c>
      <c r="Z3283" s="0" t="n">
        <v>0</v>
      </c>
    </row>
    <row r="3284" customFormat="false" ht="14.4" hidden="false" customHeight="false" outlineLevel="0" collapsed="false">
      <c r="A3284" s="0" t="s">
        <v>3</v>
      </c>
      <c r="B3284" s="0" t="s">
        <v>18083</v>
      </c>
      <c r="C3284" s="0" t="s">
        <v>14771</v>
      </c>
      <c r="D3284" s="0" t="s">
        <v>14768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12</v>
      </c>
      <c r="V3284" s="0" t="n">
        <v>198</v>
      </c>
      <c r="W3284" s="0" t="n">
        <v>0</v>
      </c>
      <c r="X3284" s="0" t="n">
        <v>0</v>
      </c>
      <c r="Y3284" s="0" t="n">
        <v>0</v>
      </c>
      <c r="Z3284" s="0" t="n">
        <v>0</v>
      </c>
    </row>
    <row r="3285" customFormat="false" ht="14.4" hidden="false" customHeight="false" outlineLevel="0" collapsed="false">
      <c r="A3285" s="0" t="s">
        <v>3</v>
      </c>
      <c r="B3285" s="0" t="s">
        <v>18084</v>
      </c>
      <c r="C3285" s="0" t="s">
        <v>14773</v>
      </c>
      <c r="D3285" s="0" t="s">
        <v>14771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26</v>
      </c>
      <c r="V3285" s="0" t="n">
        <v>189</v>
      </c>
      <c r="W3285" s="0" t="n">
        <v>0</v>
      </c>
      <c r="X3285" s="0" t="n">
        <v>0</v>
      </c>
      <c r="Y3285" s="0" t="n">
        <v>0</v>
      </c>
      <c r="Z3285" s="0" t="n">
        <v>0</v>
      </c>
    </row>
    <row r="3286" customFormat="false" ht="14.4" hidden="false" customHeight="false" outlineLevel="0" collapsed="false">
      <c r="A3286" s="0" t="s">
        <v>3</v>
      </c>
      <c r="B3286" s="0" t="s">
        <v>18085</v>
      </c>
      <c r="C3286" s="0" t="s">
        <v>14773</v>
      </c>
      <c r="D3286" s="0" t="s">
        <v>14768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15</v>
      </c>
      <c r="V3286" s="0" t="n">
        <v>182</v>
      </c>
      <c r="W3286" s="0" t="n">
        <v>0</v>
      </c>
      <c r="X3286" s="0" t="n">
        <v>0</v>
      </c>
      <c r="Y3286" s="0" t="n">
        <v>0</v>
      </c>
      <c r="Z3286" s="0" t="n">
        <v>0</v>
      </c>
    </row>
    <row r="3287" customFormat="false" ht="14.4" hidden="false" customHeight="false" outlineLevel="0" collapsed="false">
      <c r="A3287" s="0" t="s">
        <v>3</v>
      </c>
      <c r="B3287" s="0" t="s">
        <v>18086</v>
      </c>
      <c r="C3287" s="0" t="s">
        <v>14767</v>
      </c>
      <c r="D3287" s="0" t="s">
        <v>14773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14</v>
      </c>
      <c r="V3287" s="0" t="n">
        <v>180</v>
      </c>
      <c r="W3287" s="0" t="n">
        <v>0</v>
      </c>
      <c r="X3287" s="0" t="n">
        <v>0</v>
      </c>
      <c r="Y3287" s="0" t="n">
        <v>0</v>
      </c>
      <c r="Z3287" s="0" t="n">
        <v>0</v>
      </c>
    </row>
    <row r="3288" customFormat="false" ht="14.4" hidden="false" customHeight="false" outlineLevel="0" collapsed="false">
      <c r="A3288" s="0" t="s">
        <v>3</v>
      </c>
      <c r="B3288" s="0" t="s">
        <v>18087</v>
      </c>
      <c r="C3288" s="0" t="s">
        <v>14768</v>
      </c>
      <c r="D3288" s="0" t="s">
        <v>14773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20</v>
      </c>
      <c r="V3288" s="0" t="n">
        <v>251</v>
      </c>
      <c r="W3288" s="0" t="n">
        <v>0</v>
      </c>
      <c r="X3288" s="0" t="n">
        <v>0</v>
      </c>
      <c r="Y3288" s="0" t="n">
        <v>0</v>
      </c>
      <c r="Z3288" s="0" t="n">
        <v>0</v>
      </c>
    </row>
    <row r="3289" customFormat="false" ht="14.4" hidden="false" customHeight="false" outlineLevel="0" collapsed="false">
      <c r="A3289" s="0" t="s">
        <v>3</v>
      </c>
      <c r="B3289" s="0" t="s">
        <v>18088</v>
      </c>
      <c r="C3289" s="0" t="s">
        <v>14768</v>
      </c>
      <c r="D3289" s="0" t="s">
        <v>14771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13</v>
      </c>
      <c r="V3289" s="0" t="n">
        <v>220</v>
      </c>
      <c r="W3289" s="0" t="n">
        <v>0</v>
      </c>
      <c r="X3289" s="0" t="n">
        <v>0</v>
      </c>
      <c r="Y3289" s="0" t="n">
        <v>0</v>
      </c>
      <c r="Z3289" s="0" t="n">
        <v>0</v>
      </c>
    </row>
    <row r="3290" customFormat="false" ht="14.4" hidden="false" customHeight="false" outlineLevel="0" collapsed="false">
      <c r="A3290" s="0" t="s">
        <v>3</v>
      </c>
      <c r="B3290" s="0" t="s">
        <v>18089</v>
      </c>
      <c r="C3290" s="0" t="s">
        <v>14773</v>
      </c>
      <c r="D3290" s="0" t="s">
        <v>14771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17</v>
      </c>
      <c r="V3290" s="0" t="n">
        <v>224</v>
      </c>
      <c r="W3290" s="0" t="n">
        <v>0</v>
      </c>
      <c r="X3290" s="0" t="n">
        <v>0</v>
      </c>
      <c r="Y3290" s="0" t="n">
        <v>0</v>
      </c>
      <c r="Z3290" s="0" t="n">
        <v>0</v>
      </c>
    </row>
    <row r="3291" customFormat="false" ht="14.4" hidden="false" customHeight="false" outlineLevel="0" collapsed="false">
      <c r="A3291" s="0" t="s">
        <v>3</v>
      </c>
      <c r="B3291" s="0" t="s">
        <v>18090</v>
      </c>
      <c r="C3291" s="0" t="s">
        <v>14771</v>
      </c>
      <c r="D3291" s="0" t="s">
        <v>14768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15</v>
      </c>
      <c r="V3291" s="0" t="n">
        <v>213</v>
      </c>
      <c r="W3291" s="0" t="n">
        <v>0</v>
      </c>
      <c r="X3291" s="0" t="n">
        <v>0</v>
      </c>
      <c r="Y3291" s="0" t="n">
        <v>0</v>
      </c>
      <c r="Z3291" s="0" t="n">
        <v>0</v>
      </c>
    </row>
    <row r="3292" customFormat="false" ht="14.4" hidden="false" customHeight="false" outlineLevel="0" collapsed="false">
      <c r="A3292" s="0" t="s">
        <v>3</v>
      </c>
      <c r="B3292" s="0" t="s">
        <v>18091</v>
      </c>
      <c r="C3292" s="0" t="s">
        <v>14773</v>
      </c>
      <c r="D3292" s="0" t="s">
        <v>14767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13</v>
      </c>
      <c r="V3292" s="0" t="n">
        <v>180</v>
      </c>
      <c r="W3292" s="0" t="n">
        <v>0</v>
      </c>
      <c r="X3292" s="0" t="n">
        <v>0</v>
      </c>
      <c r="Y3292" s="0" t="n">
        <v>0</v>
      </c>
      <c r="Z3292" s="0" t="n">
        <v>0</v>
      </c>
    </row>
    <row r="3293" customFormat="false" ht="14.4" hidden="false" customHeight="false" outlineLevel="0" collapsed="false">
      <c r="A3293" s="0" t="s">
        <v>3</v>
      </c>
      <c r="B3293" s="0" t="s">
        <v>18092</v>
      </c>
      <c r="C3293" s="0" t="s">
        <v>14768</v>
      </c>
      <c r="D3293" s="0" t="s">
        <v>14773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15</v>
      </c>
      <c r="V3293" s="0" t="n">
        <v>197</v>
      </c>
      <c r="W3293" s="0" t="n">
        <v>0</v>
      </c>
      <c r="X3293" s="0" t="n">
        <v>0</v>
      </c>
      <c r="Y3293" s="0" t="n">
        <v>0</v>
      </c>
      <c r="Z3293" s="0" t="n">
        <v>0</v>
      </c>
    </row>
    <row r="3294" customFormat="false" ht="14.4" hidden="false" customHeight="false" outlineLevel="0" collapsed="false">
      <c r="A3294" s="0" t="s">
        <v>3</v>
      </c>
      <c r="B3294" s="0" t="s">
        <v>18093</v>
      </c>
      <c r="C3294" s="0" t="s">
        <v>14768</v>
      </c>
      <c r="D3294" s="0" t="s">
        <v>14767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22</v>
      </c>
      <c r="V3294" s="0" t="n">
        <v>336</v>
      </c>
      <c r="W3294" s="0" t="n">
        <v>0</v>
      </c>
      <c r="X3294" s="0" t="n">
        <v>0</v>
      </c>
      <c r="Y3294" s="0" t="n">
        <v>0</v>
      </c>
      <c r="Z3294" s="0" t="n">
        <v>0</v>
      </c>
    </row>
    <row r="3295" customFormat="false" ht="14.4" hidden="false" customHeight="false" outlineLevel="0" collapsed="false">
      <c r="A3295" s="0" t="s">
        <v>3</v>
      </c>
      <c r="B3295" s="0" t="s">
        <v>18094</v>
      </c>
      <c r="C3295" s="0" t="s">
        <v>14773</v>
      </c>
      <c r="D3295" s="0" t="s">
        <v>14767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23</v>
      </c>
      <c r="V3295" s="0" t="n">
        <v>313</v>
      </c>
      <c r="W3295" s="0" t="n">
        <v>0</v>
      </c>
      <c r="X3295" s="0" t="n">
        <v>0</v>
      </c>
      <c r="Y3295" s="0" t="n">
        <v>0</v>
      </c>
      <c r="Z3295" s="0" t="n">
        <v>0</v>
      </c>
    </row>
    <row r="3296" customFormat="false" ht="14.4" hidden="false" customHeight="false" outlineLevel="0" collapsed="false">
      <c r="A3296" s="0" t="s">
        <v>3</v>
      </c>
      <c r="B3296" s="0" t="s">
        <v>18095</v>
      </c>
      <c r="C3296" s="0" t="s">
        <v>14768</v>
      </c>
      <c r="D3296" s="0" t="s">
        <v>14771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13</v>
      </c>
      <c r="V3296" s="0" t="n">
        <v>208</v>
      </c>
      <c r="W3296" s="0" t="n">
        <v>0</v>
      </c>
      <c r="X3296" s="0" t="n">
        <v>0</v>
      </c>
      <c r="Y3296" s="0" t="n">
        <v>0</v>
      </c>
      <c r="Z3296" s="0" t="n">
        <v>0</v>
      </c>
    </row>
    <row r="3297" customFormat="false" ht="14.4" hidden="false" customHeight="false" outlineLevel="0" collapsed="false">
      <c r="A3297" s="0" t="s">
        <v>3</v>
      </c>
      <c r="B3297" s="0" t="s">
        <v>18096</v>
      </c>
      <c r="C3297" s="0" t="s">
        <v>14768</v>
      </c>
      <c r="D3297" s="0" t="s">
        <v>14771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11</v>
      </c>
      <c r="V3297" s="0" t="n">
        <v>195</v>
      </c>
      <c r="W3297" s="0" t="n">
        <v>0</v>
      </c>
      <c r="X3297" s="0" t="n">
        <v>0</v>
      </c>
      <c r="Y3297" s="0" t="n">
        <v>0</v>
      </c>
      <c r="Z3297" s="0" t="n">
        <v>0</v>
      </c>
    </row>
    <row r="3298" customFormat="false" ht="14.4" hidden="false" customHeight="false" outlineLevel="0" collapsed="false">
      <c r="A3298" s="0" t="s">
        <v>3</v>
      </c>
      <c r="B3298" s="0" t="s">
        <v>18097</v>
      </c>
      <c r="C3298" s="0" t="s">
        <v>14773</v>
      </c>
      <c r="D3298" s="0" t="s">
        <v>14767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23</v>
      </c>
      <c r="V3298" s="0" t="n">
        <v>228</v>
      </c>
      <c r="W3298" s="0" t="n">
        <v>0</v>
      </c>
      <c r="X3298" s="0" t="n">
        <v>0</v>
      </c>
      <c r="Y3298" s="0" t="n">
        <v>0</v>
      </c>
      <c r="Z3298" s="0" t="n">
        <v>0</v>
      </c>
    </row>
    <row r="3299" customFormat="false" ht="14.4" hidden="false" customHeight="false" outlineLevel="0" collapsed="false">
      <c r="A3299" s="0" t="s">
        <v>3</v>
      </c>
      <c r="B3299" s="0" t="s">
        <v>18098</v>
      </c>
      <c r="C3299" s="0" t="s">
        <v>14768</v>
      </c>
      <c r="D3299" s="0" t="s">
        <v>14767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17</v>
      </c>
      <c r="V3299" s="0" t="n">
        <v>220</v>
      </c>
      <c r="W3299" s="0" t="n">
        <v>0</v>
      </c>
      <c r="X3299" s="0" t="n">
        <v>0</v>
      </c>
      <c r="Y3299" s="0" t="n">
        <v>0</v>
      </c>
      <c r="Z3299" s="0" t="n">
        <v>0</v>
      </c>
    </row>
    <row r="3300" customFormat="false" ht="14.4" hidden="false" customHeight="false" outlineLevel="0" collapsed="false">
      <c r="A3300" s="0" t="s">
        <v>3</v>
      </c>
      <c r="B3300" s="0" t="s">
        <v>18099</v>
      </c>
      <c r="C3300" s="0" t="s">
        <v>14768</v>
      </c>
      <c r="D3300" s="0" t="s">
        <v>14771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14</v>
      </c>
      <c r="V3300" s="0" t="n">
        <v>264</v>
      </c>
      <c r="W3300" s="0" t="n">
        <v>0</v>
      </c>
      <c r="X3300" s="0" t="n">
        <v>0</v>
      </c>
      <c r="Y3300" s="0" t="n">
        <v>0</v>
      </c>
      <c r="Z3300" s="0" t="n">
        <v>0</v>
      </c>
    </row>
    <row r="3301" customFormat="false" ht="14.4" hidden="false" customHeight="false" outlineLevel="0" collapsed="false">
      <c r="A3301" s="0" t="s">
        <v>3</v>
      </c>
      <c r="B3301" s="0" t="s">
        <v>18100</v>
      </c>
      <c r="C3301" s="0" t="s">
        <v>14767</v>
      </c>
      <c r="D3301" s="0" t="s">
        <v>14771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12</v>
      </c>
      <c r="V3301" s="0" t="n">
        <v>232</v>
      </c>
      <c r="W3301" s="0" t="n">
        <v>0</v>
      </c>
      <c r="X3301" s="0" t="n">
        <v>0</v>
      </c>
      <c r="Y3301" s="0" t="n">
        <v>0</v>
      </c>
      <c r="Z3301" s="0" t="n">
        <v>0</v>
      </c>
    </row>
    <row r="3302" customFormat="false" ht="14.4" hidden="false" customHeight="false" outlineLevel="0" collapsed="false">
      <c r="A3302" s="0" t="s">
        <v>3</v>
      </c>
      <c r="B3302" s="0" t="s">
        <v>18101</v>
      </c>
      <c r="C3302" s="0" t="s">
        <v>14767</v>
      </c>
      <c r="D3302" s="0" t="s">
        <v>14773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15</v>
      </c>
      <c r="V3302" s="0" t="n">
        <v>277</v>
      </c>
      <c r="W3302" s="0" t="n">
        <v>0</v>
      </c>
      <c r="X3302" s="0" t="n">
        <v>0</v>
      </c>
      <c r="Y3302" s="0" t="n">
        <v>0</v>
      </c>
      <c r="Z3302" s="0" t="n">
        <v>0</v>
      </c>
    </row>
    <row r="3303" customFormat="false" ht="14.4" hidden="false" customHeight="false" outlineLevel="0" collapsed="false">
      <c r="A3303" s="0" t="s">
        <v>3</v>
      </c>
      <c r="B3303" s="0" t="s">
        <v>18102</v>
      </c>
      <c r="C3303" s="0" t="s">
        <v>14767</v>
      </c>
      <c r="D3303" s="0" t="s">
        <v>14773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16</v>
      </c>
      <c r="V3303" s="0" t="n">
        <v>199</v>
      </c>
      <c r="W3303" s="0" t="n">
        <v>0</v>
      </c>
      <c r="X3303" s="0" t="n">
        <v>0</v>
      </c>
      <c r="Y3303" s="0" t="n">
        <v>0</v>
      </c>
      <c r="Z3303" s="0" t="n">
        <v>0</v>
      </c>
    </row>
    <row r="3304" customFormat="false" ht="14.4" hidden="false" customHeight="false" outlineLevel="0" collapsed="false">
      <c r="A3304" s="0" t="s">
        <v>3</v>
      </c>
      <c r="B3304" s="0" t="s">
        <v>18103</v>
      </c>
      <c r="C3304" s="0" t="s">
        <v>14768</v>
      </c>
      <c r="D3304" s="0" t="s">
        <v>14767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13</v>
      </c>
      <c r="V3304" s="0" t="n">
        <v>170</v>
      </c>
      <c r="W3304" s="0" t="n">
        <v>0</v>
      </c>
      <c r="X3304" s="0" t="n">
        <v>0</v>
      </c>
      <c r="Y3304" s="0" t="n">
        <v>0</v>
      </c>
      <c r="Z3304" s="0" t="n">
        <v>0</v>
      </c>
    </row>
    <row r="3305" customFormat="false" ht="14.4" hidden="false" customHeight="false" outlineLevel="0" collapsed="false">
      <c r="A3305" s="0" t="s">
        <v>3</v>
      </c>
      <c r="B3305" s="0" t="s">
        <v>18104</v>
      </c>
      <c r="C3305" s="0" t="s">
        <v>14768</v>
      </c>
      <c r="D3305" s="0" t="s">
        <v>14771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15</v>
      </c>
      <c r="V3305" s="0" t="n">
        <v>176</v>
      </c>
      <c r="W3305" s="0" t="n">
        <v>0</v>
      </c>
      <c r="X3305" s="0" t="n">
        <v>0</v>
      </c>
      <c r="Y3305" s="0" t="n">
        <v>0</v>
      </c>
      <c r="Z3305" s="0" t="n">
        <v>0</v>
      </c>
    </row>
    <row r="3306" customFormat="false" ht="14.4" hidden="false" customHeight="false" outlineLevel="0" collapsed="false">
      <c r="A3306" s="0" t="s">
        <v>3</v>
      </c>
      <c r="B3306" s="0" t="s">
        <v>18105</v>
      </c>
      <c r="C3306" s="0" t="s">
        <v>14767</v>
      </c>
      <c r="D3306" s="0" t="s">
        <v>14773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18</v>
      </c>
      <c r="V3306" s="0" t="n">
        <v>202</v>
      </c>
      <c r="W3306" s="0" t="n">
        <v>0</v>
      </c>
      <c r="X3306" s="0" t="n">
        <v>0</v>
      </c>
      <c r="Y3306" s="0" t="n">
        <v>0</v>
      </c>
      <c r="Z3306" s="0" t="n">
        <v>0</v>
      </c>
    </row>
    <row r="3307" customFormat="false" ht="14.4" hidden="false" customHeight="false" outlineLevel="0" collapsed="false">
      <c r="A3307" s="0" t="s">
        <v>3</v>
      </c>
      <c r="B3307" s="0" t="s">
        <v>18106</v>
      </c>
      <c r="C3307" s="0" t="s">
        <v>14767</v>
      </c>
      <c r="D3307" s="0" t="s">
        <v>14773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12</v>
      </c>
      <c r="V3307" s="0" t="n">
        <v>215</v>
      </c>
      <c r="W3307" s="0" t="n">
        <v>0</v>
      </c>
      <c r="X3307" s="0" t="n">
        <v>0</v>
      </c>
      <c r="Y3307" s="0" t="n">
        <v>0</v>
      </c>
      <c r="Z3307" s="0" t="n">
        <v>0</v>
      </c>
    </row>
    <row r="3308" customFormat="false" ht="14.4" hidden="false" customHeight="false" outlineLevel="0" collapsed="false">
      <c r="A3308" s="0" t="s">
        <v>3</v>
      </c>
      <c r="B3308" s="0" t="s">
        <v>18107</v>
      </c>
      <c r="C3308" s="0" t="s">
        <v>14771</v>
      </c>
      <c r="D3308" s="0" t="s">
        <v>14768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16</v>
      </c>
      <c r="V3308" s="0" t="n">
        <v>258</v>
      </c>
      <c r="W3308" s="0" t="n">
        <v>0</v>
      </c>
      <c r="X3308" s="0" t="n">
        <v>0</v>
      </c>
      <c r="Y3308" s="0" t="n">
        <v>0</v>
      </c>
      <c r="Z3308" s="0" t="n">
        <v>0</v>
      </c>
    </row>
    <row r="3309" customFormat="false" ht="14.4" hidden="false" customHeight="false" outlineLevel="0" collapsed="false">
      <c r="A3309" s="0" t="s">
        <v>3</v>
      </c>
      <c r="B3309" s="0" t="s">
        <v>18108</v>
      </c>
      <c r="C3309" s="0" t="s">
        <v>14768</v>
      </c>
      <c r="D3309" s="0" t="s">
        <v>14771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13</v>
      </c>
      <c r="V3309" s="0" t="n">
        <v>196</v>
      </c>
      <c r="W3309" s="0" t="n">
        <v>0</v>
      </c>
      <c r="X3309" s="0" t="n">
        <v>0</v>
      </c>
      <c r="Y3309" s="0" t="n">
        <v>0</v>
      </c>
      <c r="Z3309" s="0" t="n">
        <v>0</v>
      </c>
    </row>
    <row r="3310" customFormat="false" ht="14.4" hidden="false" customHeight="false" outlineLevel="0" collapsed="false">
      <c r="A3310" s="0" t="s">
        <v>3</v>
      </c>
      <c r="B3310" s="0" t="s">
        <v>18109</v>
      </c>
      <c r="C3310" s="0" t="s">
        <v>14768</v>
      </c>
      <c r="D3310" s="0" t="s">
        <v>14771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23</v>
      </c>
      <c r="V3310" s="0" t="n">
        <v>211</v>
      </c>
      <c r="W3310" s="0" t="n">
        <v>0</v>
      </c>
      <c r="X3310" s="0" t="n">
        <v>0</v>
      </c>
      <c r="Y3310" s="0" t="n">
        <v>0</v>
      </c>
      <c r="Z3310" s="0" t="n">
        <v>0</v>
      </c>
    </row>
    <row r="3311" customFormat="false" ht="14.4" hidden="false" customHeight="false" outlineLevel="0" collapsed="false">
      <c r="A3311" s="0" t="s">
        <v>3</v>
      </c>
      <c r="B3311" s="0" t="s">
        <v>18110</v>
      </c>
      <c r="C3311" s="0" t="s">
        <v>14767</v>
      </c>
      <c r="D3311" s="0" t="s">
        <v>14773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21</v>
      </c>
      <c r="V3311" s="0" t="n">
        <v>159</v>
      </c>
      <c r="W3311" s="0" t="n">
        <v>0</v>
      </c>
      <c r="X3311" s="0" t="n">
        <v>0</v>
      </c>
      <c r="Y3311" s="0" t="n">
        <v>0</v>
      </c>
      <c r="Z3311" s="0" t="n">
        <v>0</v>
      </c>
    </row>
    <row r="3312" customFormat="false" ht="14.4" hidden="false" customHeight="false" outlineLevel="0" collapsed="false">
      <c r="A3312" s="0" t="s">
        <v>3</v>
      </c>
      <c r="B3312" s="0" t="s">
        <v>18111</v>
      </c>
      <c r="C3312" s="0" t="s">
        <v>14771</v>
      </c>
      <c r="D3312" s="0" t="s">
        <v>14768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16</v>
      </c>
      <c r="V3312" s="0" t="n">
        <v>218</v>
      </c>
      <c r="W3312" s="0" t="n">
        <v>0</v>
      </c>
      <c r="X3312" s="0" t="n">
        <v>0</v>
      </c>
      <c r="Y3312" s="0" t="n">
        <v>0</v>
      </c>
      <c r="Z3312" s="0" t="n">
        <v>0</v>
      </c>
    </row>
    <row r="3313" customFormat="false" ht="14.4" hidden="false" customHeight="false" outlineLevel="0" collapsed="false">
      <c r="A3313" s="0" t="s">
        <v>3</v>
      </c>
      <c r="B3313" s="0" t="s">
        <v>18112</v>
      </c>
      <c r="C3313" s="0" t="s">
        <v>14768</v>
      </c>
      <c r="D3313" s="0" t="s">
        <v>14771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18</v>
      </c>
      <c r="V3313" s="0" t="n">
        <v>233</v>
      </c>
      <c r="W3313" s="0" t="n">
        <v>0</v>
      </c>
      <c r="X3313" s="0" t="n">
        <v>0</v>
      </c>
      <c r="Y3313" s="0" t="n">
        <v>0</v>
      </c>
      <c r="Z3313" s="0" t="n">
        <v>0</v>
      </c>
    </row>
    <row r="3314" customFormat="false" ht="14.4" hidden="false" customHeight="false" outlineLevel="0" collapsed="false">
      <c r="A3314" s="0" t="s">
        <v>3</v>
      </c>
      <c r="B3314" s="0" t="s">
        <v>18113</v>
      </c>
      <c r="C3314" s="0" t="s">
        <v>14768</v>
      </c>
      <c r="D3314" s="0" t="s">
        <v>14767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17</v>
      </c>
      <c r="V3314" s="0" t="n">
        <v>319</v>
      </c>
      <c r="W3314" s="0" t="n">
        <v>0</v>
      </c>
      <c r="X3314" s="0" t="n">
        <v>0</v>
      </c>
      <c r="Y3314" s="0" t="n">
        <v>0</v>
      </c>
      <c r="Z3314" s="0" t="n">
        <v>0</v>
      </c>
    </row>
    <row r="3315" customFormat="false" ht="14.4" hidden="false" customHeight="false" outlineLevel="0" collapsed="false">
      <c r="A3315" s="0" t="s">
        <v>3</v>
      </c>
      <c r="B3315" s="0" t="s">
        <v>18114</v>
      </c>
      <c r="C3315" s="0" t="s">
        <v>14771</v>
      </c>
      <c r="D3315" s="0" t="s">
        <v>14773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20</v>
      </c>
      <c r="V3315" s="0" t="n">
        <v>260</v>
      </c>
      <c r="W3315" s="0" t="n">
        <v>0</v>
      </c>
      <c r="X3315" s="0" t="n">
        <v>0</v>
      </c>
      <c r="Y3315" s="0" t="n">
        <v>0</v>
      </c>
      <c r="Z3315" s="0" t="n">
        <v>0</v>
      </c>
    </row>
    <row r="3316" customFormat="false" ht="14.4" hidden="false" customHeight="false" outlineLevel="0" collapsed="false">
      <c r="A3316" s="0" t="s">
        <v>3</v>
      </c>
      <c r="B3316" s="0" t="s">
        <v>18115</v>
      </c>
      <c r="C3316" s="0" t="s">
        <v>14773</v>
      </c>
      <c r="D3316" s="0" t="s">
        <v>14767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17</v>
      </c>
      <c r="V3316" s="0" t="n">
        <v>250</v>
      </c>
      <c r="W3316" s="0" t="n">
        <v>0</v>
      </c>
      <c r="X3316" s="0" t="n">
        <v>0</v>
      </c>
      <c r="Y3316" s="0" t="n">
        <v>0</v>
      </c>
      <c r="Z3316" s="0" t="n">
        <v>0</v>
      </c>
    </row>
    <row r="3317" customFormat="false" ht="14.4" hidden="false" customHeight="false" outlineLevel="0" collapsed="false">
      <c r="A3317" s="0" t="s">
        <v>3</v>
      </c>
      <c r="B3317" s="0" t="s">
        <v>18116</v>
      </c>
      <c r="C3317" s="0" t="s">
        <v>14767</v>
      </c>
      <c r="D3317" s="0" t="s">
        <v>14773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20</v>
      </c>
      <c r="V3317" s="0" t="n">
        <v>244</v>
      </c>
      <c r="W3317" s="0" t="n">
        <v>0</v>
      </c>
      <c r="X3317" s="0" t="n">
        <v>0</v>
      </c>
      <c r="Y3317" s="0" t="n">
        <v>0</v>
      </c>
      <c r="Z3317" s="0" t="n">
        <v>0</v>
      </c>
    </row>
    <row r="3318" customFormat="false" ht="14.4" hidden="false" customHeight="false" outlineLevel="0" collapsed="false">
      <c r="A3318" s="0" t="s">
        <v>3</v>
      </c>
      <c r="B3318" s="0" t="s">
        <v>18117</v>
      </c>
      <c r="C3318" s="0" t="s">
        <v>14767</v>
      </c>
      <c r="D3318" s="0" t="s">
        <v>14768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20</v>
      </c>
      <c r="V3318" s="0" t="n">
        <v>235</v>
      </c>
      <c r="W3318" s="0" t="n">
        <v>0</v>
      </c>
      <c r="X3318" s="0" t="n">
        <v>0</v>
      </c>
      <c r="Y3318" s="0" t="n">
        <v>0</v>
      </c>
      <c r="Z3318" s="0" t="n">
        <v>0</v>
      </c>
    </row>
    <row r="3319" customFormat="false" ht="14.4" hidden="false" customHeight="false" outlineLevel="0" collapsed="false">
      <c r="A3319" s="0" t="s">
        <v>3</v>
      </c>
      <c r="B3319" s="0" t="s">
        <v>18118</v>
      </c>
      <c r="C3319" s="0" t="s">
        <v>14768</v>
      </c>
      <c r="D3319" s="0" t="s">
        <v>14771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16</v>
      </c>
      <c r="V3319" s="0" t="n">
        <v>198</v>
      </c>
      <c r="W3319" s="0" t="n">
        <v>0</v>
      </c>
      <c r="X3319" s="0" t="n">
        <v>0</v>
      </c>
      <c r="Y3319" s="0" t="n">
        <v>0</v>
      </c>
      <c r="Z3319" s="0" t="n">
        <v>0</v>
      </c>
    </row>
    <row r="3320" customFormat="false" ht="14.4" hidden="false" customHeight="false" outlineLevel="0" collapsed="false">
      <c r="A3320" s="0" t="s">
        <v>3</v>
      </c>
      <c r="B3320" s="0" t="s">
        <v>18119</v>
      </c>
      <c r="C3320" s="0" t="s">
        <v>14773</v>
      </c>
      <c r="D3320" s="0" t="s">
        <v>14767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19</v>
      </c>
      <c r="V3320" s="0" t="n">
        <v>235</v>
      </c>
      <c r="W3320" s="0" t="n">
        <v>0</v>
      </c>
      <c r="X3320" s="0" t="n">
        <v>0</v>
      </c>
      <c r="Y3320" s="0" t="n">
        <v>0</v>
      </c>
      <c r="Z3320" s="0" t="n">
        <v>0</v>
      </c>
    </row>
    <row r="3321" customFormat="false" ht="14.4" hidden="false" customHeight="false" outlineLevel="0" collapsed="false">
      <c r="A3321" s="0" t="s">
        <v>3</v>
      </c>
      <c r="B3321" s="0" t="s">
        <v>18120</v>
      </c>
      <c r="C3321" s="0" t="s">
        <v>14767</v>
      </c>
      <c r="D3321" s="0" t="s">
        <v>14773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12</v>
      </c>
      <c r="V3321" s="0" t="n">
        <v>225</v>
      </c>
      <c r="W3321" s="0" t="n">
        <v>0</v>
      </c>
      <c r="X3321" s="0" t="n">
        <v>0</v>
      </c>
      <c r="Y3321" s="0" t="n">
        <v>0</v>
      </c>
      <c r="Z3321" s="0" t="n">
        <v>0</v>
      </c>
    </row>
    <row r="3322" customFormat="false" ht="14.4" hidden="false" customHeight="false" outlineLevel="0" collapsed="false">
      <c r="A3322" s="0" t="s">
        <v>3</v>
      </c>
      <c r="B3322" s="0" t="s">
        <v>18121</v>
      </c>
      <c r="C3322" s="0" t="s">
        <v>14773</v>
      </c>
      <c r="D3322" s="0" t="s">
        <v>14767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16</v>
      </c>
      <c r="V3322" s="0" t="n">
        <v>189</v>
      </c>
      <c r="W3322" s="0" t="n">
        <v>0</v>
      </c>
      <c r="X3322" s="0" t="n">
        <v>0</v>
      </c>
      <c r="Y3322" s="0" t="n">
        <v>0</v>
      </c>
      <c r="Z3322" s="0" t="n">
        <v>0</v>
      </c>
    </row>
    <row r="3323" customFormat="false" ht="14.4" hidden="false" customHeight="false" outlineLevel="0" collapsed="false">
      <c r="A3323" s="0" t="s">
        <v>3</v>
      </c>
      <c r="B3323" s="0" t="s">
        <v>18122</v>
      </c>
      <c r="C3323" s="0" t="s">
        <v>14771</v>
      </c>
      <c r="D3323" s="0" t="s">
        <v>14768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15</v>
      </c>
      <c r="V3323" s="0" t="n">
        <v>210</v>
      </c>
      <c r="W3323" s="0" t="n">
        <v>0</v>
      </c>
      <c r="X3323" s="0" t="n">
        <v>0</v>
      </c>
      <c r="Y3323" s="0" t="n">
        <v>0</v>
      </c>
      <c r="Z3323" s="0" t="n">
        <v>0</v>
      </c>
    </row>
    <row r="3324" customFormat="false" ht="14.4" hidden="false" customHeight="false" outlineLevel="0" collapsed="false">
      <c r="A3324" s="0" t="s">
        <v>3</v>
      </c>
      <c r="B3324" s="0" t="s">
        <v>18123</v>
      </c>
      <c r="C3324" s="0" t="s">
        <v>14773</v>
      </c>
      <c r="D3324" s="0" t="s">
        <v>14933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15</v>
      </c>
      <c r="V3324" s="0" t="n">
        <v>201</v>
      </c>
      <c r="W3324" s="0" t="n">
        <v>0</v>
      </c>
      <c r="X3324" s="0" t="n">
        <v>0</v>
      </c>
      <c r="Y3324" s="0" t="n">
        <v>0</v>
      </c>
      <c r="Z3324" s="0" t="n">
        <v>0</v>
      </c>
    </row>
    <row r="3325" customFormat="false" ht="14.4" hidden="false" customHeight="false" outlineLevel="0" collapsed="false">
      <c r="A3325" s="0" t="s">
        <v>3</v>
      </c>
      <c r="B3325" s="0" t="s">
        <v>18123</v>
      </c>
      <c r="C3325" s="0" t="s">
        <v>14773</v>
      </c>
      <c r="D3325" s="0" t="s">
        <v>14933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15</v>
      </c>
      <c r="V3325" s="0" t="n">
        <v>201</v>
      </c>
      <c r="W3325" s="0" t="n">
        <v>0</v>
      </c>
      <c r="X3325" s="0" t="n">
        <v>0</v>
      </c>
      <c r="Y3325" s="0" t="n">
        <v>0</v>
      </c>
      <c r="Z3325" s="0" t="n">
        <v>0</v>
      </c>
    </row>
    <row r="3326" customFormat="false" ht="14.4" hidden="false" customHeight="false" outlineLevel="0" collapsed="false">
      <c r="A3326" s="0" t="s">
        <v>3</v>
      </c>
      <c r="B3326" s="0" t="s">
        <v>18124</v>
      </c>
      <c r="C3326" s="0" t="s">
        <v>14768</v>
      </c>
      <c r="D3326" s="0" t="s">
        <v>14767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13</v>
      </c>
      <c r="V3326" s="0" t="n">
        <v>210</v>
      </c>
      <c r="W3326" s="0" t="n">
        <v>0</v>
      </c>
      <c r="X3326" s="0" t="n">
        <v>0</v>
      </c>
      <c r="Y3326" s="0" t="n">
        <v>0</v>
      </c>
      <c r="Z3326" s="0" t="n">
        <v>0</v>
      </c>
    </row>
    <row r="3327" customFormat="false" ht="14.4" hidden="false" customHeight="false" outlineLevel="0" collapsed="false">
      <c r="A3327" s="0" t="s">
        <v>3</v>
      </c>
      <c r="B3327" s="0" t="s">
        <v>18125</v>
      </c>
      <c r="C3327" s="0" t="s">
        <v>14771</v>
      </c>
      <c r="D3327" s="0" t="s">
        <v>14768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14</v>
      </c>
      <c r="V3327" s="0" t="n">
        <v>223</v>
      </c>
      <c r="W3327" s="0" t="n">
        <v>0</v>
      </c>
      <c r="X3327" s="0" t="n">
        <v>0</v>
      </c>
      <c r="Y3327" s="0" t="n">
        <v>0</v>
      </c>
      <c r="Z3327" s="0" t="n">
        <v>0</v>
      </c>
    </row>
    <row r="3328" customFormat="false" ht="14.4" hidden="false" customHeight="false" outlineLevel="0" collapsed="false">
      <c r="A3328" s="0" t="s">
        <v>3</v>
      </c>
      <c r="B3328" s="0" t="s">
        <v>18126</v>
      </c>
      <c r="C3328" s="0" t="s">
        <v>14767</v>
      </c>
      <c r="D3328" s="0" t="s">
        <v>14771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18</v>
      </c>
      <c r="V3328" s="0" t="n">
        <v>185</v>
      </c>
      <c r="W3328" s="0" t="n">
        <v>0</v>
      </c>
      <c r="X3328" s="0" t="n">
        <v>0</v>
      </c>
      <c r="Y3328" s="0" t="n">
        <v>0</v>
      </c>
      <c r="Z3328" s="0" t="n">
        <v>0</v>
      </c>
    </row>
    <row r="3329" customFormat="false" ht="14.4" hidden="false" customHeight="false" outlineLevel="0" collapsed="false">
      <c r="A3329" s="0" t="s">
        <v>3</v>
      </c>
      <c r="B3329" s="0" t="s">
        <v>18127</v>
      </c>
      <c r="C3329" s="0" t="s">
        <v>14768</v>
      </c>
      <c r="D3329" s="0" t="s">
        <v>14771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9</v>
      </c>
      <c r="V3329" s="0" t="n">
        <v>154</v>
      </c>
      <c r="W3329" s="0" t="n">
        <v>0</v>
      </c>
      <c r="X3329" s="0" t="n">
        <v>0</v>
      </c>
      <c r="Y3329" s="0" t="n">
        <v>0</v>
      </c>
      <c r="Z3329" s="0" t="n">
        <v>0</v>
      </c>
    </row>
    <row r="3330" customFormat="false" ht="14.4" hidden="false" customHeight="false" outlineLevel="0" collapsed="false">
      <c r="A3330" s="0" t="s">
        <v>3</v>
      </c>
      <c r="B3330" s="0" t="s">
        <v>18128</v>
      </c>
      <c r="C3330" s="0" t="s">
        <v>14767</v>
      </c>
      <c r="D3330" s="0" t="s">
        <v>14768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12</v>
      </c>
      <c r="V3330" s="0" t="n">
        <v>198</v>
      </c>
      <c r="W3330" s="0" t="n">
        <v>0</v>
      </c>
      <c r="X3330" s="0" t="n">
        <v>0</v>
      </c>
      <c r="Y3330" s="0" t="n">
        <v>0</v>
      </c>
      <c r="Z3330" s="0" t="n">
        <v>0</v>
      </c>
    </row>
    <row r="3331" customFormat="false" ht="14.4" hidden="false" customHeight="false" outlineLevel="0" collapsed="false">
      <c r="A3331" s="0" t="s">
        <v>3</v>
      </c>
      <c r="B3331" s="0" t="s">
        <v>18129</v>
      </c>
      <c r="C3331" s="0" t="s">
        <v>14773</v>
      </c>
      <c r="D3331" s="0" t="s">
        <v>14771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15</v>
      </c>
      <c r="V3331" s="0" t="n">
        <v>250</v>
      </c>
      <c r="W3331" s="0" t="n">
        <v>0</v>
      </c>
      <c r="X3331" s="0" t="n">
        <v>0</v>
      </c>
      <c r="Y3331" s="0" t="n">
        <v>0</v>
      </c>
      <c r="Z3331" s="0" t="n">
        <v>0</v>
      </c>
    </row>
    <row r="3332" customFormat="false" ht="14.4" hidden="false" customHeight="false" outlineLevel="0" collapsed="false">
      <c r="A3332" s="0" t="s">
        <v>3</v>
      </c>
      <c r="B3332" s="0" t="s">
        <v>18130</v>
      </c>
      <c r="C3332" s="0" t="s">
        <v>14768</v>
      </c>
      <c r="D3332" s="0" t="s">
        <v>14767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18</v>
      </c>
      <c r="V3332" s="0" t="n">
        <v>259</v>
      </c>
      <c r="W3332" s="0" t="n">
        <v>0</v>
      </c>
      <c r="X3332" s="0" t="n">
        <v>0</v>
      </c>
      <c r="Y3332" s="0" t="n">
        <v>0</v>
      </c>
      <c r="Z3332" s="0" t="n">
        <v>0</v>
      </c>
    </row>
    <row r="3333" customFormat="false" ht="14.4" hidden="false" customHeight="false" outlineLevel="0" collapsed="false">
      <c r="A3333" s="0" t="s">
        <v>3</v>
      </c>
      <c r="B3333" s="0" t="s">
        <v>18131</v>
      </c>
      <c r="C3333" s="0" t="s">
        <v>14773</v>
      </c>
      <c r="D3333" s="0" t="s">
        <v>14768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14</v>
      </c>
      <c r="V3333" s="0" t="n">
        <v>228</v>
      </c>
      <c r="W3333" s="0" t="n">
        <v>0</v>
      </c>
      <c r="X3333" s="0" t="n">
        <v>0</v>
      </c>
      <c r="Y3333" s="0" t="n">
        <v>0</v>
      </c>
      <c r="Z3333" s="0" t="n">
        <v>0</v>
      </c>
    </row>
    <row r="3334" customFormat="false" ht="14.4" hidden="false" customHeight="false" outlineLevel="0" collapsed="false">
      <c r="A3334" s="0" t="s">
        <v>3</v>
      </c>
      <c r="B3334" s="0" t="s">
        <v>18132</v>
      </c>
      <c r="C3334" s="0" t="s">
        <v>14768</v>
      </c>
      <c r="D3334" s="0" t="s">
        <v>14771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13</v>
      </c>
      <c r="V3334" s="0" t="n">
        <v>215</v>
      </c>
      <c r="W3334" s="0" t="n">
        <v>0</v>
      </c>
      <c r="X3334" s="0" t="n">
        <v>0</v>
      </c>
      <c r="Y3334" s="0" t="n">
        <v>0</v>
      </c>
      <c r="Z3334" s="0" t="n">
        <v>0</v>
      </c>
    </row>
    <row r="3335" customFormat="false" ht="14.4" hidden="false" customHeight="false" outlineLevel="0" collapsed="false">
      <c r="A3335" s="0" t="s">
        <v>3</v>
      </c>
      <c r="B3335" s="0" t="s">
        <v>18133</v>
      </c>
      <c r="C3335" s="0" t="s">
        <v>14771</v>
      </c>
      <c r="D3335" s="0" t="s">
        <v>14768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13</v>
      </c>
      <c r="V3335" s="0" t="n">
        <v>213</v>
      </c>
      <c r="W3335" s="0" t="n">
        <v>0</v>
      </c>
      <c r="X3335" s="0" t="n">
        <v>0</v>
      </c>
      <c r="Y3335" s="0" t="n">
        <v>0</v>
      </c>
      <c r="Z3335" s="0" t="n">
        <v>0</v>
      </c>
    </row>
    <row r="3336" customFormat="false" ht="14.4" hidden="false" customHeight="false" outlineLevel="0" collapsed="false">
      <c r="A3336" s="0" t="s">
        <v>3</v>
      </c>
      <c r="B3336" s="0" t="s">
        <v>18134</v>
      </c>
      <c r="C3336" s="0" t="s">
        <v>14767</v>
      </c>
      <c r="D3336" s="0" t="s">
        <v>14768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13</v>
      </c>
      <c r="V3336" s="0" t="n">
        <v>220</v>
      </c>
      <c r="W3336" s="0" t="n">
        <v>0</v>
      </c>
      <c r="X3336" s="0" t="n">
        <v>0</v>
      </c>
      <c r="Y3336" s="0" t="n">
        <v>0</v>
      </c>
      <c r="Z3336" s="0" t="n">
        <v>0</v>
      </c>
    </row>
    <row r="3337" customFormat="false" ht="14.4" hidden="false" customHeight="false" outlineLevel="0" collapsed="false">
      <c r="A3337" s="0" t="s">
        <v>3</v>
      </c>
      <c r="B3337" s="0" t="s">
        <v>18135</v>
      </c>
      <c r="C3337" s="0" t="s">
        <v>14767</v>
      </c>
      <c r="D3337" s="0" t="s">
        <v>14771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17</v>
      </c>
      <c r="V3337" s="0" t="n">
        <v>203</v>
      </c>
      <c r="W3337" s="0" t="n">
        <v>0</v>
      </c>
      <c r="X3337" s="0" t="n">
        <v>0</v>
      </c>
      <c r="Y3337" s="0" t="n">
        <v>0</v>
      </c>
      <c r="Z3337" s="0" t="n">
        <v>0</v>
      </c>
    </row>
    <row r="3338" customFormat="false" ht="14.4" hidden="false" customHeight="false" outlineLevel="0" collapsed="false">
      <c r="A3338" s="0" t="s">
        <v>3</v>
      </c>
      <c r="B3338" s="0" t="s">
        <v>18136</v>
      </c>
      <c r="C3338" s="0" t="s">
        <v>14773</v>
      </c>
      <c r="D3338" s="0" t="s">
        <v>14768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20</v>
      </c>
      <c r="V3338" s="0" t="n">
        <v>240</v>
      </c>
      <c r="W3338" s="0" t="n">
        <v>0</v>
      </c>
      <c r="X3338" s="0" t="n">
        <v>0</v>
      </c>
      <c r="Y3338" s="0" t="n">
        <v>0</v>
      </c>
      <c r="Z3338" s="0" t="n">
        <v>0</v>
      </c>
    </row>
    <row r="3339" customFormat="false" ht="14.4" hidden="false" customHeight="false" outlineLevel="0" collapsed="false">
      <c r="A3339" s="0" t="s">
        <v>3</v>
      </c>
      <c r="B3339" s="0" t="s">
        <v>18137</v>
      </c>
      <c r="C3339" s="0" t="s">
        <v>14771</v>
      </c>
      <c r="D3339" s="0" t="s">
        <v>14768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20</v>
      </c>
      <c r="V3339" s="0" t="n">
        <v>239</v>
      </c>
      <c r="W3339" s="0" t="n">
        <v>0</v>
      </c>
      <c r="X3339" s="0" t="n">
        <v>0</v>
      </c>
      <c r="Y3339" s="0" t="n">
        <v>0</v>
      </c>
      <c r="Z3339" s="0" t="n">
        <v>0</v>
      </c>
    </row>
    <row r="3340" customFormat="false" ht="14.4" hidden="false" customHeight="false" outlineLevel="0" collapsed="false">
      <c r="A3340" s="0" t="s">
        <v>3</v>
      </c>
      <c r="B3340" s="0" t="s">
        <v>18138</v>
      </c>
      <c r="C3340" s="0" t="s">
        <v>14767</v>
      </c>
      <c r="D3340" s="0" t="s">
        <v>14773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20</v>
      </c>
      <c r="V3340" s="0" t="n">
        <v>216</v>
      </c>
      <c r="W3340" s="0" t="n">
        <v>0</v>
      </c>
      <c r="X3340" s="0" t="n">
        <v>0</v>
      </c>
      <c r="Y3340" s="0" t="n">
        <v>0</v>
      </c>
      <c r="Z3340" s="0" t="n">
        <v>0</v>
      </c>
    </row>
    <row r="3341" customFormat="false" ht="14.4" hidden="false" customHeight="false" outlineLevel="0" collapsed="false">
      <c r="A3341" s="0" t="s">
        <v>3</v>
      </c>
      <c r="B3341" s="0" t="s">
        <v>18139</v>
      </c>
      <c r="C3341" s="0" t="s">
        <v>14767</v>
      </c>
      <c r="D3341" s="0" t="s">
        <v>14773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21</v>
      </c>
      <c r="V3341" s="0" t="n">
        <v>268</v>
      </c>
      <c r="W3341" s="0" t="n">
        <v>0</v>
      </c>
      <c r="X3341" s="0" t="n">
        <v>0</v>
      </c>
      <c r="Y3341" s="0" t="n">
        <v>0</v>
      </c>
      <c r="Z3341" s="0" t="n">
        <v>0</v>
      </c>
    </row>
    <row r="3342" customFormat="false" ht="14.4" hidden="false" customHeight="false" outlineLevel="0" collapsed="false">
      <c r="A3342" s="0" t="s">
        <v>3</v>
      </c>
      <c r="B3342" s="0" t="s">
        <v>18140</v>
      </c>
      <c r="C3342" s="0" t="s">
        <v>14773</v>
      </c>
      <c r="D3342" s="0" t="s">
        <v>14767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21</v>
      </c>
      <c r="V3342" s="0" t="n">
        <v>268</v>
      </c>
      <c r="W3342" s="0" t="n">
        <v>0</v>
      </c>
      <c r="X3342" s="0" t="n">
        <v>0</v>
      </c>
      <c r="Y3342" s="0" t="n">
        <v>0</v>
      </c>
      <c r="Z3342" s="0" t="n">
        <v>0</v>
      </c>
    </row>
    <row r="3343" customFormat="false" ht="14.4" hidden="false" customHeight="false" outlineLevel="0" collapsed="false">
      <c r="A3343" s="0" t="s">
        <v>3</v>
      </c>
      <c r="B3343" s="0" t="s">
        <v>18141</v>
      </c>
      <c r="C3343" s="0" t="s">
        <v>14771</v>
      </c>
      <c r="D3343" s="0" t="s">
        <v>14768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21</v>
      </c>
      <c r="V3343" s="0" t="n">
        <v>281</v>
      </c>
      <c r="W3343" s="0" t="n">
        <v>0</v>
      </c>
      <c r="X3343" s="0" t="n">
        <v>0</v>
      </c>
      <c r="Y3343" s="0" t="n">
        <v>0</v>
      </c>
      <c r="Z3343" s="0" t="n">
        <v>0</v>
      </c>
    </row>
    <row r="3344" customFormat="false" ht="14.4" hidden="false" customHeight="false" outlineLevel="0" collapsed="false">
      <c r="A3344" s="0" t="s">
        <v>3</v>
      </c>
      <c r="B3344" s="0" t="s">
        <v>18142</v>
      </c>
      <c r="C3344" s="0" t="s">
        <v>14773</v>
      </c>
      <c r="D3344" s="0" t="s">
        <v>14771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19</v>
      </c>
      <c r="V3344" s="0" t="n">
        <v>194</v>
      </c>
      <c r="W3344" s="0" t="n">
        <v>0</v>
      </c>
      <c r="X3344" s="0" t="n">
        <v>0</v>
      </c>
      <c r="Y3344" s="0" t="n">
        <v>0</v>
      </c>
      <c r="Z3344" s="0" t="n">
        <v>0</v>
      </c>
    </row>
    <row r="3345" customFormat="false" ht="14.4" hidden="false" customHeight="false" outlineLevel="0" collapsed="false">
      <c r="A3345" s="0" t="s">
        <v>3</v>
      </c>
      <c r="B3345" s="0" t="s">
        <v>18143</v>
      </c>
      <c r="C3345" s="0" t="s">
        <v>14773</v>
      </c>
      <c r="D3345" s="0" t="s">
        <v>14771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15</v>
      </c>
      <c r="V3345" s="0" t="n">
        <v>217</v>
      </c>
      <c r="W3345" s="0" t="n">
        <v>0</v>
      </c>
      <c r="X3345" s="0" t="n">
        <v>0</v>
      </c>
      <c r="Y3345" s="0" t="n">
        <v>0</v>
      </c>
      <c r="Z3345" s="0" t="n">
        <v>0</v>
      </c>
    </row>
    <row r="3346" customFormat="false" ht="14.4" hidden="false" customHeight="false" outlineLevel="0" collapsed="false">
      <c r="A3346" s="0" t="s">
        <v>3</v>
      </c>
      <c r="B3346" s="0" t="s">
        <v>18144</v>
      </c>
      <c r="C3346" s="0" t="s">
        <v>14773</v>
      </c>
      <c r="D3346" s="0" t="s">
        <v>14767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20</v>
      </c>
      <c r="V3346" s="0" t="n">
        <v>316</v>
      </c>
      <c r="W3346" s="0" t="n">
        <v>0</v>
      </c>
      <c r="X3346" s="0" t="n">
        <v>0</v>
      </c>
      <c r="Y3346" s="0" t="n">
        <v>0</v>
      </c>
      <c r="Z3346" s="0" t="n">
        <v>0</v>
      </c>
    </row>
    <row r="3347" customFormat="false" ht="14.4" hidden="false" customHeight="false" outlineLevel="0" collapsed="false">
      <c r="A3347" s="0" t="s">
        <v>3</v>
      </c>
      <c r="B3347" s="0" t="s">
        <v>18145</v>
      </c>
      <c r="C3347" s="0" t="s">
        <v>14768</v>
      </c>
      <c r="D3347" s="0" t="s">
        <v>14771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15</v>
      </c>
      <c r="V3347" s="0" t="n">
        <v>257</v>
      </c>
      <c r="W3347" s="0" t="n">
        <v>0</v>
      </c>
      <c r="X3347" s="0" t="n">
        <v>0</v>
      </c>
      <c r="Y3347" s="0" t="n">
        <v>0</v>
      </c>
      <c r="Z3347" s="0" t="n">
        <v>0</v>
      </c>
    </row>
    <row r="3348" customFormat="false" ht="14.4" hidden="false" customHeight="false" outlineLevel="0" collapsed="false">
      <c r="A3348" s="0" t="s">
        <v>3</v>
      </c>
      <c r="B3348" s="0" t="s">
        <v>18146</v>
      </c>
      <c r="C3348" s="0" t="s">
        <v>14767</v>
      </c>
      <c r="D3348" s="0" t="s">
        <v>14773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17</v>
      </c>
      <c r="V3348" s="0" t="n">
        <v>194</v>
      </c>
      <c r="W3348" s="0" t="n">
        <v>0</v>
      </c>
      <c r="X3348" s="0" t="n">
        <v>0</v>
      </c>
      <c r="Y3348" s="0" t="n">
        <v>0</v>
      </c>
      <c r="Z3348" s="0" t="n">
        <v>0</v>
      </c>
    </row>
    <row r="3349" customFormat="false" ht="14.4" hidden="false" customHeight="false" outlineLevel="0" collapsed="false">
      <c r="A3349" s="0" t="s">
        <v>3</v>
      </c>
      <c r="B3349" s="0" t="s">
        <v>18147</v>
      </c>
      <c r="C3349" s="0" t="s">
        <v>14768</v>
      </c>
      <c r="D3349" s="0" t="s">
        <v>14771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12</v>
      </c>
      <c r="V3349" s="0" t="n">
        <v>193</v>
      </c>
      <c r="W3349" s="0" t="n">
        <v>0</v>
      </c>
      <c r="X3349" s="0" t="n">
        <v>0</v>
      </c>
      <c r="Y3349" s="0" t="n">
        <v>0</v>
      </c>
      <c r="Z3349" s="0" t="n">
        <v>0</v>
      </c>
    </row>
    <row r="3350" customFormat="false" ht="14.4" hidden="false" customHeight="false" outlineLevel="0" collapsed="false">
      <c r="A3350" s="0" t="s">
        <v>3</v>
      </c>
      <c r="B3350" s="0" t="s">
        <v>18148</v>
      </c>
      <c r="C3350" s="0" t="s">
        <v>14771</v>
      </c>
      <c r="D3350" s="0" t="s">
        <v>14768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12</v>
      </c>
      <c r="V3350" s="0" t="n">
        <v>191</v>
      </c>
      <c r="W3350" s="0" t="n">
        <v>0</v>
      </c>
      <c r="X3350" s="0" t="n">
        <v>0</v>
      </c>
      <c r="Y3350" s="0" t="n">
        <v>0</v>
      </c>
      <c r="Z3350" s="0" t="n">
        <v>0</v>
      </c>
    </row>
    <row r="3351" customFormat="false" ht="14.4" hidden="false" customHeight="false" outlineLevel="0" collapsed="false">
      <c r="A3351" s="0" t="s">
        <v>3</v>
      </c>
      <c r="B3351" s="0" t="s">
        <v>18149</v>
      </c>
      <c r="C3351" s="0" t="s">
        <v>14773</v>
      </c>
      <c r="D3351" s="0" t="s">
        <v>14767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12</v>
      </c>
      <c r="V3351" s="0" t="n">
        <v>189</v>
      </c>
      <c r="W3351" s="0" t="n">
        <v>0</v>
      </c>
      <c r="X3351" s="0" t="n">
        <v>0</v>
      </c>
      <c r="Y3351" s="0" t="n">
        <v>0</v>
      </c>
      <c r="Z3351" s="0" t="n">
        <v>0</v>
      </c>
    </row>
    <row r="3352" customFormat="false" ht="14.4" hidden="false" customHeight="false" outlineLevel="0" collapsed="false">
      <c r="A3352" s="0" t="s">
        <v>3</v>
      </c>
      <c r="B3352" s="0" t="s">
        <v>18150</v>
      </c>
      <c r="C3352" s="0" t="s">
        <v>14767</v>
      </c>
      <c r="D3352" s="0" t="s">
        <v>14773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12</v>
      </c>
      <c r="V3352" s="0" t="n">
        <v>190</v>
      </c>
      <c r="W3352" s="0" t="n">
        <v>0</v>
      </c>
      <c r="X3352" s="0" t="n">
        <v>0</v>
      </c>
      <c r="Y3352" s="0" t="n">
        <v>0</v>
      </c>
      <c r="Z3352" s="0" t="n">
        <v>0</v>
      </c>
    </row>
    <row r="3353" customFormat="false" ht="14.4" hidden="false" customHeight="false" outlineLevel="0" collapsed="false">
      <c r="A3353" s="0" t="s">
        <v>3</v>
      </c>
      <c r="B3353" s="0" t="s">
        <v>18151</v>
      </c>
      <c r="C3353" s="0" t="s">
        <v>14768</v>
      </c>
      <c r="D3353" s="0" t="s">
        <v>14771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11</v>
      </c>
      <c r="V3353" s="0" t="n">
        <v>189</v>
      </c>
      <c r="W3353" s="0" t="n">
        <v>0</v>
      </c>
      <c r="X3353" s="0" t="n">
        <v>0</v>
      </c>
      <c r="Y3353" s="0" t="n">
        <v>0</v>
      </c>
      <c r="Z3353" s="0" t="n">
        <v>0</v>
      </c>
    </row>
    <row r="3354" customFormat="false" ht="14.4" hidden="false" customHeight="false" outlineLevel="0" collapsed="false">
      <c r="A3354" s="0" t="s">
        <v>3</v>
      </c>
      <c r="B3354" s="0" t="s">
        <v>18152</v>
      </c>
      <c r="C3354" s="0" t="s">
        <v>14767</v>
      </c>
      <c r="D3354" s="0" t="s">
        <v>14773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  <c r="T3354" s="0" t="n">
        <v>0</v>
      </c>
      <c r="U3354" s="0" t="n">
        <v>12</v>
      </c>
      <c r="V3354" s="0" t="n">
        <v>221</v>
      </c>
      <c r="W3354" s="0" t="n">
        <v>0</v>
      </c>
      <c r="X3354" s="0" t="n">
        <v>0</v>
      </c>
      <c r="Y3354" s="0" t="n">
        <v>0</v>
      </c>
      <c r="Z3354" s="0" t="n">
        <v>0</v>
      </c>
    </row>
    <row r="3355" customFormat="false" ht="14.4" hidden="false" customHeight="false" outlineLevel="0" collapsed="false">
      <c r="A3355" s="0" t="s">
        <v>3</v>
      </c>
      <c r="B3355" s="0" t="s">
        <v>18153</v>
      </c>
      <c r="C3355" s="0" t="s">
        <v>14771</v>
      </c>
      <c r="D3355" s="0" t="s">
        <v>14768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14</v>
      </c>
      <c r="V3355" s="0" t="n">
        <v>261</v>
      </c>
      <c r="W3355" s="0" t="n">
        <v>0</v>
      </c>
      <c r="X3355" s="0" t="n">
        <v>0</v>
      </c>
      <c r="Y3355" s="0" t="n">
        <v>0</v>
      </c>
      <c r="Z3355" s="0" t="n">
        <v>0</v>
      </c>
    </row>
    <row r="3356" customFormat="false" ht="14.4" hidden="false" customHeight="false" outlineLevel="0" collapsed="false">
      <c r="A3356" s="0" t="s">
        <v>3</v>
      </c>
      <c r="B3356" s="0" t="s">
        <v>18154</v>
      </c>
      <c r="C3356" s="0" t="s">
        <v>14771</v>
      </c>
      <c r="D3356" s="0" t="s">
        <v>14768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15</v>
      </c>
      <c r="V3356" s="0" t="n">
        <v>262</v>
      </c>
      <c r="W3356" s="0" t="n">
        <v>0</v>
      </c>
      <c r="X3356" s="0" t="n">
        <v>0</v>
      </c>
      <c r="Y3356" s="0" t="n">
        <v>0</v>
      </c>
      <c r="Z3356" s="0" t="n">
        <v>0</v>
      </c>
    </row>
    <row r="3357" customFormat="false" ht="14.4" hidden="false" customHeight="false" outlineLevel="0" collapsed="false">
      <c r="A3357" s="0" t="s">
        <v>3</v>
      </c>
      <c r="B3357" s="0" t="s">
        <v>18155</v>
      </c>
      <c r="C3357" s="0" t="s">
        <v>14767</v>
      </c>
      <c r="D3357" s="0" t="s">
        <v>14773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13</v>
      </c>
      <c r="V3357" s="0" t="n">
        <v>245</v>
      </c>
      <c r="W3357" s="0" t="n">
        <v>0</v>
      </c>
      <c r="X3357" s="0" t="n">
        <v>0</v>
      </c>
      <c r="Y3357" s="0" t="n">
        <v>0</v>
      </c>
      <c r="Z3357" s="0" t="n">
        <v>0</v>
      </c>
    </row>
    <row r="3358" customFormat="false" ht="14.4" hidden="false" customHeight="false" outlineLevel="0" collapsed="false">
      <c r="A3358" s="0" t="s">
        <v>3</v>
      </c>
      <c r="B3358" s="0" t="s">
        <v>18156</v>
      </c>
      <c r="C3358" s="0" t="s">
        <v>14768</v>
      </c>
      <c r="D3358" s="0" t="s">
        <v>14771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11</v>
      </c>
      <c r="V3358" s="0" t="n">
        <v>208</v>
      </c>
      <c r="W3358" s="0" t="n">
        <v>0</v>
      </c>
      <c r="X3358" s="0" t="n">
        <v>0</v>
      </c>
      <c r="Y3358" s="0" t="n">
        <v>0</v>
      </c>
      <c r="Z3358" s="0" t="n">
        <v>0</v>
      </c>
    </row>
    <row r="3359" customFormat="false" ht="14.4" hidden="false" customHeight="false" outlineLevel="0" collapsed="false">
      <c r="A3359" s="0" t="s">
        <v>3</v>
      </c>
      <c r="B3359" s="0" t="s">
        <v>18157</v>
      </c>
      <c r="C3359" s="0" t="s">
        <v>14771</v>
      </c>
      <c r="D3359" s="0" t="s">
        <v>14768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11</v>
      </c>
      <c r="V3359" s="0" t="n">
        <v>175</v>
      </c>
      <c r="W3359" s="0" t="n">
        <v>0</v>
      </c>
      <c r="X3359" s="0" t="n">
        <v>0</v>
      </c>
      <c r="Y3359" s="0" t="n">
        <v>0</v>
      </c>
      <c r="Z3359" s="0" t="n">
        <v>0</v>
      </c>
    </row>
    <row r="3360" customFormat="false" ht="14.4" hidden="false" customHeight="false" outlineLevel="0" collapsed="false">
      <c r="A3360" s="0" t="s">
        <v>3</v>
      </c>
      <c r="B3360" s="0" t="s">
        <v>18158</v>
      </c>
      <c r="C3360" s="0" t="s">
        <v>14768</v>
      </c>
      <c r="D3360" s="0" t="s">
        <v>14773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9</v>
      </c>
      <c r="V3360" s="0" t="n">
        <v>158</v>
      </c>
      <c r="W3360" s="0" t="n">
        <v>0</v>
      </c>
      <c r="X3360" s="0" t="n">
        <v>0</v>
      </c>
      <c r="Y3360" s="0" t="n">
        <v>0</v>
      </c>
      <c r="Z3360" s="0" t="n">
        <v>0</v>
      </c>
    </row>
    <row r="3361" customFormat="false" ht="14.4" hidden="false" customHeight="false" outlineLevel="0" collapsed="false">
      <c r="A3361" s="0" t="s">
        <v>3</v>
      </c>
      <c r="B3361" s="0" t="s">
        <v>18159</v>
      </c>
      <c r="C3361" s="0" t="s">
        <v>14773</v>
      </c>
      <c r="D3361" s="0" t="s">
        <v>14768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19</v>
      </c>
      <c r="V3361" s="0" t="n">
        <v>274</v>
      </c>
      <c r="W3361" s="0" t="n">
        <v>0</v>
      </c>
      <c r="X3361" s="0" t="n">
        <v>0</v>
      </c>
      <c r="Y3361" s="0" t="n">
        <v>0</v>
      </c>
      <c r="Z3361" s="0" t="n">
        <v>0</v>
      </c>
    </row>
    <row r="3362" customFormat="false" ht="14.4" hidden="false" customHeight="false" outlineLevel="0" collapsed="false">
      <c r="A3362" s="0" t="s">
        <v>3</v>
      </c>
      <c r="B3362" s="0" t="s">
        <v>18160</v>
      </c>
      <c r="C3362" s="0" t="s">
        <v>14773</v>
      </c>
      <c r="D3362" s="0" t="s">
        <v>14768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18</v>
      </c>
      <c r="V3362" s="0" t="n">
        <v>309</v>
      </c>
      <c r="W3362" s="0" t="n">
        <v>0</v>
      </c>
      <c r="X3362" s="0" t="n">
        <v>0</v>
      </c>
      <c r="Y3362" s="0" t="n">
        <v>0</v>
      </c>
      <c r="Z3362" s="0" t="n">
        <v>0</v>
      </c>
    </row>
    <row r="3363" customFormat="false" ht="14.4" hidden="false" customHeight="false" outlineLevel="0" collapsed="false">
      <c r="A3363" s="0" t="s">
        <v>3</v>
      </c>
      <c r="B3363" s="0" t="s">
        <v>18161</v>
      </c>
      <c r="C3363" s="0" t="s">
        <v>14768</v>
      </c>
      <c r="D3363" s="0" t="s">
        <v>14773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13</v>
      </c>
      <c r="V3363" s="0" t="n">
        <v>239</v>
      </c>
      <c r="W3363" s="0" t="n">
        <v>0</v>
      </c>
      <c r="X3363" s="0" t="n">
        <v>0</v>
      </c>
      <c r="Y3363" s="0" t="n">
        <v>0</v>
      </c>
      <c r="Z3363" s="0" t="n">
        <v>0</v>
      </c>
    </row>
    <row r="3364" customFormat="false" ht="14.4" hidden="false" customHeight="false" outlineLevel="0" collapsed="false">
      <c r="A3364" s="0" t="s">
        <v>3</v>
      </c>
      <c r="B3364" s="0" t="s">
        <v>18162</v>
      </c>
      <c r="C3364" s="0" t="s">
        <v>14767</v>
      </c>
      <c r="D3364" s="0" t="s">
        <v>14773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16</v>
      </c>
      <c r="V3364" s="0" t="n">
        <v>258</v>
      </c>
      <c r="W3364" s="0" t="n">
        <v>0</v>
      </c>
      <c r="X3364" s="0" t="n">
        <v>0</v>
      </c>
      <c r="Y3364" s="0" t="n">
        <v>0</v>
      </c>
      <c r="Z3364" s="0" t="n">
        <v>0</v>
      </c>
    </row>
    <row r="3365" customFormat="false" ht="14.4" hidden="false" customHeight="false" outlineLevel="0" collapsed="false">
      <c r="A3365" s="0" t="s">
        <v>3</v>
      </c>
      <c r="B3365" s="0" t="s">
        <v>18163</v>
      </c>
      <c r="C3365" s="0" t="s">
        <v>14773</v>
      </c>
      <c r="D3365" s="0" t="s">
        <v>14767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21</v>
      </c>
      <c r="V3365" s="0" t="n">
        <v>243</v>
      </c>
      <c r="W3365" s="0" t="n">
        <v>0</v>
      </c>
      <c r="X3365" s="0" t="n">
        <v>0</v>
      </c>
      <c r="Y3365" s="0" t="n">
        <v>0</v>
      </c>
      <c r="Z3365" s="0" t="n">
        <v>0</v>
      </c>
    </row>
    <row r="3366" customFormat="false" ht="14.4" hidden="false" customHeight="false" outlineLevel="0" collapsed="false">
      <c r="A3366" s="0" t="s">
        <v>3</v>
      </c>
      <c r="B3366" s="0" t="s">
        <v>18164</v>
      </c>
      <c r="C3366" s="0" t="s">
        <v>14767</v>
      </c>
      <c r="D3366" s="0" t="s">
        <v>14773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15</v>
      </c>
      <c r="V3366" s="0" t="n">
        <v>270</v>
      </c>
      <c r="W3366" s="0" t="n">
        <v>0</v>
      </c>
      <c r="X3366" s="0" t="n">
        <v>0</v>
      </c>
      <c r="Y3366" s="0" t="n">
        <v>0</v>
      </c>
      <c r="Z3366" s="0" t="n">
        <v>0</v>
      </c>
    </row>
    <row r="3367" customFormat="false" ht="14.4" hidden="false" customHeight="false" outlineLevel="0" collapsed="false">
      <c r="A3367" s="0" t="s">
        <v>3</v>
      </c>
      <c r="B3367" s="0" t="s">
        <v>18165</v>
      </c>
      <c r="C3367" s="0" t="s">
        <v>14773</v>
      </c>
      <c r="D3367" s="0" t="s">
        <v>14768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21</v>
      </c>
      <c r="V3367" s="0" t="n">
        <v>271</v>
      </c>
      <c r="W3367" s="0" t="n">
        <v>0</v>
      </c>
      <c r="X3367" s="0" t="n">
        <v>0</v>
      </c>
      <c r="Y3367" s="0" t="n">
        <v>0</v>
      </c>
      <c r="Z3367" s="0" t="n">
        <v>0</v>
      </c>
    </row>
    <row r="3368" customFormat="false" ht="14.4" hidden="false" customHeight="false" outlineLevel="0" collapsed="false">
      <c r="A3368" s="0" t="s">
        <v>3</v>
      </c>
      <c r="B3368" s="0" t="s">
        <v>18166</v>
      </c>
      <c r="C3368" s="0" t="s">
        <v>14768</v>
      </c>
      <c r="D3368" s="0" t="s">
        <v>14771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34</v>
      </c>
      <c r="V3368" s="0" t="n">
        <v>287</v>
      </c>
      <c r="W3368" s="0" t="n">
        <v>0</v>
      </c>
      <c r="X3368" s="0" t="n">
        <v>0</v>
      </c>
      <c r="Y3368" s="0" t="n">
        <v>0</v>
      </c>
      <c r="Z3368" s="0" t="n">
        <v>0</v>
      </c>
    </row>
    <row r="3369" customFormat="false" ht="14.4" hidden="false" customHeight="false" outlineLevel="0" collapsed="false">
      <c r="A3369" s="0" t="s">
        <v>3</v>
      </c>
      <c r="B3369" s="0" t="s">
        <v>18167</v>
      </c>
      <c r="C3369" s="0" t="s">
        <v>14773</v>
      </c>
      <c r="D3369" s="0" t="s">
        <v>14767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27</v>
      </c>
      <c r="V3369" s="0" t="n">
        <v>296</v>
      </c>
      <c r="W3369" s="0" t="n">
        <v>0</v>
      </c>
      <c r="X3369" s="0" t="n">
        <v>0</v>
      </c>
      <c r="Y3369" s="0" t="n">
        <v>0</v>
      </c>
      <c r="Z3369" s="0" t="n">
        <v>0</v>
      </c>
    </row>
    <row r="3370" customFormat="false" ht="14.4" hidden="false" customHeight="false" outlineLevel="0" collapsed="false">
      <c r="A3370" s="0" t="s">
        <v>3</v>
      </c>
      <c r="B3370" s="0" t="s">
        <v>18168</v>
      </c>
      <c r="C3370" s="0" t="s">
        <v>14768</v>
      </c>
      <c r="D3370" s="0" t="s">
        <v>14771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26</v>
      </c>
      <c r="V3370" s="0" t="n">
        <v>312</v>
      </c>
      <c r="W3370" s="0" t="n">
        <v>0</v>
      </c>
      <c r="X3370" s="0" t="n">
        <v>0</v>
      </c>
      <c r="Y3370" s="0" t="n">
        <v>0</v>
      </c>
      <c r="Z3370" s="0" t="n">
        <v>0</v>
      </c>
    </row>
    <row r="3371" customFormat="false" ht="14.4" hidden="false" customHeight="false" outlineLevel="0" collapsed="false">
      <c r="A3371" s="0" t="s">
        <v>3</v>
      </c>
      <c r="B3371" s="0" t="s">
        <v>18169</v>
      </c>
      <c r="C3371" s="0" t="s">
        <v>14767</v>
      </c>
      <c r="D3371" s="0" t="s">
        <v>14768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25</v>
      </c>
      <c r="V3371" s="0" t="n">
        <v>275</v>
      </c>
      <c r="W3371" s="0" t="n">
        <v>0</v>
      </c>
      <c r="X3371" s="0" t="n">
        <v>0</v>
      </c>
      <c r="Y3371" s="0" t="n">
        <v>0</v>
      </c>
      <c r="Z3371" s="0" t="n">
        <v>0</v>
      </c>
    </row>
    <row r="3372" customFormat="false" ht="14.4" hidden="false" customHeight="false" outlineLevel="0" collapsed="false">
      <c r="A3372" s="0" t="s">
        <v>3</v>
      </c>
      <c r="B3372" s="0" t="s">
        <v>18170</v>
      </c>
      <c r="C3372" s="0" t="s">
        <v>14771</v>
      </c>
      <c r="D3372" s="0" t="s">
        <v>14768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15</v>
      </c>
      <c r="V3372" s="0" t="n">
        <v>223</v>
      </c>
      <c r="W3372" s="0" t="n">
        <v>0</v>
      </c>
      <c r="X3372" s="0" t="n">
        <v>0</v>
      </c>
      <c r="Y3372" s="0" t="n">
        <v>0</v>
      </c>
      <c r="Z3372" s="0" t="n">
        <v>0</v>
      </c>
    </row>
    <row r="3373" customFormat="false" ht="14.4" hidden="false" customHeight="false" outlineLevel="0" collapsed="false">
      <c r="A3373" s="0" t="s">
        <v>3</v>
      </c>
      <c r="B3373" s="0" t="s">
        <v>18171</v>
      </c>
      <c r="C3373" s="0" t="s">
        <v>14767</v>
      </c>
      <c r="D3373" s="0" t="s">
        <v>14773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20</v>
      </c>
      <c r="V3373" s="0" t="n">
        <v>239</v>
      </c>
      <c r="W3373" s="0" t="n">
        <v>0</v>
      </c>
      <c r="X3373" s="0" t="n">
        <v>0</v>
      </c>
      <c r="Y3373" s="0" t="n">
        <v>0</v>
      </c>
      <c r="Z3373" s="0" t="n">
        <v>0</v>
      </c>
    </row>
    <row r="3374" customFormat="false" ht="14.4" hidden="false" customHeight="false" outlineLevel="0" collapsed="false">
      <c r="A3374" s="0" t="s">
        <v>3</v>
      </c>
      <c r="B3374" s="0" t="s">
        <v>18172</v>
      </c>
      <c r="C3374" s="0" t="s">
        <v>14771</v>
      </c>
      <c r="D3374" s="0" t="s">
        <v>14768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20</v>
      </c>
      <c r="V3374" s="0" t="n">
        <v>240</v>
      </c>
      <c r="W3374" s="0" t="n">
        <v>0</v>
      </c>
      <c r="X3374" s="0" t="n">
        <v>0</v>
      </c>
      <c r="Y3374" s="0" t="n">
        <v>0</v>
      </c>
      <c r="Z3374" s="0" t="n">
        <v>0</v>
      </c>
    </row>
    <row r="3375" customFormat="false" ht="14.4" hidden="false" customHeight="false" outlineLevel="0" collapsed="false">
      <c r="A3375" s="0" t="s">
        <v>3</v>
      </c>
      <c r="B3375" s="0" t="s">
        <v>18173</v>
      </c>
      <c r="C3375" s="0" t="s">
        <v>14771</v>
      </c>
      <c r="D3375" s="0" t="s">
        <v>14767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22</v>
      </c>
      <c r="V3375" s="0" t="n">
        <v>215</v>
      </c>
      <c r="W3375" s="0" t="n">
        <v>0</v>
      </c>
      <c r="X3375" s="0" t="n">
        <v>0</v>
      </c>
      <c r="Y3375" s="0" t="n">
        <v>0</v>
      </c>
      <c r="Z3375" s="0" t="n">
        <v>0</v>
      </c>
    </row>
    <row r="3376" customFormat="false" ht="14.4" hidden="false" customHeight="false" outlineLevel="0" collapsed="false">
      <c r="A3376" s="0" t="s">
        <v>3</v>
      </c>
      <c r="B3376" s="0" t="s">
        <v>18174</v>
      </c>
      <c r="C3376" s="0" t="s">
        <v>14773</v>
      </c>
      <c r="D3376" s="0" t="s">
        <v>14771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</v>
      </c>
      <c r="T3376" s="0" t="n">
        <v>0</v>
      </c>
      <c r="U3376" s="0" t="n">
        <v>18</v>
      </c>
      <c r="V3376" s="0" t="n">
        <v>265</v>
      </c>
      <c r="W3376" s="0" t="n">
        <v>0</v>
      </c>
      <c r="X3376" s="0" t="n">
        <v>0</v>
      </c>
      <c r="Y3376" s="0" t="n">
        <v>0</v>
      </c>
      <c r="Z3376" s="0" t="n">
        <v>0</v>
      </c>
    </row>
    <row r="3377" customFormat="false" ht="14.4" hidden="false" customHeight="false" outlineLevel="0" collapsed="false">
      <c r="A3377" s="0" t="s">
        <v>3</v>
      </c>
      <c r="B3377" s="0" t="s">
        <v>18175</v>
      </c>
      <c r="C3377" s="0" t="s">
        <v>14771</v>
      </c>
      <c r="D3377" s="0" t="s">
        <v>14768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17</v>
      </c>
      <c r="V3377" s="0" t="n">
        <v>265</v>
      </c>
      <c r="W3377" s="0" t="n">
        <v>0</v>
      </c>
      <c r="X3377" s="0" t="n">
        <v>0</v>
      </c>
      <c r="Y3377" s="0" t="n">
        <v>0</v>
      </c>
      <c r="Z3377" s="0" t="n">
        <v>0</v>
      </c>
    </row>
    <row r="3378" customFormat="false" ht="14.4" hidden="false" customHeight="false" outlineLevel="0" collapsed="false">
      <c r="A3378" s="0" t="s">
        <v>3</v>
      </c>
      <c r="B3378" s="0" t="s">
        <v>18176</v>
      </c>
      <c r="C3378" s="0" t="s">
        <v>14771</v>
      </c>
      <c r="D3378" s="0" t="s">
        <v>14768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17</v>
      </c>
      <c r="V3378" s="0" t="n">
        <v>265</v>
      </c>
      <c r="W3378" s="0" t="n">
        <v>0</v>
      </c>
      <c r="X3378" s="0" t="n">
        <v>0</v>
      </c>
      <c r="Y3378" s="0" t="n">
        <v>0</v>
      </c>
      <c r="Z3378" s="0" t="n">
        <v>0</v>
      </c>
    </row>
    <row r="3379" customFormat="false" ht="14.4" hidden="false" customHeight="false" outlineLevel="0" collapsed="false">
      <c r="A3379" s="0" t="s">
        <v>3</v>
      </c>
      <c r="B3379" s="0" t="s">
        <v>18177</v>
      </c>
      <c r="C3379" s="0" t="s">
        <v>14767</v>
      </c>
      <c r="D3379" s="0" t="s">
        <v>14773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16</v>
      </c>
      <c r="V3379" s="0" t="n">
        <v>252</v>
      </c>
      <c r="W3379" s="0" t="n">
        <v>0</v>
      </c>
      <c r="X3379" s="0" t="n">
        <v>0</v>
      </c>
      <c r="Y3379" s="0" t="n">
        <v>0</v>
      </c>
      <c r="Z3379" s="0" t="n">
        <v>0</v>
      </c>
    </row>
    <row r="3380" customFormat="false" ht="14.4" hidden="false" customHeight="false" outlineLevel="0" collapsed="false">
      <c r="A3380" s="0" t="s">
        <v>3</v>
      </c>
      <c r="B3380" s="0" t="s">
        <v>18178</v>
      </c>
      <c r="C3380" s="0" t="s">
        <v>14773</v>
      </c>
      <c r="D3380" s="0" t="s">
        <v>14771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13</v>
      </c>
      <c r="V3380" s="0" t="n">
        <v>200</v>
      </c>
      <c r="W3380" s="0" t="n">
        <v>0</v>
      </c>
      <c r="X3380" s="0" t="n">
        <v>0</v>
      </c>
      <c r="Y3380" s="0" t="n">
        <v>0</v>
      </c>
      <c r="Z3380" s="0" t="n">
        <v>0</v>
      </c>
    </row>
    <row r="3381" customFormat="false" ht="14.4" hidden="false" customHeight="false" outlineLevel="0" collapsed="false">
      <c r="A3381" s="0" t="s">
        <v>3</v>
      </c>
      <c r="B3381" s="0" t="s">
        <v>18179</v>
      </c>
      <c r="C3381" s="0" t="s">
        <v>14768</v>
      </c>
      <c r="D3381" s="0" t="s">
        <v>14773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20</v>
      </c>
      <c r="V3381" s="0" t="n">
        <v>211</v>
      </c>
      <c r="W3381" s="0" t="n">
        <v>0</v>
      </c>
      <c r="X3381" s="0" t="n">
        <v>0</v>
      </c>
      <c r="Y3381" s="0" t="n">
        <v>0</v>
      </c>
      <c r="Z3381" s="0" t="n">
        <v>0</v>
      </c>
    </row>
    <row r="3382" customFormat="false" ht="14.4" hidden="false" customHeight="false" outlineLevel="0" collapsed="false">
      <c r="A3382" s="0" t="s">
        <v>3</v>
      </c>
      <c r="B3382" s="0" t="s">
        <v>18180</v>
      </c>
      <c r="C3382" s="0" t="s">
        <v>14771</v>
      </c>
      <c r="D3382" s="0" t="s">
        <v>14768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18</v>
      </c>
      <c r="V3382" s="0" t="n">
        <v>266</v>
      </c>
      <c r="W3382" s="0" t="n">
        <v>0</v>
      </c>
      <c r="X3382" s="0" t="n">
        <v>0</v>
      </c>
      <c r="Y3382" s="0" t="n">
        <v>0</v>
      </c>
      <c r="Z3382" s="0" t="n">
        <v>0</v>
      </c>
    </row>
    <row r="3383" customFormat="false" ht="14.4" hidden="false" customHeight="false" outlineLevel="0" collapsed="false">
      <c r="A3383" s="0" t="s">
        <v>3</v>
      </c>
      <c r="B3383" s="0" t="s">
        <v>18181</v>
      </c>
      <c r="C3383" s="0" t="s">
        <v>14767</v>
      </c>
      <c r="D3383" s="0" t="s">
        <v>14773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19</v>
      </c>
      <c r="V3383" s="0" t="n">
        <v>261</v>
      </c>
      <c r="W3383" s="0" t="n">
        <v>0</v>
      </c>
      <c r="X3383" s="0" t="n">
        <v>0</v>
      </c>
      <c r="Y3383" s="0" t="n">
        <v>0</v>
      </c>
      <c r="Z3383" s="0" t="n">
        <v>0</v>
      </c>
    </row>
    <row r="3384" customFormat="false" ht="14.4" hidden="false" customHeight="false" outlineLevel="0" collapsed="false">
      <c r="A3384" s="0" t="s">
        <v>3</v>
      </c>
      <c r="B3384" s="0" t="s">
        <v>18182</v>
      </c>
      <c r="C3384" s="0" t="s">
        <v>14771</v>
      </c>
      <c r="D3384" s="0" t="s">
        <v>14773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29</v>
      </c>
      <c r="V3384" s="0" t="n">
        <v>267</v>
      </c>
      <c r="W3384" s="0" t="n">
        <v>0</v>
      </c>
      <c r="X3384" s="0" t="n">
        <v>0</v>
      </c>
      <c r="Y3384" s="0" t="n">
        <v>0</v>
      </c>
      <c r="Z3384" s="0" t="n">
        <v>0</v>
      </c>
    </row>
    <row r="3385" customFormat="false" ht="14.4" hidden="false" customHeight="false" outlineLevel="0" collapsed="false">
      <c r="A3385" s="0" t="s">
        <v>3</v>
      </c>
      <c r="B3385" s="0" t="s">
        <v>18183</v>
      </c>
      <c r="C3385" s="0" t="s">
        <v>14767</v>
      </c>
      <c r="D3385" s="0" t="s">
        <v>14773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23</v>
      </c>
      <c r="V3385" s="0" t="n">
        <v>297</v>
      </c>
      <c r="W3385" s="0" t="n">
        <v>0</v>
      </c>
      <c r="X3385" s="0" t="n">
        <v>0</v>
      </c>
      <c r="Y3385" s="0" t="n">
        <v>0</v>
      </c>
      <c r="Z3385" s="0" t="n">
        <v>0</v>
      </c>
    </row>
    <row r="3386" customFormat="false" ht="14.4" hidden="false" customHeight="false" outlineLevel="0" collapsed="false">
      <c r="A3386" s="0" t="s">
        <v>3</v>
      </c>
      <c r="B3386" s="0" t="s">
        <v>18184</v>
      </c>
      <c r="C3386" s="0" t="s">
        <v>14771</v>
      </c>
      <c r="D3386" s="0" t="s">
        <v>14768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22</v>
      </c>
      <c r="V3386" s="0" t="n">
        <v>307</v>
      </c>
      <c r="W3386" s="0" t="n">
        <v>0</v>
      </c>
      <c r="X3386" s="0" t="n">
        <v>0</v>
      </c>
      <c r="Y3386" s="0" t="n">
        <v>0</v>
      </c>
      <c r="Z3386" s="0" t="n">
        <v>0</v>
      </c>
    </row>
    <row r="3387" customFormat="false" ht="14.4" hidden="false" customHeight="false" outlineLevel="0" collapsed="false">
      <c r="A3387" s="0" t="s">
        <v>3</v>
      </c>
      <c r="B3387" s="0" t="s">
        <v>18185</v>
      </c>
      <c r="C3387" s="0" t="s">
        <v>14768</v>
      </c>
      <c r="D3387" s="0" t="s">
        <v>14767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18</v>
      </c>
      <c r="V3387" s="0" t="n">
        <v>281</v>
      </c>
      <c r="W3387" s="0" t="n">
        <v>0</v>
      </c>
      <c r="X3387" s="0" t="n">
        <v>0</v>
      </c>
      <c r="Y3387" s="0" t="n">
        <v>0</v>
      </c>
      <c r="Z3387" s="0" t="n">
        <v>0</v>
      </c>
    </row>
    <row r="3388" customFormat="false" ht="14.4" hidden="false" customHeight="false" outlineLevel="0" collapsed="false">
      <c r="A3388" s="0" t="s">
        <v>3</v>
      </c>
      <c r="B3388" s="0" t="s">
        <v>18186</v>
      </c>
      <c r="C3388" s="0" t="s">
        <v>14767</v>
      </c>
      <c r="D3388" s="0" t="s">
        <v>14771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18</v>
      </c>
      <c r="V3388" s="0" t="n">
        <v>266</v>
      </c>
      <c r="W3388" s="0" t="n">
        <v>0</v>
      </c>
      <c r="X3388" s="0" t="n">
        <v>0</v>
      </c>
      <c r="Y3388" s="0" t="n">
        <v>0</v>
      </c>
      <c r="Z3388" s="0" t="n">
        <v>0</v>
      </c>
    </row>
    <row r="3389" customFormat="false" ht="14.4" hidden="false" customHeight="false" outlineLevel="0" collapsed="false">
      <c r="A3389" s="0" t="s">
        <v>3</v>
      </c>
      <c r="B3389" s="0" t="s">
        <v>18187</v>
      </c>
      <c r="C3389" s="0" t="s">
        <v>14767</v>
      </c>
      <c r="D3389" s="0" t="s">
        <v>14773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15</v>
      </c>
      <c r="V3389" s="0" t="n">
        <v>245</v>
      </c>
      <c r="W3389" s="0" t="n">
        <v>0</v>
      </c>
      <c r="X3389" s="0" t="n">
        <v>0</v>
      </c>
      <c r="Y3389" s="0" t="n">
        <v>0</v>
      </c>
      <c r="Z3389" s="0" t="n">
        <v>0</v>
      </c>
    </row>
    <row r="3390" customFormat="false" ht="14.4" hidden="false" customHeight="false" outlineLevel="0" collapsed="false">
      <c r="A3390" s="0" t="s">
        <v>3</v>
      </c>
      <c r="B3390" s="0" t="s">
        <v>18188</v>
      </c>
      <c r="C3390" s="0" t="s">
        <v>14773</v>
      </c>
      <c r="D3390" s="0" t="s">
        <v>14768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14</v>
      </c>
      <c r="V3390" s="0" t="n">
        <v>238</v>
      </c>
      <c r="W3390" s="0" t="n">
        <v>0</v>
      </c>
      <c r="X3390" s="0" t="n">
        <v>0</v>
      </c>
      <c r="Y3390" s="0" t="n">
        <v>0</v>
      </c>
      <c r="Z3390" s="0" t="n">
        <v>0</v>
      </c>
    </row>
    <row r="3391" customFormat="false" ht="14.4" hidden="false" customHeight="false" outlineLevel="0" collapsed="false">
      <c r="A3391" s="0" t="s">
        <v>3</v>
      </c>
      <c r="B3391" s="0" t="s">
        <v>18189</v>
      </c>
      <c r="C3391" s="0" t="s">
        <v>14767</v>
      </c>
      <c r="D3391" s="0" t="s">
        <v>14773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17</v>
      </c>
      <c r="V3391" s="0" t="n">
        <v>277</v>
      </c>
      <c r="W3391" s="0" t="n">
        <v>0</v>
      </c>
      <c r="X3391" s="0" t="n">
        <v>0</v>
      </c>
      <c r="Y3391" s="0" t="n">
        <v>0</v>
      </c>
      <c r="Z3391" s="0" t="n">
        <v>0</v>
      </c>
    </row>
    <row r="3392" customFormat="false" ht="14.4" hidden="false" customHeight="false" outlineLevel="0" collapsed="false">
      <c r="A3392" s="0" t="s">
        <v>3</v>
      </c>
      <c r="B3392" s="0" t="s">
        <v>18190</v>
      </c>
      <c r="C3392" s="0" t="s">
        <v>14773</v>
      </c>
      <c r="D3392" s="0" t="s">
        <v>14768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11</v>
      </c>
      <c r="V3392" s="0" t="n">
        <v>204</v>
      </c>
      <c r="W3392" s="0" t="n">
        <v>0</v>
      </c>
      <c r="X3392" s="0" t="n">
        <v>0</v>
      </c>
      <c r="Y3392" s="0" t="n">
        <v>0</v>
      </c>
      <c r="Z3392" s="0" t="n">
        <v>0</v>
      </c>
    </row>
    <row r="3393" customFormat="false" ht="14.4" hidden="false" customHeight="false" outlineLevel="0" collapsed="false">
      <c r="A3393" s="0" t="s">
        <v>3</v>
      </c>
      <c r="B3393" s="0" t="s">
        <v>18191</v>
      </c>
      <c r="C3393" s="0" t="s">
        <v>14767</v>
      </c>
      <c r="D3393" s="0" t="s">
        <v>14773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12</v>
      </c>
      <c r="V3393" s="0" t="n">
        <v>223</v>
      </c>
      <c r="W3393" s="0" t="n">
        <v>0</v>
      </c>
      <c r="X3393" s="0" t="n">
        <v>0</v>
      </c>
      <c r="Y3393" s="0" t="n">
        <v>0</v>
      </c>
      <c r="Z3393" s="0" t="n">
        <v>0</v>
      </c>
    </row>
    <row r="3394" customFormat="false" ht="14.4" hidden="false" customHeight="false" outlineLevel="0" collapsed="false">
      <c r="A3394" s="0" t="s">
        <v>3</v>
      </c>
      <c r="B3394" s="0" t="s">
        <v>18192</v>
      </c>
      <c r="C3394" s="0" t="s">
        <v>14767</v>
      </c>
      <c r="D3394" s="0" t="s">
        <v>14773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8</v>
      </c>
      <c r="V3394" s="0" t="n">
        <v>153</v>
      </c>
      <c r="W3394" s="0" t="n">
        <v>0</v>
      </c>
      <c r="X3394" s="0" t="n">
        <v>0</v>
      </c>
      <c r="Y3394" s="0" t="n">
        <v>0</v>
      </c>
      <c r="Z3394" s="0" t="n">
        <v>0</v>
      </c>
    </row>
    <row r="3395" customFormat="false" ht="14.4" hidden="false" customHeight="false" outlineLevel="0" collapsed="false">
      <c r="A3395" s="0" t="s">
        <v>3</v>
      </c>
      <c r="B3395" s="0" t="s">
        <v>18193</v>
      </c>
      <c r="C3395" s="0" t="s">
        <v>14773</v>
      </c>
      <c r="D3395" s="0" t="s">
        <v>14767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17</v>
      </c>
      <c r="V3395" s="0" t="n">
        <v>181</v>
      </c>
      <c r="W3395" s="0" t="n">
        <v>0</v>
      </c>
      <c r="X3395" s="0" t="n">
        <v>0</v>
      </c>
      <c r="Y3395" s="0" t="n">
        <v>0</v>
      </c>
      <c r="Z3395" s="0" t="n">
        <v>0</v>
      </c>
    </row>
    <row r="3396" customFormat="false" ht="14.4" hidden="false" customHeight="false" outlineLevel="0" collapsed="false">
      <c r="A3396" s="0" t="s">
        <v>3</v>
      </c>
      <c r="B3396" s="0" t="s">
        <v>18194</v>
      </c>
      <c r="C3396" s="0" t="s">
        <v>14768</v>
      </c>
      <c r="D3396" s="0" t="s">
        <v>14767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  <c r="T3396" s="0" t="n">
        <v>0</v>
      </c>
      <c r="U3396" s="0" t="n">
        <v>16</v>
      </c>
      <c r="V3396" s="0" t="n">
        <v>178</v>
      </c>
      <c r="W3396" s="0" t="n">
        <v>0</v>
      </c>
      <c r="X3396" s="0" t="n">
        <v>0</v>
      </c>
      <c r="Y3396" s="0" t="n">
        <v>0</v>
      </c>
      <c r="Z3396" s="0" t="n">
        <v>0</v>
      </c>
    </row>
    <row r="3397" customFormat="false" ht="14.4" hidden="false" customHeight="false" outlineLevel="0" collapsed="false">
      <c r="A3397" s="0" t="s">
        <v>3</v>
      </c>
      <c r="B3397" s="0" t="s">
        <v>18195</v>
      </c>
      <c r="C3397" s="0" t="s">
        <v>14773</v>
      </c>
      <c r="D3397" s="0" t="s">
        <v>14771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16</v>
      </c>
      <c r="V3397" s="0" t="n">
        <v>177</v>
      </c>
      <c r="W3397" s="0" t="n">
        <v>0</v>
      </c>
      <c r="X3397" s="0" t="n">
        <v>0</v>
      </c>
      <c r="Y3397" s="0" t="n">
        <v>0</v>
      </c>
      <c r="Z3397" s="0" t="n">
        <v>0</v>
      </c>
    </row>
    <row r="3398" customFormat="false" ht="14.4" hidden="false" customHeight="false" outlineLevel="0" collapsed="false">
      <c r="A3398" s="0" t="s">
        <v>3</v>
      </c>
      <c r="B3398" s="0" t="s">
        <v>18196</v>
      </c>
      <c r="C3398" s="0" t="s">
        <v>14767</v>
      </c>
      <c r="D3398" s="0" t="s">
        <v>14773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15</v>
      </c>
      <c r="V3398" s="0" t="n">
        <v>161</v>
      </c>
      <c r="W3398" s="0" t="n">
        <v>0</v>
      </c>
      <c r="X3398" s="0" t="n">
        <v>0</v>
      </c>
      <c r="Y3398" s="0" t="n">
        <v>0</v>
      </c>
      <c r="Z3398" s="0" t="n">
        <v>0</v>
      </c>
    </row>
    <row r="3399" customFormat="false" ht="14.4" hidden="false" customHeight="false" outlineLevel="0" collapsed="false">
      <c r="A3399" s="0" t="s">
        <v>3</v>
      </c>
      <c r="B3399" s="0" t="s">
        <v>18197</v>
      </c>
      <c r="C3399" s="0" t="s">
        <v>14771</v>
      </c>
      <c r="D3399" s="0" t="s">
        <v>14768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15</v>
      </c>
      <c r="V3399" s="0" t="n">
        <v>151</v>
      </c>
      <c r="W3399" s="0" t="n">
        <v>0</v>
      </c>
      <c r="X3399" s="0" t="n">
        <v>0</v>
      </c>
      <c r="Y3399" s="0" t="n">
        <v>0</v>
      </c>
      <c r="Z3399" s="0" t="n">
        <v>0</v>
      </c>
    </row>
    <row r="3400" customFormat="false" ht="14.4" hidden="false" customHeight="false" outlineLevel="0" collapsed="false">
      <c r="A3400" s="0" t="s">
        <v>3</v>
      </c>
      <c r="B3400" s="0" t="s">
        <v>18198</v>
      </c>
      <c r="C3400" s="0" t="s">
        <v>14768</v>
      </c>
      <c r="D3400" s="0" t="s">
        <v>14771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15</v>
      </c>
      <c r="V3400" s="0" t="n">
        <v>135</v>
      </c>
      <c r="W3400" s="0" t="n">
        <v>0</v>
      </c>
      <c r="X3400" s="0" t="n">
        <v>0</v>
      </c>
      <c r="Y3400" s="0" t="n">
        <v>0</v>
      </c>
      <c r="Z3400" s="0" t="n">
        <v>0</v>
      </c>
    </row>
    <row r="3401" customFormat="false" ht="14.4" hidden="false" customHeight="false" outlineLevel="0" collapsed="false">
      <c r="A3401" s="0" t="s">
        <v>3</v>
      </c>
      <c r="B3401" s="0" t="s">
        <v>18199</v>
      </c>
      <c r="C3401" s="0" t="s">
        <v>14773</v>
      </c>
      <c r="D3401" s="0" t="s">
        <v>14768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13</v>
      </c>
      <c r="V3401" s="0" t="n">
        <v>110</v>
      </c>
      <c r="W3401" s="0" t="n">
        <v>0</v>
      </c>
      <c r="X3401" s="0" t="n">
        <v>0</v>
      </c>
      <c r="Y3401" s="0" t="n">
        <v>0</v>
      </c>
      <c r="Z3401" s="0" t="n">
        <v>0</v>
      </c>
    </row>
    <row r="3402" customFormat="false" ht="14.4" hidden="false" customHeight="false" outlineLevel="0" collapsed="false">
      <c r="A3402" s="0" t="s">
        <v>3</v>
      </c>
      <c r="B3402" s="0" t="s">
        <v>18200</v>
      </c>
      <c r="C3402" s="0" t="s">
        <v>14767</v>
      </c>
      <c r="D3402" s="0" t="s">
        <v>14773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0</v>
      </c>
      <c r="U3402" s="0" t="n">
        <v>8</v>
      </c>
      <c r="V3402" s="0" t="n">
        <v>149</v>
      </c>
      <c r="W3402" s="0" t="n">
        <v>0</v>
      </c>
      <c r="X3402" s="0" t="n">
        <v>0</v>
      </c>
      <c r="Y3402" s="0" t="n">
        <v>0</v>
      </c>
      <c r="Z3402" s="0" t="n">
        <v>0</v>
      </c>
    </row>
    <row r="3403" customFormat="false" ht="14.4" hidden="false" customHeight="false" outlineLevel="0" collapsed="false">
      <c r="A3403" s="0" t="s">
        <v>3</v>
      </c>
      <c r="B3403" s="0" t="s">
        <v>18201</v>
      </c>
      <c r="C3403" s="0" t="s">
        <v>14768</v>
      </c>
      <c r="D3403" s="0" t="s">
        <v>14771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8</v>
      </c>
      <c r="V3403" s="0" t="n">
        <v>134</v>
      </c>
      <c r="W3403" s="0" t="n">
        <v>0</v>
      </c>
      <c r="X3403" s="0" t="n">
        <v>0</v>
      </c>
      <c r="Y3403" s="0" t="n">
        <v>0</v>
      </c>
      <c r="Z3403" s="0" t="n">
        <v>0</v>
      </c>
    </row>
    <row r="3404" customFormat="false" ht="14.4" hidden="false" customHeight="false" outlineLevel="0" collapsed="false">
      <c r="A3404" s="0" t="s">
        <v>3</v>
      </c>
      <c r="B3404" s="0" t="s">
        <v>18202</v>
      </c>
      <c r="C3404" s="0" t="s">
        <v>14773</v>
      </c>
      <c r="D3404" s="0" t="s">
        <v>14767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9</v>
      </c>
      <c r="V3404" s="0" t="n">
        <v>138</v>
      </c>
      <c r="W3404" s="0" t="n">
        <v>0</v>
      </c>
      <c r="X3404" s="0" t="n">
        <v>0</v>
      </c>
      <c r="Y3404" s="0" t="n">
        <v>0</v>
      </c>
      <c r="Z3404" s="0" t="n">
        <v>0</v>
      </c>
    </row>
    <row r="3405" customFormat="false" ht="14.4" hidden="false" customHeight="false" outlineLevel="0" collapsed="false">
      <c r="A3405" s="0" t="s">
        <v>3</v>
      </c>
      <c r="B3405" s="0" t="s">
        <v>18203</v>
      </c>
      <c r="C3405" s="0" t="s">
        <v>14767</v>
      </c>
      <c r="D3405" s="0" t="s">
        <v>14773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20</v>
      </c>
      <c r="V3405" s="0" t="n">
        <v>187</v>
      </c>
      <c r="W3405" s="0" t="n">
        <v>0</v>
      </c>
      <c r="X3405" s="0" t="n">
        <v>0</v>
      </c>
      <c r="Y3405" s="0" t="n">
        <v>0</v>
      </c>
      <c r="Z3405" s="0" t="n">
        <v>0</v>
      </c>
    </row>
    <row r="3406" customFormat="false" ht="14.4" hidden="false" customHeight="false" outlineLevel="0" collapsed="false">
      <c r="A3406" s="0" t="s">
        <v>3</v>
      </c>
      <c r="B3406" s="0" t="s">
        <v>18204</v>
      </c>
      <c r="C3406" s="0" t="s">
        <v>14767</v>
      </c>
      <c r="D3406" s="0" t="s">
        <v>14773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21</v>
      </c>
      <c r="V3406" s="0" t="n">
        <v>218</v>
      </c>
      <c r="W3406" s="0" t="n">
        <v>0</v>
      </c>
      <c r="X3406" s="0" t="n">
        <v>0</v>
      </c>
      <c r="Y3406" s="0" t="n">
        <v>0</v>
      </c>
      <c r="Z3406" s="0" t="n">
        <v>0</v>
      </c>
    </row>
    <row r="3407" customFormat="false" ht="14.4" hidden="false" customHeight="false" outlineLevel="0" collapsed="false">
      <c r="A3407" s="0" t="s">
        <v>3</v>
      </c>
      <c r="B3407" s="0" t="s">
        <v>18205</v>
      </c>
      <c r="C3407" s="0" t="s">
        <v>14768</v>
      </c>
      <c r="D3407" s="0" t="s">
        <v>14773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21</v>
      </c>
      <c r="V3407" s="0" t="n">
        <v>231</v>
      </c>
      <c r="W3407" s="0" t="n">
        <v>0</v>
      </c>
      <c r="X3407" s="0" t="n">
        <v>0</v>
      </c>
      <c r="Y3407" s="0" t="n">
        <v>0</v>
      </c>
      <c r="Z3407" s="0" t="n">
        <v>0</v>
      </c>
    </row>
    <row r="3408" customFormat="false" ht="14.4" hidden="false" customHeight="false" outlineLevel="0" collapsed="false">
      <c r="A3408" s="0" t="s">
        <v>3</v>
      </c>
      <c r="B3408" s="0" t="s">
        <v>18206</v>
      </c>
      <c r="C3408" s="0" t="s">
        <v>14773</v>
      </c>
      <c r="D3408" s="0" t="s">
        <v>14767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17</v>
      </c>
      <c r="V3408" s="0" t="n">
        <v>206</v>
      </c>
      <c r="W3408" s="0" t="n">
        <v>0</v>
      </c>
      <c r="X3408" s="0" t="n">
        <v>0</v>
      </c>
      <c r="Y3408" s="0" t="n">
        <v>0</v>
      </c>
      <c r="Z3408" s="0" t="n">
        <v>0</v>
      </c>
    </row>
    <row r="3409" customFormat="false" ht="14.4" hidden="false" customHeight="false" outlineLevel="0" collapsed="false">
      <c r="A3409" s="0" t="s">
        <v>3</v>
      </c>
      <c r="B3409" s="0" t="s">
        <v>18207</v>
      </c>
      <c r="C3409" s="0" t="s">
        <v>14773</v>
      </c>
      <c r="D3409" s="0" t="s">
        <v>14771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17</v>
      </c>
      <c r="V3409" s="0" t="n">
        <v>212</v>
      </c>
      <c r="W3409" s="0" t="n">
        <v>0</v>
      </c>
      <c r="X3409" s="0" t="n">
        <v>0</v>
      </c>
      <c r="Y3409" s="0" t="n">
        <v>0</v>
      </c>
      <c r="Z3409" s="0" t="n">
        <v>0</v>
      </c>
    </row>
    <row r="3410" customFormat="false" ht="14.4" hidden="false" customHeight="false" outlineLevel="0" collapsed="false">
      <c r="A3410" s="0" t="s">
        <v>3</v>
      </c>
      <c r="B3410" s="0" t="s">
        <v>18208</v>
      </c>
      <c r="C3410" s="0" t="s">
        <v>14773</v>
      </c>
      <c r="D3410" s="0" t="s">
        <v>14768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0</v>
      </c>
      <c r="U3410" s="0" t="n">
        <v>17</v>
      </c>
      <c r="V3410" s="0" t="n">
        <v>208</v>
      </c>
      <c r="W3410" s="0" t="n">
        <v>0</v>
      </c>
      <c r="X3410" s="0" t="n">
        <v>0</v>
      </c>
      <c r="Y3410" s="0" t="n">
        <v>0</v>
      </c>
      <c r="Z3410" s="0" t="n">
        <v>0</v>
      </c>
    </row>
    <row r="3411" customFormat="false" ht="14.4" hidden="false" customHeight="false" outlineLevel="0" collapsed="false">
      <c r="A3411" s="0" t="s">
        <v>3</v>
      </c>
      <c r="B3411" s="0" t="s">
        <v>18209</v>
      </c>
      <c r="C3411" s="0" t="s">
        <v>14768</v>
      </c>
      <c r="D3411" s="0" t="s">
        <v>14771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17</v>
      </c>
      <c r="V3411" s="0" t="n">
        <v>199</v>
      </c>
      <c r="W3411" s="0" t="n">
        <v>0</v>
      </c>
      <c r="X3411" s="0" t="n">
        <v>0</v>
      </c>
      <c r="Y3411" s="0" t="n">
        <v>0</v>
      </c>
      <c r="Z3411" s="0" t="n">
        <v>0</v>
      </c>
    </row>
    <row r="3412" customFormat="false" ht="14.4" hidden="false" customHeight="false" outlineLevel="0" collapsed="false">
      <c r="A3412" s="0" t="s">
        <v>3</v>
      </c>
      <c r="B3412" s="0" t="s">
        <v>18210</v>
      </c>
      <c r="C3412" s="0" t="s">
        <v>14767</v>
      </c>
      <c r="D3412" s="0" t="s">
        <v>14773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15</v>
      </c>
      <c r="V3412" s="0" t="n">
        <v>205</v>
      </c>
      <c r="W3412" s="0" t="n">
        <v>0</v>
      </c>
      <c r="X3412" s="0" t="n">
        <v>0</v>
      </c>
      <c r="Y3412" s="0" t="n">
        <v>0</v>
      </c>
      <c r="Z3412" s="0" t="n">
        <v>0</v>
      </c>
    </row>
    <row r="3413" customFormat="false" ht="14.4" hidden="false" customHeight="false" outlineLevel="0" collapsed="false">
      <c r="A3413" s="0" t="s">
        <v>3</v>
      </c>
      <c r="B3413" s="0" t="s">
        <v>18211</v>
      </c>
      <c r="C3413" s="0" t="s">
        <v>14771</v>
      </c>
      <c r="D3413" s="0" t="s">
        <v>14768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15</v>
      </c>
      <c r="V3413" s="0" t="n">
        <v>214</v>
      </c>
      <c r="W3413" s="0" t="n">
        <v>0</v>
      </c>
      <c r="X3413" s="0" t="n">
        <v>0</v>
      </c>
      <c r="Y3413" s="0" t="n">
        <v>0</v>
      </c>
      <c r="Z3413" s="0" t="n">
        <v>0</v>
      </c>
    </row>
    <row r="3414" customFormat="false" ht="14.4" hidden="false" customHeight="false" outlineLevel="0" collapsed="false">
      <c r="A3414" s="0" t="s">
        <v>3</v>
      </c>
      <c r="B3414" s="0" t="s">
        <v>18212</v>
      </c>
      <c r="C3414" s="0" t="s">
        <v>14767</v>
      </c>
      <c r="D3414" s="0" t="s">
        <v>14768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10</v>
      </c>
      <c r="V3414" s="0" t="n">
        <v>165</v>
      </c>
      <c r="W3414" s="0" t="n">
        <v>0</v>
      </c>
      <c r="X3414" s="0" t="n">
        <v>0</v>
      </c>
      <c r="Y3414" s="0" t="n">
        <v>0</v>
      </c>
      <c r="Z3414" s="0" t="n">
        <v>0</v>
      </c>
    </row>
    <row r="3415" customFormat="false" ht="14.4" hidden="false" customHeight="false" outlineLevel="0" collapsed="false">
      <c r="A3415" s="0" t="s">
        <v>3</v>
      </c>
      <c r="B3415" s="0" t="s">
        <v>18213</v>
      </c>
      <c r="C3415" s="0" t="s">
        <v>14771</v>
      </c>
      <c r="D3415" s="0" t="s">
        <v>14768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12</v>
      </c>
      <c r="V3415" s="0" t="n">
        <v>180</v>
      </c>
      <c r="W3415" s="0" t="n">
        <v>0</v>
      </c>
      <c r="X3415" s="0" t="n">
        <v>0</v>
      </c>
      <c r="Y3415" s="0" t="n">
        <v>0</v>
      </c>
      <c r="Z3415" s="0" t="n">
        <v>0</v>
      </c>
    </row>
    <row r="3416" customFormat="false" ht="14.4" hidden="false" customHeight="false" outlineLevel="0" collapsed="false">
      <c r="A3416" s="0" t="s">
        <v>3</v>
      </c>
      <c r="B3416" s="0" t="s">
        <v>18214</v>
      </c>
      <c r="C3416" s="0" t="s">
        <v>14771</v>
      </c>
      <c r="D3416" s="0" t="s">
        <v>14768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13</v>
      </c>
      <c r="V3416" s="0" t="n">
        <v>210</v>
      </c>
      <c r="W3416" s="0" t="n">
        <v>0</v>
      </c>
      <c r="X3416" s="0" t="n">
        <v>0</v>
      </c>
      <c r="Y3416" s="0" t="n">
        <v>0</v>
      </c>
      <c r="Z3416" s="0" t="n">
        <v>0</v>
      </c>
    </row>
    <row r="3417" customFormat="false" ht="14.4" hidden="false" customHeight="false" outlineLevel="0" collapsed="false">
      <c r="A3417" s="0" t="s">
        <v>3</v>
      </c>
      <c r="B3417" s="0" t="s">
        <v>18215</v>
      </c>
      <c r="C3417" s="0" t="s">
        <v>14768</v>
      </c>
      <c r="D3417" s="0" t="s">
        <v>14771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15</v>
      </c>
      <c r="V3417" s="0" t="n">
        <v>194</v>
      </c>
      <c r="W3417" s="0" t="n">
        <v>0</v>
      </c>
      <c r="X3417" s="0" t="n">
        <v>0</v>
      </c>
      <c r="Y3417" s="0" t="n">
        <v>0</v>
      </c>
      <c r="Z3417" s="0" t="n">
        <v>0</v>
      </c>
    </row>
    <row r="3418" customFormat="false" ht="14.4" hidden="false" customHeight="false" outlineLevel="0" collapsed="false">
      <c r="A3418" s="0" t="s">
        <v>3</v>
      </c>
      <c r="B3418" s="0" t="s">
        <v>18216</v>
      </c>
      <c r="C3418" s="0" t="s">
        <v>14773</v>
      </c>
      <c r="D3418" s="0" t="s">
        <v>14767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15</v>
      </c>
      <c r="V3418" s="0" t="n">
        <v>207</v>
      </c>
      <c r="W3418" s="0" t="n">
        <v>0</v>
      </c>
      <c r="X3418" s="0" t="n">
        <v>0</v>
      </c>
      <c r="Y3418" s="0" t="n">
        <v>0</v>
      </c>
      <c r="Z3418" s="0" t="n">
        <v>0</v>
      </c>
    </row>
    <row r="3419" customFormat="false" ht="14.4" hidden="false" customHeight="false" outlineLevel="0" collapsed="false">
      <c r="A3419" s="0" t="s">
        <v>3</v>
      </c>
      <c r="B3419" s="0" t="s">
        <v>18217</v>
      </c>
      <c r="C3419" s="0" t="s">
        <v>14771</v>
      </c>
      <c r="D3419" s="0" t="s">
        <v>14768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15</v>
      </c>
      <c r="V3419" s="0" t="n">
        <v>184</v>
      </c>
      <c r="W3419" s="0" t="n">
        <v>0</v>
      </c>
      <c r="X3419" s="0" t="n">
        <v>0</v>
      </c>
      <c r="Y3419" s="0" t="n">
        <v>0</v>
      </c>
      <c r="Z3419" s="0" t="n">
        <v>0</v>
      </c>
    </row>
    <row r="3420" customFormat="false" ht="14.4" hidden="false" customHeight="false" outlineLevel="0" collapsed="false">
      <c r="A3420" s="0" t="s">
        <v>3</v>
      </c>
      <c r="B3420" s="0" t="s">
        <v>18218</v>
      </c>
      <c r="C3420" s="0" t="s">
        <v>14773</v>
      </c>
      <c r="D3420" s="0" t="s">
        <v>14768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13</v>
      </c>
      <c r="V3420" s="0" t="n">
        <v>176</v>
      </c>
      <c r="W3420" s="0" t="n">
        <v>0</v>
      </c>
      <c r="X3420" s="0" t="n">
        <v>0</v>
      </c>
      <c r="Y3420" s="0" t="n">
        <v>0</v>
      </c>
      <c r="Z3420" s="0" t="n">
        <v>0</v>
      </c>
    </row>
    <row r="3421" customFormat="false" ht="14.4" hidden="false" customHeight="false" outlineLevel="0" collapsed="false">
      <c r="A3421" s="0" t="s">
        <v>3</v>
      </c>
      <c r="B3421" s="0" t="s">
        <v>18219</v>
      </c>
      <c r="C3421" s="0" t="s">
        <v>14768</v>
      </c>
      <c r="D3421" s="0" t="s">
        <v>14771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22</v>
      </c>
      <c r="V3421" s="0" t="n">
        <v>209</v>
      </c>
      <c r="W3421" s="0" t="n">
        <v>0</v>
      </c>
      <c r="X3421" s="0" t="n">
        <v>0</v>
      </c>
      <c r="Y3421" s="0" t="n">
        <v>0</v>
      </c>
      <c r="Z3421" s="0" t="n">
        <v>0</v>
      </c>
    </row>
    <row r="3422" customFormat="false" ht="14.4" hidden="false" customHeight="false" outlineLevel="0" collapsed="false">
      <c r="A3422" s="0" t="s">
        <v>3</v>
      </c>
      <c r="B3422" s="0" t="s">
        <v>18220</v>
      </c>
      <c r="C3422" s="0" t="s">
        <v>14771</v>
      </c>
      <c r="D3422" s="0" t="s">
        <v>14768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22</v>
      </c>
      <c r="V3422" s="0" t="n">
        <v>208</v>
      </c>
      <c r="W3422" s="0" t="n">
        <v>0</v>
      </c>
      <c r="X3422" s="0" t="n">
        <v>0</v>
      </c>
      <c r="Y3422" s="0" t="n">
        <v>0</v>
      </c>
      <c r="Z3422" s="0" t="n">
        <v>0</v>
      </c>
    </row>
    <row r="3423" customFormat="false" ht="14.4" hidden="false" customHeight="false" outlineLevel="0" collapsed="false">
      <c r="A3423" s="0" t="s">
        <v>3</v>
      </c>
      <c r="B3423" s="0" t="s">
        <v>18221</v>
      </c>
      <c r="C3423" s="0" t="s">
        <v>14773</v>
      </c>
      <c r="D3423" s="0" t="s">
        <v>14771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24</v>
      </c>
      <c r="V3423" s="0" t="n">
        <v>222</v>
      </c>
      <c r="W3423" s="0" t="n">
        <v>0</v>
      </c>
      <c r="X3423" s="0" t="n">
        <v>0</v>
      </c>
      <c r="Y3423" s="0" t="n">
        <v>0</v>
      </c>
      <c r="Z3423" s="0" t="n">
        <v>0</v>
      </c>
    </row>
    <row r="3424" customFormat="false" ht="14.4" hidden="false" customHeight="false" outlineLevel="0" collapsed="false">
      <c r="A3424" s="0" t="s">
        <v>3</v>
      </c>
      <c r="B3424" s="0" t="s">
        <v>18222</v>
      </c>
      <c r="C3424" s="0" t="s">
        <v>14771</v>
      </c>
      <c r="D3424" s="0" t="s">
        <v>14768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23</v>
      </c>
      <c r="V3424" s="0" t="n">
        <v>218</v>
      </c>
      <c r="W3424" s="0" t="n">
        <v>0</v>
      </c>
      <c r="X3424" s="0" t="n">
        <v>0</v>
      </c>
      <c r="Y3424" s="0" t="n">
        <v>0</v>
      </c>
      <c r="Z3424" s="0" t="n">
        <v>0</v>
      </c>
    </row>
    <row r="3425" customFormat="false" ht="14.4" hidden="false" customHeight="false" outlineLevel="0" collapsed="false">
      <c r="A3425" s="0" t="s">
        <v>3</v>
      </c>
      <c r="B3425" s="0" t="s">
        <v>18223</v>
      </c>
      <c r="C3425" s="0" t="s">
        <v>14773</v>
      </c>
      <c r="D3425" s="0" t="s">
        <v>14768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17</v>
      </c>
      <c r="V3425" s="0" t="n">
        <v>219</v>
      </c>
      <c r="W3425" s="0" t="n">
        <v>0</v>
      </c>
      <c r="X3425" s="0" t="n">
        <v>0</v>
      </c>
      <c r="Y3425" s="0" t="n">
        <v>0</v>
      </c>
      <c r="Z3425" s="0" t="n">
        <v>0</v>
      </c>
    </row>
    <row r="3426" customFormat="false" ht="14.4" hidden="false" customHeight="false" outlineLevel="0" collapsed="false">
      <c r="A3426" s="0" t="s">
        <v>3</v>
      </c>
      <c r="B3426" s="0" t="s">
        <v>18224</v>
      </c>
      <c r="C3426" s="0" t="s">
        <v>14768</v>
      </c>
      <c r="D3426" s="0" t="s">
        <v>14771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14</v>
      </c>
      <c r="V3426" s="0" t="n">
        <v>264</v>
      </c>
      <c r="W3426" s="0" t="n">
        <v>0</v>
      </c>
      <c r="X3426" s="0" t="n">
        <v>0</v>
      </c>
      <c r="Y3426" s="0" t="n">
        <v>0</v>
      </c>
      <c r="Z3426" s="0" t="n">
        <v>0</v>
      </c>
    </row>
    <row r="3427" customFormat="false" ht="14.4" hidden="false" customHeight="false" outlineLevel="0" collapsed="false">
      <c r="A3427" s="0" t="s">
        <v>3</v>
      </c>
      <c r="B3427" s="0" t="s">
        <v>18225</v>
      </c>
      <c r="C3427" s="0" t="s">
        <v>14773</v>
      </c>
      <c r="D3427" s="0" t="s">
        <v>14768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18</v>
      </c>
      <c r="V3427" s="0" t="n">
        <v>229</v>
      </c>
      <c r="W3427" s="0" t="n">
        <v>0</v>
      </c>
      <c r="X3427" s="0" t="n">
        <v>0</v>
      </c>
      <c r="Y3427" s="0" t="n">
        <v>0</v>
      </c>
      <c r="Z3427" s="0" t="n">
        <v>0</v>
      </c>
    </row>
    <row r="3428" customFormat="false" ht="14.4" hidden="false" customHeight="false" outlineLevel="0" collapsed="false">
      <c r="A3428" s="0" t="s">
        <v>3</v>
      </c>
      <c r="B3428" s="0" t="s">
        <v>18226</v>
      </c>
      <c r="C3428" s="0" t="s">
        <v>14768</v>
      </c>
      <c r="D3428" s="0" t="s">
        <v>14767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17</v>
      </c>
      <c r="V3428" s="0" t="n">
        <v>226</v>
      </c>
      <c r="W3428" s="0" t="n">
        <v>0</v>
      </c>
      <c r="X3428" s="0" t="n">
        <v>0</v>
      </c>
      <c r="Y3428" s="0" t="n">
        <v>0</v>
      </c>
      <c r="Z3428" s="0" t="n">
        <v>0</v>
      </c>
    </row>
    <row r="3429" customFormat="false" ht="14.4" hidden="false" customHeight="false" outlineLevel="0" collapsed="false">
      <c r="A3429" s="0" t="s">
        <v>3</v>
      </c>
      <c r="B3429" s="0" t="s">
        <v>18227</v>
      </c>
      <c r="C3429" s="0" t="s">
        <v>14987</v>
      </c>
      <c r="D3429" s="0" t="s">
        <v>14768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15</v>
      </c>
      <c r="V3429" s="0" t="s">
        <v>18228</v>
      </c>
      <c r="W3429" s="0" t="n">
        <v>0</v>
      </c>
      <c r="X3429" s="0" t="n">
        <v>0</v>
      </c>
      <c r="Y3429" s="0" t="n">
        <v>0</v>
      </c>
      <c r="Z3429" s="0" t="n">
        <v>0</v>
      </c>
    </row>
    <row r="3430" customFormat="false" ht="14.4" hidden="false" customHeight="false" outlineLevel="0" collapsed="false">
      <c r="A3430" s="0" t="s">
        <v>3</v>
      </c>
      <c r="B3430" s="0" t="s">
        <v>18229</v>
      </c>
      <c r="C3430" s="0" t="s">
        <v>14767</v>
      </c>
      <c r="D3430" s="0" t="s">
        <v>14773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  <c r="U3430" s="0" t="n">
        <v>14</v>
      </c>
      <c r="V3430" s="0" t="n">
        <v>260</v>
      </c>
      <c r="W3430" s="0" t="n">
        <v>0</v>
      </c>
      <c r="X3430" s="0" t="n">
        <v>0</v>
      </c>
      <c r="Y3430" s="0" t="n">
        <v>0</v>
      </c>
      <c r="Z3430" s="0" t="n">
        <v>0</v>
      </c>
    </row>
    <row r="3431" customFormat="false" ht="14.4" hidden="false" customHeight="false" outlineLevel="0" collapsed="false">
      <c r="A3431" s="0" t="s">
        <v>3</v>
      </c>
      <c r="B3431" s="0" t="s">
        <v>18230</v>
      </c>
      <c r="C3431" s="0" t="s">
        <v>14768</v>
      </c>
      <c r="D3431" s="0" t="s">
        <v>14773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15</v>
      </c>
      <c r="V3431" s="0" t="n">
        <v>253</v>
      </c>
      <c r="W3431" s="0" t="n">
        <v>0</v>
      </c>
      <c r="X3431" s="0" t="n">
        <v>0</v>
      </c>
      <c r="Y3431" s="0" t="n">
        <v>0</v>
      </c>
      <c r="Z3431" s="0" t="n">
        <v>0</v>
      </c>
    </row>
    <row r="3432" customFormat="false" ht="14.4" hidden="false" customHeight="false" outlineLevel="0" collapsed="false">
      <c r="A3432" s="0" t="s">
        <v>3</v>
      </c>
      <c r="B3432" s="0" t="s">
        <v>18231</v>
      </c>
      <c r="C3432" s="0" t="s">
        <v>16369</v>
      </c>
      <c r="D3432" s="0" t="s">
        <v>14773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15</v>
      </c>
      <c r="V3432" s="0" t="n">
        <v>153</v>
      </c>
      <c r="W3432" s="0" t="n">
        <v>0</v>
      </c>
      <c r="X3432" s="0" t="n">
        <v>0</v>
      </c>
      <c r="Y3432" s="0" t="n">
        <v>0</v>
      </c>
      <c r="Z3432" s="0" t="n">
        <v>0</v>
      </c>
    </row>
    <row r="3433" customFormat="false" ht="14.4" hidden="false" customHeight="false" outlineLevel="0" collapsed="false">
      <c r="A3433" s="0" t="s">
        <v>3</v>
      </c>
      <c r="B3433" s="0" t="s">
        <v>18232</v>
      </c>
      <c r="C3433" s="0" t="s">
        <v>14767</v>
      </c>
      <c r="D3433" s="0" t="s">
        <v>14773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0" t="n">
        <v>15</v>
      </c>
      <c r="V3433" s="0" t="n">
        <v>154</v>
      </c>
      <c r="W3433" s="0" t="n">
        <v>0</v>
      </c>
      <c r="X3433" s="0" t="n">
        <v>0</v>
      </c>
      <c r="Y3433" s="0" t="n">
        <v>0</v>
      </c>
      <c r="Z3433" s="0" t="n">
        <v>0</v>
      </c>
    </row>
    <row r="3434" customFormat="false" ht="14.4" hidden="false" customHeight="false" outlineLevel="0" collapsed="false">
      <c r="A3434" s="0" t="s">
        <v>3</v>
      </c>
      <c r="B3434" s="0" t="s">
        <v>18233</v>
      </c>
      <c r="C3434" s="0" t="s">
        <v>14773</v>
      </c>
      <c r="D3434" s="0" t="s">
        <v>14768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11</v>
      </c>
      <c r="V3434" s="0" t="n">
        <v>190</v>
      </c>
      <c r="W3434" s="0" t="n">
        <v>0</v>
      </c>
      <c r="X3434" s="0" t="n">
        <v>0</v>
      </c>
      <c r="Y3434" s="0" t="n">
        <v>0</v>
      </c>
      <c r="Z3434" s="0" t="n">
        <v>0</v>
      </c>
    </row>
    <row r="3435" customFormat="false" ht="14.4" hidden="false" customHeight="false" outlineLevel="0" collapsed="false">
      <c r="A3435" s="0" t="s">
        <v>3</v>
      </c>
      <c r="B3435" s="0" t="s">
        <v>18234</v>
      </c>
      <c r="C3435" s="0" t="s">
        <v>14773</v>
      </c>
      <c r="D3435" s="0" t="s">
        <v>14767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12</v>
      </c>
      <c r="V3435" s="0" t="n">
        <v>200</v>
      </c>
      <c r="W3435" s="0" t="n">
        <v>0</v>
      </c>
      <c r="X3435" s="0" t="n">
        <v>0</v>
      </c>
      <c r="Y3435" s="0" t="n">
        <v>0</v>
      </c>
      <c r="Z3435" s="0" t="n">
        <v>0</v>
      </c>
    </row>
    <row r="3436" customFormat="false" ht="14.4" hidden="false" customHeight="false" outlineLevel="0" collapsed="false">
      <c r="A3436" s="0" t="s">
        <v>3</v>
      </c>
      <c r="B3436" s="0" t="s">
        <v>18235</v>
      </c>
      <c r="C3436" s="0" t="s">
        <v>14768</v>
      </c>
      <c r="D3436" s="0" t="s">
        <v>14771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13</v>
      </c>
      <c r="V3436" s="0" t="n">
        <v>198</v>
      </c>
      <c r="W3436" s="0" t="n">
        <v>0</v>
      </c>
      <c r="X3436" s="0" t="n">
        <v>0</v>
      </c>
      <c r="Y3436" s="0" t="n">
        <v>0</v>
      </c>
      <c r="Z3436" s="0" t="n">
        <v>0</v>
      </c>
    </row>
    <row r="3437" customFormat="false" ht="14.4" hidden="false" customHeight="false" outlineLevel="0" collapsed="false">
      <c r="A3437" s="0" t="s">
        <v>3</v>
      </c>
      <c r="B3437" s="0" t="s">
        <v>18236</v>
      </c>
      <c r="C3437" s="0" t="s">
        <v>14773</v>
      </c>
      <c r="D3437" s="0" t="s">
        <v>14767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13</v>
      </c>
      <c r="V3437" s="0" t="n">
        <v>200</v>
      </c>
      <c r="W3437" s="0" t="n">
        <v>0</v>
      </c>
      <c r="X3437" s="0" t="n">
        <v>0</v>
      </c>
      <c r="Y3437" s="0" t="n">
        <v>0</v>
      </c>
      <c r="Z3437" s="0" t="n">
        <v>0</v>
      </c>
    </row>
    <row r="3438" customFormat="false" ht="14.4" hidden="false" customHeight="false" outlineLevel="0" collapsed="false">
      <c r="A3438" s="0" t="s">
        <v>3</v>
      </c>
      <c r="B3438" s="0" t="s">
        <v>18237</v>
      </c>
      <c r="C3438" s="0" t="s">
        <v>14771</v>
      </c>
      <c r="D3438" s="0" t="s">
        <v>14773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21</v>
      </c>
      <c r="V3438" s="0" t="n">
        <v>276</v>
      </c>
      <c r="W3438" s="0" t="n">
        <v>0</v>
      </c>
      <c r="X3438" s="0" t="n">
        <v>0</v>
      </c>
      <c r="Y3438" s="0" t="n">
        <v>0</v>
      </c>
      <c r="Z3438" s="0" t="n">
        <v>0</v>
      </c>
    </row>
    <row r="3439" customFormat="false" ht="14.4" hidden="false" customHeight="false" outlineLevel="0" collapsed="false">
      <c r="A3439" s="0" t="s">
        <v>3</v>
      </c>
      <c r="B3439" s="0" t="s">
        <v>18238</v>
      </c>
      <c r="C3439" s="0" t="s">
        <v>14773</v>
      </c>
      <c r="D3439" s="0" t="s">
        <v>14767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13</v>
      </c>
      <c r="V3439" s="0" t="n">
        <v>218</v>
      </c>
      <c r="W3439" s="0" t="n">
        <v>0</v>
      </c>
      <c r="X3439" s="0" t="n">
        <v>0</v>
      </c>
      <c r="Y3439" s="0" t="n">
        <v>0</v>
      </c>
      <c r="Z3439" s="0" t="n">
        <v>0</v>
      </c>
    </row>
    <row r="3440" customFormat="false" ht="14.4" hidden="false" customHeight="false" outlineLevel="0" collapsed="false">
      <c r="A3440" s="0" t="s">
        <v>3</v>
      </c>
      <c r="B3440" s="0" t="s">
        <v>18239</v>
      </c>
      <c r="C3440" s="0" t="s">
        <v>14773</v>
      </c>
      <c r="D3440" s="0" t="s">
        <v>14767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13</v>
      </c>
      <c r="V3440" s="0" t="n">
        <v>207</v>
      </c>
      <c r="W3440" s="0" t="n">
        <v>0</v>
      </c>
      <c r="X3440" s="0" t="n">
        <v>0</v>
      </c>
      <c r="Y3440" s="0" t="n">
        <v>0</v>
      </c>
      <c r="Z3440" s="0" t="n">
        <v>0</v>
      </c>
    </row>
    <row r="3441" customFormat="false" ht="14.4" hidden="false" customHeight="false" outlineLevel="0" collapsed="false">
      <c r="A3441" s="0" t="s">
        <v>3</v>
      </c>
      <c r="B3441" s="0" t="s">
        <v>18240</v>
      </c>
      <c r="C3441" s="0" t="s">
        <v>14767</v>
      </c>
      <c r="D3441" s="0" t="s">
        <v>14773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20</v>
      </c>
      <c r="V3441" s="0" t="n">
        <v>203</v>
      </c>
      <c r="W3441" s="0" t="n">
        <v>0</v>
      </c>
      <c r="X3441" s="0" t="n">
        <v>0</v>
      </c>
      <c r="Y3441" s="0" t="n">
        <v>0</v>
      </c>
      <c r="Z3441" s="0" t="n">
        <v>0</v>
      </c>
    </row>
    <row r="3442" customFormat="false" ht="14.4" hidden="false" customHeight="false" outlineLevel="0" collapsed="false">
      <c r="A3442" s="0" t="s">
        <v>3</v>
      </c>
      <c r="B3442" s="0" t="s">
        <v>18241</v>
      </c>
      <c r="C3442" s="0" t="s">
        <v>14768</v>
      </c>
      <c r="D3442" s="0" t="s">
        <v>14773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21</v>
      </c>
      <c r="V3442" s="0" t="n">
        <v>208</v>
      </c>
      <c r="W3442" s="0" t="n">
        <v>0</v>
      </c>
      <c r="X3442" s="0" t="n">
        <v>0</v>
      </c>
      <c r="Y3442" s="0" t="n">
        <v>0</v>
      </c>
      <c r="Z3442" s="0" t="n">
        <v>0</v>
      </c>
    </row>
    <row r="3443" customFormat="false" ht="14.4" hidden="false" customHeight="false" outlineLevel="0" collapsed="false">
      <c r="A3443" s="0" t="s">
        <v>3</v>
      </c>
      <c r="B3443" s="0" t="s">
        <v>18242</v>
      </c>
      <c r="C3443" s="0" t="s">
        <v>14773</v>
      </c>
      <c r="D3443" s="0" t="s">
        <v>14767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11</v>
      </c>
      <c r="V3443" s="0" t="n">
        <v>189</v>
      </c>
      <c r="W3443" s="0" t="n">
        <v>0</v>
      </c>
      <c r="X3443" s="0" t="n">
        <v>0</v>
      </c>
      <c r="Y3443" s="0" t="n">
        <v>0</v>
      </c>
      <c r="Z3443" s="0" t="n">
        <v>0</v>
      </c>
    </row>
    <row r="3444" customFormat="false" ht="14.4" hidden="false" customHeight="false" outlineLevel="0" collapsed="false">
      <c r="A3444" s="0" t="s">
        <v>3</v>
      </c>
      <c r="B3444" s="0" t="s">
        <v>18243</v>
      </c>
      <c r="C3444" s="0" t="s">
        <v>14771</v>
      </c>
      <c r="D3444" s="0" t="s">
        <v>14768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19</v>
      </c>
      <c r="V3444" s="0" t="n">
        <v>238</v>
      </c>
      <c r="W3444" s="0" t="n">
        <v>0</v>
      </c>
      <c r="X3444" s="0" t="n">
        <v>0</v>
      </c>
      <c r="Y3444" s="0" t="n">
        <v>0</v>
      </c>
      <c r="Z3444" s="0" t="n">
        <v>0</v>
      </c>
    </row>
    <row r="3445" customFormat="false" ht="14.4" hidden="false" customHeight="false" outlineLevel="0" collapsed="false">
      <c r="A3445" s="0" t="s">
        <v>3</v>
      </c>
      <c r="B3445" s="0" t="s">
        <v>18244</v>
      </c>
      <c r="C3445" s="0" t="s">
        <v>14771</v>
      </c>
      <c r="D3445" s="0" t="s">
        <v>14768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19</v>
      </c>
      <c r="V3445" s="0" t="n">
        <v>231</v>
      </c>
      <c r="W3445" s="0" t="n">
        <v>0</v>
      </c>
      <c r="X3445" s="0" t="n">
        <v>0</v>
      </c>
      <c r="Y3445" s="0" t="n">
        <v>0</v>
      </c>
      <c r="Z3445" s="0" t="n">
        <v>0</v>
      </c>
    </row>
    <row r="3446" customFormat="false" ht="14.4" hidden="false" customHeight="false" outlineLevel="0" collapsed="false">
      <c r="A3446" s="0" t="s">
        <v>3</v>
      </c>
      <c r="B3446" s="0" t="s">
        <v>18245</v>
      </c>
      <c r="C3446" s="0" t="s">
        <v>14773</v>
      </c>
      <c r="D3446" s="0" t="s">
        <v>14771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14</v>
      </c>
      <c r="V3446" s="0" t="n">
        <v>255</v>
      </c>
      <c r="W3446" s="0" t="n">
        <v>0</v>
      </c>
      <c r="X3446" s="0" t="n">
        <v>0</v>
      </c>
      <c r="Y3446" s="0" t="n">
        <v>0</v>
      </c>
      <c r="Z3446" s="0" t="n">
        <v>0</v>
      </c>
    </row>
    <row r="3447" customFormat="false" ht="14.4" hidden="false" customHeight="false" outlineLevel="0" collapsed="false">
      <c r="A3447" s="0" t="s">
        <v>3</v>
      </c>
      <c r="B3447" s="0" t="s">
        <v>18246</v>
      </c>
      <c r="C3447" s="0" t="s">
        <v>14773</v>
      </c>
      <c r="D3447" s="0" t="s">
        <v>14767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15</v>
      </c>
      <c r="V3447" s="0" t="n">
        <v>258</v>
      </c>
      <c r="W3447" s="0" t="n">
        <v>0</v>
      </c>
      <c r="X3447" s="0" t="n">
        <v>0</v>
      </c>
      <c r="Y3447" s="0" t="n">
        <v>0</v>
      </c>
      <c r="Z3447" s="0" t="n">
        <v>0</v>
      </c>
    </row>
    <row r="3448" customFormat="false" ht="14.4" hidden="false" customHeight="false" outlineLevel="0" collapsed="false">
      <c r="A3448" s="0" t="s">
        <v>3</v>
      </c>
      <c r="B3448" s="0" t="s">
        <v>18247</v>
      </c>
      <c r="C3448" s="0" t="s">
        <v>14771</v>
      </c>
      <c r="D3448" s="0" t="s">
        <v>14768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  <c r="U3448" s="0" t="n">
        <v>12</v>
      </c>
      <c r="V3448" s="0" t="n">
        <v>225</v>
      </c>
      <c r="W3448" s="0" t="n">
        <v>0</v>
      </c>
      <c r="X3448" s="0" t="n">
        <v>0</v>
      </c>
      <c r="Y3448" s="0" t="n">
        <v>0</v>
      </c>
      <c r="Z3448" s="0" t="n">
        <v>0</v>
      </c>
    </row>
    <row r="3449" customFormat="false" ht="14.4" hidden="false" customHeight="false" outlineLevel="0" collapsed="false">
      <c r="A3449" s="0" t="s">
        <v>3</v>
      </c>
      <c r="B3449" s="0" t="s">
        <v>18248</v>
      </c>
      <c r="C3449" s="0" t="s">
        <v>14767</v>
      </c>
      <c r="D3449" s="0" t="s">
        <v>14773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10</v>
      </c>
      <c r="V3449" s="0" t="n">
        <v>189</v>
      </c>
      <c r="W3449" s="0" t="n">
        <v>0</v>
      </c>
      <c r="X3449" s="0" t="n">
        <v>0</v>
      </c>
      <c r="Y3449" s="0" t="n">
        <v>0</v>
      </c>
      <c r="Z3449" s="0" t="n">
        <v>0</v>
      </c>
    </row>
    <row r="3450" customFormat="false" ht="14.4" hidden="false" customHeight="false" outlineLevel="0" collapsed="false">
      <c r="A3450" s="0" t="s">
        <v>3</v>
      </c>
      <c r="B3450" s="0" t="s">
        <v>18249</v>
      </c>
      <c r="C3450" s="0" t="s">
        <v>14768</v>
      </c>
      <c r="D3450" s="0" t="s">
        <v>14767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31</v>
      </c>
      <c r="V3450" s="0" t="n">
        <v>314</v>
      </c>
      <c r="W3450" s="0" t="n">
        <v>0</v>
      </c>
      <c r="X3450" s="0" t="n">
        <v>0</v>
      </c>
      <c r="Y3450" s="0" t="n">
        <v>0</v>
      </c>
      <c r="Z3450" s="0" t="n">
        <v>0</v>
      </c>
    </row>
    <row r="3451" customFormat="false" ht="14.4" hidden="false" customHeight="false" outlineLevel="0" collapsed="false">
      <c r="A3451" s="0" t="s">
        <v>3</v>
      </c>
      <c r="B3451" s="0" t="s">
        <v>18250</v>
      </c>
      <c r="C3451" s="0" t="s">
        <v>14773</v>
      </c>
      <c r="D3451" s="0" t="s">
        <v>14767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18</v>
      </c>
      <c r="V3451" s="0" t="n">
        <v>291</v>
      </c>
      <c r="W3451" s="0" t="n">
        <v>0</v>
      </c>
      <c r="X3451" s="0" t="n">
        <v>0</v>
      </c>
      <c r="Y3451" s="0" t="n">
        <v>0</v>
      </c>
      <c r="Z3451" s="0" t="n">
        <v>0</v>
      </c>
    </row>
    <row r="3452" customFormat="false" ht="14.4" hidden="false" customHeight="false" outlineLevel="0" collapsed="false">
      <c r="A3452" s="0" t="s">
        <v>3</v>
      </c>
      <c r="B3452" s="0" t="s">
        <v>18251</v>
      </c>
      <c r="C3452" s="0" t="s">
        <v>14773</v>
      </c>
      <c r="D3452" s="0" t="s">
        <v>14767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18</v>
      </c>
      <c r="V3452" s="0" t="n">
        <v>316</v>
      </c>
      <c r="W3452" s="0" t="n">
        <v>0</v>
      </c>
      <c r="X3452" s="0" t="n">
        <v>0</v>
      </c>
      <c r="Y3452" s="0" t="n">
        <v>0</v>
      </c>
      <c r="Z3452" s="0" t="n">
        <v>0</v>
      </c>
    </row>
    <row r="3453" customFormat="false" ht="14.4" hidden="false" customHeight="false" outlineLevel="0" collapsed="false">
      <c r="A3453" s="0" t="s">
        <v>3</v>
      </c>
      <c r="B3453" s="0" t="s">
        <v>18252</v>
      </c>
      <c r="C3453" s="0" t="s">
        <v>14771</v>
      </c>
      <c r="D3453" s="0" t="s">
        <v>14768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15</v>
      </c>
      <c r="V3453" s="0" t="n">
        <v>245</v>
      </c>
      <c r="W3453" s="0" t="n">
        <v>0</v>
      </c>
      <c r="X3453" s="0" t="n">
        <v>0</v>
      </c>
      <c r="Y3453" s="0" t="n">
        <v>0</v>
      </c>
      <c r="Z3453" s="0" t="n">
        <v>0</v>
      </c>
    </row>
    <row r="3454" customFormat="false" ht="14.4" hidden="false" customHeight="false" outlineLevel="0" collapsed="false">
      <c r="A3454" s="0" t="s">
        <v>3</v>
      </c>
      <c r="B3454" s="0" t="s">
        <v>18253</v>
      </c>
      <c r="C3454" s="0" t="s">
        <v>14771</v>
      </c>
      <c r="D3454" s="0" t="s">
        <v>14768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16</v>
      </c>
      <c r="V3454" s="0" t="n">
        <v>229</v>
      </c>
      <c r="W3454" s="0" t="n">
        <v>0</v>
      </c>
      <c r="X3454" s="0" t="n">
        <v>0</v>
      </c>
      <c r="Y3454" s="0" t="n">
        <v>0</v>
      </c>
      <c r="Z3454" s="0" t="n">
        <v>0</v>
      </c>
    </row>
    <row r="3455" customFormat="false" ht="14.4" hidden="false" customHeight="false" outlineLevel="0" collapsed="false">
      <c r="A3455" s="0" t="s">
        <v>3</v>
      </c>
      <c r="B3455" s="0" t="s">
        <v>18254</v>
      </c>
      <c r="C3455" s="0" t="s">
        <v>14767</v>
      </c>
      <c r="D3455" s="0" t="s">
        <v>14773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15</v>
      </c>
      <c r="V3455" s="0" t="n">
        <v>240</v>
      </c>
      <c r="W3455" s="0" t="n">
        <v>0</v>
      </c>
      <c r="X3455" s="0" t="n">
        <v>0</v>
      </c>
      <c r="Y3455" s="0" t="n">
        <v>0</v>
      </c>
      <c r="Z3455" s="0" t="n">
        <v>0</v>
      </c>
    </row>
    <row r="3456" customFormat="false" ht="14.4" hidden="false" customHeight="false" outlineLevel="0" collapsed="false">
      <c r="A3456" s="0" t="s">
        <v>3</v>
      </c>
      <c r="B3456" s="0" t="s">
        <v>18255</v>
      </c>
      <c r="C3456" s="0" t="s">
        <v>14771</v>
      </c>
      <c r="D3456" s="0" t="s">
        <v>14773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16</v>
      </c>
      <c r="V3456" s="0" t="n">
        <v>243</v>
      </c>
      <c r="W3456" s="0" t="n">
        <v>0</v>
      </c>
      <c r="X3456" s="0" t="n">
        <v>0</v>
      </c>
      <c r="Y3456" s="0" t="n">
        <v>0</v>
      </c>
      <c r="Z3456" s="0" t="n">
        <v>0</v>
      </c>
    </row>
    <row r="3457" customFormat="false" ht="14.4" hidden="false" customHeight="false" outlineLevel="0" collapsed="false">
      <c r="A3457" s="0" t="s">
        <v>3</v>
      </c>
      <c r="B3457" s="0" t="s">
        <v>18256</v>
      </c>
      <c r="C3457" s="0" t="s">
        <v>14773</v>
      </c>
      <c r="D3457" s="0" t="s">
        <v>14767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13</v>
      </c>
      <c r="V3457" s="0" t="n">
        <v>218</v>
      </c>
      <c r="W3457" s="0" t="n">
        <v>0</v>
      </c>
      <c r="X3457" s="0" t="n">
        <v>0</v>
      </c>
      <c r="Y3457" s="0" t="n">
        <v>0</v>
      </c>
      <c r="Z3457" s="0" t="n">
        <v>0</v>
      </c>
    </row>
    <row r="3458" customFormat="false" ht="14.4" hidden="false" customHeight="false" outlineLevel="0" collapsed="false">
      <c r="A3458" s="0" t="s">
        <v>3</v>
      </c>
      <c r="B3458" s="0" t="s">
        <v>18257</v>
      </c>
      <c r="C3458" s="0" t="s">
        <v>14768</v>
      </c>
      <c r="D3458" s="0" t="s">
        <v>14771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18</v>
      </c>
      <c r="V3458" s="0" t="n">
        <v>277</v>
      </c>
      <c r="W3458" s="0" t="n">
        <v>0</v>
      </c>
      <c r="X3458" s="0" t="n">
        <v>0</v>
      </c>
      <c r="Y3458" s="0" t="n">
        <v>0</v>
      </c>
      <c r="Z3458" s="0" t="n">
        <v>0</v>
      </c>
    </row>
    <row r="3459" customFormat="false" ht="14.4" hidden="false" customHeight="false" outlineLevel="0" collapsed="false">
      <c r="A3459" s="0" t="s">
        <v>3</v>
      </c>
      <c r="B3459" s="0" t="s">
        <v>18258</v>
      </c>
      <c r="C3459" s="0" t="s">
        <v>14771</v>
      </c>
      <c r="D3459" s="0" t="s">
        <v>14768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20</v>
      </c>
      <c r="V3459" s="0" t="n">
        <v>271</v>
      </c>
      <c r="W3459" s="0" t="n">
        <v>0</v>
      </c>
      <c r="X3459" s="0" t="n">
        <v>0</v>
      </c>
      <c r="Y3459" s="0" t="n">
        <v>0</v>
      </c>
      <c r="Z3459" s="0" t="n">
        <v>0</v>
      </c>
    </row>
    <row r="3460" customFormat="false" ht="14.4" hidden="false" customHeight="false" outlineLevel="0" collapsed="false">
      <c r="A3460" s="0" t="s">
        <v>3</v>
      </c>
      <c r="B3460" s="0" t="s">
        <v>18259</v>
      </c>
      <c r="C3460" s="0" t="s">
        <v>14767</v>
      </c>
      <c r="D3460" s="0" t="s">
        <v>14773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12</v>
      </c>
      <c r="V3460" s="0" t="n">
        <v>239</v>
      </c>
      <c r="W3460" s="0" t="n">
        <v>0</v>
      </c>
      <c r="X3460" s="0" t="n">
        <v>0</v>
      </c>
      <c r="Y3460" s="0" t="n">
        <v>0</v>
      </c>
      <c r="Z3460" s="0" t="n">
        <v>0</v>
      </c>
    </row>
    <row r="3461" customFormat="false" ht="14.4" hidden="false" customHeight="false" outlineLevel="0" collapsed="false">
      <c r="A3461" s="0" t="s">
        <v>3</v>
      </c>
      <c r="B3461" s="0" t="s">
        <v>18260</v>
      </c>
      <c r="C3461" s="0" t="s">
        <v>14767</v>
      </c>
      <c r="D3461" s="0" t="s">
        <v>14773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14</v>
      </c>
      <c r="V3461" s="0" t="n">
        <v>240</v>
      </c>
      <c r="W3461" s="0" t="n">
        <v>0</v>
      </c>
      <c r="X3461" s="0" t="n">
        <v>0</v>
      </c>
      <c r="Y3461" s="0" t="n">
        <v>0</v>
      </c>
      <c r="Z3461" s="0" t="n">
        <v>0</v>
      </c>
    </row>
    <row r="3462" customFormat="false" ht="14.4" hidden="false" customHeight="false" outlineLevel="0" collapsed="false">
      <c r="A3462" s="0" t="s">
        <v>3</v>
      </c>
      <c r="B3462" s="0" t="s">
        <v>18261</v>
      </c>
      <c r="C3462" s="0" t="s">
        <v>14773</v>
      </c>
      <c r="D3462" s="0" t="s">
        <v>14767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14</v>
      </c>
      <c r="V3462" s="0" t="n">
        <v>240</v>
      </c>
      <c r="W3462" s="0" t="n">
        <v>0</v>
      </c>
      <c r="X3462" s="0" t="n">
        <v>0</v>
      </c>
      <c r="Y3462" s="0" t="n">
        <v>0</v>
      </c>
      <c r="Z3462" s="0" t="n">
        <v>0</v>
      </c>
    </row>
    <row r="3463" customFormat="false" ht="14.4" hidden="false" customHeight="false" outlineLevel="0" collapsed="false">
      <c r="A3463" s="0" t="s">
        <v>3</v>
      </c>
      <c r="B3463" s="0" t="s">
        <v>18262</v>
      </c>
      <c r="C3463" s="0" t="s">
        <v>14767</v>
      </c>
      <c r="D3463" s="0" t="s">
        <v>14773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20</v>
      </c>
      <c r="V3463" s="0" t="n">
        <v>244</v>
      </c>
      <c r="W3463" s="0" t="n">
        <v>0</v>
      </c>
      <c r="X3463" s="0" t="n">
        <v>0</v>
      </c>
      <c r="Y3463" s="0" t="n">
        <v>0</v>
      </c>
      <c r="Z3463" s="0" t="n">
        <v>0</v>
      </c>
    </row>
    <row r="3464" customFormat="false" ht="14.4" hidden="false" customHeight="false" outlineLevel="0" collapsed="false">
      <c r="A3464" s="0" t="s">
        <v>3</v>
      </c>
      <c r="B3464" s="0" t="s">
        <v>18263</v>
      </c>
      <c r="C3464" s="0" t="s">
        <v>14768</v>
      </c>
      <c r="D3464" s="0" t="s">
        <v>14771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20</v>
      </c>
      <c r="V3464" s="0" t="n">
        <v>236</v>
      </c>
      <c r="W3464" s="0" t="n">
        <v>0</v>
      </c>
      <c r="X3464" s="0" t="n">
        <v>0</v>
      </c>
      <c r="Y3464" s="0" t="n">
        <v>0</v>
      </c>
      <c r="Z3464" s="0" t="n">
        <v>0</v>
      </c>
    </row>
    <row r="3465" customFormat="false" ht="14.4" hidden="false" customHeight="false" outlineLevel="0" collapsed="false">
      <c r="A3465" s="0" t="s">
        <v>3</v>
      </c>
      <c r="B3465" s="0" t="s">
        <v>18264</v>
      </c>
      <c r="C3465" s="0" t="s">
        <v>14768</v>
      </c>
      <c r="D3465" s="0" t="s">
        <v>14771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0</v>
      </c>
      <c r="T3465" s="0" t="n">
        <v>0</v>
      </c>
      <c r="U3465" s="0" t="n">
        <v>14</v>
      </c>
      <c r="V3465" s="0" t="n">
        <v>215</v>
      </c>
      <c r="W3465" s="0" t="n">
        <v>0</v>
      </c>
      <c r="X3465" s="0" t="n">
        <v>0</v>
      </c>
      <c r="Y3465" s="0" t="n">
        <v>0</v>
      </c>
      <c r="Z3465" s="0" t="n">
        <v>0</v>
      </c>
    </row>
    <row r="3466" customFormat="false" ht="14.4" hidden="false" customHeight="false" outlineLevel="0" collapsed="false">
      <c r="A3466" s="0" t="s">
        <v>3</v>
      </c>
      <c r="B3466" s="0" t="s">
        <v>18265</v>
      </c>
      <c r="C3466" s="0" t="s">
        <v>14771</v>
      </c>
      <c r="D3466" s="0" t="s">
        <v>14768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15</v>
      </c>
      <c r="V3466" s="0" t="n">
        <v>263</v>
      </c>
      <c r="W3466" s="0" t="n">
        <v>0</v>
      </c>
      <c r="X3466" s="0" t="n">
        <v>0</v>
      </c>
      <c r="Y3466" s="0" t="n">
        <v>0</v>
      </c>
      <c r="Z3466" s="0" t="n">
        <v>0</v>
      </c>
    </row>
    <row r="3467" customFormat="false" ht="14.4" hidden="false" customHeight="false" outlineLevel="0" collapsed="false">
      <c r="A3467" s="0" t="s">
        <v>3</v>
      </c>
      <c r="B3467" s="0" t="s">
        <v>18266</v>
      </c>
      <c r="C3467" s="0" t="s">
        <v>14767</v>
      </c>
      <c r="D3467" s="0" t="s">
        <v>14773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28</v>
      </c>
      <c r="V3467" s="0" t="n">
        <v>312</v>
      </c>
      <c r="W3467" s="0" t="n">
        <v>0</v>
      </c>
      <c r="X3467" s="0" t="n">
        <v>0</v>
      </c>
      <c r="Y3467" s="0" t="n">
        <v>0</v>
      </c>
      <c r="Z3467" s="0" t="n">
        <v>0</v>
      </c>
    </row>
    <row r="3468" customFormat="false" ht="14.4" hidden="false" customHeight="false" outlineLevel="0" collapsed="false">
      <c r="A3468" s="0" t="s">
        <v>3</v>
      </c>
      <c r="B3468" s="0" t="s">
        <v>18267</v>
      </c>
      <c r="C3468" s="0" t="s">
        <v>14767</v>
      </c>
      <c r="D3468" s="0" t="s">
        <v>14773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13</v>
      </c>
      <c r="V3468" s="0" t="n">
        <v>220</v>
      </c>
      <c r="W3468" s="0" t="n">
        <v>0</v>
      </c>
      <c r="X3468" s="0" t="n">
        <v>0</v>
      </c>
      <c r="Y3468" s="0" t="n">
        <v>0</v>
      </c>
      <c r="Z3468" s="0" t="n">
        <v>0</v>
      </c>
    </row>
    <row r="3469" customFormat="false" ht="14.4" hidden="false" customHeight="false" outlineLevel="0" collapsed="false">
      <c r="A3469" s="0" t="s">
        <v>3</v>
      </c>
      <c r="B3469" s="0" t="s">
        <v>18268</v>
      </c>
      <c r="C3469" s="0" t="s">
        <v>14771</v>
      </c>
      <c r="D3469" s="0" t="s">
        <v>14768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12</v>
      </c>
      <c r="V3469" s="0" t="n">
        <v>234</v>
      </c>
      <c r="W3469" s="0" t="n">
        <v>0</v>
      </c>
      <c r="X3469" s="0" t="n">
        <v>0</v>
      </c>
      <c r="Y3469" s="0" t="n">
        <v>0</v>
      </c>
      <c r="Z3469" s="0" t="n">
        <v>0</v>
      </c>
    </row>
    <row r="3470" customFormat="false" ht="14.4" hidden="false" customHeight="false" outlineLevel="0" collapsed="false">
      <c r="A3470" s="0" t="s">
        <v>3</v>
      </c>
      <c r="B3470" s="0" t="s">
        <v>18269</v>
      </c>
      <c r="C3470" s="0" t="s">
        <v>14768</v>
      </c>
      <c r="D3470" s="0" t="s">
        <v>14771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20</v>
      </c>
      <c r="V3470" s="0" t="n">
        <v>272</v>
      </c>
      <c r="W3470" s="0" t="n">
        <v>0</v>
      </c>
      <c r="X3470" s="0" t="n">
        <v>0</v>
      </c>
      <c r="Y3470" s="0" t="n">
        <v>0</v>
      </c>
      <c r="Z3470" s="0" t="n">
        <v>0</v>
      </c>
    </row>
    <row r="3471" customFormat="false" ht="14.4" hidden="false" customHeight="false" outlineLevel="0" collapsed="false">
      <c r="A3471" s="0" t="s">
        <v>3</v>
      </c>
      <c r="B3471" s="0" t="s">
        <v>18270</v>
      </c>
      <c r="C3471" s="0" t="s">
        <v>14767</v>
      </c>
      <c r="D3471" s="0" t="s">
        <v>14773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12</v>
      </c>
      <c r="V3471" s="0" t="n">
        <v>203</v>
      </c>
      <c r="W3471" s="0" t="n">
        <v>0</v>
      </c>
      <c r="X3471" s="0" t="n">
        <v>0</v>
      </c>
      <c r="Y3471" s="0" t="n">
        <v>0</v>
      </c>
      <c r="Z3471" s="0" t="n">
        <v>0</v>
      </c>
    </row>
    <row r="3472" customFormat="false" ht="14.4" hidden="false" customHeight="false" outlineLevel="0" collapsed="false">
      <c r="A3472" s="0" t="s">
        <v>3</v>
      </c>
      <c r="B3472" s="0" t="s">
        <v>18271</v>
      </c>
      <c r="C3472" s="0" t="s">
        <v>14773</v>
      </c>
      <c r="D3472" s="0" t="s">
        <v>14768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13</v>
      </c>
      <c r="V3472" s="0" t="n">
        <v>212</v>
      </c>
      <c r="W3472" s="0" t="n">
        <v>0</v>
      </c>
      <c r="X3472" s="0" t="n">
        <v>0</v>
      </c>
      <c r="Y3472" s="0" t="n">
        <v>0</v>
      </c>
      <c r="Z3472" s="0" t="n">
        <v>0</v>
      </c>
    </row>
    <row r="3473" customFormat="false" ht="14.4" hidden="false" customHeight="false" outlineLevel="0" collapsed="false">
      <c r="A3473" s="0" t="s">
        <v>3</v>
      </c>
      <c r="B3473" s="0" t="s">
        <v>18272</v>
      </c>
      <c r="C3473" s="0" t="s">
        <v>14767</v>
      </c>
      <c r="D3473" s="0" t="s">
        <v>14773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14</v>
      </c>
      <c r="V3473" s="0" t="n">
        <v>219</v>
      </c>
      <c r="W3473" s="0" t="n">
        <v>0</v>
      </c>
      <c r="X3473" s="0" t="n">
        <v>0</v>
      </c>
      <c r="Y3473" s="0" t="n">
        <v>0</v>
      </c>
      <c r="Z3473" s="0" t="n">
        <v>0</v>
      </c>
    </row>
    <row r="3474" customFormat="false" ht="14.4" hidden="false" customHeight="false" outlineLevel="0" collapsed="false">
      <c r="A3474" s="0" t="s">
        <v>3</v>
      </c>
      <c r="B3474" s="0" t="s">
        <v>18273</v>
      </c>
      <c r="C3474" s="0" t="s">
        <v>14771</v>
      </c>
      <c r="D3474" s="0" t="s">
        <v>14768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10</v>
      </c>
      <c r="V3474" s="0" t="n">
        <v>175</v>
      </c>
      <c r="W3474" s="0" t="n">
        <v>0</v>
      </c>
      <c r="X3474" s="0" t="n">
        <v>0</v>
      </c>
      <c r="Y3474" s="0" t="n">
        <v>0</v>
      </c>
      <c r="Z3474" s="0" t="n">
        <v>0</v>
      </c>
    </row>
    <row r="3475" customFormat="false" ht="14.4" hidden="false" customHeight="false" outlineLevel="0" collapsed="false">
      <c r="A3475" s="0" t="s">
        <v>3</v>
      </c>
      <c r="B3475" s="0" t="s">
        <v>18274</v>
      </c>
      <c r="C3475" s="0" t="s">
        <v>14768</v>
      </c>
      <c r="D3475" s="0" t="s">
        <v>14771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9</v>
      </c>
      <c r="V3475" s="0" t="n">
        <v>169</v>
      </c>
      <c r="W3475" s="0" t="n">
        <v>0</v>
      </c>
      <c r="X3475" s="0" t="n">
        <v>0</v>
      </c>
      <c r="Y3475" s="0" t="n">
        <v>0</v>
      </c>
      <c r="Z3475" s="0" t="n">
        <v>0</v>
      </c>
    </row>
    <row r="3476" customFormat="false" ht="14.4" hidden="false" customHeight="false" outlineLevel="0" collapsed="false">
      <c r="A3476" s="0" t="s">
        <v>3</v>
      </c>
      <c r="B3476" s="0" t="s">
        <v>18275</v>
      </c>
      <c r="C3476" s="0" t="s">
        <v>14773</v>
      </c>
      <c r="D3476" s="0" t="s">
        <v>14767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10</v>
      </c>
      <c r="V3476" s="0" t="n">
        <v>176</v>
      </c>
      <c r="W3476" s="0" t="n">
        <v>0</v>
      </c>
      <c r="X3476" s="0" t="n">
        <v>0</v>
      </c>
      <c r="Y3476" s="0" t="n">
        <v>0</v>
      </c>
      <c r="Z3476" s="0" t="n">
        <v>0</v>
      </c>
    </row>
    <row r="3477" customFormat="false" ht="14.4" hidden="false" customHeight="false" outlineLevel="0" collapsed="false">
      <c r="A3477" s="0" t="s">
        <v>3</v>
      </c>
      <c r="B3477" s="0" t="s">
        <v>18276</v>
      </c>
      <c r="C3477" s="0" t="s">
        <v>14768</v>
      </c>
      <c r="D3477" s="0" t="s">
        <v>14773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10</v>
      </c>
      <c r="V3477" s="0" t="n">
        <v>184</v>
      </c>
      <c r="W3477" s="0" t="n">
        <v>0</v>
      </c>
      <c r="X3477" s="0" t="n">
        <v>0</v>
      </c>
      <c r="Y3477" s="0" t="n">
        <v>0</v>
      </c>
      <c r="Z3477" s="0" t="n">
        <v>0</v>
      </c>
    </row>
    <row r="3478" customFormat="false" ht="14.4" hidden="false" customHeight="false" outlineLevel="0" collapsed="false">
      <c r="A3478" s="0" t="s">
        <v>3</v>
      </c>
      <c r="B3478" s="0" t="s">
        <v>18277</v>
      </c>
      <c r="C3478" s="0" t="s">
        <v>14771</v>
      </c>
      <c r="D3478" s="0" t="s">
        <v>14768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10</v>
      </c>
      <c r="V3478" s="0" t="n">
        <v>199</v>
      </c>
      <c r="W3478" s="0" t="n">
        <v>0</v>
      </c>
      <c r="X3478" s="0" t="n">
        <v>0</v>
      </c>
      <c r="Y3478" s="0" t="n">
        <v>0</v>
      </c>
      <c r="Z3478" s="0" t="n">
        <v>0</v>
      </c>
    </row>
    <row r="3479" customFormat="false" ht="14.4" hidden="false" customHeight="false" outlineLevel="0" collapsed="false">
      <c r="A3479" s="0" t="s">
        <v>3</v>
      </c>
      <c r="B3479" s="0" t="s">
        <v>18278</v>
      </c>
      <c r="C3479" s="0" t="s">
        <v>14767</v>
      </c>
      <c r="D3479" s="0" t="s">
        <v>14773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10</v>
      </c>
      <c r="V3479" s="0" t="n">
        <v>194</v>
      </c>
      <c r="W3479" s="0" t="n">
        <v>0</v>
      </c>
      <c r="X3479" s="0" t="n">
        <v>0</v>
      </c>
      <c r="Y3479" s="0" t="n">
        <v>0</v>
      </c>
      <c r="Z3479" s="0" t="n">
        <v>0</v>
      </c>
    </row>
    <row r="3480" customFormat="false" ht="14.4" hidden="false" customHeight="false" outlineLevel="0" collapsed="false">
      <c r="A3480" s="0" t="s">
        <v>3</v>
      </c>
      <c r="B3480" s="0" t="s">
        <v>18279</v>
      </c>
      <c r="C3480" s="0" t="s">
        <v>14768</v>
      </c>
      <c r="D3480" s="0" t="s">
        <v>14773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11</v>
      </c>
      <c r="V3480" s="0" t="n">
        <v>195</v>
      </c>
      <c r="W3480" s="0" t="n">
        <v>0</v>
      </c>
      <c r="X3480" s="0" t="n">
        <v>0</v>
      </c>
      <c r="Y3480" s="0" t="n">
        <v>0</v>
      </c>
      <c r="Z3480" s="0" t="n">
        <v>0</v>
      </c>
    </row>
    <row r="3481" customFormat="false" ht="14.4" hidden="false" customHeight="false" outlineLevel="0" collapsed="false">
      <c r="A3481" s="0" t="s">
        <v>3</v>
      </c>
      <c r="B3481" s="0" t="s">
        <v>18280</v>
      </c>
      <c r="C3481" s="0" t="s">
        <v>14767</v>
      </c>
      <c r="D3481" s="0" t="s">
        <v>14773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11</v>
      </c>
      <c r="V3481" s="0" t="n">
        <v>203</v>
      </c>
      <c r="W3481" s="0" t="n">
        <v>0</v>
      </c>
      <c r="X3481" s="0" t="n">
        <v>0</v>
      </c>
      <c r="Y3481" s="0" t="n">
        <v>0</v>
      </c>
      <c r="Z3481" s="0" t="n">
        <v>0</v>
      </c>
    </row>
    <row r="3482" customFormat="false" ht="14.4" hidden="false" customHeight="false" outlineLevel="0" collapsed="false">
      <c r="A3482" s="0" t="s">
        <v>3</v>
      </c>
      <c r="B3482" s="0" t="s">
        <v>18281</v>
      </c>
      <c r="C3482" s="0" t="s">
        <v>14773</v>
      </c>
      <c r="D3482" s="0" t="s">
        <v>14767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12</v>
      </c>
      <c r="V3482" s="0" t="n">
        <v>216</v>
      </c>
      <c r="W3482" s="0" t="n">
        <v>0</v>
      </c>
      <c r="X3482" s="0" t="n">
        <v>0</v>
      </c>
      <c r="Y3482" s="0" t="n">
        <v>0</v>
      </c>
      <c r="Z3482" s="0" t="n">
        <v>0</v>
      </c>
    </row>
    <row r="3483" customFormat="false" ht="14.4" hidden="false" customHeight="false" outlineLevel="0" collapsed="false">
      <c r="A3483" s="0" t="s">
        <v>3</v>
      </c>
      <c r="B3483" s="0" t="s">
        <v>18282</v>
      </c>
      <c r="C3483" s="0" t="s">
        <v>14768</v>
      </c>
      <c r="D3483" s="0" t="s">
        <v>14771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12</v>
      </c>
      <c r="V3483" s="0" t="n">
        <v>200</v>
      </c>
      <c r="W3483" s="0" t="n">
        <v>0</v>
      </c>
      <c r="X3483" s="0" t="n">
        <v>0</v>
      </c>
      <c r="Y3483" s="0" t="n">
        <v>0</v>
      </c>
      <c r="Z3483" s="0" t="n">
        <v>0</v>
      </c>
    </row>
    <row r="3484" customFormat="false" ht="14.4" hidden="false" customHeight="false" outlineLevel="0" collapsed="false">
      <c r="A3484" s="0" t="s">
        <v>3</v>
      </c>
      <c r="B3484" s="0" t="s">
        <v>18283</v>
      </c>
      <c r="C3484" s="0" t="s">
        <v>14768</v>
      </c>
      <c r="D3484" s="0" t="s">
        <v>14771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11</v>
      </c>
      <c r="V3484" s="0" t="n">
        <v>208</v>
      </c>
      <c r="W3484" s="0" t="n">
        <v>0</v>
      </c>
      <c r="X3484" s="0" t="n">
        <v>0</v>
      </c>
      <c r="Y3484" s="0" t="n">
        <v>0</v>
      </c>
      <c r="Z3484" s="0" t="n">
        <v>0</v>
      </c>
    </row>
    <row r="3485" customFormat="false" ht="14.4" hidden="false" customHeight="false" outlineLevel="0" collapsed="false">
      <c r="A3485" s="0" t="s">
        <v>3</v>
      </c>
      <c r="B3485" s="0" t="s">
        <v>18284</v>
      </c>
      <c r="C3485" s="0" t="s">
        <v>14773</v>
      </c>
      <c r="D3485" s="0" t="s">
        <v>14767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13</v>
      </c>
      <c r="V3485" s="0" t="n">
        <v>254</v>
      </c>
      <c r="W3485" s="0" t="n">
        <v>0</v>
      </c>
      <c r="X3485" s="0" t="n">
        <v>0</v>
      </c>
      <c r="Y3485" s="0" t="n">
        <v>0</v>
      </c>
      <c r="Z3485" s="0" t="n">
        <v>0</v>
      </c>
    </row>
    <row r="3486" customFormat="false" ht="14.4" hidden="false" customHeight="false" outlineLevel="0" collapsed="false">
      <c r="A3486" s="0" t="s">
        <v>3</v>
      </c>
      <c r="B3486" s="0" t="s">
        <v>18285</v>
      </c>
      <c r="C3486" s="0" t="s">
        <v>14773</v>
      </c>
      <c r="D3486" s="0" t="s">
        <v>14768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13</v>
      </c>
      <c r="V3486" s="0" t="n">
        <v>234</v>
      </c>
      <c r="W3486" s="0" t="n">
        <v>0</v>
      </c>
      <c r="X3486" s="0" t="n">
        <v>0</v>
      </c>
      <c r="Y3486" s="0" t="n">
        <v>0</v>
      </c>
      <c r="Z3486" s="0" t="n">
        <v>0</v>
      </c>
    </row>
    <row r="3487" customFormat="false" ht="14.4" hidden="false" customHeight="false" outlineLevel="0" collapsed="false">
      <c r="A3487" s="0" t="s">
        <v>3</v>
      </c>
      <c r="B3487" s="0" t="s">
        <v>18286</v>
      </c>
      <c r="C3487" s="0" t="s">
        <v>14773</v>
      </c>
      <c r="D3487" s="0" t="s">
        <v>14767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14</v>
      </c>
      <c r="V3487" s="0" t="n">
        <v>243</v>
      </c>
      <c r="W3487" s="0" t="n">
        <v>0</v>
      </c>
      <c r="X3487" s="0" t="n">
        <v>0</v>
      </c>
      <c r="Y3487" s="0" t="n">
        <v>0</v>
      </c>
      <c r="Z3487" s="0" t="n">
        <v>0</v>
      </c>
    </row>
    <row r="3488" customFormat="false" ht="14.4" hidden="false" customHeight="false" outlineLevel="0" collapsed="false">
      <c r="A3488" s="0" t="s">
        <v>3</v>
      </c>
      <c r="B3488" s="0" t="s">
        <v>18287</v>
      </c>
      <c r="C3488" s="0" t="s">
        <v>14773</v>
      </c>
      <c r="D3488" s="0" t="s">
        <v>14768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9</v>
      </c>
      <c r="V3488" s="0" t="n">
        <v>150</v>
      </c>
      <c r="W3488" s="0" t="n">
        <v>0</v>
      </c>
      <c r="X3488" s="0" t="n">
        <v>0</v>
      </c>
      <c r="Y3488" s="0" t="n">
        <v>0</v>
      </c>
      <c r="Z3488" s="0" t="n">
        <v>0</v>
      </c>
    </row>
    <row r="3489" customFormat="false" ht="14.4" hidden="false" customHeight="false" outlineLevel="0" collapsed="false">
      <c r="A3489" s="0" t="s">
        <v>3</v>
      </c>
      <c r="B3489" s="0" t="s">
        <v>18288</v>
      </c>
      <c r="C3489" s="0" t="s">
        <v>14767</v>
      </c>
      <c r="D3489" s="0" t="s">
        <v>14773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9</v>
      </c>
      <c r="V3489" s="0" t="n">
        <v>161</v>
      </c>
      <c r="W3489" s="0" t="n">
        <v>0</v>
      </c>
      <c r="X3489" s="0" t="n">
        <v>0</v>
      </c>
      <c r="Y3489" s="0" t="n">
        <v>0</v>
      </c>
      <c r="Z3489" s="0" t="n">
        <v>0</v>
      </c>
    </row>
    <row r="3490" customFormat="false" ht="14.4" hidden="false" customHeight="false" outlineLevel="0" collapsed="false">
      <c r="A3490" s="0" t="s">
        <v>3</v>
      </c>
      <c r="B3490" s="0" t="s">
        <v>18289</v>
      </c>
      <c r="C3490" s="0" t="s">
        <v>14771</v>
      </c>
      <c r="D3490" s="0" t="s">
        <v>14768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8</v>
      </c>
      <c r="V3490" s="0" t="n">
        <v>158</v>
      </c>
      <c r="W3490" s="0" t="n">
        <v>0</v>
      </c>
      <c r="X3490" s="0" t="n">
        <v>0</v>
      </c>
      <c r="Y3490" s="0" t="n">
        <v>0</v>
      </c>
      <c r="Z3490" s="0" t="n">
        <v>0</v>
      </c>
    </row>
    <row r="3491" customFormat="false" ht="14.4" hidden="false" customHeight="false" outlineLevel="0" collapsed="false">
      <c r="A3491" s="0" t="s">
        <v>3</v>
      </c>
      <c r="B3491" s="0" t="s">
        <v>18290</v>
      </c>
      <c r="C3491" s="0" t="s">
        <v>14767</v>
      </c>
      <c r="D3491" s="0" t="s">
        <v>14773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13</v>
      </c>
      <c r="V3491" s="0" t="n">
        <v>191</v>
      </c>
      <c r="W3491" s="0" t="n">
        <v>0</v>
      </c>
      <c r="X3491" s="0" t="n">
        <v>0</v>
      </c>
      <c r="Y3491" s="0" t="n">
        <v>0</v>
      </c>
      <c r="Z3491" s="0" t="n">
        <v>0</v>
      </c>
    </row>
    <row r="3492" customFormat="false" ht="14.4" hidden="false" customHeight="false" outlineLevel="0" collapsed="false">
      <c r="A3492" s="0" t="s">
        <v>3</v>
      </c>
      <c r="B3492" s="0" t="s">
        <v>18291</v>
      </c>
      <c r="C3492" s="0" t="s">
        <v>14768</v>
      </c>
      <c r="D3492" s="0" t="s">
        <v>14773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13</v>
      </c>
      <c r="V3492" s="0" t="n">
        <v>186</v>
      </c>
      <c r="W3492" s="0" t="n">
        <v>0</v>
      </c>
      <c r="X3492" s="0" t="n">
        <v>0</v>
      </c>
      <c r="Y3492" s="0" t="n">
        <v>0</v>
      </c>
      <c r="Z3492" s="0" t="n">
        <v>0</v>
      </c>
    </row>
    <row r="3493" customFormat="false" ht="14.4" hidden="false" customHeight="false" outlineLevel="0" collapsed="false">
      <c r="A3493" s="0" t="s">
        <v>3</v>
      </c>
      <c r="B3493" s="0" t="s">
        <v>18292</v>
      </c>
      <c r="C3493" s="0" t="s">
        <v>14771</v>
      </c>
      <c r="D3493" s="0" t="s">
        <v>14773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13</v>
      </c>
      <c r="V3493" s="0" t="n">
        <v>189</v>
      </c>
      <c r="W3493" s="0" t="n">
        <v>0</v>
      </c>
      <c r="X3493" s="0" t="n">
        <v>0</v>
      </c>
      <c r="Y3493" s="0" t="n">
        <v>0</v>
      </c>
      <c r="Z3493" s="0" t="n">
        <v>0</v>
      </c>
    </row>
    <row r="3494" customFormat="false" ht="14.4" hidden="false" customHeight="false" outlineLevel="0" collapsed="false">
      <c r="A3494" s="0" t="s">
        <v>3</v>
      </c>
      <c r="B3494" s="0" t="s">
        <v>18293</v>
      </c>
      <c r="C3494" s="0" t="s">
        <v>14773</v>
      </c>
      <c r="D3494" s="0" t="s">
        <v>14771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14</v>
      </c>
      <c r="V3494" s="0" t="n">
        <v>181</v>
      </c>
      <c r="W3494" s="0" t="n">
        <v>0</v>
      </c>
      <c r="X3494" s="0" t="n">
        <v>0</v>
      </c>
      <c r="Y3494" s="0" t="n">
        <v>0</v>
      </c>
      <c r="Z3494" s="0" t="n">
        <v>0</v>
      </c>
    </row>
    <row r="3495" customFormat="false" ht="14.4" hidden="false" customHeight="false" outlineLevel="0" collapsed="false">
      <c r="A3495" s="0" t="s">
        <v>3</v>
      </c>
      <c r="B3495" s="0" t="s">
        <v>18294</v>
      </c>
      <c r="C3495" s="0" t="s">
        <v>14773</v>
      </c>
      <c r="D3495" s="0" t="s">
        <v>14767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12</v>
      </c>
      <c r="V3495" s="0" t="n">
        <v>169</v>
      </c>
      <c r="W3495" s="0" t="n">
        <v>0</v>
      </c>
      <c r="X3495" s="0" t="n">
        <v>0</v>
      </c>
      <c r="Y3495" s="0" t="n">
        <v>0</v>
      </c>
      <c r="Z3495" s="0" t="n">
        <v>0</v>
      </c>
    </row>
    <row r="3496" customFormat="false" ht="14.4" hidden="false" customHeight="false" outlineLevel="0" collapsed="false">
      <c r="A3496" s="0" t="s">
        <v>3</v>
      </c>
      <c r="B3496" s="0" t="s">
        <v>18295</v>
      </c>
      <c r="C3496" s="0" t="s">
        <v>14771</v>
      </c>
      <c r="D3496" s="0" t="s">
        <v>14768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24</v>
      </c>
      <c r="V3496" s="0" t="n">
        <v>230</v>
      </c>
      <c r="W3496" s="0" t="n">
        <v>0</v>
      </c>
      <c r="X3496" s="0" t="n">
        <v>0</v>
      </c>
      <c r="Y3496" s="0" t="n">
        <v>0</v>
      </c>
      <c r="Z3496" s="0" t="n">
        <v>0</v>
      </c>
    </row>
    <row r="3497" customFormat="false" ht="14.4" hidden="false" customHeight="false" outlineLevel="0" collapsed="false">
      <c r="A3497" s="0" t="s">
        <v>3</v>
      </c>
      <c r="B3497" s="0" t="s">
        <v>18296</v>
      </c>
      <c r="C3497" s="0" t="s">
        <v>14771</v>
      </c>
      <c r="D3497" s="0" t="s">
        <v>14768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16</v>
      </c>
      <c r="V3497" s="0" t="n">
        <v>235</v>
      </c>
      <c r="W3497" s="0" t="n">
        <v>0</v>
      </c>
      <c r="X3497" s="0" t="n">
        <v>0</v>
      </c>
      <c r="Y3497" s="0" t="n">
        <v>0</v>
      </c>
      <c r="Z3497" s="0" t="n">
        <v>0</v>
      </c>
    </row>
    <row r="3498" customFormat="false" ht="14.4" hidden="false" customHeight="false" outlineLevel="0" collapsed="false">
      <c r="A3498" s="0" t="s">
        <v>3</v>
      </c>
      <c r="B3498" s="0" t="s">
        <v>18297</v>
      </c>
      <c r="C3498" s="0" t="s">
        <v>14768</v>
      </c>
      <c r="D3498" s="0" t="s">
        <v>14771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15</v>
      </c>
      <c r="V3498" s="0" t="n">
        <v>214</v>
      </c>
      <c r="W3498" s="0" t="n">
        <v>0</v>
      </c>
      <c r="X3498" s="0" t="n">
        <v>0</v>
      </c>
      <c r="Y3498" s="0" t="n">
        <v>0</v>
      </c>
      <c r="Z3498" s="0" t="n">
        <v>0</v>
      </c>
    </row>
    <row r="3499" customFormat="false" ht="14.4" hidden="false" customHeight="false" outlineLevel="0" collapsed="false">
      <c r="A3499" s="0" t="s">
        <v>3</v>
      </c>
      <c r="B3499" s="0" t="s">
        <v>18298</v>
      </c>
      <c r="C3499" s="0" t="s">
        <v>14771</v>
      </c>
      <c r="D3499" s="0" t="s">
        <v>14773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20</v>
      </c>
      <c r="V3499" s="0" t="n">
        <v>273</v>
      </c>
      <c r="W3499" s="0" t="n">
        <v>0</v>
      </c>
      <c r="X3499" s="0" t="n">
        <v>0</v>
      </c>
      <c r="Y3499" s="0" t="n">
        <v>0</v>
      </c>
      <c r="Z3499" s="0" t="n">
        <v>0</v>
      </c>
    </row>
    <row r="3500" customFormat="false" ht="14.4" hidden="false" customHeight="false" outlineLevel="0" collapsed="false">
      <c r="A3500" s="0" t="s">
        <v>3</v>
      </c>
      <c r="B3500" s="0" t="s">
        <v>18299</v>
      </c>
      <c r="C3500" s="0" t="s">
        <v>14767</v>
      </c>
      <c r="D3500" s="0" t="s">
        <v>14768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19</v>
      </c>
      <c r="V3500" s="0" t="n">
        <v>291</v>
      </c>
      <c r="W3500" s="0" t="n">
        <v>0</v>
      </c>
      <c r="X3500" s="0" t="n">
        <v>0</v>
      </c>
      <c r="Y3500" s="0" t="n">
        <v>0</v>
      </c>
      <c r="Z3500" s="0" t="n">
        <v>0</v>
      </c>
    </row>
    <row r="3501" customFormat="false" ht="14.4" hidden="false" customHeight="false" outlineLevel="0" collapsed="false">
      <c r="A3501" s="0" t="s">
        <v>3</v>
      </c>
      <c r="B3501" s="0" t="s">
        <v>18300</v>
      </c>
      <c r="C3501" s="0" t="s">
        <v>14768</v>
      </c>
      <c r="D3501" s="0" t="s">
        <v>14771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20</v>
      </c>
      <c r="V3501" s="0" t="n">
        <v>250</v>
      </c>
      <c r="W3501" s="0" t="n">
        <v>0</v>
      </c>
      <c r="X3501" s="0" t="n">
        <v>0</v>
      </c>
      <c r="Y3501" s="0" t="n">
        <v>0</v>
      </c>
      <c r="Z3501" s="0" t="n">
        <v>0</v>
      </c>
    </row>
    <row r="3502" customFormat="false" ht="14.4" hidden="false" customHeight="false" outlineLevel="0" collapsed="false">
      <c r="A3502" s="0" t="s">
        <v>3</v>
      </c>
      <c r="B3502" s="0" t="s">
        <v>18301</v>
      </c>
      <c r="C3502" s="0" t="s">
        <v>14773</v>
      </c>
      <c r="D3502" s="0" t="s">
        <v>14768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0</v>
      </c>
      <c r="U3502" s="0" t="n">
        <v>18</v>
      </c>
      <c r="V3502" s="0" t="n">
        <v>260</v>
      </c>
      <c r="W3502" s="0" t="n">
        <v>0</v>
      </c>
      <c r="X3502" s="0" t="n">
        <v>0</v>
      </c>
      <c r="Y3502" s="0" t="n">
        <v>0</v>
      </c>
      <c r="Z3502" s="0" t="n">
        <v>0</v>
      </c>
    </row>
    <row r="3503" customFormat="false" ht="14.4" hidden="false" customHeight="false" outlineLevel="0" collapsed="false">
      <c r="A3503" s="0" t="s">
        <v>3</v>
      </c>
      <c r="B3503" s="0" t="s">
        <v>18302</v>
      </c>
      <c r="C3503" s="0" t="s">
        <v>14773</v>
      </c>
      <c r="D3503" s="0" t="s">
        <v>14767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19</v>
      </c>
      <c r="V3503" s="0" t="n">
        <v>273</v>
      </c>
      <c r="W3503" s="0" t="n">
        <v>0</v>
      </c>
      <c r="X3503" s="0" t="n">
        <v>0</v>
      </c>
      <c r="Y3503" s="0" t="n">
        <v>0</v>
      </c>
      <c r="Z3503" s="0" t="n">
        <v>0</v>
      </c>
    </row>
    <row r="3504" customFormat="false" ht="14.4" hidden="false" customHeight="false" outlineLevel="0" collapsed="false">
      <c r="A3504" s="0" t="s">
        <v>3</v>
      </c>
      <c r="B3504" s="0" t="s">
        <v>18303</v>
      </c>
      <c r="C3504" s="0" t="s">
        <v>14767</v>
      </c>
      <c r="D3504" s="0" t="s">
        <v>14773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18</v>
      </c>
      <c r="V3504" s="0" t="n">
        <v>264</v>
      </c>
      <c r="W3504" s="0" t="n">
        <v>0</v>
      </c>
      <c r="X3504" s="0" t="n">
        <v>0</v>
      </c>
      <c r="Y3504" s="0" t="n">
        <v>0</v>
      </c>
      <c r="Z3504" s="0" t="n">
        <v>0</v>
      </c>
    </row>
    <row r="3505" customFormat="false" ht="14.4" hidden="false" customHeight="false" outlineLevel="0" collapsed="false">
      <c r="A3505" s="0" t="s">
        <v>3</v>
      </c>
      <c r="B3505" s="0" t="s">
        <v>18304</v>
      </c>
      <c r="C3505" s="0" t="s">
        <v>14767</v>
      </c>
      <c r="D3505" s="0" t="s">
        <v>14768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16</v>
      </c>
      <c r="V3505" s="0" t="n">
        <v>242</v>
      </c>
      <c r="W3505" s="0" t="n">
        <v>0</v>
      </c>
      <c r="X3505" s="0" t="n">
        <v>0</v>
      </c>
      <c r="Y3505" s="0" t="n">
        <v>0</v>
      </c>
      <c r="Z3505" s="0" t="n">
        <v>0</v>
      </c>
    </row>
    <row r="3506" customFormat="false" ht="14.4" hidden="false" customHeight="false" outlineLevel="0" collapsed="false">
      <c r="A3506" s="0" t="s">
        <v>3</v>
      </c>
      <c r="B3506" s="0" t="s">
        <v>18305</v>
      </c>
      <c r="C3506" s="0" t="s">
        <v>14773</v>
      </c>
      <c r="D3506" s="0" t="s">
        <v>14768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15</v>
      </c>
      <c r="V3506" s="0" t="n">
        <v>226</v>
      </c>
      <c r="W3506" s="0" t="n">
        <v>0</v>
      </c>
      <c r="X3506" s="0" t="n">
        <v>0</v>
      </c>
      <c r="Y3506" s="0" t="n">
        <v>0</v>
      </c>
      <c r="Z3506" s="0" t="n">
        <v>0</v>
      </c>
    </row>
    <row r="3507" customFormat="false" ht="14.4" hidden="false" customHeight="false" outlineLevel="0" collapsed="false">
      <c r="A3507" s="0" t="s">
        <v>3</v>
      </c>
      <c r="B3507" s="0" t="s">
        <v>18306</v>
      </c>
      <c r="C3507" s="0" t="s">
        <v>14767</v>
      </c>
      <c r="D3507" s="0" t="s">
        <v>14771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14</v>
      </c>
      <c r="V3507" s="0" t="n">
        <v>232</v>
      </c>
      <c r="W3507" s="0" t="n">
        <v>0</v>
      </c>
      <c r="X3507" s="0" t="n">
        <v>0</v>
      </c>
      <c r="Y3507" s="0" t="n">
        <v>0</v>
      </c>
      <c r="Z3507" s="0" t="n">
        <v>0</v>
      </c>
    </row>
    <row r="3508" customFormat="false" ht="14.4" hidden="false" customHeight="false" outlineLevel="0" collapsed="false">
      <c r="A3508" s="0" t="s">
        <v>3</v>
      </c>
      <c r="B3508" s="0" t="s">
        <v>18307</v>
      </c>
      <c r="C3508" s="0" t="s">
        <v>14767</v>
      </c>
      <c r="D3508" s="0" t="s">
        <v>14773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14</v>
      </c>
      <c r="V3508" s="0" t="n">
        <v>232</v>
      </c>
      <c r="W3508" s="0" t="n">
        <v>0</v>
      </c>
      <c r="X3508" s="0" t="n">
        <v>0</v>
      </c>
      <c r="Y3508" s="0" t="n">
        <v>0</v>
      </c>
      <c r="Z3508" s="0" t="n">
        <v>0</v>
      </c>
    </row>
    <row r="3509" customFormat="false" ht="14.4" hidden="false" customHeight="false" outlineLevel="0" collapsed="false">
      <c r="A3509" s="0" t="s">
        <v>3</v>
      </c>
      <c r="B3509" s="0" t="s">
        <v>18308</v>
      </c>
      <c r="C3509" s="0" t="s">
        <v>14773</v>
      </c>
      <c r="D3509" s="0" t="s">
        <v>14771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13</v>
      </c>
      <c r="V3509" s="0" t="n">
        <v>210</v>
      </c>
      <c r="W3509" s="0" t="n">
        <v>0</v>
      </c>
      <c r="X3509" s="0" t="n">
        <v>0</v>
      </c>
      <c r="Y3509" s="0" t="n">
        <v>0</v>
      </c>
      <c r="Z3509" s="0" t="n">
        <v>0</v>
      </c>
    </row>
    <row r="3510" customFormat="false" ht="14.4" hidden="false" customHeight="false" outlineLevel="0" collapsed="false">
      <c r="A3510" s="0" t="s">
        <v>3</v>
      </c>
      <c r="B3510" s="0" t="s">
        <v>18309</v>
      </c>
      <c r="C3510" s="0" t="s">
        <v>14768</v>
      </c>
      <c r="D3510" s="0" t="s">
        <v>14773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10</v>
      </c>
      <c r="V3510" s="0" t="n">
        <v>186</v>
      </c>
      <c r="W3510" s="0" t="n">
        <v>0</v>
      </c>
      <c r="X3510" s="0" t="n">
        <v>0</v>
      </c>
      <c r="Y3510" s="0" t="n">
        <v>0</v>
      </c>
      <c r="Z3510" s="0" t="n">
        <v>0</v>
      </c>
    </row>
    <row r="3511" customFormat="false" ht="14.4" hidden="false" customHeight="false" outlineLevel="0" collapsed="false">
      <c r="A3511" s="0" t="s">
        <v>3</v>
      </c>
      <c r="B3511" s="0" t="s">
        <v>18310</v>
      </c>
      <c r="C3511" s="0" t="s">
        <v>14773</v>
      </c>
      <c r="D3511" s="0" t="s">
        <v>14768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11</v>
      </c>
      <c r="V3511" s="0" t="n">
        <v>193</v>
      </c>
      <c r="W3511" s="0" t="n">
        <v>0</v>
      </c>
      <c r="X3511" s="0" t="n">
        <v>0</v>
      </c>
      <c r="Y3511" s="0" t="n">
        <v>0</v>
      </c>
      <c r="Z3511" s="0" t="n">
        <v>0</v>
      </c>
    </row>
    <row r="3512" customFormat="false" ht="14.4" hidden="false" customHeight="false" outlineLevel="0" collapsed="false">
      <c r="A3512" s="0" t="s">
        <v>3</v>
      </c>
      <c r="B3512" s="0" t="s">
        <v>18311</v>
      </c>
      <c r="C3512" s="0" t="s">
        <v>14773</v>
      </c>
      <c r="D3512" s="0" t="s">
        <v>14771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15</v>
      </c>
      <c r="V3512" s="0" t="n">
        <v>236</v>
      </c>
      <c r="W3512" s="0" t="n">
        <v>0</v>
      </c>
      <c r="X3512" s="0" t="n">
        <v>0</v>
      </c>
      <c r="Y3512" s="0" t="n">
        <v>0</v>
      </c>
      <c r="Z3512" s="0" t="n">
        <v>0</v>
      </c>
    </row>
    <row r="3513" customFormat="false" ht="14.4" hidden="false" customHeight="false" outlineLevel="0" collapsed="false">
      <c r="A3513" s="0" t="s">
        <v>3</v>
      </c>
      <c r="B3513" s="0" t="s">
        <v>18312</v>
      </c>
      <c r="C3513" s="0" t="s">
        <v>14773</v>
      </c>
      <c r="D3513" s="0" t="s">
        <v>14771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16</v>
      </c>
      <c r="V3513" s="0" t="n">
        <v>252</v>
      </c>
      <c r="W3513" s="0" t="n">
        <v>0</v>
      </c>
      <c r="X3513" s="0" t="n">
        <v>0</v>
      </c>
      <c r="Y3513" s="0" t="n">
        <v>0</v>
      </c>
      <c r="Z3513" s="0" t="n">
        <v>0</v>
      </c>
    </row>
    <row r="3514" customFormat="false" ht="14.4" hidden="false" customHeight="false" outlineLevel="0" collapsed="false">
      <c r="A3514" s="0" t="s">
        <v>3</v>
      </c>
      <c r="B3514" s="0" t="s">
        <v>18313</v>
      </c>
      <c r="C3514" s="0" t="s">
        <v>14767</v>
      </c>
      <c r="D3514" s="0" t="s">
        <v>14771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22</v>
      </c>
      <c r="V3514" s="0" t="n">
        <v>256</v>
      </c>
      <c r="W3514" s="0" t="n">
        <v>0</v>
      </c>
      <c r="X3514" s="0" t="n">
        <v>0</v>
      </c>
      <c r="Y3514" s="0" t="n">
        <v>0</v>
      </c>
      <c r="Z3514" s="0" t="n">
        <v>0</v>
      </c>
    </row>
    <row r="3515" customFormat="false" ht="14.4" hidden="false" customHeight="false" outlineLevel="0" collapsed="false">
      <c r="A3515" s="0" t="s">
        <v>3</v>
      </c>
      <c r="B3515" s="0" t="s">
        <v>18314</v>
      </c>
      <c r="C3515" s="0" t="s">
        <v>14773</v>
      </c>
      <c r="D3515" s="0" t="s">
        <v>14767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18</v>
      </c>
      <c r="V3515" s="0" t="n">
        <v>211</v>
      </c>
      <c r="W3515" s="0" t="n">
        <v>0</v>
      </c>
      <c r="X3515" s="0" t="n">
        <v>0</v>
      </c>
      <c r="Y3515" s="0" t="n">
        <v>0</v>
      </c>
      <c r="Z3515" s="0" t="n">
        <v>0</v>
      </c>
    </row>
    <row r="3516" customFormat="false" ht="14.4" hidden="false" customHeight="false" outlineLevel="0" collapsed="false">
      <c r="A3516" s="0" t="s">
        <v>3</v>
      </c>
      <c r="B3516" s="0" t="s">
        <v>18315</v>
      </c>
      <c r="C3516" s="0" t="s">
        <v>14771</v>
      </c>
      <c r="D3516" s="0" t="s">
        <v>14768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16</v>
      </c>
      <c r="V3516" s="0" t="n">
        <v>267</v>
      </c>
      <c r="W3516" s="0" t="n">
        <v>0</v>
      </c>
      <c r="X3516" s="0" t="n">
        <v>0</v>
      </c>
      <c r="Y3516" s="0" t="n">
        <v>0</v>
      </c>
      <c r="Z3516" s="0" t="n">
        <v>0</v>
      </c>
    </row>
    <row r="3517" customFormat="false" ht="14.4" hidden="false" customHeight="false" outlineLevel="0" collapsed="false">
      <c r="A3517" s="0" t="s">
        <v>3</v>
      </c>
      <c r="B3517" s="0" t="s">
        <v>18316</v>
      </c>
      <c r="C3517" s="0" t="s">
        <v>14767</v>
      </c>
      <c r="D3517" s="0" t="s">
        <v>14773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15</v>
      </c>
      <c r="V3517" s="0" t="n">
        <v>292</v>
      </c>
      <c r="W3517" s="0" t="n">
        <v>0</v>
      </c>
      <c r="X3517" s="0" t="n">
        <v>0</v>
      </c>
      <c r="Y3517" s="0" t="n">
        <v>0</v>
      </c>
      <c r="Z3517" s="0" t="n">
        <v>0</v>
      </c>
    </row>
    <row r="3518" customFormat="false" ht="14.4" hidden="false" customHeight="false" outlineLevel="0" collapsed="false">
      <c r="A3518" s="0" t="s">
        <v>3</v>
      </c>
      <c r="B3518" s="0" t="s">
        <v>18317</v>
      </c>
      <c r="C3518" s="0" t="s">
        <v>14773</v>
      </c>
      <c r="D3518" s="0" t="s">
        <v>14771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13</v>
      </c>
      <c r="V3518" s="0" t="n">
        <v>172</v>
      </c>
      <c r="W3518" s="0" t="n">
        <v>0</v>
      </c>
      <c r="X3518" s="0" t="n">
        <v>0</v>
      </c>
      <c r="Y3518" s="0" t="n">
        <v>0</v>
      </c>
      <c r="Z3518" s="0" t="n">
        <v>0</v>
      </c>
    </row>
    <row r="3519" customFormat="false" ht="14.4" hidden="false" customHeight="false" outlineLevel="0" collapsed="false">
      <c r="A3519" s="0" t="s">
        <v>3</v>
      </c>
      <c r="B3519" s="0" t="s">
        <v>18318</v>
      </c>
      <c r="C3519" s="0" t="s">
        <v>14768</v>
      </c>
      <c r="D3519" s="0" t="s">
        <v>14771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  <c r="U3519" s="0" t="n">
        <v>19</v>
      </c>
      <c r="V3519" s="0" t="n">
        <v>248</v>
      </c>
      <c r="W3519" s="0" t="n">
        <v>0</v>
      </c>
      <c r="X3519" s="0" t="n">
        <v>0</v>
      </c>
      <c r="Y3519" s="0" t="n">
        <v>0</v>
      </c>
      <c r="Z3519" s="0" t="n">
        <v>0</v>
      </c>
    </row>
    <row r="3520" customFormat="false" ht="14.4" hidden="false" customHeight="false" outlineLevel="0" collapsed="false">
      <c r="A3520" s="0" t="s">
        <v>3</v>
      </c>
      <c r="B3520" s="0" t="s">
        <v>18319</v>
      </c>
      <c r="C3520" s="0" t="s">
        <v>14767</v>
      </c>
      <c r="D3520" s="0" t="s">
        <v>14773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17</v>
      </c>
      <c r="V3520" s="0" t="n">
        <v>278</v>
      </c>
      <c r="W3520" s="0" t="n">
        <v>0</v>
      </c>
      <c r="X3520" s="0" t="n">
        <v>0</v>
      </c>
      <c r="Y3520" s="0" t="n">
        <v>0</v>
      </c>
      <c r="Z3520" s="0" t="n">
        <v>0</v>
      </c>
    </row>
    <row r="3521" customFormat="false" ht="14.4" hidden="false" customHeight="false" outlineLevel="0" collapsed="false">
      <c r="A3521" s="0" t="s">
        <v>3</v>
      </c>
      <c r="B3521" s="0" t="s">
        <v>18320</v>
      </c>
      <c r="C3521" s="0" t="s">
        <v>14768</v>
      </c>
      <c r="D3521" s="0" t="s">
        <v>14771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26</v>
      </c>
      <c r="V3521" s="0" t="n">
        <v>235</v>
      </c>
      <c r="W3521" s="0" t="n">
        <v>0</v>
      </c>
      <c r="X3521" s="0" t="n">
        <v>0</v>
      </c>
      <c r="Y3521" s="0" t="n">
        <v>0</v>
      </c>
      <c r="Z3521" s="0" t="n">
        <v>0</v>
      </c>
    </row>
    <row r="3522" customFormat="false" ht="14.4" hidden="false" customHeight="false" outlineLevel="0" collapsed="false">
      <c r="A3522" s="0" t="s">
        <v>3</v>
      </c>
      <c r="B3522" s="0" t="s">
        <v>18321</v>
      </c>
      <c r="C3522" s="0" t="s">
        <v>14773</v>
      </c>
      <c r="D3522" s="0" t="s">
        <v>14767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22</v>
      </c>
      <c r="V3522" s="0" t="n">
        <v>219</v>
      </c>
      <c r="W3522" s="0" t="n">
        <v>0</v>
      </c>
      <c r="X3522" s="0" t="n">
        <v>0</v>
      </c>
      <c r="Y3522" s="0" t="n">
        <v>0</v>
      </c>
      <c r="Z3522" s="0" t="n">
        <v>0</v>
      </c>
    </row>
    <row r="3523" customFormat="false" ht="14.4" hidden="false" customHeight="false" outlineLevel="0" collapsed="false">
      <c r="A3523" s="0" t="s">
        <v>3</v>
      </c>
      <c r="B3523" s="0" t="s">
        <v>18322</v>
      </c>
      <c r="C3523" s="0" t="s">
        <v>14771</v>
      </c>
      <c r="D3523" s="0" t="s">
        <v>14767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20</v>
      </c>
      <c r="V3523" s="0" t="n">
        <v>196</v>
      </c>
      <c r="W3523" s="0" t="n">
        <v>0</v>
      </c>
      <c r="X3523" s="0" t="n">
        <v>0</v>
      </c>
      <c r="Y3523" s="0" t="n">
        <v>0</v>
      </c>
      <c r="Z3523" s="0" t="n">
        <v>0</v>
      </c>
    </row>
    <row r="3524" customFormat="false" ht="14.4" hidden="false" customHeight="false" outlineLevel="0" collapsed="false">
      <c r="A3524" s="0" t="s">
        <v>3</v>
      </c>
      <c r="B3524" s="0" t="s">
        <v>18323</v>
      </c>
      <c r="C3524" s="0" t="s">
        <v>14773</v>
      </c>
      <c r="D3524" s="0" t="s">
        <v>14767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17</v>
      </c>
      <c r="V3524" s="0" t="n">
        <v>178</v>
      </c>
      <c r="W3524" s="0" t="n">
        <v>0</v>
      </c>
      <c r="X3524" s="0" t="n">
        <v>0</v>
      </c>
      <c r="Y3524" s="0" t="n">
        <v>0</v>
      </c>
      <c r="Z3524" s="0" t="n">
        <v>0</v>
      </c>
    </row>
    <row r="3525" customFormat="false" ht="14.4" hidden="false" customHeight="false" outlineLevel="0" collapsed="false">
      <c r="A3525" s="0" t="s">
        <v>3</v>
      </c>
      <c r="B3525" s="0" t="s">
        <v>18324</v>
      </c>
      <c r="C3525" s="0" t="s">
        <v>14767</v>
      </c>
      <c r="D3525" s="0" t="s">
        <v>14773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15</v>
      </c>
      <c r="V3525" s="0" t="n">
        <v>279</v>
      </c>
      <c r="W3525" s="0" t="n">
        <v>0</v>
      </c>
      <c r="X3525" s="0" t="n">
        <v>0</v>
      </c>
      <c r="Y3525" s="0" t="n">
        <v>0</v>
      </c>
      <c r="Z3525" s="0" t="n">
        <v>0</v>
      </c>
    </row>
    <row r="3526" customFormat="false" ht="14.4" hidden="false" customHeight="false" outlineLevel="0" collapsed="false">
      <c r="A3526" s="0" t="s">
        <v>3</v>
      </c>
      <c r="B3526" s="0" t="s">
        <v>18325</v>
      </c>
      <c r="C3526" s="0" t="s">
        <v>14768</v>
      </c>
      <c r="D3526" s="0" t="s">
        <v>14771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14</v>
      </c>
      <c r="V3526" s="0" t="n">
        <v>276</v>
      </c>
      <c r="W3526" s="0" t="n">
        <v>0</v>
      </c>
      <c r="X3526" s="0" t="n">
        <v>0</v>
      </c>
      <c r="Y3526" s="0" t="n">
        <v>0</v>
      </c>
      <c r="Z3526" s="0" t="n">
        <v>0</v>
      </c>
    </row>
    <row r="3527" customFormat="false" ht="14.4" hidden="false" customHeight="false" outlineLevel="0" collapsed="false">
      <c r="A3527" s="0" t="s">
        <v>3</v>
      </c>
      <c r="B3527" s="0" t="s">
        <v>18326</v>
      </c>
      <c r="C3527" s="0" t="s">
        <v>14767</v>
      </c>
      <c r="D3527" s="0" t="s">
        <v>14773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</v>
      </c>
      <c r="R3527" s="0" t="n">
        <v>0</v>
      </c>
      <c r="S3527" s="0" t="n">
        <v>0</v>
      </c>
      <c r="T3527" s="0" t="n">
        <v>0</v>
      </c>
      <c r="U3527" s="0" t="n">
        <v>15</v>
      </c>
      <c r="V3527" s="0" t="n">
        <v>258</v>
      </c>
      <c r="W3527" s="0" t="n">
        <v>0</v>
      </c>
      <c r="X3527" s="0" t="n">
        <v>0</v>
      </c>
      <c r="Y3527" s="0" t="n">
        <v>0</v>
      </c>
      <c r="Z3527" s="0" t="n">
        <v>0</v>
      </c>
    </row>
    <row r="3528" customFormat="false" ht="14.4" hidden="false" customHeight="false" outlineLevel="0" collapsed="false">
      <c r="A3528" s="0" t="s">
        <v>3</v>
      </c>
      <c r="B3528" s="0" t="s">
        <v>18327</v>
      </c>
      <c r="C3528" s="0" t="s">
        <v>14768</v>
      </c>
      <c r="D3528" s="0" t="s">
        <v>14771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13</v>
      </c>
      <c r="V3528" s="0" t="n">
        <v>220</v>
      </c>
      <c r="W3528" s="0" t="n">
        <v>0</v>
      </c>
      <c r="X3528" s="0" t="n">
        <v>0</v>
      </c>
      <c r="Y3528" s="0" t="n">
        <v>0</v>
      </c>
      <c r="Z3528" s="0" t="n">
        <v>0</v>
      </c>
    </row>
    <row r="3529" customFormat="false" ht="14.4" hidden="false" customHeight="false" outlineLevel="0" collapsed="false">
      <c r="A3529" s="0" t="s">
        <v>3</v>
      </c>
      <c r="B3529" s="0" t="s">
        <v>18328</v>
      </c>
      <c r="C3529" s="0" t="s">
        <v>14771</v>
      </c>
      <c r="D3529" s="0" t="s">
        <v>14773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24</v>
      </c>
      <c r="V3529" s="0" t="n">
        <v>291</v>
      </c>
      <c r="W3529" s="0" t="n">
        <v>0</v>
      </c>
      <c r="X3529" s="0" t="n">
        <v>0</v>
      </c>
      <c r="Y3529" s="0" t="n">
        <v>0</v>
      </c>
      <c r="Z3529" s="0" t="n">
        <v>0</v>
      </c>
    </row>
    <row r="3530" customFormat="false" ht="14.4" hidden="false" customHeight="false" outlineLevel="0" collapsed="false">
      <c r="A3530" s="0" t="s">
        <v>3</v>
      </c>
      <c r="B3530" s="0" t="s">
        <v>18329</v>
      </c>
      <c r="C3530" s="0" t="s">
        <v>14767</v>
      </c>
      <c r="D3530" s="0" t="s">
        <v>14773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16</v>
      </c>
      <c r="V3530" s="0" t="n">
        <v>289</v>
      </c>
      <c r="W3530" s="0" t="n">
        <v>0</v>
      </c>
      <c r="X3530" s="0" t="n">
        <v>0</v>
      </c>
      <c r="Y3530" s="0" t="n">
        <v>0</v>
      </c>
      <c r="Z3530" s="0" t="n">
        <v>0</v>
      </c>
    </row>
    <row r="3531" customFormat="false" ht="14.4" hidden="false" customHeight="false" outlineLevel="0" collapsed="false">
      <c r="A3531" s="0" t="s">
        <v>3</v>
      </c>
      <c r="B3531" s="0" t="s">
        <v>18330</v>
      </c>
      <c r="C3531" s="0" t="s">
        <v>14768</v>
      </c>
      <c r="D3531" s="0" t="s">
        <v>14771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16</v>
      </c>
      <c r="V3531" s="0" t="n">
        <v>285</v>
      </c>
      <c r="W3531" s="0" t="n">
        <v>0</v>
      </c>
      <c r="X3531" s="0" t="n">
        <v>0</v>
      </c>
      <c r="Y3531" s="0" t="n">
        <v>0</v>
      </c>
      <c r="Z3531" s="0" t="n">
        <v>0</v>
      </c>
    </row>
    <row r="3532" customFormat="false" ht="14.4" hidden="false" customHeight="false" outlineLevel="0" collapsed="false">
      <c r="A3532" s="0" t="s">
        <v>3</v>
      </c>
      <c r="B3532" s="0" t="s">
        <v>18331</v>
      </c>
      <c r="C3532" s="0" t="s">
        <v>14773</v>
      </c>
      <c r="D3532" s="0" t="s">
        <v>14767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16</v>
      </c>
      <c r="V3532" s="0" t="n">
        <v>252</v>
      </c>
      <c r="W3532" s="0" t="n">
        <v>0</v>
      </c>
      <c r="X3532" s="0" t="n">
        <v>0</v>
      </c>
      <c r="Y3532" s="0" t="n">
        <v>0</v>
      </c>
      <c r="Z3532" s="0" t="n">
        <v>0</v>
      </c>
    </row>
    <row r="3533" customFormat="false" ht="14.4" hidden="false" customHeight="false" outlineLevel="0" collapsed="false">
      <c r="A3533" s="0" t="s">
        <v>3</v>
      </c>
      <c r="B3533" s="0" t="s">
        <v>18332</v>
      </c>
      <c r="C3533" s="0" t="s">
        <v>14767</v>
      </c>
      <c r="D3533" s="0" t="s">
        <v>14773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14</v>
      </c>
      <c r="V3533" s="0" t="n">
        <v>206</v>
      </c>
      <c r="W3533" s="0" t="n">
        <v>0</v>
      </c>
      <c r="X3533" s="0" t="n">
        <v>0</v>
      </c>
      <c r="Y3533" s="0" t="n">
        <v>0</v>
      </c>
      <c r="Z3533" s="0" t="n">
        <v>0</v>
      </c>
    </row>
    <row r="3534" customFormat="false" ht="14.4" hidden="false" customHeight="false" outlineLevel="0" collapsed="false">
      <c r="A3534" s="0" t="s">
        <v>3</v>
      </c>
      <c r="B3534" s="0" t="s">
        <v>18333</v>
      </c>
      <c r="C3534" s="0" t="s">
        <v>14771</v>
      </c>
      <c r="D3534" s="0" t="s">
        <v>14768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10</v>
      </c>
      <c r="V3534" s="0" t="n">
        <v>202</v>
      </c>
      <c r="W3534" s="0" t="n">
        <v>0</v>
      </c>
      <c r="X3534" s="0" t="n">
        <v>0</v>
      </c>
      <c r="Y3534" s="0" t="n">
        <v>0</v>
      </c>
      <c r="Z3534" s="0" t="n">
        <v>0</v>
      </c>
    </row>
    <row r="3535" customFormat="false" ht="14.4" hidden="false" customHeight="false" outlineLevel="0" collapsed="false">
      <c r="A3535" s="0" t="s">
        <v>3</v>
      </c>
      <c r="B3535" s="0" t="s">
        <v>18334</v>
      </c>
      <c r="C3535" s="0" t="s">
        <v>14773</v>
      </c>
      <c r="D3535" s="0" t="s">
        <v>14767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0" t="n">
        <v>12</v>
      </c>
      <c r="V3535" s="0" t="n">
        <v>215</v>
      </c>
      <c r="W3535" s="0" t="n">
        <v>0</v>
      </c>
      <c r="X3535" s="0" t="n">
        <v>0</v>
      </c>
      <c r="Y3535" s="0" t="n">
        <v>0</v>
      </c>
      <c r="Z3535" s="0" t="n">
        <v>0</v>
      </c>
    </row>
    <row r="3536" customFormat="false" ht="14.4" hidden="false" customHeight="false" outlineLevel="0" collapsed="false">
      <c r="A3536" s="0" t="s">
        <v>3</v>
      </c>
      <c r="B3536" s="0" t="s">
        <v>18335</v>
      </c>
      <c r="C3536" s="0" t="s">
        <v>14767</v>
      </c>
      <c r="D3536" s="0" t="s">
        <v>14773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12</v>
      </c>
      <c r="V3536" s="0" t="n">
        <v>223</v>
      </c>
      <c r="W3536" s="0" t="n">
        <v>0</v>
      </c>
      <c r="X3536" s="0" t="n">
        <v>0</v>
      </c>
      <c r="Y3536" s="0" t="n">
        <v>0</v>
      </c>
      <c r="Z3536" s="0" t="n">
        <v>0</v>
      </c>
    </row>
    <row r="3537" customFormat="false" ht="14.4" hidden="false" customHeight="false" outlineLevel="0" collapsed="false">
      <c r="A3537" s="0" t="s">
        <v>3</v>
      </c>
      <c r="B3537" s="0" t="s">
        <v>18336</v>
      </c>
      <c r="C3537" s="0" t="s">
        <v>14773</v>
      </c>
      <c r="D3537" s="0" t="s">
        <v>14771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22</v>
      </c>
      <c r="V3537" s="0" t="n">
        <v>314</v>
      </c>
      <c r="W3537" s="0" t="n">
        <v>0</v>
      </c>
      <c r="X3537" s="0" t="n">
        <v>0</v>
      </c>
      <c r="Y3537" s="0" t="n">
        <v>0</v>
      </c>
      <c r="Z3537" s="0" t="n">
        <v>0</v>
      </c>
    </row>
    <row r="3538" customFormat="false" ht="14.4" hidden="false" customHeight="false" outlineLevel="0" collapsed="false">
      <c r="A3538" s="0" t="s">
        <v>3</v>
      </c>
      <c r="B3538" s="0" t="s">
        <v>18337</v>
      </c>
      <c r="C3538" s="0" t="s">
        <v>14767</v>
      </c>
      <c r="D3538" s="0" t="s">
        <v>14773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22</v>
      </c>
      <c r="V3538" s="0" t="n">
        <v>318</v>
      </c>
      <c r="W3538" s="0" t="n">
        <v>0</v>
      </c>
      <c r="X3538" s="0" t="n">
        <v>0</v>
      </c>
      <c r="Y3538" s="0" t="n">
        <v>0</v>
      </c>
      <c r="Z3538" s="0" t="n">
        <v>0</v>
      </c>
    </row>
    <row r="3539" customFormat="false" ht="14.4" hidden="false" customHeight="false" outlineLevel="0" collapsed="false">
      <c r="A3539" s="0" t="s">
        <v>3</v>
      </c>
      <c r="B3539" s="0" t="s">
        <v>18338</v>
      </c>
      <c r="C3539" s="0" t="s">
        <v>14767</v>
      </c>
      <c r="D3539" s="0" t="s">
        <v>14773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16</v>
      </c>
      <c r="V3539" s="0" t="n">
        <v>234</v>
      </c>
      <c r="W3539" s="0" t="n">
        <v>0</v>
      </c>
      <c r="X3539" s="0" t="n">
        <v>0</v>
      </c>
      <c r="Y3539" s="0" t="n">
        <v>0</v>
      </c>
      <c r="Z3539" s="0" t="n">
        <v>0</v>
      </c>
    </row>
    <row r="3540" customFormat="false" ht="14.4" hidden="false" customHeight="false" outlineLevel="0" collapsed="false">
      <c r="A3540" s="0" t="s">
        <v>3</v>
      </c>
      <c r="B3540" s="0" t="s">
        <v>18339</v>
      </c>
      <c r="C3540" s="0" t="s">
        <v>14771</v>
      </c>
      <c r="D3540" s="0" t="s">
        <v>14768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18</v>
      </c>
      <c r="V3540" s="0" t="n">
        <v>227</v>
      </c>
      <c r="W3540" s="0" t="n">
        <v>0</v>
      </c>
      <c r="X3540" s="0" t="n">
        <v>0</v>
      </c>
      <c r="Y3540" s="0" t="n">
        <v>0</v>
      </c>
      <c r="Z3540" s="0" t="n">
        <v>0</v>
      </c>
    </row>
    <row r="3541" customFormat="false" ht="14.4" hidden="false" customHeight="false" outlineLevel="0" collapsed="false">
      <c r="A3541" s="0" t="s">
        <v>3</v>
      </c>
      <c r="B3541" s="0" t="s">
        <v>18340</v>
      </c>
      <c r="C3541" s="0" t="s">
        <v>14767</v>
      </c>
      <c r="D3541" s="0" t="s">
        <v>14773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22</v>
      </c>
      <c r="V3541" s="0" t="n">
        <v>253</v>
      </c>
      <c r="W3541" s="0" t="n">
        <v>0</v>
      </c>
      <c r="X3541" s="0" t="n">
        <v>0</v>
      </c>
      <c r="Y3541" s="0" t="n">
        <v>0</v>
      </c>
      <c r="Z3541" s="0" t="n">
        <v>0</v>
      </c>
    </row>
    <row r="3542" customFormat="false" ht="14.4" hidden="false" customHeight="false" outlineLevel="0" collapsed="false">
      <c r="A3542" s="0" t="s">
        <v>3</v>
      </c>
      <c r="B3542" s="0" t="s">
        <v>18341</v>
      </c>
      <c r="C3542" s="0" t="s">
        <v>14773</v>
      </c>
      <c r="D3542" s="0" t="s">
        <v>14768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21</v>
      </c>
      <c r="V3542" s="0" t="n">
        <v>272</v>
      </c>
      <c r="W3542" s="0" t="n">
        <v>0</v>
      </c>
      <c r="X3542" s="0" t="n">
        <v>0</v>
      </c>
      <c r="Y3542" s="0" t="n">
        <v>0</v>
      </c>
      <c r="Z3542" s="0" t="n">
        <v>0</v>
      </c>
    </row>
    <row r="3543" customFormat="false" ht="14.4" hidden="false" customHeight="false" outlineLevel="0" collapsed="false">
      <c r="A3543" s="0" t="s">
        <v>3</v>
      </c>
      <c r="B3543" s="0" t="s">
        <v>18342</v>
      </c>
      <c r="C3543" s="0" t="s">
        <v>14771</v>
      </c>
      <c r="D3543" s="0" t="s">
        <v>14768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20</v>
      </c>
      <c r="V3543" s="0" t="n">
        <v>299</v>
      </c>
      <c r="W3543" s="0" t="n">
        <v>0</v>
      </c>
      <c r="X3543" s="0" t="n">
        <v>0</v>
      </c>
      <c r="Y3543" s="0" t="n">
        <v>0</v>
      </c>
      <c r="Z3543" s="0" t="n">
        <v>0</v>
      </c>
    </row>
    <row r="3544" customFormat="false" ht="14.4" hidden="false" customHeight="false" outlineLevel="0" collapsed="false">
      <c r="A3544" s="0" t="s">
        <v>3</v>
      </c>
      <c r="B3544" s="0" t="s">
        <v>18343</v>
      </c>
      <c r="C3544" s="0" t="s">
        <v>14767</v>
      </c>
      <c r="D3544" s="0" t="s">
        <v>14773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17</v>
      </c>
      <c r="V3544" s="0" t="n">
        <v>269</v>
      </c>
      <c r="W3544" s="0" t="n">
        <v>0</v>
      </c>
      <c r="X3544" s="0" t="n">
        <v>0</v>
      </c>
      <c r="Y3544" s="0" t="n">
        <v>0</v>
      </c>
      <c r="Z3544" s="0" t="n">
        <v>0</v>
      </c>
    </row>
    <row r="3545" customFormat="false" ht="14.4" hidden="false" customHeight="false" outlineLevel="0" collapsed="false">
      <c r="A3545" s="0" t="s">
        <v>3</v>
      </c>
      <c r="B3545" s="0" t="s">
        <v>18344</v>
      </c>
      <c r="C3545" s="0" t="s">
        <v>14768</v>
      </c>
      <c r="D3545" s="0" t="s">
        <v>14773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13</v>
      </c>
      <c r="V3545" s="0" t="n">
        <v>213</v>
      </c>
      <c r="W3545" s="0" t="n">
        <v>0</v>
      </c>
      <c r="X3545" s="0" t="n">
        <v>0</v>
      </c>
      <c r="Y3545" s="0" t="n">
        <v>0</v>
      </c>
      <c r="Z3545" s="0" t="n">
        <v>0</v>
      </c>
    </row>
    <row r="3546" customFormat="false" ht="14.4" hidden="false" customHeight="false" outlineLevel="0" collapsed="false">
      <c r="A3546" s="0" t="s">
        <v>3</v>
      </c>
      <c r="B3546" s="0" t="s">
        <v>18345</v>
      </c>
      <c r="C3546" s="0" t="s">
        <v>14773</v>
      </c>
      <c r="D3546" s="0" t="s">
        <v>14767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16</v>
      </c>
      <c r="V3546" s="0" t="n">
        <v>245</v>
      </c>
      <c r="W3546" s="0" t="n">
        <v>0</v>
      </c>
      <c r="X3546" s="0" t="n">
        <v>0</v>
      </c>
      <c r="Y3546" s="0" t="n">
        <v>0</v>
      </c>
      <c r="Z3546" s="0" t="n">
        <v>0</v>
      </c>
    </row>
    <row r="3547" customFormat="false" ht="14.4" hidden="false" customHeight="false" outlineLevel="0" collapsed="false">
      <c r="A3547" s="0" t="s">
        <v>3</v>
      </c>
      <c r="B3547" s="0" t="s">
        <v>18346</v>
      </c>
      <c r="C3547" s="0" t="s">
        <v>14773</v>
      </c>
      <c r="D3547" s="0" t="s">
        <v>14767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16</v>
      </c>
      <c r="V3547" s="0" t="n">
        <v>261</v>
      </c>
      <c r="W3547" s="0" t="n">
        <v>0</v>
      </c>
      <c r="X3547" s="0" t="n">
        <v>0</v>
      </c>
      <c r="Y3547" s="0" t="n">
        <v>0</v>
      </c>
      <c r="Z3547" s="0" t="n">
        <v>0</v>
      </c>
    </row>
    <row r="3548" customFormat="false" ht="14.4" hidden="false" customHeight="false" outlineLevel="0" collapsed="false">
      <c r="A3548" s="0" t="s">
        <v>3</v>
      </c>
      <c r="B3548" s="0" t="s">
        <v>18347</v>
      </c>
      <c r="C3548" s="0" t="s">
        <v>14767</v>
      </c>
      <c r="D3548" s="0" t="s">
        <v>14773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21</v>
      </c>
      <c r="V3548" s="0" t="n">
        <v>277</v>
      </c>
      <c r="W3548" s="0" t="n">
        <v>0</v>
      </c>
      <c r="X3548" s="0" t="n">
        <v>0</v>
      </c>
      <c r="Y3548" s="0" t="n">
        <v>0</v>
      </c>
      <c r="Z3548" s="0" t="n">
        <v>0</v>
      </c>
    </row>
    <row r="3549" customFormat="false" ht="14.4" hidden="false" customHeight="false" outlineLevel="0" collapsed="false">
      <c r="A3549" s="0" t="s">
        <v>3</v>
      </c>
      <c r="B3549" s="0" t="s">
        <v>18348</v>
      </c>
      <c r="C3549" s="0" t="s">
        <v>14773</v>
      </c>
      <c r="D3549" s="0" t="s">
        <v>14768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18</v>
      </c>
      <c r="V3549" s="0" t="n">
        <v>232</v>
      </c>
      <c r="W3549" s="0" t="n">
        <v>0</v>
      </c>
      <c r="X3549" s="0" t="n">
        <v>0</v>
      </c>
      <c r="Y3549" s="0" t="n">
        <v>0</v>
      </c>
      <c r="Z3549" s="0" t="n">
        <v>0</v>
      </c>
    </row>
    <row r="3550" customFormat="false" ht="14.4" hidden="false" customHeight="false" outlineLevel="0" collapsed="false">
      <c r="A3550" s="0" t="s">
        <v>3</v>
      </c>
      <c r="B3550" s="0" t="s">
        <v>18349</v>
      </c>
      <c r="C3550" s="0" t="s">
        <v>14767</v>
      </c>
      <c r="D3550" s="0" t="s">
        <v>14768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20</v>
      </c>
      <c r="V3550" s="0" t="n">
        <v>361</v>
      </c>
      <c r="W3550" s="0" t="n">
        <v>0</v>
      </c>
      <c r="X3550" s="0" t="n">
        <v>0</v>
      </c>
      <c r="Y3550" s="0" t="n">
        <v>0</v>
      </c>
      <c r="Z3550" s="0" t="n">
        <v>0</v>
      </c>
    </row>
    <row r="3551" customFormat="false" ht="14.4" hidden="false" customHeight="false" outlineLevel="0" collapsed="false">
      <c r="A3551" s="0" t="s">
        <v>3</v>
      </c>
      <c r="B3551" s="0" t="s">
        <v>18350</v>
      </c>
      <c r="C3551" s="0" t="s">
        <v>14767</v>
      </c>
      <c r="D3551" s="0" t="s">
        <v>14771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23</v>
      </c>
      <c r="V3551" s="0" t="n">
        <v>345</v>
      </c>
      <c r="W3551" s="0" t="n">
        <v>0</v>
      </c>
      <c r="X3551" s="0" t="n">
        <v>0</v>
      </c>
      <c r="Y3551" s="0" t="n">
        <v>0</v>
      </c>
      <c r="Z3551" s="0" t="n">
        <v>0</v>
      </c>
    </row>
    <row r="3552" customFormat="false" ht="14.4" hidden="false" customHeight="false" outlineLevel="0" collapsed="false">
      <c r="A3552" s="0" t="s">
        <v>3</v>
      </c>
      <c r="B3552" s="0" t="s">
        <v>18351</v>
      </c>
      <c r="C3552" s="0" t="s">
        <v>14771</v>
      </c>
      <c r="D3552" s="0" t="s">
        <v>14773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18</v>
      </c>
      <c r="V3552" s="0" t="n">
        <v>315</v>
      </c>
      <c r="W3552" s="0" t="n">
        <v>0</v>
      </c>
      <c r="X3552" s="0" t="n">
        <v>0</v>
      </c>
      <c r="Y3552" s="0" t="n">
        <v>0</v>
      </c>
      <c r="Z3552" s="0" t="n">
        <v>0</v>
      </c>
    </row>
    <row r="3553" customFormat="false" ht="14.4" hidden="false" customHeight="false" outlineLevel="0" collapsed="false">
      <c r="A3553" s="0" t="s">
        <v>3</v>
      </c>
      <c r="B3553" s="0" t="s">
        <v>18352</v>
      </c>
      <c r="C3553" s="0" t="s">
        <v>14771</v>
      </c>
      <c r="D3553" s="0" t="s">
        <v>14773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18</v>
      </c>
      <c r="V3553" s="0" t="n">
        <v>317</v>
      </c>
      <c r="W3553" s="0" t="n">
        <v>0</v>
      </c>
      <c r="X3553" s="0" t="n">
        <v>0</v>
      </c>
      <c r="Y3553" s="0" t="n">
        <v>0</v>
      </c>
      <c r="Z3553" s="0" t="n">
        <v>0</v>
      </c>
    </row>
    <row r="3554" customFormat="false" ht="14.4" hidden="false" customHeight="false" outlineLevel="0" collapsed="false">
      <c r="A3554" s="0" t="s">
        <v>3</v>
      </c>
      <c r="B3554" s="0" t="s">
        <v>18353</v>
      </c>
      <c r="C3554" s="0" t="s">
        <v>14771</v>
      </c>
      <c r="D3554" s="0" t="s">
        <v>14768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18</v>
      </c>
      <c r="V3554" s="0" t="n">
        <v>312</v>
      </c>
      <c r="W3554" s="0" t="n">
        <v>0</v>
      </c>
      <c r="X3554" s="0" t="n">
        <v>0</v>
      </c>
      <c r="Y3554" s="0" t="n">
        <v>0</v>
      </c>
      <c r="Z3554" s="0" t="n">
        <v>0</v>
      </c>
    </row>
    <row r="3555" customFormat="false" ht="14.4" hidden="false" customHeight="false" outlineLevel="0" collapsed="false">
      <c r="A3555" s="0" t="s">
        <v>3</v>
      </c>
      <c r="B3555" s="0" t="s">
        <v>18354</v>
      </c>
      <c r="C3555" s="0" t="s">
        <v>14767</v>
      </c>
      <c r="D3555" s="0" t="s">
        <v>14773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0</v>
      </c>
      <c r="U3555" s="0" t="n">
        <v>24</v>
      </c>
      <c r="V3555" s="0" t="n">
        <v>280</v>
      </c>
      <c r="W3555" s="0" t="n">
        <v>0</v>
      </c>
      <c r="X3555" s="0" t="n">
        <v>0</v>
      </c>
      <c r="Y3555" s="0" t="n">
        <v>0</v>
      </c>
      <c r="Z3555" s="0" t="n">
        <v>0</v>
      </c>
    </row>
    <row r="3556" customFormat="false" ht="14.4" hidden="false" customHeight="false" outlineLevel="0" collapsed="false">
      <c r="A3556" s="0" t="s">
        <v>3</v>
      </c>
      <c r="B3556" s="0" t="s">
        <v>18355</v>
      </c>
      <c r="C3556" s="0" t="s">
        <v>14768</v>
      </c>
      <c r="D3556" s="0" t="s">
        <v>14771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24</v>
      </c>
      <c r="V3556" s="0" t="n">
        <v>283</v>
      </c>
      <c r="W3556" s="0" t="n">
        <v>0</v>
      </c>
      <c r="X3556" s="0" t="n">
        <v>0</v>
      </c>
      <c r="Y3556" s="0" t="n">
        <v>0</v>
      </c>
      <c r="Z3556" s="0" t="n">
        <v>0</v>
      </c>
    </row>
    <row r="3557" customFormat="false" ht="14.4" hidden="false" customHeight="false" outlineLevel="0" collapsed="false">
      <c r="A3557" s="0" t="s">
        <v>3</v>
      </c>
      <c r="B3557" s="0" t="s">
        <v>18356</v>
      </c>
      <c r="C3557" s="0" t="s">
        <v>14771</v>
      </c>
      <c r="D3557" s="0" t="s">
        <v>14768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28</v>
      </c>
      <c r="V3557" s="0" t="n">
        <v>318</v>
      </c>
      <c r="W3557" s="0" t="n">
        <v>0</v>
      </c>
      <c r="X3557" s="0" t="n">
        <v>0</v>
      </c>
      <c r="Y3557" s="0" t="n">
        <v>0</v>
      </c>
      <c r="Z3557" s="0" t="n">
        <v>0</v>
      </c>
    </row>
    <row r="3558" customFormat="false" ht="14.4" hidden="false" customHeight="false" outlineLevel="0" collapsed="false">
      <c r="A3558" s="0" t="s">
        <v>3</v>
      </c>
      <c r="B3558" s="0" t="s">
        <v>18357</v>
      </c>
      <c r="C3558" s="0" t="s">
        <v>14771</v>
      </c>
      <c r="D3558" s="0" t="s">
        <v>14768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25</v>
      </c>
      <c r="V3558" s="0" t="n">
        <v>250</v>
      </c>
      <c r="W3558" s="0" t="n">
        <v>0</v>
      </c>
      <c r="X3558" s="0" t="n">
        <v>0</v>
      </c>
      <c r="Y3558" s="0" t="n">
        <v>0</v>
      </c>
      <c r="Z3558" s="0" t="n">
        <v>0</v>
      </c>
    </row>
    <row r="3559" customFormat="false" ht="14.4" hidden="false" customHeight="false" outlineLevel="0" collapsed="false">
      <c r="A3559" s="0" t="s">
        <v>3</v>
      </c>
      <c r="B3559" s="0" t="s">
        <v>18358</v>
      </c>
      <c r="C3559" s="0" t="s">
        <v>14773</v>
      </c>
      <c r="D3559" s="0" t="s">
        <v>14767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20</v>
      </c>
      <c r="V3559" s="0" t="n">
        <v>188</v>
      </c>
      <c r="W3559" s="0" t="n">
        <v>0</v>
      </c>
      <c r="X3559" s="0" t="n">
        <v>0</v>
      </c>
      <c r="Y3559" s="0" t="n">
        <v>0</v>
      </c>
      <c r="Z3559" s="0" t="n">
        <v>0</v>
      </c>
    </row>
    <row r="3560" customFormat="false" ht="14.4" hidden="false" customHeight="false" outlineLevel="0" collapsed="false">
      <c r="A3560" s="0" t="s">
        <v>3</v>
      </c>
      <c r="B3560" s="0" t="s">
        <v>18359</v>
      </c>
      <c r="C3560" s="0" t="s">
        <v>14767</v>
      </c>
      <c r="D3560" s="0" t="s">
        <v>14773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17</v>
      </c>
      <c r="V3560" s="0" t="n">
        <v>150</v>
      </c>
      <c r="W3560" s="0" t="n">
        <v>0</v>
      </c>
      <c r="X3560" s="0" t="n">
        <v>0</v>
      </c>
      <c r="Y3560" s="0" t="n">
        <v>0</v>
      </c>
      <c r="Z3560" s="0" t="n">
        <v>0</v>
      </c>
    </row>
    <row r="3561" customFormat="false" ht="14.4" hidden="false" customHeight="false" outlineLevel="0" collapsed="false">
      <c r="A3561" s="0" t="s">
        <v>3</v>
      </c>
      <c r="B3561" s="0" t="s">
        <v>18360</v>
      </c>
      <c r="C3561" s="0" t="s">
        <v>14767</v>
      </c>
      <c r="D3561" s="0" t="s">
        <v>14773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23</v>
      </c>
      <c r="V3561" s="0" t="n">
        <v>199</v>
      </c>
      <c r="W3561" s="0" t="n">
        <v>0</v>
      </c>
      <c r="X3561" s="0" t="n">
        <v>0</v>
      </c>
      <c r="Y3561" s="0" t="n">
        <v>0</v>
      </c>
      <c r="Z3561" s="0" t="n">
        <v>0</v>
      </c>
    </row>
    <row r="3562" customFormat="false" ht="14.4" hidden="false" customHeight="false" outlineLevel="0" collapsed="false">
      <c r="A3562" s="0" t="s">
        <v>3</v>
      </c>
      <c r="B3562" s="0" t="s">
        <v>18361</v>
      </c>
      <c r="C3562" s="0" t="s">
        <v>14773</v>
      </c>
      <c r="D3562" s="0" t="s">
        <v>14767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24</v>
      </c>
      <c r="V3562" s="0" t="n">
        <v>227</v>
      </c>
      <c r="W3562" s="0" t="n">
        <v>0</v>
      </c>
      <c r="X3562" s="0" t="n">
        <v>0</v>
      </c>
      <c r="Y3562" s="0" t="n">
        <v>0</v>
      </c>
      <c r="Z3562" s="0" t="n">
        <v>0</v>
      </c>
    </row>
    <row r="3563" customFormat="false" ht="14.4" hidden="false" customHeight="false" outlineLevel="0" collapsed="false">
      <c r="A3563" s="0" t="s">
        <v>3</v>
      </c>
      <c r="B3563" s="0" t="s">
        <v>18362</v>
      </c>
      <c r="C3563" s="0" t="s">
        <v>14767</v>
      </c>
      <c r="D3563" s="0" t="s">
        <v>14768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24</v>
      </c>
      <c r="V3563" s="0" t="n">
        <v>217</v>
      </c>
      <c r="W3563" s="0" t="n">
        <v>0</v>
      </c>
      <c r="X3563" s="0" t="n">
        <v>0</v>
      </c>
      <c r="Y3563" s="0" t="n">
        <v>0</v>
      </c>
      <c r="Z3563" s="0" t="n">
        <v>0</v>
      </c>
    </row>
    <row r="3564" customFormat="false" ht="14.4" hidden="false" customHeight="false" outlineLevel="0" collapsed="false">
      <c r="A3564" s="0" t="s">
        <v>3</v>
      </c>
      <c r="B3564" s="0" t="s">
        <v>18363</v>
      </c>
      <c r="C3564" s="0" t="s">
        <v>14767</v>
      </c>
      <c r="D3564" s="0" t="s">
        <v>14773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24</v>
      </c>
      <c r="V3564" s="0" t="n">
        <v>217</v>
      </c>
      <c r="W3564" s="0" t="n">
        <v>0</v>
      </c>
      <c r="X3564" s="0" t="n">
        <v>0</v>
      </c>
      <c r="Y3564" s="0" t="n">
        <v>0</v>
      </c>
      <c r="Z3564" s="0" t="n">
        <v>0</v>
      </c>
    </row>
    <row r="3565" customFormat="false" ht="14.4" hidden="false" customHeight="false" outlineLevel="0" collapsed="false">
      <c r="A3565" s="0" t="s">
        <v>3</v>
      </c>
      <c r="B3565" s="0" t="s">
        <v>18364</v>
      </c>
      <c r="C3565" s="0" t="s">
        <v>14773</v>
      </c>
      <c r="D3565" s="0" t="s">
        <v>14768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18</v>
      </c>
      <c r="V3565" s="0" t="n">
        <v>174</v>
      </c>
      <c r="W3565" s="0" t="n">
        <v>0</v>
      </c>
      <c r="X3565" s="0" t="n">
        <v>0</v>
      </c>
      <c r="Y3565" s="0" t="n">
        <v>0</v>
      </c>
      <c r="Z3565" s="0" t="n">
        <v>0</v>
      </c>
    </row>
    <row r="3566" customFormat="false" ht="14.4" hidden="false" customHeight="false" outlineLevel="0" collapsed="false">
      <c r="A3566" s="0" t="s">
        <v>3</v>
      </c>
      <c r="B3566" s="0" t="s">
        <v>18365</v>
      </c>
      <c r="C3566" s="0" t="s">
        <v>14768</v>
      </c>
      <c r="D3566" s="0" t="s">
        <v>14773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18</v>
      </c>
      <c r="V3566" s="0" t="n">
        <v>191</v>
      </c>
      <c r="W3566" s="0" t="n">
        <v>0</v>
      </c>
      <c r="X3566" s="0" t="n">
        <v>0</v>
      </c>
      <c r="Y3566" s="0" t="n">
        <v>0</v>
      </c>
      <c r="Z3566" s="0" t="n">
        <v>0</v>
      </c>
    </row>
    <row r="3567" customFormat="false" ht="14.4" hidden="false" customHeight="false" outlineLevel="0" collapsed="false">
      <c r="A3567" s="0" t="s">
        <v>3</v>
      </c>
      <c r="B3567" s="0" t="s">
        <v>18366</v>
      </c>
      <c r="C3567" s="0" t="s">
        <v>14768</v>
      </c>
      <c r="D3567" s="0" t="s">
        <v>14771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0" t="n">
        <v>24</v>
      </c>
      <c r="V3567" s="0" t="n">
        <v>192</v>
      </c>
      <c r="W3567" s="0" t="n">
        <v>0</v>
      </c>
      <c r="X3567" s="0" t="n">
        <v>0</v>
      </c>
      <c r="Y3567" s="0" t="n">
        <v>0</v>
      </c>
      <c r="Z3567" s="0" t="n">
        <v>0</v>
      </c>
    </row>
    <row r="3568" customFormat="false" ht="14.4" hidden="false" customHeight="false" outlineLevel="0" collapsed="false">
      <c r="A3568" s="0" t="s">
        <v>3</v>
      </c>
      <c r="B3568" s="0" t="s">
        <v>18367</v>
      </c>
      <c r="C3568" s="0" t="s">
        <v>14771</v>
      </c>
      <c r="D3568" s="0" t="s">
        <v>14773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23</v>
      </c>
      <c r="V3568" s="0" t="n">
        <v>193</v>
      </c>
      <c r="W3568" s="0" t="n">
        <v>0</v>
      </c>
      <c r="X3568" s="0" t="n">
        <v>0</v>
      </c>
      <c r="Y3568" s="0" t="n">
        <v>0</v>
      </c>
      <c r="Z3568" s="0" t="n">
        <v>0</v>
      </c>
    </row>
    <row r="3569" customFormat="false" ht="14.4" hidden="false" customHeight="false" outlineLevel="0" collapsed="false">
      <c r="A3569" s="0" t="s">
        <v>3</v>
      </c>
      <c r="B3569" s="0" t="s">
        <v>18368</v>
      </c>
      <c r="C3569" s="0" t="s">
        <v>14767</v>
      </c>
      <c r="D3569" s="0" t="s">
        <v>14768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16</v>
      </c>
      <c r="V3569" s="0" t="n">
        <v>204</v>
      </c>
      <c r="W3569" s="0" t="n">
        <v>0</v>
      </c>
      <c r="X3569" s="0" t="n">
        <v>0</v>
      </c>
      <c r="Y3569" s="0" t="n">
        <v>0</v>
      </c>
      <c r="Z3569" s="0" t="n">
        <v>0</v>
      </c>
    </row>
    <row r="3570" customFormat="false" ht="14.4" hidden="false" customHeight="false" outlineLevel="0" collapsed="false">
      <c r="A3570" s="0" t="s">
        <v>3</v>
      </c>
      <c r="B3570" s="0" t="s">
        <v>18369</v>
      </c>
      <c r="C3570" s="0" t="s">
        <v>14767</v>
      </c>
      <c r="D3570" s="0" t="s">
        <v>14773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23</v>
      </c>
      <c r="V3570" s="0" t="n">
        <v>244</v>
      </c>
      <c r="W3570" s="0" t="n">
        <v>0</v>
      </c>
      <c r="X3570" s="0" t="n">
        <v>0</v>
      </c>
      <c r="Y3570" s="0" t="n">
        <v>0</v>
      </c>
      <c r="Z3570" s="0" t="n">
        <v>0</v>
      </c>
    </row>
    <row r="3571" customFormat="false" ht="14.4" hidden="false" customHeight="false" outlineLevel="0" collapsed="false">
      <c r="A3571" s="0" t="s">
        <v>3</v>
      </c>
      <c r="B3571" s="0" t="s">
        <v>18370</v>
      </c>
      <c r="C3571" s="0" t="s">
        <v>14771</v>
      </c>
      <c r="D3571" s="0" t="s">
        <v>14773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19</v>
      </c>
      <c r="V3571" s="0" t="n">
        <v>242</v>
      </c>
      <c r="W3571" s="0" t="n">
        <v>0</v>
      </c>
      <c r="X3571" s="0" t="n">
        <v>0</v>
      </c>
      <c r="Y3571" s="0" t="n">
        <v>0</v>
      </c>
      <c r="Z3571" s="0" t="n">
        <v>0</v>
      </c>
    </row>
    <row r="3572" customFormat="false" ht="14.4" hidden="false" customHeight="false" outlineLevel="0" collapsed="false">
      <c r="A3572" s="0" t="s">
        <v>3</v>
      </c>
      <c r="B3572" s="0" t="s">
        <v>18371</v>
      </c>
      <c r="C3572" s="0" t="s">
        <v>14771</v>
      </c>
      <c r="D3572" s="0" t="s">
        <v>14768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12</v>
      </c>
      <c r="V3572" s="0" t="n">
        <v>219</v>
      </c>
      <c r="W3572" s="0" t="n">
        <v>0</v>
      </c>
      <c r="X3572" s="0" t="n">
        <v>0</v>
      </c>
      <c r="Y3572" s="0" t="n">
        <v>0</v>
      </c>
      <c r="Z3572" s="0" t="n">
        <v>0</v>
      </c>
    </row>
    <row r="3573" customFormat="false" ht="14.4" hidden="false" customHeight="false" outlineLevel="0" collapsed="false">
      <c r="A3573" s="0" t="s">
        <v>3</v>
      </c>
      <c r="B3573" s="0" t="s">
        <v>18372</v>
      </c>
      <c r="C3573" s="0" t="s">
        <v>14768</v>
      </c>
      <c r="D3573" s="0" t="s">
        <v>14773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18</v>
      </c>
      <c r="V3573" s="0" t="n">
        <v>216</v>
      </c>
      <c r="W3573" s="0" t="n">
        <v>0</v>
      </c>
      <c r="X3573" s="0" t="n">
        <v>0</v>
      </c>
      <c r="Y3573" s="0" t="n">
        <v>0</v>
      </c>
      <c r="Z3573" s="0" t="n">
        <v>0</v>
      </c>
    </row>
    <row r="3574" customFormat="false" ht="14.4" hidden="false" customHeight="false" outlineLevel="0" collapsed="false">
      <c r="A3574" s="0" t="s">
        <v>3</v>
      </c>
      <c r="B3574" s="0" t="s">
        <v>18373</v>
      </c>
      <c r="C3574" s="0" t="s">
        <v>14767</v>
      </c>
      <c r="D3574" s="0" t="s">
        <v>14773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21</v>
      </c>
      <c r="V3574" s="0" t="n">
        <v>195</v>
      </c>
      <c r="W3574" s="0" t="n">
        <v>0</v>
      </c>
      <c r="X3574" s="0" t="n">
        <v>0</v>
      </c>
      <c r="Y3574" s="0" t="n">
        <v>0</v>
      </c>
      <c r="Z3574" s="0" t="n">
        <v>0</v>
      </c>
    </row>
    <row r="3575" customFormat="false" ht="14.4" hidden="false" customHeight="false" outlineLevel="0" collapsed="false">
      <c r="A3575" s="0" t="s">
        <v>3</v>
      </c>
      <c r="B3575" s="0" t="s">
        <v>18374</v>
      </c>
      <c r="C3575" s="0" t="s">
        <v>14773</v>
      </c>
      <c r="D3575" s="0" t="s">
        <v>14767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22</v>
      </c>
      <c r="V3575" s="0" t="n">
        <v>212</v>
      </c>
      <c r="W3575" s="0" t="n">
        <v>0</v>
      </c>
      <c r="X3575" s="0" t="n">
        <v>0</v>
      </c>
      <c r="Y3575" s="0" t="n">
        <v>0</v>
      </c>
      <c r="Z3575" s="0" t="n">
        <v>0</v>
      </c>
    </row>
    <row r="3576" customFormat="false" ht="14.4" hidden="false" customHeight="false" outlineLevel="0" collapsed="false">
      <c r="A3576" s="0" t="s">
        <v>3</v>
      </c>
      <c r="B3576" s="0" t="s">
        <v>18375</v>
      </c>
      <c r="C3576" s="0" t="s">
        <v>14771</v>
      </c>
      <c r="D3576" s="0" t="s">
        <v>14768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22</v>
      </c>
      <c r="V3576" s="0" t="n">
        <v>247</v>
      </c>
      <c r="W3576" s="0" t="n">
        <v>0</v>
      </c>
      <c r="X3576" s="0" t="n">
        <v>0</v>
      </c>
      <c r="Y3576" s="0" t="n">
        <v>0</v>
      </c>
      <c r="Z3576" s="0" t="n">
        <v>0</v>
      </c>
    </row>
    <row r="3577" customFormat="false" ht="14.4" hidden="false" customHeight="false" outlineLevel="0" collapsed="false">
      <c r="A3577" s="0" t="s">
        <v>3</v>
      </c>
      <c r="B3577" s="0" t="s">
        <v>18376</v>
      </c>
      <c r="C3577" s="0" t="s">
        <v>14771</v>
      </c>
      <c r="D3577" s="0" t="s">
        <v>14767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21</v>
      </c>
      <c r="V3577" s="0" t="n">
        <v>257</v>
      </c>
      <c r="W3577" s="0" t="n">
        <v>0</v>
      </c>
      <c r="X3577" s="0" t="n">
        <v>0</v>
      </c>
      <c r="Y3577" s="0" t="n">
        <v>0</v>
      </c>
      <c r="Z3577" s="0" t="n">
        <v>0</v>
      </c>
    </row>
    <row r="3578" customFormat="false" ht="14.4" hidden="false" customHeight="false" outlineLevel="0" collapsed="false">
      <c r="A3578" s="0" t="s">
        <v>3</v>
      </c>
      <c r="B3578" s="0" t="s">
        <v>18377</v>
      </c>
      <c r="C3578" s="0" t="s">
        <v>14773</v>
      </c>
      <c r="D3578" s="0" t="s">
        <v>14767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21</v>
      </c>
      <c r="V3578" s="0" t="n">
        <v>266</v>
      </c>
      <c r="W3578" s="0" t="n">
        <v>0</v>
      </c>
      <c r="X3578" s="0" t="n">
        <v>0</v>
      </c>
      <c r="Y3578" s="0" t="n">
        <v>0</v>
      </c>
      <c r="Z3578" s="0" t="n">
        <v>0</v>
      </c>
    </row>
    <row r="3579" customFormat="false" ht="14.4" hidden="false" customHeight="false" outlineLevel="0" collapsed="false">
      <c r="A3579" s="0" t="s">
        <v>3</v>
      </c>
      <c r="B3579" s="0" t="s">
        <v>18378</v>
      </c>
      <c r="C3579" s="0" t="s">
        <v>14767</v>
      </c>
      <c r="D3579" s="0" t="s">
        <v>14773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25</v>
      </c>
      <c r="V3579" s="0" t="n">
        <v>332</v>
      </c>
      <c r="W3579" s="0" t="n">
        <v>0</v>
      </c>
      <c r="X3579" s="0" t="n">
        <v>0</v>
      </c>
      <c r="Y3579" s="0" t="n">
        <v>0</v>
      </c>
      <c r="Z3579" s="0" t="n">
        <v>0</v>
      </c>
    </row>
    <row r="3580" customFormat="false" ht="14.4" hidden="false" customHeight="false" outlineLevel="0" collapsed="false">
      <c r="A3580" s="0" t="s">
        <v>3</v>
      </c>
      <c r="B3580" s="0" t="s">
        <v>18379</v>
      </c>
      <c r="C3580" s="0" t="s">
        <v>14771</v>
      </c>
      <c r="D3580" s="0" t="s">
        <v>14768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24</v>
      </c>
      <c r="V3580" s="0" t="n">
        <v>322</v>
      </c>
      <c r="W3580" s="0" t="n">
        <v>0</v>
      </c>
      <c r="X3580" s="0" t="n">
        <v>0</v>
      </c>
      <c r="Y3580" s="0" t="n">
        <v>0</v>
      </c>
      <c r="Z3580" s="0" t="n">
        <v>0</v>
      </c>
    </row>
    <row r="3581" customFormat="false" ht="14.4" hidden="false" customHeight="false" outlineLevel="0" collapsed="false">
      <c r="A3581" s="0" t="s">
        <v>3</v>
      </c>
      <c r="B3581" s="0" t="s">
        <v>18380</v>
      </c>
      <c r="C3581" s="0" t="s">
        <v>14773</v>
      </c>
      <c r="D3581" s="0" t="s">
        <v>14771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31</v>
      </c>
      <c r="V3581" s="0" t="n">
        <v>352</v>
      </c>
      <c r="W3581" s="0" t="n">
        <v>0</v>
      </c>
      <c r="X3581" s="0" t="n">
        <v>0</v>
      </c>
      <c r="Y3581" s="0" t="n">
        <v>0</v>
      </c>
      <c r="Z3581" s="0" t="n">
        <v>0</v>
      </c>
    </row>
    <row r="3582" customFormat="false" ht="14.4" hidden="false" customHeight="false" outlineLevel="0" collapsed="false">
      <c r="A3582" s="0" t="s">
        <v>3</v>
      </c>
      <c r="B3582" s="0" t="s">
        <v>18381</v>
      </c>
      <c r="C3582" s="0" t="s">
        <v>14768</v>
      </c>
      <c r="D3582" s="0" t="s">
        <v>14771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33</v>
      </c>
      <c r="V3582" s="0" t="n">
        <v>321</v>
      </c>
      <c r="W3582" s="0" t="n">
        <v>0</v>
      </c>
      <c r="X3582" s="0" t="n">
        <v>0</v>
      </c>
      <c r="Y3582" s="0" t="n">
        <v>0</v>
      </c>
      <c r="Z3582" s="0" t="n">
        <v>0</v>
      </c>
    </row>
    <row r="3583" customFormat="false" ht="14.4" hidden="false" customHeight="false" outlineLevel="0" collapsed="false">
      <c r="A3583" s="0" t="s">
        <v>3</v>
      </c>
      <c r="B3583" s="0" t="s">
        <v>18382</v>
      </c>
      <c r="C3583" s="0" t="s">
        <v>14768</v>
      </c>
      <c r="D3583" s="0" t="s">
        <v>14773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15</v>
      </c>
      <c r="V3583" s="0" t="n">
        <v>241</v>
      </c>
      <c r="W3583" s="0" t="n">
        <v>0</v>
      </c>
      <c r="X3583" s="0" t="n">
        <v>0</v>
      </c>
      <c r="Y3583" s="0" t="n">
        <v>0</v>
      </c>
      <c r="Z3583" s="0" t="n">
        <v>0</v>
      </c>
    </row>
    <row r="3584" customFormat="false" ht="14.4" hidden="false" customHeight="false" outlineLevel="0" collapsed="false">
      <c r="A3584" s="0" t="s">
        <v>3</v>
      </c>
      <c r="B3584" s="0" t="s">
        <v>18383</v>
      </c>
      <c r="C3584" s="0" t="s">
        <v>14773</v>
      </c>
      <c r="D3584" s="0" t="s">
        <v>14771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19</v>
      </c>
      <c r="V3584" s="0" t="n">
        <v>235</v>
      </c>
      <c r="W3584" s="0" t="n">
        <v>0</v>
      </c>
      <c r="X3584" s="0" t="n">
        <v>0</v>
      </c>
      <c r="Y3584" s="0" t="n">
        <v>0</v>
      </c>
      <c r="Z3584" s="0" t="n">
        <v>0</v>
      </c>
    </row>
    <row r="3585" customFormat="false" ht="14.4" hidden="false" customHeight="false" outlineLevel="0" collapsed="false">
      <c r="A3585" s="0" t="s">
        <v>3</v>
      </c>
      <c r="B3585" s="0" t="s">
        <v>18384</v>
      </c>
      <c r="C3585" s="0" t="s">
        <v>14773</v>
      </c>
      <c r="D3585" s="0" t="s">
        <v>14768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11</v>
      </c>
      <c r="V3585" s="0" t="n">
        <v>210</v>
      </c>
      <c r="W3585" s="0" t="n">
        <v>0</v>
      </c>
      <c r="X3585" s="0" t="n">
        <v>0</v>
      </c>
      <c r="Y3585" s="0" t="n">
        <v>0</v>
      </c>
      <c r="Z3585" s="0" t="n">
        <v>0</v>
      </c>
    </row>
    <row r="3586" customFormat="false" ht="14.4" hidden="false" customHeight="false" outlineLevel="0" collapsed="false">
      <c r="A3586" s="0" t="s">
        <v>3</v>
      </c>
      <c r="B3586" s="0" t="s">
        <v>18385</v>
      </c>
      <c r="C3586" s="0" t="s">
        <v>14767</v>
      </c>
      <c r="D3586" s="0" t="s">
        <v>14771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15</v>
      </c>
      <c r="V3586" s="0" t="n">
        <v>211</v>
      </c>
      <c r="W3586" s="0" t="n">
        <v>0</v>
      </c>
      <c r="X3586" s="0" t="n">
        <v>0</v>
      </c>
      <c r="Y3586" s="0" t="n">
        <v>0</v>
      </c>
      <c r="Z3586" s="0" t="n">
        <v>0</v>
      </c>
    </row>
    <row r="3587" customFormat="false" ht="14.4" hidden="false" customHeight="false" outlineLevel="0" collapsed="false">
      <c r="A3587" s="0" t="s">
        <v>3</v>
      </c>
      <c r="B3587" s="0" t="s">
        <v>18386</v>
      </c>
      <c r="C3587" s="0" t="s">
        <v>14767</v>
      </c>
      <c r="D3587" s="0" t="s">
        <v>14773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15</v>
      </c>
      <c r="V3587" s="0" t="n">
        <v>188</v>
      </c>
      <c r="W3587" s="0" t="n">
        <v>0</v>
      </c>
      <c r="X3587" s="0" t="n">
        <v>0</v>
      </c>
      <c r="Y3587" s="0" t="n">
        <v>0</v>
      </c>
      <c r="Z3587" s="0" t="n">
        <v>0</v>
      </c>
    </row>
    <row r="3588" customFormat="false" ht="14.4" hidden="false" customHeight="false" outlineLevel="0" collapsed="false">
      <c r="A3588" s="0" t="s">
        <v>3</v>
      </c>
      <c r="B3588" s="0" t="s">
        <v>18387</v>
      </c>
      <c r="C3588" s="0" t="s">
        <v>14768</v>
      </c>
      <c r="D3588" s="0" t="s">
        <v>14771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16</v>
      </c>
      <c r="V3588" s="0" t="n">
        <v>157</v>
      </c>
      <c r="W3588" s="0" t="n">
        <v>0</v>
      </c>
      <c r="X3588" s="0" t="n">
        <v>0</v>
      </c>
      <c r="Y3588" s="0" t="n">
        <v>0</v>
      </c>
      <c r="Z3588" s="0" t="n">
        <v>0</v>
      </c>
    </row>
    <row r="3589" customFormat="false" ht="14.4" hidden="false" customHeight="false" outlineLevel="0" collapsed="false">
      <c r="A3589" s="0" t="s">
        <v>3</v>
      </c>
      <c r="B3589" s="0" t="s">
        <v>18388</v>
      </c>
      <c r="C3589" s="0" t="s">
        <v>14768</v>
      </c>
      <c r="D3589" s="0" t="s">
        <v>14767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18</v>
      </c>
      <c r="V3589" s="0" t="n">
        <v>167</v>
      </c>
      <c r="W3589" s="0" t="n">
        <v>0</v>
      </c>
      <c r="X3589" s="0" t="n">
        <v>0</v>
      </c>
      <c r="Y3589" s="0" t="n">
        <v>0</v>
      </c>
      <c r="Z3589" s="0" t="n">
        <v>0</v>
      </c>
    </row>
    <row r="3590" customFormat="false" ht="14.4" hidden="false" customHeight="false" outlineLevel="0" collapsed="false">
      <c r="A3590" s="0" t="s">
        <v>3</v>
      </c>
      <c r="B3590" s="0" t="s">
        <v>18389</v>
      </c>
      <c r="C3590" s="0" t="s">
        <v>14767</v>
      </c>
      <c r="D3590" s="0" t="s">
        <v>14768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18</v>
      </c>
      <c r="V3590" s="0" t="n">
        <v>170</v>
      </c>
      <c r="W3590" s="0" t="n">
        <v>0</v>
      </c>
      <c r="X3590" s="0" t="n">
        <v>0</v>
      </c>
      <c r="Y3590" s="0" t="n">
        <v>0</v>
      </c>
      <c r="Z3590" s="0" t="n">
        <v>0</v>
      </c>
    </row>
    <row r="3591" customFormat="false" ht="14.4" hidden="false" customHeight="false" outlineLevel="0" collapsed="false">
      <c r="A3591" s="0" t="s">
        <v>3</v>
      </c>
      <c r="B3591" s="0" t="s">
        <v>18390</v>
      </c>
      <c r="C3591" s="0" t="s">
        <v>14767</v>
      </c>
      <c r="D3591" s="0" t="s">
        <v>14773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17</v>
      </c>
      <c r="V3591" s="0" t="n">
        <v>169</v>
      </c>
      <c r="W3591" s="0" t="n">
        <v>0</v>
      </c>
      <c r="X3591" s="0" t="n">
        <v>0</v>
      </c>
      <c r="Y3591" s="0" t="n">
        <v>0</v>
      </c>
      <c r="Z3591" s="0" t="n">
        <v>0</v>
      </c>
    </row>
    <row r="3592" customFormat="false" ht="14.4" hidden="false" customHeight="false" outlineLevel="0" collapsed="false">
      <c r="A3592" s="0" t="s">
        <v>3</v>
      </c>
      <c r="B3592" s="0" t="s">
        <v>18391</v>
      </c>
      <c r="C3592" s="0" t="s">
        <v>14768</v>
      </c>
      <c r="D3592" s="0" t="s">
        <v>14773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18</v>
      </c>
      <c r="V3592" s="0" t="n">
        <v>179</v>
      </c>
      <c r="W3592" s="0" t="n">
        <v>0</v>
      </c>
      <c r="X3592" s="0" t="n">
        <v>0</v>
      </c>
      <c r="Y3592" s="0" t="n">
        <v>0</v>
      </c>
      <c r="Z3592" s="0" t="n">
        <v>0</v>
      </c>
    </row>
    <row r="3593" customFormat="false" ht="14.4" hidden="false" customHeight="false" outlineLevel="0" collapsed="false">
      <c r="A3593" s="0" t="s">
        <v>3</v>
      </c>
      <c r="B3593" s="0" t="s">
        <v>18392</v>
      </c>
      <c r="C3593" s="0" t="s">
        <v>14768</v>
      </c>
      <c r="D3593" s="0" t="s">
        <v>14771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18</v>
      </c>
      <c r="V3593" s="0" t="n">
        <v>179</v>
      </c>
      <c r="W3593" s="0" t="n">
        <v>0</v>
      </c>
      <c r="X3593" s="0" t="n">
        <v>0</v>
      </c>
      <c r="Y3593" s="0" t="n">
        <v>0</v>
      </c>
      <c r="Z3593" s="0" t="n">
        <v>0</v>
      </c>
    </row>
    <row r="3594" customFormat="false" ht="14.4" hidden="false" customHeight="false" outlineLevel="0" collapsed="false">
      <c r="A3594" s="0" t="s">
        <v>3</v>
      </c>
      <c r="B3594" s="0" t="s">
        <v>18393</v>
      </c>
      <c r="C3594" s="0" t="s">
        <v>14773</v>
      </c>
      <c r="D3594" s="0" t="s">
        <v>14767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26</v>
      </c>
      <c r="V3594" s="0" t="n">
        <v>220</v>
      </c>
      <c r="W3594" s="0" t="n">
        <v>0</v>
      </c>
      <c r="X3594" s="0" t="n">
        <v>0</v>
      </c>
      <c r="Y3594" s="0" t="n">
        <v>0</v>
      </c>
      <c r="Z3594" s="0" t="n">
        <v>0</v>
      </c>
    </row>
    <row r="3595" customFormat="false" ht="14.4" hidden="false" customHeight="false" outlineLevel="0" collapsed="false">
      <c r="A3595" s="0" t="s">
        <v>3</v>
      </c>
      <c r="B3595" s="0" t="s">
        <v>18394</v>
      </c>
      <c r="C3595" s="0" t="s">
        <v>14767</v>
      </c>
      <c r="D3595" s="0" t="s">
        <v>14771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26</v>
      </c>
      <c r="V3595" s="0" t="n">
        <v>219</v>
      </c>
      <c r="W3595" s="0" t="n">
        <v>0</v>
      </c>
      <c r="X3595" s="0" t="n">
        <v>0</v>
      </c>
      <c r="Y3595" s="0" t="n">
        <v>0</v>
      </c>
      <c r="Z3595" s="0" t="n">
        <v>0</v>
      </c>
    </row>
    <row r="3596" customFormat="false" ht="14.4" hidden="false" customHeight="false" outlineLevel="0" collapsed="false">
      <c r="A3596" s="0" t="s">
        <v>3</v>
      </c>
      <c r="B3596" s="0" t="s">
        <v>18395</v>
      </c>
      <c r="C3596" s="0" t="s">
        <v>14768</v>
      </c>
      <c r="D3596" s="0" t="s">
        <v>14771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20</v>
      </c>
      <c r="V3596" s="0" t="n">
        <v>284</v>
      </c>
      <c r="W3596" s="0" t="n">
        <v>0</v>
      </c>
      <c r="X3596" s="0" t="n">
        <v>0</v>
      </c>
      <c r="Y3596" s="0" t="n">
        <v>0</v>
      </c>
      <c r="Z3596" s="0" t="n">
        <v>0</v>
      </c>
    </row>
    <row r="3597" customFormat="false" ht="14.4" hidden="false" customHeight="false" outlineLevel="0" collapsed="false">
      <c r="A3597" s="0" t="s">
        <v>3</v>
      </c>
      <c r="B3597" s="0" t="s">
        <v>18396</v>
      </c>
      <c r="C3597" s="0" t="s">
        <v>14771</v>
      </c>
      <c r="D3597" s="0" t="s">
        <v>14768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14</v>
      </c>
      <c r="V3597" s="0" t="n">
        <v>220</v>
      </c>
      <c r="W3597" s="0" t="n">
        <v>0</v>
      </c>
      <c r="X3597" s="0" t="n">
        <v>0</v>
      </c>
      <c r="Y3597" s="0" t="n">
        <v>0</v>
      </c>
      <c r="Z3597" s="0" t="n">
        <v>0</v>
      </c>
    </row>
    <row r="3598" customFormat="false" ht="14.4" hidden="false" customHeight="false" outlineLevel="0" collapsed="false">
      <c r="A3598" s="0" t="s">
        <v>3</v>
      </c>
      <c r="B3598" s="0" t="s">
        <v>18397</v>
      </c>
      <c r="C3598" s="0" t="s">
        <v>14773</v>
      </c>
      <c r="D3598" s="0" t="s">
        <v>14768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15</v>
      </c>
      <c r="V3598" s="0" t="n">
        <v>218</v>
      </c>
      <c r="W3598" s="0" t="n">
        <v>0</v>
      </c>
      <c r="X3598" s="0" t="n">
        <v>0</v>
      </c>
      <c r="Y3598" s="0" t="n">
        <v>0</v>
      </c>
      <c r="Z3598" s="0" t="n">
        <v>0</v>
      </c>
    </row>
    <row r="3599" customFormat="false" ht="14.4" hidden="false" customHeight="false" outlineLevel="0" collapsed="false">
      <c r="A3599" s="0" t="s">
        <v>3</v>
      </c>
      <c r="B3599" s="0" t="s">
        <v>18398</v>
      </c>
      <c r="C3599" s="0" t="s">
        <v>14768</v>
      </c>
      <c r="D3599" s="0" t="s">
        <v>14773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13</v>
      </c>
      <c r="V3599" s="0" t="n">
        <v>226</v>
      </c>
      <c r="W3599" s="0" t="n">
        <v>0</v>
      </c>
      <c r="X3599" s="0" t="n">
        <v>0</v>
      </c>
      <c r="Y3599" s="0" t="n">
        <v>0</v>
      </c>
      <c r="Z3599" s="0" t="n">
        <v>0</v>
      </c>
    </row>
    <row r="3600" customFormat="false" ht="14.4" hidden="false" customHeight="false" outlineLevel="0" collapsed="false">
      <c r="A3600" s="0" t="s">
        <v>3</v>
      </c>
      <c r="B3600" s="0" t="s">
        <v>18399</v>
      </c>
      <c r="C3600" s="0" t="s">
        <v>14767</v>
      </c>
      <c r="D3600" s="0" t="s">
        <v>14773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13</v>
      </c>
      <c r="V3600" s="0" t="n">
        <v>208</v>
      </c>
      <c r="W3600" s="0" t="n">
        <v>0</v>
      </c>
      <c r="X3600" s="0" t="n">
        <v>0</v>
      </c>
      <c r="Y3600" s="0" t="n">
        <v>0</v>
      </c>
      <c r="Z3600" s="0" t="n">
        <v>0</v>
      </c>
    </row>
    <row r="3601" customFormat="false" ht="14.4" hidden="false" customHeight="false" outlineLevel="0" collapsed="false">
      <c r="A3601" s="0" t="s">
        <v>3</v>
      </c>
      <c r="B3601" s="0" t="s">
        <v>18400</v>
      </c>
      <c r="C3601" s="0" t="s">
        <v>14771</v>
      </c>
      <c r="D3601" s="0" t="s">
        <v>14773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13</v>
      </c>
      <c r="V3601" s="0" t="n">
        <v>220</v>
      </c>
      <c r="W3601" s="0" t="n">
        <v>0</v>
      </c>
      <c r="X3601" s="0" t="n">
        <v>0</v>
      </c>
      <c r="Y3601" s="0" t="n">
        <v>0</v>
      </c>
      <c r="Z3601" s="0" t="n">
        <v>0</v>
      </c>
    </row>
    <row r="3602" customFormat="false" ht="14.4" hidden="false" customHeight="false" outlineLevel="0" collapsed="false">
      <c r="A3602" s="0" t="s">
        <v>3</v>
      </c>
      <c r="B3602" s="0" t="s">
        <v>18401</v>
      </c>
      <c r="C3602" s="0" t="s">
        <v>14773</v>
      </c>
      <c r="D3602" s="0" t="s">
        <v>14771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17</v>
      </c>
      <c r="V3602" s="0" t="n">
        <v>334</v>
      </c>
      <c r="W3602" s="0" t="n">
        <v>0</v>
      </c>
      <c r="X3602" s="0" t="n">
        <v>0</v>
      </c>
      <c r="Y3602" s="0" t="n">
        <v>0</v>
      </c>
      <c r="Z3602" s="0" t="n">
        <v>0</v>
      </c>
    </row>
    <row r="3603" customFormat="false" ht="14.4" hidden="false" customHeight="false" outlineLevel="0" collapsed="false">
      <c r="A3603" s="0" t="s">
        <v>3</v>
      </c>
      <c r="B3603" s="0" t="s">
        <v>18402</v>
      </c>
      <c r="C3603" s="0" t="s">
        <v>14768</v>
      </c>
      <c r="D3603" s="0" t="s">
        <v>14773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16</v>
      </c>
      <c r="V3603" s="0" t="n">
        <v>249</v>
      </c>
      <c r="W3603" s="0" t="n">
        <v>0</v>
      </c>
      <c r="X3603" s="0" t="n">
        <v>0</v>
      </c>
      <c r="Y3603" s="0" t="n">
        <v>0</v>
      </c>
      <c r="Z3603" s="0" t="n">
        <v>0</v>
      </c>
    </row>
    <row r="3604" customFormat="false" ht="14.4" hidden="false" customHeight="false" outlineLevel="0" collapsed="false">
      <c r="A3604" s="0" t="s">
        <v>3</v>
      </c>
      <c r="B3604" s="0" t="s">
        <v>18403</v>
      </c>
      <c r="C3604" s="0" t="s">
        <v>14771</v>
      </c>
      <c r="D3604" s="0" t="s">
        <v>14768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23</v>
      </c>
      <c r="V3604" s="0" t="n">
        <v>232</v>
      </c>
      <c r="W3604" s="0" t="n">
        <v>0</v>
      </c>
      <c r="X3604" s="0" t="n">
        <v>0</v>
      </c>
      <c r="Y3604" s="0" t="n">
        <v>0</v>
      </c>
      <c r="Z3604" s="0" t="n">
        <v>0</v>
      </c>
    </row>
    <row r="3605" customFormat="false" ht="14.4" hidden="false" customHeight="false" outlineLevel="0" collapsed="false">
      <c r="A3605" s="0" t="s">
        <v>3</v>
      </c>
      <c r="B3605" s="0" t="s">
        <v>18404</v>
      </c>
      <c r="C3605" s="0" t="s">
        <v>14767</v>
      </c>
      <c r="D3605" s="0" t="s">
        <v>14768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13</v>
      </c>
      <c r="V3605" s="0" t="n">
        <v>220</v>
      </c>
      <c r="W3605" s="0" t="n">
        <v>0</v>
      </c>
      <c r="X3605" s="0" t="n">
        <v>0</v>
      </c>
      <c r="Y3605" s="0" t="n">
        <v>0</v>
      </c>
      <c r="Z3605" s="0" t="n">
        <v>0</v>
      </c>
    </row>
    <row r="3606" customFormat="false" ht="14.4" hidden="false" customHeight="false" outlineLevel="0" collapsed="false">
      <c r="A3606" s="0" t="s">
        <v>3</v>
      </c>
      <c r="B3606" s="0" t="s">
        <v>18405</v>
      </c>
      <c r="C3606" s="0" t="s">
        <v>14767</v>
      </c>
      <c r="D3606" s="0" t="s">
        <v>14773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13</v>
      </c>
      <c r="V3606" s="0" t="n">
        <v>216</v>
      </c>
      <c r="W3606" s="0" t="n">
        <v>0</v>
      </c>
      <c r="X3606" s="0" t="n">
        <v>0</v>
      </c>
      <c r="Y3606" s="0" t="n">
        <v>0</v>
      </c>
      <c r="Z3606" s="0" t="n">
        <v>0</v>
      </c>
    </row>
    <row r="3607" customFormat="false" ht="14.4" hidden="false" customHeight="false" outlineLevel="0" collapsed="false">
      <c r="A3607" s="0" t="s">
        <v>3</v>
      </c>
      <c r="B3607" s="0" t="s">
        <v>18406</v>
      </c>
      <c r="C3607" s="0" t="s">
        <v>14771</v>
      </c>
      <c r="D3607" s="0" t="s">
        <v>14768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13</v>
      </c>
      <c r="V3607" s="0" t="n">
        <v>215</v>
      </c>
      <c r="W3607" s="0" t="n">
        <v>0</v>
      </c>
      <c r="X3607" s="0" t="n">
        <v>0</v>
      </c>
      <c r="Y3607" s="0" t="n">
        <v>0</v>
      </c>
      <c r="Z3607" s="0" t="n">
        <v>0</v>
      </c>
    </row>
    <row r="3608" customFormat="false" ht="14.4" hidden="false" customHeight="false" outlineLevel="0" collapsed="false">
      <c r="A3608" s="0" t="s">
        <v>3</v>
      </c>
      <c r="B3608" s="0" t="s">
        <v>18407</v>
      </c>
      <c r="C3608" s="0" t="s">
        <v>14768</v>
      </c>
      <c r="D3608" s="0" t="s">
        <v>14773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11</v>
      </c>
      <c r="V3608" s="0" t="n">
        <v>194</v>
      </c>
      <c r="W3608" s="0" t="n">
        <v>0</v>
      </c>
      <c r="X3608" s="0" t="n">
        <v>0</v>
      </c>
      <c r="Y3608" s="0" t="n">
        <v>0</v>
      </c>
      <c r="Z3608" s="0" t="n">
        <v>0</v>
      </c>
    </row>
    <row r="3609" customFormat="false" ht="14.4" hidden="false" customHeight="false" outlineLevel="0" collapsed="false">
      <c r="A3609" s="0" t="s">
        <v>3</v>
      </c>
      <c r="B3609" s="0" t="s">
        <v>18408</v>
      </c>
      <c r="C3609" s="0" t="s">
        <v>14767</v>
      </c>
      <c r="D3609" s="0" t="s">
        <v>14768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11</v>
      </c>
      <c r="V3609" s="0" t="n">
        <v>204</v>
      </c>
      <c r="W3609" s="0" t="n">
        <v>0</v>
      </c>
      <c r="X3609" s="0" t="n">
        <v>0</v>
      </c>
      <c r="Y3609" s="0" t="n">
        <v>0</v>
      </c>
      <c r="Z3609" s="0" t="n">
        <v>0</v>
      </c>
    </row>
    <row r="3610" customFormat="false" ht="14.4" hidden="false" customHeight="false" outlineLevel="0" collapsed="false">
      <c r="A3610" s="0" t="s">
        <v>3</v>
      </c>
      <c r="B3610" s="0" t="s">
        <v>18409</v>
      </c>
      <c r="C3610" s="0" t="s">
        <v>14768</v>
      </c>
      <c r="D3610" s="0" t="s">
        <v>14771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11</v>
      </c>
      <c r="V3610" s="0" t="n">
        <v>204</v>
      </c>
      <c r="W3610" s="0" t="n">
        <v>0</v>
      </c>
      <c r="X3610" s="0" t="n">
        <v>0</v>
      </c>
      <c r="Y3610" s="0" t="n">
        <v>0</v>
      </c>
      <c r="Z3610" s="0" t="n">
        <v>0</v>
      </c>
    </row>
    <row r="3611" customFormat="false" ht="14.4" hidden="false" customHeight="false" outlineLevel="0" collapsed="false">
      <c r="A3611" s="0" t="s">
        <v>3</v>
      </c>
      <c r="B3611" s="0" t="s">
        <v>18410</v>
      </c>
      <c r="C3611" s="0" t="s">
        <v>14773</v>
      </c>
      <c r="D3611" s="0" t="s">
        <v>14767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11</v>
      </c>
      <c r="V3611" s="0" t="n">
        <v>207</v>
      </c>
      <c r="W3611" s="0" t="n">
        <v>0</v>
      </c>
      <c r="X3611" s="0" t="n">
        <v>0</v>
      </c>
      <c r="Y3611" s="0" t="n">
        <v>0</v>
      </c>
      <c r="Z3611" s="0" t="n">
        <v>0</v>
      </c>
    </row>
    <row r="3612" customFormat="false" ht="14.4" hidden="false" customHeight="false" outlineLevel="0" collapsed="false">
      <c r="A3612" s="0" t="s">
        <v>3</v>
      </c>
      <c r="B3612" s="0" t="s">
        <v>18411</v>
      </c>
      <c r="C3612" s="0" t="s">
        <v>14768</v>
      </c>
      <c r="D3612" s="0" t="s">
        <v>14771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11</v>
      </c>
      <c r="V3612" s="0" t="n">
        <v>182</v>
      </c>
      <c r="W3612" s="0" t="n">
        <v>0</v>
      </c>
      <c r="X3612" s="0" t="n">
        <v>0</v>
      </c>
      <c r="Y3612" s="0" t="n">
        <v>0</v>
      </c>
      <c r="Z3612" s="0" t="n">
        <v>0</v>
      </c>
    </row>
    <row r="3613" customFormat="false" ht="14.4" hidden="false" customHeight="false" outlineLevel="0" collapsed="false">
      <c r="A3613" s="0" t="s">
        <v>3</v>
      </c>
      <c r="B3613" s="0" t="s">
        <v>18412</v>
      </c>
      <c r="C3613" s="0" t="s">
        <v>14767</v>
      </c>
      <c r="D3613" s="0" t="s">
        <v>14773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11</v>
      </c>
      <c r="V3613" s="0" t="n">
        <v>186</v>
      </c>
      <c r="W3613" s="0" t="n">
        <v>0</v>
      </c>
      <c r="X3613" s="0" t="n">
        <v>0</v>
      </c>
      <c r="Y3613" s="0" t="n">
        <v>0</v>
      </c>
      <c r="Z3613" s="0" t="n">
        <v>0</v>
      </c>
    </row>
    <row r="3614" customFormat="false" ht="14.4" hidden="false" customHeight="false" outlineLevel="0" collapsed="false">
      <c r="A3614" s="0" t="s">
        <v>3</v>
      </c>
      <c r="B3614" s="0" t="s">
        <v>18413</v>
      </c>
      <c r="C3614" s="0" t="s">
        <v>14768</v>
      </c>
      <c r="D3614" s="0" t="s">
        <v>14771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11</v>
      </c>
      <c r="V3614" s="0" t="n">
        <v>178</v>
      </c>
      <c r="W3614" s="0" t="n">
        <v>0</v>
      </c>
      <c r="X3614" s="0" t="n">
        <v>0</v>
      </c>
      <c r="Y3614" s="0" t="n">
        <v>0</v>
      </c>
      <c r="Z3614" s="0" t="n">
        <v>0</v>
      </c>
    </row>
    <row r="3615" customFormat="false" ht="14.4" hidden="false" customHeight="false" outlineLevel="0" collapsed="false">
      <c r="A3615" s="0" t="s">
        <v>3</v>
      </c>
      <c r="B3615" s="0" t="s">
        <v>18414</v>
      </c>
      <c r="C3615" s="0" t="s">
        <v>14773</v>
      </c>
      <c r="D3615" s="0" t="s">
        <v>14767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12</v>
      </c>
      <c r="V3615" s="0" t="n">
        <v>219</v>
      </c>
      <c r="W3615" s="0" t="n">
        <v>0</v>
      </c>
      <c r="X3615" s="0" t="n">
        <v>0</v>
      </c>
      <c r="Y3615" s="0" t="n">
        <v>0</v>
      </c>
      <c r="Z3615" s="0" t="n">
        <v>0</v>
      </c>
    </row>
    <row r="3616" customFormat="false" ht="14.4" hidden="false" customHeight="false" outlineLevel="0" collapsed="false">
      <c r="A3616" s="0" t="s">
        <v>3</v>
      </c>
      <c r="B3616" s="0" t="s">
        <v>18415</v>
      </c>
      <c r="C3616" s="0" t="s">
        <v>14768</v>
      </c>
      <c r="D3616" s="0" t="s">
        <v>14771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10</v>
      </c>
      <c r="V3616" s="0" t="n">
        <v>190</v>
      </c>
      <c r="W3616" s="0" t="n">
        <v>0</v>
      </c>
      <c r="X3616" s="0" t="n">
        <v>0</v>
      </c>
      <c r="Y3616" s="0" t="n">
        <v>0</v>
      </c>
      <c r="Z3616" s="0" t="n">
        <v>0</v>
      </c>
    </row>
    <row r="3617" customFormat="false" ht="14.4" hidden="false" customHeight="false" outlineLevel="0" collapsed="false">
      <c r="A3617" s="0" t="s">
        <v>3</v>
      </c>
      <c r="B3617" s="0" t="s">
        <v>18416</v>
      </c>
      <c r="C3617" s="0" t="s">
        <v>14768</v>
      </c>
      <c r="D3617" s="0" t="s">
        <v>14767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10</v>
      </c>
      <c r="V3617" s="0" t="n">
        <v>192</v>
      </c>
      <c r="W3617" s="0" t="n">
        <v>0</v>
      </c>
      <c r="X3617" s="0" t="n">
        <v>0</v>
      </c>
      <c r="Y3617" s="0" t="n">
        <v>0</v>
      </c>
      <c r="Z3617" s="0" t="n">
        <v>0</v>
      </c>
    </row>
    <row r="3618" customFormat="false" ht="14.4" hidden="false" customHeight="false" outlineLevel="0" collapsed="false">
      <c r="A3618" s="0" t="s">
        <v>3</v>
      </c>
      <c r="B3618" s="0" t="s">
        <v>18417</v>
      </c>
      <c r="C3618" s="0" t="s">
        <v>14771</v>
      </c>
      <c r="D3618" s="0" t="s">
        <v>14768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12</v>
      </c>
      <c r="V3618" s="0" t="n">
        <v>159</v>
      </c>
      <c r="W3618" s="0" t="n">
        <v>0</v>
      </c>
      <c r="X3618" s="0" t="n">
        <v>0</v>
      </c>
      <c r="Y3618" s="0" t="n">
        <v>0</v>
      </c>
      <c r="Z3618" s="0" t="n">
        <v>0</v>
      </c>
    </row>
    <row r="3619" customFormat="false" ht="14.4" hidden="false" customHeight="false" outlineLevel="0" collapsed="false">
      <c r="A3619" s="0" t="s">
        <v>3</v>
      </c>
      <c r="B3619" s="0" t="s">
        <v>18418</v>
      </c>
      <c r="C3619" s="0" t="s">
        <v>14773</v>
      </c>
      <c r="D3619" s="0" t="s">
        <v>14767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28</v>
      </c>
      <c r="V3619" s="0" t="n">
        <v>229</v>
      </c>
      <c r="W3619" s="0" t="n">
        <v>0</v>
      </c>
      <c r="X3619" s="0" t="n">
        <v>0</v>
      </c>
      <c r="Y3619" s="0" t="n">
        <v>0</v>
      </c>
      <c r="Z3619" s="0" t="n">
        <v>0</v>
      </c>
    </row>
    <row r="3620" customFormat="false" ht="14.4" hidden="false" customHeight="false" outlineLevel="0" collapsed="false">
      <c r="A3620" s="0" t="s">
        <v>3</v>
      </c>
      <c r="B3620" s="0" t="s">
        <v>18419</v>
      </c>
      <c r="C3620" s="0" t="s">
        <v>14768</v>
      </c>
      <c r="D3620" s="0" t="s">
        <v>14771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22</v>
      </c>
      <c r="V3620" s="0" t="n">
        <v>241</v>
      </c>
      <c r="W3620" s="0" t="n">
        <v>0</v>
      </c>
      <c r="X3620" s="0" t="n">
        <v>0</v>
      </c>
      <c r="Y3620" s="0" t="n">
        <v>0</v>
      </c>
      <c r="Z3620" s="0" t="n">
        <v>0</v>
      </c>
    </row>
    <row r="3621" customFormat="false" ht="14.4" hidden="false" customHeight="false" outlineLevel="0" collapsed="false">
      <c r="A3621" s="0" t="s">
        <v>3</v>
      </c>
      <c r="B3621" s="0" t="s">
        <v>18420</v>
      </c>
      <c r="C3621" s="0" t="s">
        <v>14768</v>
      </c>
      <c r="D3621" s="0" t="s">
        <v>14767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19</v>
      </c>
      <c r="V3621" s="0" t="n">
        <v>212</v>
      </c>
      <c r="W3621" s="0" t="n">
        <v>0</v>
      </c>
      <c r="X3621" s="0" t="n">
        <v>0</v>
      </c>
      <c r="Y3621" s="0" t="n">
        <v>0</v>
      </c>
      <c r="Z3621" s="0" t="n">
        <v>0</v>
      </c>
    </row>
    <row r="3622" customFormat="false" ht="14.4" hidden="false" customHeight="false" outlineLevel="0" collapsed="false">
      <c r="A3622" s="0" t="s">
        <v>3</v>
      </c>
      <c r="B3622" s="0" t="s">
        <v>18421</v>
      </c>
      <c r="C3622" s="0" t="s">
        <v>14771</v>
      </c>
      <c r="D3622" s="0" t="s">
        <v>14767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18</v>
      </c>
      <c r="V3622" s="0" t="n">
        <v>274</v>
      </c>
      <c r="W3622" s="0" t="n">
        <v>0</v>
      </c>
      <c r="X3622" s="0" t="n">
        <v>0</v>
      </c>
      <c r="Y3622" s="0" t="n">
        <v>0</v>
      </c>
      <c r="Z3622" s="0" t="n">
        <v>0</v>
      </c>
    </row>
    <row r="3623" customFormat="false" ht="14.4" hidden="false" customHeight="false" outlineLevel="0" collapsed="false">
      <c r="A3623" s="0" t="s">
        <v>3</v>
      </c>
      <c r="B3623" s="0" t="s">
        <v>18422</v>
      </c>
      <c r="C3623" s="0" t="s">
        <v>14773</v>
      </c>
      <c r="D3623" s="0" t="s">
        <v>14768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11</v>
      </c>
      <c r="V3623" s="0" t="n">
        <v>200</v>
      </c>
      <c r="W3623" s="0" t="n">
        <v>0</v>
      </c>
      <c r="X3623" s="0" t="n">
        <v>0</v>
      </c>
      <c r="Y3623" s="0" t="n">
        <v>0</v>
      </c>
      <c r="Z3623" s="0" t="n">
        <v>0</v>
      </c>
    </row>
    <row r="3624" customFormat="false" ht="14.4" hidden="false" customHeight="false" outlineLevel="0" collapsed="false">
      <c r="A3624" s="0" t="s">
        <v>3</v>
      </c>
      <c r="B3624" s="0" t="s">
        <v>18423</v>
      </c>
      <c r="C3624" s="0" t="s">
        <v>14767</v>
      </c>
      <c r="D3624" s="0" t="s">
        <v>14773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11</v>
      </c>
      <c r="V3624" s="0" t="n">
        <v>205</v>
      </c>
      <c r="W3624" s="0" t="n">
        <v>0</v>
      </c>
      <c r="X3624" s="0" t="n">
        <v>0</v>
      </c>
      <c r="Y3624" s="0" t="n">
        <v>0</v>
      </c>
      <c r="Z3624" s="0" t="n">
        <v>0</v>
      </c>
    </row>
    <row r="3625" customFormat="false" ht="14.4" hidden="false" customHeight="false" outlineLevel="0" collapsed="false">
      <c r="A3625" s="0" t="s">
        <v>3</v>
      </c>
      <c r="B3625" s="0" t="s">
        <v>18424</v>
      </c>
      <c r="C3625" s="0" t="s">
        <v>14767</v>
      </c>
      <c r="D3625" s="0" t="s">
        <v>14768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17</v>
      </c>
      <c r="V3625" s="0" t="n">
        <v>202</v>
      </c>
      <c r="W3625" s="0" t="n">
        <v>0</v>
      </c>
      <c r="X3625" s="0" t="n">
        <v>0</v>
      </c>
      <c r="Y3625" s="0" t="n">
        <v>0</v>
      </c>
      <c r="Z3625" s="0" t="n">
        <v>0</v>
      </c>
    </row>
    <row r="3626" customFormat="false" ht="14.4" hidden="false" customHeight="false" outlineLevel="0" collapsed="false">
      <c r="A3626" s="0" t="s">
        <v>3</v>
      </c>
      <c r="B3626" s="0" t="s">
        <v>18425</v>
      </c>
      <c r="C3626" s="0" t="s">
        <v>14768</v>
      </c>
      <c r="D3626" s="0" t="s">
        <v>14771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15</v>
      </c>
      <c r="V3626" s="0" t="n">
        <v>232</v>
      </c>
      <c r="W3626" s="0" t="n">
        <v>0</v>
      </c>
      <c r="X3626" s="0" t="n">
        <v>0</v>
      </c>
      <c r="Y3626" s="0" t="n">
        <v>0</v>
      </c>
      <c r="Z3626" s="0" t="n">
        <v>0</v>
      </c>
    </row>
    <row r="3627" customFormat="false" ht="14.4" hidden="false" customHeight="false" outlineLevel="0" collapsed="false">
      <c r="A3627" s="0" t="s">
        <v>3</v>
      </c>
      <c r="B3627" s="0" t="s">
        <v>18426</v>
      </c>
      <c r="C3627" s="0" t="s">
        <v>14768</v>
      </c>
      <c r="D3627" s="0" t="s">
        <v>14771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14</v>
      </c>
      <c r="V3627" s="0" t="n">
        <v>252</v>
      </c>
      <c r="W3627" s="0" t="n">
        <v>0</v>
      </c>
      <c r="X3627" s="0" t="n">
        <v>0</v>
      </c>
      <c r="Y3627" s="0" t="n">
        <v>0</v>
      </c>
      <c r="Z3627" s="0" t="n">
        <v>0</v>
      </c>
    </row>
    <row r="3628" customFormat="false" ht="14.4" hidden="false" customHeight="false" outlineLevel="0" collapsed="false">
      <c r="A3628" s="0" t="s">
        <v>3</v>
      </c>
      <c r="B3628" s="0" t="s">
        <v>18427</v>
      </c>
      <c r="C3628" s="0" t="s">
        <v>14768</v>
      </c>
      <c r="D3628" s="0" t="s">
        <v>14771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14</v>
      </c>
      <c r="V3628" s="0" t="n">
        <v>260</v>
      </c>
      <c r="W3628" s="0" t="n">
        <v>0</v>
      </c>
      <c r="X3628" s="0" t="n">
        <v>0</v>
      </c>
      <c r="Y3628" s="0" t="n">
        <v>0</v>
      </c>
      <c r="Z3628" s="0" t="n">
        <v>0</v>
      </c>
    </row>
    <row r="3629" customFormat="false" ht="14.4" hidden="false" customHeight="false" outlineLevel="0" collapsed="false">
      <c r="A3629" s="0" t="s">
        <v>3</v>
      </c>
      <c r="B3629" s="0" t="s">
        <v>18428</v>
      </c>
      <c r="C3629" s="0" t="s">
        <v>14768</v>
      </c>
      <c r="D3629" s="0" t="s">
        <v>14767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19</v>
      </c>
      <c r="V3629" s="0" t="n">
        <v>227</v>
      </c>
      <c r="W3629" s="0" t="n">
        <v>0</v>
      </c>
      <c r="X3629" s="0" t="n">
        <v>0</v>
      </c>
      <c r="Y3629" s="0" t="n">
        <v>0</v>
      </c>
      <c r="Z3629" s="0" t="n">
        <v>0</v>
      </c>
    </row>
    <row r="3630" customFormat="false" ht="14.4" hidden="false" customHeight="false" outlineLevel="0" collapsed="false">
      <c r="A3630" s="0" t="s">
        <v>3</v>
      </c>
      <c r="B3630" s="0" t="s">
        <v>18429</v>
      </c>
      <c r="C3630" s="0" t="s">
        <v>14767</v>
      </c>
      <c r="D3630" s="0" t="s">
        <v>14773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16</v>
      </c>
      <c r="V3630" s="0" t="n">
        <v>270</v>
      </c>
      <c r="W3630" s="0" t="n">
        <v>0</v>
      </c>
      <c r="X3630" s="0" t="n">
        <v>0</v>
      </c>
      <c r="Y3630" s="0" t="n">
        <v>0</v>
      </c>
      <c r="Z3630" s="0" t="n">
        <v>0</v>
      </c>
    </row>
    <row r="3631" customFormat="false" ht="14.4" hidden="false" customHeight="false" outlineLevel="0" collapsed="false">
      <c r="A3631" s="0" t="s">
        <v>3</v>
      </c>
      <c r="B3631" s="0" t="s">
        <v>18430</v>
      </c>
      <c r="C3631" s="0" t="s">
        <v>14767</v>
      </c>
      <c r="D3631" s="0" t="s">
        <v>14773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13</v>
      </c>
      <c r="V3631" s="0" t="n">
        <v>174</v>
      </c>
      <c r="W3631" s="0" t="n">
        <v>0</v>
      </c>
      <c r="X3631" s="0" t="n">
        <v>0</v>
      </c>
      <c r="Y3631" s="0" t="n">
        <v>0</v>
      </c>
      <c r="Z3631" s="0" t="n">
        <v>0</v>
      </c>
    </row>
    <row r="3632" customFormat="false" ht="14.4" hidden="false" customHeight="false" outlineLevel="0" collapsed="false">
      <c r="A3632" s="0" t="s">
        <v>3</v>
      </c>
      <c r="B3632" s="0" t="s">
        <v>18431</v>
      </c>
      <c r="C3632" s="0" t="s">
        <v>14768</v>
      </c>
      <c r="D3632" s="0" t="s">
        <v>14771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13</v>
      </c>
      <c r="V3632" s="0" t="n">
        <v>175</v>
      </c>
      <c r="W3632" s="0" t="n">
        <v>0</v>
      </c>
      <c r="X3632" s="0" t="n">
        <v>0</v>
      </c>
      <c r="Y3632" s="0" t="n">
        <v>0</v>
      </c>
      <c r="Z3632" s="0" t="n">
        <v>0</v>
      </c>
    </row>
    <row r="3633" customFormat="false" ht="14.4" hidden="false" customHeight="false" outlineLevel="0" collapsed="false">
      <c r="A3633" s="0" t="s">
        <v>3</v>
      </c>
      <c r="B3633" s="0" t="s">
        <v>18432</v>
      </c>
      <c r="C3633" s="0" t="s">
        <v>14771</v>
      </c>
      <c r="D3633" s="0" t="s">
        <v>14768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14</v>
      </c>
      <c r="V3633" s="0" t="n">
        <v>272</v>
      </c>
      <c r="W3633" s="0" t="n">
        <v>0</v>
      </c>
      <c r="X3633" s="0" t="n">
        <v>0</v>
      </c>
      <c r="Y3633" s="0" t="n">
        <v>0</v>
      </c>
      <c r="Z3633" s="0" t="n">
        <v>0</v>
      </c>
    </row>
    <row r="3634" customFormat="false" ht="14.4" hidden="false" customHeight="false" outlineLevel="0" collapsed="false">
      <c r="A3634" s="0" t="s">
        <v>3</v>
      </c>
      <c r="B3634" s="0" t="s">
        <v>18433</v>
      </c>
      <c r="C3634" s="0" t="s">
        <v>14773</v>
      </c>
      <c r="D3634" s="0" t="s">
        <v>14767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16</v>
      </c>
      <c r="V3634" s="0" t="n">
        <v>183</v>
      </c>
      <c r="W3634" s="0" t="n">
        <v>0</v>
      </c>
      <c r="X3634" s="0" t="n">
        <v>0</v>
      </c>
      <c r="Y3634" s="0" t="n">
        <v>0</v>
      </c>
      <c r="Z3634" s="0" t="n">
        <v>0</v>
      </c>
    </row>
    <row r="3635" customFormat="false" ht="14.4" hidden="false" customHeight="false" outlineLevel="0" collapsed="false">
      <c r="A3635" s="0" t="s">
        <v>3</v>
      </c>
      <c r="B3635" s="0" t="s">
        <v>18434</v>
      </c>
      <c r="C3635" s="0" t="s">
        <v>14773</v>
      </c>
      <c r="D3635" s="0" t="s">
        <v>14767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18</v>
      </c>
      <c r="V3635" s="0" t="n">
        <v>192</v>
      </c>
      <c r="W3635" s="0" t="n">
        <v>0</v>
      </c>
      <c r="X3635" s="0" t="n">
        <v>0</v>
      </c>
      <c r="Y3635" s="0" t="n">
        <v>0</v>
      </c>
      <c r="Z3635" s="0" t="n">
        <v>0</v>
      </c>
    </row>
    <row r="3636" customFormat="false" ht="14.4" hidden="false" customHeight="false" outlineLevel="0" collapsed="false">
      <c r="A3636" s="0" t="s">
        <v>3</v>
      </c>
      <c r="B3636" s="0" t="s">
        <v>18435</v>
      </c>
      <c r="C3636" s="0" t="s">
        <v>14771</v>
      </c>
      <c r="D3636" s="0" t="s">
        <v>14767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18</v>
      </c>
      <c r="V3636" s="0" t="n">
        <v>219</v>
      </c>
      <c r="W3636" s="0" t="n">
        <v>0</v>
      </c>
      <c r="X3636" s="0" t="n">
        <v>0</v>
      </c>
      <c r="Y3636" s="0" t="n">
        <v>0</v>
      </c>
      <c r="Z3636" s="0" t="n">
        <v>0</v>
      </c>
    </row>
    <row r="3637" customFormat="false" ht="14.4" hidden="false" customHeight="false" outlineLevel="0" collapsed="false">
      <c r="A3637" s="0" t="s">
        <v>3</v>
      </c>
      <c r="B3637" s="0" t="s">
        <v>18436</v>
      </c>
      <c r="C3637" s="0" t="s">
        <v>14773</v>
      </c>
      <c r="D3637" s="0" t="s">
        <v>14767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17</v>
      </c>
      <c r="V3637" s="0" t="n">
        <v>245</v>
      </c>
      <c r="W3637" s="0" t="n">
        <v>0</v>
      </c>
      <c r="X3637" s="0" t="n">
        <v>0</v>
      </c>
      <c r="Y3637" s="0" t="n">
        <v>0</v>
      </c>
      <c r="Z3637" s="0" t="n">
        <v>0</v>
      </c>
    </row>
    <row r="3638" customFormat="false" ht="14.4" hidden="false" customHeight="false" outlineLevel="0" collapsed="false">
      <c r="A3638" s="0" t="s">
        <v>3</v>
      </c>
      <c r="B3638" s="0" t="s">
        <v>18437</v>
      </c>
      <c r="C3638" s="0" t="s">
        <v>14773</v>
      </c>
      <c r="D3638" s="0" t="s">
        <v>14767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12</v>
      </c>
      <c r="V3638" s="0" t="n">
        <v>216</v>
      </c>
      <c r="W3638" s="0" t="n">
        <v>0</v>
      </c>
      <c r="X3638" s="0" t="n">
        <v>0</v>
      </c>
      <c r="Y3638" s="0" t="n">
        <v>0</v>
      </c>
      <c r="Z3638" s="0" t="n">
        <v>0</v>
      </c>
    </row>
    <row r="3639" customFormat="false" ht="14.4" hidden="false" customHeight="false" outlineLevel="0" collapsed="false">
      <c r="A3639" s="0" t="s">
        <v>3</v>
      </c>
      <c r="B3639" s="0" t="s">
        <v>18438</v>
      </c>
      <c r="C3639" s="0" t="s">
        <v>14767</v>
      </c>
      <c r="D3639" s="0" t="s">
        <v>14773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16</v>
      </c>
      <c r="V3639" s="0" t="n">
        <v>230</v>
      </c>
      <c r="W3639" s="0" t="n">
        <v>0</v>
      </c>
      <c r="X3639" s="0" t="n">
        <v>0</v>
      </c>
      <c r="Y3639" s="0" t="n">
        <v>0</v>
      </c>
      <c r="Z3639" s="0" t="n">
        <v>0</v>
      </c>
    </row>
    <row r="3640" customFormat="false" ht="14.4" hidden="false" customHeight="false" outlineLevel="0" collapsed="false">
      <c r="A3640" s="0" t="s">
        <v>3</v>
      </c>
      <c r="B3640" s="0" t="s">
        <v>18439</v>
      </c>
      <c r="C3640" s="0" t="s">
        <v>14771</v>
      </c>
      <c r="D3640" s="0" t="s">
        <v>14768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19</v>
      </c>
      <c r="V3640" s="0" t="n">
        <v>244</v>
      </c>
      <c r="W3640" s="0" t="n">
        <v>0</v>
      </c>
      <c r="X3640" s="0" t="n">
        <v>0</v>
      </c>
      <c r="Y3640" s="0" t="n">
        <v>0</v>
      </c>
      <c r="Z3640" s="0" t="n">
        <v>0</v>
      </c>
    </row>
    <row r="3641" customFormat="false" ht="14.4" hidden="false" customHeight="false" outlineLevel="0" collapsed="false">
      <c r="A3641" s="0" t="s">
        <v>3</v>
      </c>
      <c r="B3641" s="0" t="s">
        <v>18440</v>
      </c>
      <c r="C3641" s="0" t="s">
        <v>14771</v>
      </c>
      <c r="D3641" s="0" t="s">
        <v>14768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12</v>
      </c>
      <c r="V3641" s="0" t="n">
        <v>237</v>
      </c>
      <c r="W3641" s="0" t="n">
        <v>0</v>
      </c>
      <c r="X3641" s="0" t="n">
        <v>0</v>
      </c>
      <c r="Y3641" s="0" t="n">
        <v>0</v>
      </c>
      <c r="Z3641" s="0" t="n">
        <v>0</v>
      </c>
    </row>
    <row r="3642" customFormat="false" ht="14.4" hidden="false" customHeight="false" outlineLevel="0" collapsed="false">
      <c r="A3642" s="0" t="s">
        <v>3</v>
      </c>
      <c r="B3642" s="0" t="s">
        <v>18441</v>
      </c>
      <c r="C3642" s="0" t="s">
        <v>14767</v>
      </c>
      <c r="D3642" s="0" t="s">
        <v>14773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11</v>
      </c>
      <c r="V3642" s="0" t="n">
        <v>209</v>
      </c>
      <c r="W3642" s="0" t="n">
        <v>0</v>
      </c>
      <c r="X3642" s="0" t="n">
        <v>0</v>
      </c>
      <c r="Y3642" s="0" t="n">
        <v>0</v>
      </c>
      <c r="Z3642" s="0" t="n">
        <v>0</v>
      </c>
    </row>
    <row r="3643" customFormat="false" ht="14.4" hidden="false" customHeight="false" outlineLevel="0" collapsed="false">
      <c r="A3643" s="0" t="s">
        <v>3</v>
      </c>
      <c r="B3643" s="0" t="s">
        <v>18442</v>
      </c>
      <c r="C3643" s="0" t="s">
        <v>14767</v>
      </c>
      <c r="D3643" s="0" t="s">
        <v>14771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17</v>
      </c>
      <c r="V3643" s="0" t="n">
        <v>257</v>
      </c>
      <c r="W3643" s="0" t="n">
        <v>0</v>
      </c>
      <c r="X3643" s="0" t="n">
        <v>0</v>
      </c>
      <c r="Y3643" s="0" t="n">
        <v>0</v>
      </c>
      <c r="Z3643" s="0" t="n">
        <v>0</v>
      </c>
    </row>
    <row r="3644" customFormat="false" ht="14.4" hidden="false" customHeight="false" outlineLevel="0" collapsed="false">
      <c r="A3644" s="0" t="s">
        <v>3</v>
      </c>
      <c r="B3644" s="0" t="s">
        <v>18443</v>
      </c>
      <c r="C3644" s="0" t="s">
        <v>14773</v>
      </c>
      <c r="D3644" s="0" t="s">
        <v>14771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23</v>
      </c>
      <c r="V3644" s="0" t="n">
        <v>176</v>
      </c>
      <c r="W3644" s="0" t="n">
        <v>0</v>
      </c>
      <c r="X3644" s="0" t="n">
        <v>0</v>
      </c>
      <c r="Y3644" s="0" t="n">
        <v>0</v>
      </c>
      <c r="Z3644" s="0" t="n">
        <v>0</v>
      </c>
    </row>
    <row r="3645" customFormat="false" ht="14.4" hidden="false" customHeight="false" outlineLevel="0" collapsed="false">
      <c r="A3645" s="0" t="s">
        <v>3</v>
      </c>
      <c r="B3645" s="0" t="s">
        <v>18444</v>
      </c>
      <c r="C3645" s="0" t="s">
        <v>14768</v>
      </c>
      <c r="D3645" s="0" t="s">
        <v>14771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15</v>
      </c>
      <c r="V3645" s="0" t="n">
        <v>224</v>
      </c>
      <c r="W3645" s="0" t="n">
        <v>0</v>
      </c>
      <c r="X3645" s="0" t="n">
        <v>0</v>
      </c>
      <c r="Y3645" s="0" t="n">
        <v>0</v>
      </c>
      <c r="Z3645" s="0" t="n">
        <v>0</v>
      </c>
    </row>
    <row r="3646" customFormat="false" ht="14.4" hidden="false" customHeight="false" outlineLevel="0" collapsed="false">
      <c r="A3646" s="0" t="s">
        <v>3</v>
      </c>
      <c r="B3646" s="0" t="s">
        <v>18445</v>
      </c>
      <c r="C3646" s="0" t="s">
        <v>14773</v>
      </c>
      <c r="D3646" s="0" t="s">
        <v>14767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12</v>
      </c>
      <c r="V3646" s="0" t="n">
        <v>208</v>
      </c>
      <c r="W3646" s="0" t="n">
        <v>0</v>
      </c>
      <c r="X3646" s="0" t="n">
        <v>0</v>
      </c>
      <c r="Y3646" s="0" t="n">
        <v>0</v>
      </c>
      <c r="Z3646" s="0" t="n">
        <v>0</v>
      </c>
    </row>
    <row r="3647" customFormat="false" ht="14.4" hidden="false" customHeight="false" outlineLevel="0" collapsed="false">
      <c r="A3647" s="0" t="s">
        <v>3</v>
      </c>
      <c r="B3647" s="0" t="s">
        <v>18446</v>
      </c>
      <c r="C3647" s="0" t="s">
        <v>14773</v>
      </c>
      <c r="D3647" s="0" t="s">
        <v>14771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15</v>
      </c>
      <c r="V3647" s="0" t="n">
        <v>214</v>
      </c>
      <c r="W3647" s="0" t="n">
        <v>0</v>
      </c>
      <c r="X3647" s="0" t="n">
        <v>0</v>
      </c>
      <c r="Y3647" s="0" t="n">
        <v>0</v>
      </c>
      <c r="Z3647" s="0" t="n">
        <v>0</v>
      </c>
    </row>
    <row r="3648" customFormat="false" ht="14.4" hidden="false" customHeight="false" outlineLevel="0" collapsed="false">
      <c r="A3648" s="0" t="s">
        <v>3</v>
      </c>
      <c r="B3648" s="0" t="s">
        <v>18447</v>
      </c>
      <c r="C3648" s="0" t="s">
        <v>14773</v>
      </c>
      <c r="D3648" s="0" t="s">
        <v>14767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24</v>
      </c>
      <c r="V3648" s="0" t="n">
        <v>214</v>
      </c>
      <c r="W3648" s="0" t="n">
        <v>0</v>
      </c>
      <c r="X3648" s="0" t="n">
        <v>0</v>
      </c>
      <c r="Y3648" s="0" t="n">
        <v>0</v>
      </c>
      <c r="Z3648" s="0" t="n">
        <v>0</v>
      </c>
    </row>
    <row r="3649" customFormat="false" ht="14.4" hidden="false" customHeight="false" outlineLevel="0" collapsed="false">
      <c r="A3649" s="0" t="s">
        <v>3</v>
      </c>
      <c r="B3649" s="0" t="s">
        <v>18448</v>
      </c>
      <c r="C3649" s="0" t="s">
        <v>14767</v>
      </c>
      <c r="D3649" s="0" t="s">
        <v>14773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23</v>
      </c>
      <c r="V3649" s="0" t="n">
        <v>227</v>
      </c>
      <c r="W3649" s="0" t="n">
        <v>0</v>
      </c>
      <c r="X3649" s="0" t="n">
        <v>0</v>
      </c>
      <c r="Y3649" s="0" t="n">
        <v>0</v>
      </c>
      <c r="Z3649" s="0" t="n">
        <v>0</v>
      </c>
    </row>
    <row r="3650" customFormat="false" ht="14.4" hidden="false" customHeight="false" outlineLevel="0" collapsed="false">
      <c r="A3650" s="0" t="s">
        <v>3</v>
      </c>
      <c r="B3650" s="0" t="s">
        <v>18449</v>
      </c>
      <c r="C3650" s="0" t="s">
        <v>14771</v>
      </c>
      <c r="D3650" s="0" t="s">
        <v>14768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23</v>
      </c>
      <c r="V3650" s="0" t="n">
        <v>231</v>
      </c>
      <c r="W3650" s="0" t="n">
        <v>0</v>
      </c>
      <c r="X3650" s="0" t="n">
        <v>0</v>
      </c>
      <c r="Y3650" s="0" t="n">
        <v>0</v>
      </c>
      <c r="Z3650" s="0" t="n">
        <v>0</v>
      </c>
    </row>
    <row r="3651" customFormat="false" ht="14.4" hidden="false" customHeight="false" outlineLevel="0" collapsed="false">
      <c r="A3651" s="0" t="s">
        <v>3</v>
      </c>
      <c r="B3651" s="0" t="s">
        <v>18450</v>
      </c>
      <c r="C3651" s="0" t="s">
        <v>14768</v>
      </c>
      <c r="D3651" s="0" t="s">
        <v>14771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23</v>
      </c>
      <c r="V3651" s="0" t="n">
        <v>207</v>
      </c>
      <c r="W3651" s="0" t="n">
        <v>0</v>
      </c>
      <c r="X3651" s="0" t="n">
        <v>0</v>
      </c>
      <c r="Y3651" s="0" t="n">
        <v>0</v>
      </c>
      <c r="Z3651" s="0" t="n">
        <v>0</v>
      </c>
    </row>
    <row r="3652" customFormat="false" ht="14.4" hidden="false" customHeight="false" outlineLevel="0" collapsed="false">
      <c r="A3652" s="0" t="s">
        <v>3</v>
      </c>
      <c r="B3652" s="0" t="s">
        <v>18451</v>
      </c>
      <c r="C3652" s="0" t="s">
        <v>14768</v>
      </c>
      <c r="D3652" s="0" t="s">
        <v>14771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16</v>
      </c>
      <c r="V3652" s="0" t="n">
        <v>243</v>
      </c>
      <c r="W3652" s="0" t="n">
        <v>0</v>
      </c>
      <c r="X3652" s="0" t="n">
        <v>0</v>
      </c>
      <c r="Y3652" s="0" t="n">
        <v>0</v>
      </c>
      <c r="Z3652" s="0" t="n">
        <v>0</v>
      </c>
    </row>
    <row r="3653" customFormat="false" ht="14.4" hidden="false" customHeight="false" outlineLevel="0" collapsed="false">
      <c r="A3653" s="0" t="s">
        <v>3</v>
      </c>
      <c r="B3653" s="0" t="s">
        <v>18452</v>
      </c>
      <c r="C3653" s="0" t="s">
        <v>14767</v>
      </c>
      <c r="D3653" s="0" t="s">
        <v>14773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19</v>
      </c>
      <c r="V3653" s="0" t="n">
        <v>235</v>
      </c>
      <c r="W3653" s="0" t="n">
        <v>0</v>
      </c>
      <c r="X3653" s="0" t="n">
        <v>0</v>
      </c>
      <c r="Y3653" s="0" t="n">
        <v>0</v>
      </c>
      <c r="Z3653" s="0" t="n">
        <v>0</v>
      </c>
    </row>
    <row r="3654" customFormat="false" ht="14.4" hidden="false" customHeight="false" outlineLevel="0" collapsed="false">
      <c r="A3654" s="0" t="s">
        <v>3</v>
      </c>
      <c r="B3654" s="0" t="s">
        <v>18453</v>
      </c>
      <c r="C3654" s="0" t="s">
        <v>14771</v>
      </c>
      <c r="D3654" s="0" t="s">
        <v>14768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19</v>
      </c>
      <c r="V3654" s="0" t="n">
        <v>227</v>
      </c>
      <c r="W3654" s="0" t="n">
        <v>0</v>
      </c>
      <c r="X3654" s="0" t="n">
        <v>0</v>
      </c>
      <c r="Y3654" s="0" t="n">
        <v>0</v>
      </c>
      <c r="Z3654" s="0" t="n">
        <v>0</v>
      </c>
    </row>
    <row r="3655" customFormat="false" ht="14.4" hidden="false" customHeight="false" outlineLevel="0" collapsed="false">
      <c r="A3655" s="0" t="s">
        <v>3</v>
      </c>
      <c r="B3655" s="0" t="s">
        <v>18454</v>
      </c>
      <c r="C3655" s="0" t="s">
        <v>14768</v>
      </c>
      <c r="D3655" s="0" t="s">
        <v>14767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17</v>
      </c>
      <c r="V3655" s="0" t="n">
        <v>253</v>
      </c>
      <c r="W3655" s="0" t="n">
        <v>0</v>
      </c>
      <c r="X3655" s="0" t="n">
        <v>0</v>
      </c>
      <c r="Y3655" s="0" t="n">
        <v>0</v>
      </c>
      <c r="Z3655" s="0" t="n">
        <v>0</v>
      </c>
    </row>
    <row r="3656" customFormat="false" ht="14.4" hidden="false" customHeight="false" outlineLevel="0" collapsed="false">
      <c r="A3656" s="0" t="s">
        <v>3</v>
      </c>
      <c r="B3656" s="0" t="s">
        <v>18455</v>
      </c>
      <c r="C3656" s="0" t="s">
        <v>14768</v>
      </c>
      <c r="D3656" s="0" t="s">
        <v>14771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23</v>
      </c>
      <c r="V3656" s="0" t="n">
        <v>248</v>
      </c>
      <c r="W3656" s="0" t="n">
        <v>0</v>
      </c>
      <c r="X3656" s="0" t="n">
        <v>0</v>
      </c>
      <c r="Y3656" s="0" t="n">
        <v>0</v>
      </c>
      <c r="Z3656" s="0" t="n">
        <v>0</v>
      </c>
    </row>
    <row r="3657" customFormat="false" ht="14.4" hidden="false" customHeight="false" outlineLevel="0" collapsed="false">
      <c r="A3657" s="0" t="s">
        <v>3</v>
      </c>
      <c r="B3657" s="0" t="s">
        <v>18456</v>
      </c>
      <c r="C3657" s="0" t="s">
        <v>14773</v>
      </c>
      <c r="D3657" s="0" t="s">
        <v>14767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13</v>
      </c>
      <c r="V3657" s="0" t="n">
        <v>230</v>
      </c>
      <c r="W3657" s="0" t="n">
        <v>0</v>
      </c>
      <c r="X3657" s="0" t="n">
        <v>0</v>
      </c>
      <c r="Y3657" s="0" t="n">
        <v>0</v>
      </c>
      <c r="Z3657" s="0" t="n">
        <v>0</v>
      </c>
    </row>
    <row r="3658" customFormat="false" ht="14.4" hidden="false" customHeight="false" outlineLevel="0" collapsed="false">
      <c r="A3658" s="0" t="s">
        <v>3</v>
      </c>
      <c r="B3658" s="0" t="s">
        <v>18457</v>
      </c>
      <c r="C3658" s="0" t="s">
        <v>14773</v>
      </c>
      <c r="D3658" s="0" t="s">
        <v>14771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14</v>
      </c>
      <c r="V3658" s="0" t="n">
        <v>210</v>
      </c>
      <c r="W3658" s="0" t="n">
        <v>0</v>
      </c>
      <c r="X3658" s="0" t="n">
        <v>0</v>
      </c>
      <c r="Y3658" s="0" t="n">
        <v>0</v>
      </c>
      <c r="Z3658" s="0" t="n">
        <v>0</v>
      </c>
    </row>
    <row r="3659" customFormat="false" ht="14.4" hidden="false" customHeight="false" outlineLevel="0" collapsed="false">
      <c r="A3659" s="0" t="s">
        <v>3</v>
      </c>
      <c r="B3659" s="0" t="s">
        <v>18458</v>
      </c>
      <c r="C3659" s="0" t="s">
        <v>14773</v>
      </c>
      <c r="D3659" s="0" t="s">
        <v>14767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16</v>
      </c>
      <c r="V3659" s="0" t="n">
        <v>194</v>
      </c>
      <c r="W3659" s="0" t="n">
        <v>0</v>
      </c>
      <c r="X3659" s="0" t="n">
        <v>0</v>
      </c>
      <c r="Y3659" s="0" t="n">
        <v>0</v>
      </c>
      <c r="Z3659" s="0" t="n">
        <v>0</v>
      </c>
    </row>
    <row r="3660" customFormat="false" ht="14.4" hidden="false" customHeight="false" outlineLevel="0" collapsed="false">
      <c r="A3660" s="0" t="s">
        <v>3</v>
      </c>
      <c r="B3660" s="0" t="s">
        <v>18459</v>
      </c>
      <c r="C3660" s="0" t="s">
        <v>14768</v>
      </c>
      <c r="D3660" s="0" t="s">
        <v>14773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19</v>
      </c>
      <c r="V3660" s="0" t="n">
        <v>207</v>
      </c>
      <c r="W3660" s="0" t="n">
        <v>0</v>
      </c>
      <c r="X3660" s="0" t="n">
        <v>0</v>
      </c>
      <c r="Y3660" s="0" t="n">
        <v>0</v>
      </c>
      <c r="Z3660" s="0" t="n">
        <v>0</v>
      </c>
    </row>
    <row r="3661" customFormat="false" ht="14.4" hidden="false" customHeight="false" outlineLevel="0" collapsed="false">
      <c r="A3661" s="0" t="s">
        <v>3</v>
      </c>
      <c r="B3661" s="0" t="s">
        <v>18460</v>
      </c>
      <c r="C3661" s="0" t="s">
        <v>14773</v>
      </c>
      <c r="D3661" s="0" t="s">
        <v>14771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15</v>
      </c>
      <c r="V3661" s="0" t="n">
        <v>239</v>
      </c>
      <c r="W3661" s="0" t="n">
        <v>0</v>
      </c>
      <c r="X3661" s="0" t="n">
        <v>0</v>
      </c>
      <c r="Y3661" s="0" t="n">
        <v>0</v>
      </c>
      <c r="Z3661" s="0" t="n">
        <v>0</v>
      </c>
    </row>
    <row r="3662" customFormat="false" ht="14.4" hidden="false" customHeight="false" outlineLevel="0" collapsed="false">
      <c r="A3662" s="0" t="s">
        <v>3</v>
      </c>
      <c r="B3662" s="0" t="s">
        <v>18461</v>
      </c>
      <c r="C3662" s="0" t="s">
        <v>14771</v>
      </c>
      <c r="D3662" s="0" t="s">
        <v>14768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17</v>
      </c>
      <c r="V3662" s="0" t="n">
        <v>288</v>
      </c>
      <c r="W3662" s="0" t="n">
        <v>0</v>
      </c>
      <c r="X3662" s="0" t="n">
        <v>0</v>
      </c>
      <c r="Y3662" s="0" t="n">
        <v>0</v>
      </c>
      <c r="Z3662" s="0" t="n">
        <v>0</v>
      </c>
    </row>
    <row r="3663" customFormat="false" ht="14.4" hidden="false" customHeight="false" outlineLevel="0" collapsed="false">
      <c r="A3663" s="0" t="s">
        <v>3</v>
      </c>
      <c r="B3663" s="0" t="s">
        <v>18462</v>
      </c>
      <c r="C3663" s="0" t="s">
        <v>14773</v>
      </c>
      <c r="D3663" s="0" t="s">
        <v>14767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18</v>
      </c>
      <c r="V3663" s="0" t="n">
        <v>275</v>
      </c>
      <c r="W3663" s="0" t="n">
        <v>0</v>
      </c>
      <c r="X3663" s="0" t="n">
        <v>0</v>
      </c>
      <c r="Y3663" s="0" t="n">
        <v>0</v>
      </c>
      <c r="Z3663" s="0" t="n">
        <v>0</v>
      </c>
    </row>
    <row r="3664" customFormat="false" ht="14.4" hidden="false" customHeight="false" outlineLevel="0" collapsed="false">
      <c r="A3664" s="0" t="s">
        <v>3</v>
      </c>
      <c r="B3664" s="0" t="s">
        <v>18463</v>
      </c>
      <c r="C3664" s="0" t="s">
        <v>14768</v>
      </c>
      <c r="D3664" s="0" t="s">
        <v>14771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18</v>
      </c>
      <c r="V3664" s="0" t="n">
        <v>275</v>
      </c>
      <c r="W3664" s="0" t="n">
        <v>0</v>
      </c>
      <c r="X3664" s="0" t="n">
        <v>0</v>
      </c>
      <c r="Y3664" s="0" t="n">
        <v>0</v>
      </c>
      <c r="Z3664" s="0" t="n">
        <v>0</v>
      </c>
    </row>
    <row r="3665" customFormat="false" ht="14.4" hidden="false" customHeight="false" outlineLevel="0" collapsed="false">
      <c r="A3665" s="0" t="s">
        <v>3</v>
      </c>
      <c r="B3665" s="0" t="s">
        <v>18464</v>
      </c>
      <c r="C3665" s="0" t="s">
        <v>14768</v>
      </c>
      <c r="D3665" s="0" t="s">
        <v>14771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15</v>
      </c>
      <c r="V3665" s="0" t="n">
        <v>294</v>
      </c>
      <c r="W3665" s="0" t="n">
        <v>0</v>
      </c>
      <c r="X3665" s="0" t="n">
        <v>0</v>
      </c>
      <c r="Y3665" s="0" t="n">
        <v>0</v>
      </c>
      <c r="Z3665" s="0" t="n">
        <v>0</v>
      </c>
    </row>
    <row r="3666" customFormat="false" ht="14.4" hidden="false" customHeight="false" outlineLevel="0" collapsed="false">
      <c r="A3666" s="0" t="s">
        <v>3</v>
      </c>
      <c r="B3666" s="0" t="s">
        <v>18465</v>
      </c>
      <c r="C3666" s="0" t="s">
        <v>14773</v>
      </c>
      <c r="D3666" s="0" t="s">
        <v>14767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0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11</v>
      </c>
      <c r="V3666" s="0" t="n">
        <v>205</v>
      </c>
      <c r="W3666" s="0" t="n">
        <v>0</v>
      </c>
      <c r="X3666" s="0" t="n">
        <v>0</v>
      </c>
      <c r="Y3666" s="0" t="n">
        <v>0</v>
      </c>
      <c r="Z3666" s="0" t="n">
        <v>0</v>
      </c>
    </row>
    <row r="3667" customFormat="false" ht="14.4" hidden="false" customHeight="false" outlineLevel="0" collapsed="false">
      <c r="A3667" s="0" t="s">
        <v>3</v>
      </c>
      <c r="B3667" s="0" t="s">
        <v>18466</v>
      </c>
      <c r="C3667" s="0" t="s">
        <v>14767</v>
      </c>
      <c r="D3667" s="0" t="s">
        <v>14773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14</v>
      </c>
      <c r="V3667" s="0" t="n">
        <v>219</v>
      </c>
      <c r="W3667" s="0" t="n">
        <v>0</v>
      </c>
      <c r="X3667" s="0" t="n">
        <v>0</v>
      </c>
      <c r="Y3667" s="0" t="n">
        <v>0</v>
      </c>
      <c r="Z3667" s="0" t="n">
        <v>0</v>
      </c>
    </row>
    <row r="3668" customFormat="false" ht="14.4" hidden="false" customHeight="false" outlineLevel="0" collapsed="false">
      <c r="A3668" s="0" t="s">
        <v>3</v>
      </c>
      <c r="B3668" s="0" t="s">
        <v>18467</v>
      </c>
      <c r="C3668" s="0" t="s">
        <v>14768</v>
      </c>
      <c r="D3668" s="0" t="s">
        <v>14771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15</v>
      </c>
      <c r="V3668" s="0" t="n">
        <v>193</v>
      </c>
      <c r="W3668" s="0" t="n">
        <v>0</v>
      </c>
      <c r="X3668" s="0" t="n">
        <v>0</v>
      </c>
      <c r="Y3668" s="0" t="n">
        <v>0</v>
      </c>
      <c r="Z3668" s="0" t="n">
        <v>0</v>
      </c>
    </row>
    <row r="3669" customFormat="false" ht="14.4" hidden="false" customHeight="false" outlineLevel="0" collapsed="false">
      <c r="A3669" s="0" t="s">
        <v>3</v>
      </c>
      <c r="B3669" s="0" t="s">
        <v>18468</v>
      </c>
      <c r="C3669" s="0" t="s">
        <v>14771</v>
      </c>
      <c r="D3669" s="0" t="s">
        <v>14768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14</v>
      </c>
      <c r="V3669" s="0" t="n">
        <v>203</v>
      </c>
      <c r="W3669" s="0" t="n">
        <v>0</v>
      </c>
      <c r="X3669" s="0" t="n">
        <v>0</v>
      </c>
      <c r="Y3669" s="0" t="n">
        <v>0</v>
      </c>
      <c r="Z3669" s="0" t="n">
        <v>0</v>
      </c>
    </row>
    <row r="3670" customFormat="false" ht="14.4" hidden="false" customHeight="false" outlineLevel="0" collapsed="false">
      <c r="A3670" s="0" t="s">
        <v>3</v>
      </c>
      <c r="B3670" s="0" t="s">
        <v>18469</v>
      </c>
      <c r="C3670" s="0" t="s">
        <v>14767</v>
      </c>
      <c r="D3670" s="0" t="s">
        <v>14773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15</v>
      </c>
      <c r="V3670" s="0" t="n">
        <v>200</v>
      </c>
      <c r="W3670" s="0" t="n">
        <v>0</v>
      </c>
      <c r="X3670" s="0" t="n">
        <v>0</v>
      </c>
      <c r="Y3670" s="0" t="n">
        <v>0</v>
      </c>
      <c r="Z3670" s="0" t="n">
        <v>0</v>
      </c>
    </row>
    <row r="3671" customFormat="false" ht="14.4" hidden="false" customHeight="false" outlineLevel="0" collapsed="false">
      <c r="A3671" s="0" t="s">
        <v>3</v>
      </c>
      <c r="B3671" s="0" t="s">
        <v>18470</v>
      </c>
      <c r="C3671" s="0" t="s">
        <v>14768</v>
      </c>
      <c r="D3671" s="0" t="s">
        <v>14771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11</v>
      </c>
      <c r="V3671" s="0" t="n">
        <v>188</v>
      </c>
      <c r="W3671" s="0" t="n">
        <v>0</v>
      </c>
      <c r="X3671" s="0" t="n">
        <v>0</v>
      </c>
      <c r="Y3671" s="0" t="n">
        <v>0</v>
      </c>
      <c r="Z3671" s="0" t="n">
        <v>0</v>
      </c>
    </row>
    <row r="3672" customFormat="false" ht="14.4" hidden="false" customHeight="false" outlineLevel="0" collapsed="false">
      <c r="A3672" s="0" t="s">
        <v>3</v>
      </c>
      <c r="B3672" s="0" t="s">
        <v>18471</v>
      </c>
      <c r="C3672" s="0" t="s">
        <v>14768</v>
      </c>
      <c r="D3672" s="0" t="s">
        <v>14771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9</v>
      </c>
      <c r="V3672" s="0" t="n">
        <v>178</v>
      </c>
      <c r="W3672" s="0" t="n">
        <v>0</v>
      </c>
      <c r="X3672" s="0" t="n">
        <v>0</v>
      </c>
      <c r="Y3672" s="0" t="n">
        <v>0</v>
      </c>
      <c r="Z3672" s="0" t="n">
        <v>0</v>
      </c>
    </row>
    <row r="3673" customFormat="false" ht="14.4" hidden="false" customHeight="false" outlineLevel="0" collapsed="false">
      <c r="A3673" s="0" t="s">
        <v>3</v>
      </c>
      <c r="B3673" s="0" t="s">
        <v>18472</v>
      </c>
      <c r="C3673" s="0" t="s">
        <v>14771</v>
      </c>
      <c r="D3673" s="0" t="s">
        <v>14768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13</v>
      </c>
      <c r="V3673" s="0" t="n">
        <v>193</v>
      </c>
      <c r="W3673" s="0" t="n">
        <v>0</v>
      </c>
      <c r="X3673" s="0" t="n">
        <v>0</v>
      </c>
      <c r="Y3673" s="0" t="n">
        <v>0</v>
      </c>
      <c r="Z3673" s="0" t="n">
        <v>0</v>
      </c>
    </row>
    <row r="3674" customFormat="false" ht="14.4" hidden="false" customHeight="false" outlineLevel="0" collapsed="false">
      <c r="A3674" s="0" t="s">
        <v>3</v>
      </c>
      <c r="B3674" s="0" t="s">
        <v>18473</v>
      </c>
      <c r="C3674" s="0" t="s">
        <v>14768</v>
      </c>
      <c r="D3674" s="0" t="s">
        <v>14771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13</v>
      </c>
      <c r="V3674" s="0" t="n">
        <v>193</v>
      </c>
      <c r="W3674" s="0" t="n">
        <v>0</v>
      </c>
      <c r="X3674" s="0" t="n">
        <v>0</v>
      </c>
      <c r="Y3674" s="0" t="n">
        <v>0</v>
      </c>
      <c r="Z3674" s="0" t="n">
        <v>0</v>
      </c>
    </row>
    <row r="3675" customFormat="false" ht="14.4" hidden="false" customHeight="false" outlineLevel="0" collapsed="false">
      <c r="A3675" s="0" t="s">
        <v>3</v>
      </c>
      <c r="B3675" s="0" t="s">
        <v>18474</v>
      </c>
      <c r="C3675" s="0" t="s">
        <v>14768</v>
      </c>
      <c r="D3675" s="0" t="s">
        <v>14771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12</v>
      </c>
      <c r="V3675" s="0" t="n">
        <v>204</v>
      </c>
      <c r="W3675" s="0" t="n">
        <v>0</v>
      </c>
      <c r="X3675" s="0" t="n">
        <v>0</v>
      </c>
      <c r="Y3675" s="0" t="n">
        <v>0</v>
      </c>
      <c r="Z3675" s="0" t="n">
        <v>0</v>
      </c>
    </row>
    <row r="3676" customFormat="false" ht="14.4" hidden="false" customHeight="false" outlineLevel="0" collapsed="false">
      <c r="A3676" s="0" t="s">
        <v>3</v>
      </c>
      <c r="B3676" s="0" t="s">
        <v>18475</v>
      </c>
      <c r="C3676" s="0" t="s">
        <v>14767</v>
      </c>
      <c r="D3676" s="0" t="s">
        <v>14773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12</v>
      </c>
      <c r="V3676" s="0" t="n">
        <v>206</v>
      </c>
      <c r="W3676" s="0" t="n">
        <v>0</v>
      </c>
      <c r="X3676" s="0" t="n">
        <v>0</v>
      </c>
      <c r="Y3676" s="0" t="n">
        <v>0</v>
      </c>
      <c r="Z3676" s="0" t="n">
        <v>0</v>
      </c>
    </row>
    <row r="3677" customFormat="false" ht="14.4" hidden="false" customHeight="false" outlineLevel="0" collapsed="false">
      <c r="A3677" s="0" t="s">
        <v>3</v>
      </c>
      <c r="B3677" s="0" t="s">
        <v>18476</v>
      </c>
      <c r="C3677" s="0" t="s">
        <v>14767</v>
      </c>
      <c r="D3677" s="0" t="s">
        <v>14773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13</v>
      </c>
      <c r="V3677" s="0" t="n">
        <v>213</v>
      </c>
      <c r="W3677" s="0" t="n">
        <v>0</v>
      </c>
      <c r="X3677" s="0" t="n">
        <v>0</v>
      </c>
      <c r="Y3677" s="0" t="n">
        <v>0</v>
      </c>
      <c r="Z3677" s="0" t="n">
        <v>0</v>
      </c>
    </row>
    <row r="3678" customFormat="false" ht="14.4" hidden="false" customHeight="false" outlineLevel="0" collapsed="false">
      <c r="A3678" s="0" t="s">
        <v>3</v>
      </c>
      <c r="B3678" s="0" t="s">
        <v>18477</v>
      </c>
      <c r="C3678" s="0" t="s">
        <v>14768</v>
      </c>
      <c r="D3678" s="0" t="s">
        <v>14771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12</v>
      </c>
      <c r="V3678" s="0" t="n">
        <v>237</v>
      </c>
      <c r="W3678" s="0" t="n">
        <v>0</v>
      </c>
      <c r="X3678" s="0" t="n">
        <v>0</v>
      </c>
      <c r="Y3678" s="0" t="n">
        <v>0</v>
      </c>
      <c r="Z3678" s="0" t="n">
        <v>0</v>
      </c>
    </row>
    <row r="3679" customFormat="false" ht="14.4" hidden="false" customHeight="false" outlineLevel="0" collapsed="false">
      <c r="A3679" s="0" t="s">
        <v>3</v>
      </c>
      <c r="B3679" s="0" t="s">
        <v>18478</v>
      </c>
      <c r="C3679" s="0" t="s">
        <v>14768</v>
      </c>
      <c r="D3679" s="0" t="s">
        <v>14771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12</v>
      </c>
      <c r="V3679" s="0" t="n">
        <v>236</v>
      </c>
      <c r="W3679" s="0" t="n">
        <v>0</v>
      </c>
      <c r="X3679" s="0" t="n">
        <v>0</v>
      </c>
      <c r="Y3679" s="0" t="n">
        <v>0</v>
      </c>
      <c r="Z3679" s="0" t="n">
        <v>0</v>
      </c>
    </row>
    <row r="3680" customFormat="false" ht="14.4" hidden="false" customHeight="false" outlineLevel="0" collapsed="false">
      <c r="A3680" s="0" t="s">
        <v>3</v>
      </c>
      <c r="B3680" s="0" t="s">
        <v>18479</v>
      </c>
      <c r="C3680" s="0" t="s">
        <v>14768</v>
      </c>
      <c r="D3680" s="0" t="s">
        <v>14771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11</v>
      </c>
      <c r="V3680" s="0" t="n">
        <v>206</v>
      </c>
      <c r="W3680" s="0" t="n">
        <v>0</v>
      </c>
      <c r="X3680" s="0" t="n">
        <v>0</v>
      </c>
      <c r="Y3680" s="0" t="n">
        <v>0</v>
      </c>
      <c r="Z3680" s="0" t="n">
        <v>0</v>
      </c>
    </row>
    <row r="3681" customFormat="false" ht="14.4" hidden="false" customHeight="false" outlineLevel="0" collapsed="false">
      <c r="A3681" s="0" t="s">
        <v>3</v>
      </c>
      <c r="B3681" s="0" t="s">
        <v>18480</v>
      </c>
      <c r="C3681" s="0" t="s">
        <v>14773</v>
      </c>
      <c r="D3681" s="0" t="s">
        <v>14767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21</v>
      </c>
      <c r="V3681" s="0" t="n">
        <v>237</v>
      </c>
      <c r="W3681" s="0" t="n">
        <v>0</v>
      </c>
      <c r="X3681" s="0" t="n">
        <v>0</v>
      </c>
      <c r="Y3681" s="0" t="n">
        <v>0</v>
      </c>
      <c r="Z3681" s="0" t="n">
        <v>0</v>
      </c>
    </row>
    <row r="3682" customFormat="false" ht="14.4" hidden="false" customHeight="false" outlineLevel="0" collapsed="false">
      <c r="A3682" s="0" t="s">
        <v>3</v>
      </c>
      <c r="B3682" s="0" t="s">
        <v>18481</v>
      </c>
      <c r="C3682" s="0" t="s">
        <v>14768</v>
      </c>
      <c r="D3682" s="0" t="s">
        <v>14771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23</v>
      </c>
      <c r="V3682" s="0" t="n">
        <v>248</v>
      </c>
      <c r="W3682" s="0" t="n">
        <v>0</v>
      </c>
      <c r="X3682" s="0" t="n">
        <v>0</v>
      </c>
      <c r="Y3682" s="0" t="n">
        <v>0</v>
      </c>
      <c r="Z3682" s="0" t="n">
        <v>0</v>
      </c>
    </row>
    <row r="3683" customFormat="false" ht="14.4" hidden="false" customHeight="false" outlineLevel="0" collapsed="false">
      <c r="A3683" s="0" t="s">
        <v>3</v>
      </c>
      <c r="B3683" s="0" t="s">
        <v>18482</v>
      </c>
      <c r="C3683" s="0" t="s">
        <v>14768</v>
      </c>
      <c r="D3683" s="0" t="s">
        <v>14771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13</v>
      </c>
      <c r="V3683" s="0" t="n">
        <v>234</v>
      </c>
      <c r="W3683" s="0" t="n">
        <v>0</v>
      </c>
      <c r="X3683" s="0" t="n">
        <v>0</v>
      </c>
      <c r="Y3683" s="0" t="n">
        <v>0</v>
      </c>
      <c r="Z3683" s="0" t="n">
        <v>0</v>
      </c>
    </row>
    <row r="3684" customFormat="false" ht="14.4" hidden="false" customHeight="false" outlineLevel="0" collapsed="false">
      <c r="A3684" s="0" t="s">
        <v>3</v>
      </c>
      <c r="B3684" s="0" t="s">
        <v>18483</v>
      </c>
      <c r="C3684" s="0" t="s">
        <v>14771</v>
      </c>
      <c r="D3684" s="0" t="s">
        <v>14768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19</v>
      </c>
      <c r="V3684" s="0" t="n">
        <v>215</v>
      </c>
      <c r="W3684" s="0" t="n">
        <v>0</v>
      </c>
      <c r="X3684" s="0" t="n">
        <v>0</v>
      </c>
      <c r="Y3684" s="0" t="n">
        <v>0</v>
      </c>
      <c r="Z3684" s="0" t="n">
        <v>0</v>
      </c>
    </row>
    <row r="3685" customFormat="false" ht="14.4" hidden="false" customHeight="false" outlineLevel="0" collapsed="false">
      <c r="A3685" s="0" t="s">
        <v>3</v>
      </c>
      <c r="B3685" s="0" t="s">
        <v>18484</v>
      </c>
      <c r="C3685" s="0" t="s">
        <v>14768</v>
      </c>
      <c r="D3685" s="0" t="s">
        <v>14771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14</v>
      </c>
      <c r="V3685" s="0" t="n">
        <v>245</v>
      </c>
      <c r="W3685" s="0" t="n">
        <v>0</v>
      </c>
      <c r="X3685" s="0" t="n">
        <v>0</v>
      </c>
      <c r="Y3685" s="0" t="n">
        <v>0</v>
      </c>
      <c r="Z3685" s="0" t="n">
        <v>0</v>
      </c>
    </row>
    <row r="3686" customFormat="false" ht="14.4" hidden="false" customHeight="false" outlineLevel="0" collapsed="false">
      <c r="A3686" s="0" t="s">
        <v>3</v>
      </c>
      <c r="B3686" s="0" t="s">
        <v>18485</v>
      </c>
      <c r="C3686" s="0" t="s">
        <v>14771</v>
      </c>
      <c r="D3686" s="0" t="s">
        <v>14768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31</v>
      </c>
      <c r="V3686" s="0" t="n">
        <v>263</v>
      </c>
      <c r="W3686" s="0" t="n">
        <v>0</v>
      </c>
      <c r="X3686" s="0" t="n">
        <v>0</v>
      </c>
      <c r="Y3686" s="0" t="n">
        <v>0</v>
      </c>
      <c r="Z3686" s="0" t="n">
        <v>0</v>
      </c>
    </row>
    <row r="3687" customFormat="false" ht="14.4" hidden="false" customHeight="false" outlineLevel="0" collapsed="false">
      <c r="A3687" s="0" t="s">
        <v>3</v>
      </c>
      <c r="B3687" s="0" t="s">
        <v>18486</v>
      </c>
      <c r="C3687" s="0" t="s">
        <v>14767</v>
      </c>
      <c r="D3687" s="0" t="s">
        <v>14771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33</v>
      </c>
      <c r="V3687" s="0" t="n">
        <v>277</v>
      </c>
      <c r="W3687" s="0" t="n">
        <v>0</v>
      </c>
      <c r="X3687" s="0" t="n">
        <v>0</v>
      </c>
      <c r="Y3687" s="0" t="n">
        <v>0</v>
      </c>
      <c r="Z3687" s="0" t="n">
        <v>0</v>
      </c>
    </row>
    <row r="3688" customFormat="false" ht="14.4" hidden="false" customHeight="false" outlineLevel="0" collapsed="false">
      <c r="A3688" s="0" t="s">
        <v>3</v>
      </c>
      <c r="B3688" s="0" t="s">
        <v>18487</v>
      </c>
      <c r="C3688" s="0" t="s">
        <v>14771</v>
      </c>
      <c r="D3688" s="0" t="s">
        <v>14767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18</v>
      </c>
      <c r="V3688" s="0" t="n">
        <v>291</v>
      </c>
      <c r="W3688" s="0" t="n">
        <v>0</v>
      </c>
      <c r="X3688" s="0" t="n">
        <v>0</v>
      </c>
      <c r="Y3688" s="0" t="n">
        <v>0</v>
      </c>
      <c r="Z3688" s="0" t="n">
        <v>0</v>
      </c>
    </row>
    <row r="3689" customFormat="false" ht="14.4" hidden="false" customHeight="false" outlineLevel="0" collapsed="false">
      <c r="A3689" s="0" t="s">
        <v>3</v>
      </c>
      <c r="B3689" s="0" t="s">
        <v>18488</v>
      </c>
      <c r="C3689" s="0" t="s">
        <v>14771</v>
      </c>
      <c r="D3689" s="0" t="s">
        <v>14768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14</v>
      </c>
      <c r="V3689" s="0" t="n">
        <v>212</v>
      </c>
      <c r="W3689" s="0" t="n">
        <v>0</v>
      </c>
      <c r="X3689" s="0" t="n">
        <v>0</v>
      </c>
      <c r="Y3689" s="0" t="n">
        <v>0</v>
      </c>
      <c r="Z3689" s="0" t="n">
        <v>0</v>
      </c>
    </row>
    <row r="3690" customFormat="false" ht="14.4" hidden="false" customHeight="false" outlineLevel="0" collapsed="false">
      <c r="A3690" s="0" t="s">
        <v>3</v>
      </c>
      <c r="B3690" s="0" t="s">
        <v>18489</v>
      </c>
      <c r="C3690" s="0" t="s">
        <v>14771</v>
      </c>
      <c r="D3690" s="0" t="s">
        <v>14768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18</v>
      </c>
      <c r="V3690" s="0" t="n">
        <v>188</v>
      </c>
      <c r="W3690" s="0" t="n">
        <v>0</v>
      </c>
      <c r="X3690" s="0" t="n">
        <v>0</v>
      </c>
      <c r="Y3690" s="0" t="n">
        <v>0</v>
      </c>
      <c r="Z3690" s="0" t="n">
        <v>0</v>
      </c>
    </row>
    <row r="3691" customFormat="false" ht="14.4" hidden="false" customHeight="false" outlineLevel="0" collapsed="false">
      <c r="A3691" s="0" t="s">
        <v>3</v>
      </c>
      <c r="B3691" s="0" t="s">
        <v>18490</v>
      </c>
      <c r="C3691" s="0" t="s">
        <v>14771</v>
      </c>
      <c r="D3691" s="0" t="s">
        <v>14768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15</v>
      </c>
      <c r="V3691" s="0" t="n">
        <v>239</v>
      </c>
      <c r="W3691" s="0" t="n">
        <v>0</v>
      </c>
      <c r="X3691" s="0" t="n">
        <v>0</v>
      </c>
      <c r="Y3691" s="0" t="n">
        <v>0</v>
      </c>
      <c r="Z3691" s="0" t="n">
        <v>0</v>
      </c>
    </row>
    <row r="3692" customFormat="false" ht="14.4" hidden="false" customHeight="false" outlineLevel="0" collapsed="false">
      <c r="A3692" s="0" t="s">
        <v>3</v>
      </c>
      <c r="B3692" s="0" t="s">
        <v>18491</v>
      </c>
      <c r="C3692" s="0" t="s">
        <v>14773</v>
      </c>
      <c r="D3692" s="0" t="s">
        <v>14767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16</v>
      </c>
      <c r="V3692" s="0" t="n">
        <v>292</v>
      </c>
      <c r="W3692" s="0" t="n">
        <v>0</v>
      </c>
      <c r="X3692" s="0" t="n">
        <v>0</v>
      </c>
      <c r="Y3692" s="0" t="n">
        <v>0</v>
      </c>
      <c r="Z3692" s="0" t="n">
        <v>0</v>
      </c>
    </row>
    <row r="3693" customFormat="false" ht="14.4" hidden="false" customHeight="false" outlineLevel="0" collapsed="false">
      <c r="A3693" s="0" t="s">
        <v>3</v>
      </c>
      <c r="B3693" s="0" t="s">
        <v>18492</v>
      </c>
      <c r="C3693" s="0" t="s">
        <v>14767</v>
      </c>
      <c r="D3693" s="0" t="s">
        <v>14768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20</v>
      </c>
      <c r="V3693" s="0" t="n">
        <v>222</v>
      </c>
      <c r="W3693" s="0" t="n">
        <v>0</v>
      </c>
      <c r="X3693" s="0" t="n">
        <v>0</v>
      </c>
      <c r="Y3693" s="0" t="n">
        <v>0</v>
      </c>
      <c r="Z3693" s="0" t="n">
        <v>0</v>
      </c>
    </row>
    <row r="3694" customFormat="false" ht="14.4" hidden="false" customHeight="false" outlineLevel="0" collapsed="false">
      <c r="A3694" s="0" t="s">
        <v>3</v>
      </c>
      <c r="B3694" s="0" t="s">
        <v>18493</v>
      </c>
      <c r="C3694" s="0" t="s">
        <v>14771</v>
      </c>
      <c r="D3694" s="0" t="s">
        <v>14773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19</v>
      </c>
      <c r="V3694" s="0" t="n">
        <v>233</v>
      </c>
      <c r="W3694" s="0" t="n">
        <v>0</v>
      </c>
      <c r="X3694" s="0" t="n">
        <v>0</v>
      </c>
      <c r="Y3694" s="0" t="n">
        <v>0</v>
      </c>
      <c r="Z3694" s="0" t="n">
        <v>0</v>
      </c>
    </row>
    <row r="3695" customFormat="false" ht="14.4" hidden="false" customHeight="false" outlineLevel="0" collapsed="false">
      <c r="A3695" s="0" t="s">
        <v>3</v>
      </c>
      <c r="B3695" s="0" t="s">
        <v>18494</v>
      </c>
      <c r="C3695" s="0" t="s">
        <v>14767</v>
      </c>
      <c r="D3695" s="0" t="s">
        <v>14773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14</v>
      </c>
      <c r="V3695" s="0" t="n">
        <v>164</v>
      </c>
      <c r="W3695" s="0" t="n">
        <v>0</v>
      </c>
      <c r="X3695" s="0" t="n">
        <v>0</v>
      </c>
      <c r="Y3695" s="0" t="n">
        <v>0</v>
      </c>
      <c r="Z3695" s="0" t="n">
        <v>0</v>
      </c>
    </row>
    <row r="3696" customFormat="false" ht="14.4" hidden="false" customHeight="false" outlineLevel="0" collapsed="false">
      <c r="A3696" s="0" t="s">
        <v>3</v>
      </c>
      <c r="B3696" s="0" t="s">
        <v>18495</v>
      </c>
      <c r="C3696" s="0" t="s">
        <v>14771</v>
      </c>
      <c r="D3696" s="0" t="s">
        <v>14767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31</v>
      </c>
      <c r="V3696" s="0" t="n">
        <v>292</v>
      </c>
      <c r="W3696" s="0" t="n">
        <v>0</v>
      </c>
      <c r="X3696" s="0" t="n">
        <v>0</v>
      </c>
      <c r="Y3696" s="0" t="n">
        <v>0</v>
      </c>
      <c r="Z3696" s="0" t="n">
        <v>0</v>
      </c>
    </row>
    <row r="3697" customFormat="false" ht="14.4" hidden="false" customHeight="false" outlineLevel="0" collapsed="false">
      <c r="A3697" s="0" t="s">
        <v>3</v>
      </c>
      <c r="B3697" s="0" t="s">
        <v>18496</v>
      </c>
      <c r="C3697" s="0" t="s">
        <v>14773</v>
      </c>
      <c r="D3697" s="0" t="s">
        <v>14767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30</v>
      </c>
      <c r="V3697" s="0" t="n">
        <v>318</v>
      </c>
      <c r="W3697" s="0" t="n">
        <v>0</v>
      </c>
      <c r="X3697" s="0" t="n">
        <v>0</v>
      </c>
      <c r="Y3697" s="0" t="n">
        <v>0</v>
      </c>
      <c r="Z3697" s="0" t="n">
        <v>0</v>
      </c>
    </row>
    <row r="3698" customFormat="false" ht="14.4" hidden="false" customHeight="false" outlineLevel="0" collapsed="false">
      <c r="A3698" s="0" t="s">
        <v>3</v>
      </c>
      <c r="B3698" s="0" t="s">
        <v>18497</v>
      </c>
      <c r="C3698" s="0" t="s">
        <v>14767</v>
      </c>
      <c r="D3698" s="0" t="s">
        <v>14771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24</v>
      </c>
      <c r="V3698" s="0" t="n">
        <v>386</v>
      </c>
      <c r="W3698" s="0" t="n">
        <v>0</v>
      </c>
      <c r="X3698" s="0" t="n">
        <v>0</v>
      </c>
      <c r="Y3698" s="0" t="n">
        <v>0</v>
      </c>
      <c r="Z3698" s="0" t="n">
        <v>0</v>
      </c>
    </row>
    <row r="3699" customFormat="false" ht="14.4" hidden="false" customHeight="false" outlineLevel="0" collapsed="false">
      <c r="A3699" s="0" t="s">
        <v>3</v>
      </c>
      <c r="B3699" s="0" t="s">
        <v>18498</v>
      </c>
      <c r="C3699" s="0" t="s">
        <v>14767</v>
      </c>
      <c r="D3699" s="0" t="s">
        <v>14773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23</v>
      </c>
      <c r="V3699" s="0" t="n">
        <v>322</v>
      </c>
      <c r="W3699" s="0" t="n">
        <v>0</v>
      </c>
      <c r="X3699" s="0" t="n">
        <v>0</v>
      </c>
      <c r="Y3699" s="0" t="n">
        <v>0</v>
      </c>
      <c r="Z3699" s="0" t="n">
        <v>0</v>
      </c>
    </row>
    <row r="3700" customFormat="false" ht="14.4" hidden="false" customHeight="false" outlineLevel="0" collapsed="false">
      <c r="A3700" s="0" t="s">
        <v>3</v>
      </c>
      <c r="B3700" s="0" t="s">
        <v>18499</v>
      </c>
      <c r="C3700" s="0" t="s">
        <v>14773</v>
      </c>
      <c r="D3700" s="0" t="s">
        <v>14771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15</v>
      </c>
      <c r="V3700" s="0" t="n">
        <v>205</v>
      </c>
      <c r="W3700" s="0" t="n">
        <v>0</v>
      </c>
      <c r="X3700" s="0" t="n">
        <v>0</v>
      </c>
      <c r="Y3700" s="0" t="n">
        <v>0</v>
      </c>
      <c r="Z3700" s="0" t="n">
        <v>0</v>
      </c>
    </row>
    <row r="3701" customFormat="false" ht="14.4" hidden="false" customHeight="false" outlineLevel="0" collapsed="false">
      <c r="A3701" s="0" t="s">
        <v>3</v>
      </c>
      <c r="B3701" s="0" t="s">
        <v>18500</v>
      </c>
      <c r="C3701" s="0" t="s">
        <v>14773</v>
      </c>
      <c r="D3701" s="0" t="s">
        <v>14767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16</v>
      </c>
      <c r="V3701" s="0" t="n">
        <v>201</v>
      </c>
      <c r="W3701" s="0" t="n">
        <v>0</v>
      </c>
      <c r="X3701" s="0" t="n">
        <v>0</v>
      </c>
      <c r="Y3701" s="0" t="n">
        <v>0</v>
      </c>
      <c r="Z3701" s="0" t="n">
        <v>0</v>
      </c>
    </row>
    <row r="3702" customFormat="false" ht="14.4" hidden="false" customHeight="false" outlineLevel="0" collapsed="false">
      <c r="A3702" s="0" t="s">
        <v>3</v>
      </c>
      <c r="B3702" s="0" t="s">
        <v>18501</v>
      </c>
      <c r="C3702" s="0" t="s">
        <v>14767</v>
      </c>
      <c r="D3702" s="0" t="s">
        <v>14773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20</v>
      </c>
      <c r="V3702" s="0" t="n">
        <v>211</v>
      </c>
      <c r="W3702" s="0" t="n">
        <v>0</v>
      </c>
      <c r="X3702" s="0" t="n">
        <v>0</v>
      </c>
      <c r="Y3702" s="0" t="n">
        <v>0</v>
      </c>
      <c r="Z3702" s="0" t="n">
        <v>0</v>
      </c>
    </row>
    <row r="3703" customFormat="false" ht="14.4" hidden="false" customHeight="false" outlineLevel="0" collapsed="false">
      <c r="A3703" s="0" t="s">
        <v>3</v>
      </c>
      <c r="B3703" s="0" t="s">
        <v>18502</v>
      </c>
      <c r="C3703" s="0" t="s">
        <v>14767</v>
      </c>
      <c r="D3703" s="0" t="s">
        <v>14773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21</v>
      </c>
      <c r="V3703" s="0" t="n">
        <v>201</v>
      </c>
      <c r="W3703" s="0" t="n">
        <v>0</v>
      </c>
      <c r="X3703" s="0" t="n">
        <v>0</v>
      </c>
      <c r="Y3703" s="0" t="n">
        <v>0</v>
      </c>
      <c r="Z3703" s="0" t="n">
        <v>0</v>
      </c>
    </row>
    <row r="3704" customFormat="false" ht="14.4" hidden="false" customHeight="false" outlineLevel="0" collapsed="false">
      <c r="A3704" s="0" t="s">
        <v>3</v>
      </c>
      <c r="B3704" s="0" t="s">
        <v>18503</v>
      </c>
      <c r="C3704" s="0" t="s">
        <v>14773</v>
      </c>
      <c r="D3704" s="0" t="s">
        <v>14768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16</v>
      </c>
      <c r="V3704" s="0" t="n">
        <v>243</v>
      </c>
      <c r="W3704" s="0" t="n">
        <v>0</v>
      </c>
      <c r="X3704" s="0" t="n">
        <v>0</v>
      </c>
      <c r="Y3704" s="0" t="n">
        <v>0</v>
      </c>
      <c r="Z3704" s="0" t="n">
        <v>0</v>
      </c>
    </row>
    <row r="3705" customFormat="false" ht="14.4" hidden="false" customHeight="false" outlineLevel="0" collapsed="false">
      <c r="A3705" s="0" t="s">
        <v>3</v>
      </c>
      <c r="B3705" s="0" t="s">
        <v>18504</v>
      </c>
      <c r="C3705" s="0" t="s">
        <v>14771</v>
      </c>
      <c r="D3705" s="0" t="s">
        <v>14767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20</v>
      </c>
      <c r="V3705" s="0" t="n">
        <v>299</v>
      </c>
      <c r="W3705" s="0" t="n">
        <v>0</v>
      </c>
      <c r="X3705" s="0" t="n">
        <v>0</v>
      </c>
      <c r="Y3705" s="0" t="n">
        <v>0</v>
      </c>
      <c r="Z3705" s="0" t="n">
        <v>0</v>
      </c>
    </row>
    <row r="3706" customFormat="false" ht="14.4" hidden="false" customHeight="false" outlineLevel="0" collapsed="false">
      <c r="A3706" s="0" t="s">
        <v>3</v>
      </c>
      <c r="B3706" s="0" t="s">
        <v>18505</v>
      </c>
      <c r="C3706" s="0" t="s">
        <v>14773</v>
      </c>
      <c r="D3706" s="0" t="s">
        <v>14771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20</v>
      </c>
      <c r="V3706" s="0" t="n">
        <v>306</v>
      </c>
      <c r="W3706" s="0" t="n">
        <v>0</v>
      </c>
      <c r="X3706" s="0" t="n">
        <v>0</v>
      </c>
      <c r="Y3706" s="0" t="n">
        <v>0</v>
      </c>
      <c r="Z3706" s="0" t="n">
        <v>0</v>
      </c>
    </row>
    <row r="3707" customFormat="false" ht="14.4" hidden="false" customHeight="false" outlineLevel="0" collapsed="false">
      <c r="A3707" s="0" t="s">
        <v>3</v>
      </c>
      <c r="B3707" s="0" t="s">
        <v>18506</v>
      </c>
      <c r="C3707" s="0" t="s">
        <v>14768</v>
      </c>
      <c r="D3707" s="0" t="s">
        <v>14767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20</v>
      </c>
      <c r="V3707" s="0" t="n">
        <v>313</v>
      </c>
      <c r="W3707" s="0" t="n">
        <v>0</v>
      </c>
      <c r="X3707" s="0" t="n">
        <v>0</v>
      </c>
      <c r="Y3707" s="0" t="n">
        <v>0</v>
      </c>
      <c r="Z3707" s="0" t="n">
        <v>0</v>
      </c>
    </row>
    <row r="3708" customFormat="false" ht="14.4" hidden="false" customHeight="false" outlineLevel="0" collapsed="false">
      <c r="A3708" s="0" t="s">
        <v>3</v>
      </c>
      <c r="B3708" s="0" t="s">
        <v>18507</v>
      </c>
      <c r="C3708" s="0" t="s">
        <v>14768</v>
      </c>
      <c r="D3708" s="0" t="s">
        <v>14767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27</v>
      </c>
      <c r="V3708" s="0" t="n">
        <v>300</v>
      </c>
      <c r="W3708" s="0" t="n">
        <v>0</v>
      </c>
      <c r="X3708" s="0" t="n">
        <v>0</v>
      </c>
      <c r="Y3708" s="0" t="n">
        <v>0</v>
      </c>
      <c r="Z3708" s="0" t="n">
        <v>0</v>
      </c>
    </row>
    <row r="3709" customFormat="false" ht="14.4" hidden="false" customHeight="false" outlineLevel="0" collapsed="false">
      <c r="A3709" s="0" t="s">
        <v>3</v>
      </c>
      <c r="B3709" s="0" t="s">
        <v>18508</v>
      </c>
      <c r="C3709" s="0" t="s">
        <v>14767</v>
      </c>
      <c r="D3709" s="0" t="s">
        <v>14773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22</v>
      </c>
      <c r="V3709" s="0" t="n">
        <v>319</v>
      </c>
      <c r="W3709" s="0" t="n">
        <v>0</v>
      </c>
      <c r="X3709" s="0" t="n">
        <v>0</v>
      </c>
      <c r="Y3709" s="0" t="n">
        <v>0</v>
      </c>
      <c r="Z3709" s="0" t="n">
        <v>0</v>
      </c>
    </row>
    <row r="3710" customFormat="false" ht="14.4" hidden="false" customHeight="false" outlineLevel="0" collapsed="false">
      <c r="A3710" s="0" t="s">
        <v>3</v>
      </c>
      <c r="B3710" s="0" t="s">
        <v>18509</v>
      </c>
      <c r="C3710" s="0" t="s">
        <v>14768</v>
      </c>
      <c r="D3710" s="0" t="s">
        <v>14767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25</v>
      </c>
      <c r="V3710" s="0" t="n">
        <v>342</v>
      </c>
      <c r="W3710" s="0" t="n">
        <v>0</v>
      </c>
      <c r="X3710" s="0" t="n">
        <v>0</v>
      </c>
      <c r="Y3710" s="0" t="n">
        <v>0</v>
      </c>
      <c r="Z3710" s="0" t="n">
        <v>0</v>
      </c>
    </row>
    <row r="3711" customFormat="false" ht="14.4" hidden="false" customHeight="false" outlineLevel="0" collapsed="false">
      <c r="A3711" s="0" t="s">
        <v>3</v>
      </c>
      <c r="B3711" s="0" t="s">
        <v>18510</v>
      </c>
      <c r="C3711" s="0" t="s">
        <v>14771</v>
      </c>
      <c r="D3711" s="0" t="s">
        <v>14768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25</v>
      </c>
      <c r="V3711" s="0" t="n">
        <v>306</v>
      </c>
      <c r="W3711" s="0" t="n">
        <v>0</v>
      </c>
      <c r="X3711" s="0" t="n">
        <v>0</v>
      </c>
      <c r="Y3711" s="0" t="n">
        <v>0</v>
      </c>
      <c r="Z3711" s="0" t="n">
        <v>0</v>
      </c>
    </row>
    <row r="3712" customFormat="false" ht="14.4" hidden="false" customHeight="false" outlineLevel="0" collapsed="false">
      <c r="A3712" s="0" t="s">
        <v>3</v>
      </c>
      <c r="B3712" s="0" t="s">
        <v>18511</v>
      </c>
      <c r="C3712" s="0" t="s">
        <v>14773</v>
      </c>
      <c r="D3712" s="0" t="s">
        <v>14771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29</v>
      </c>
      <c r="V3712" s="0" t="n">
        <v>360</v>
      </c>
      <c r="W3712" s="0" t="n">
        <v>0</v>
      </c>
      <c r="X3712" s="0" t="n">
        <v>0</v>
      </c>
      <c r="Y3712" s="0" t="n">
        <v>0</v>
      </c>
      <c r="Z3712" s="0" t="n">
        <v>0</v>
      </c>
    </row>
    <row r="3713" customFormat="false" ht="14.4" hidden="false" customHeight="false" outlineLevel="0" collapsed="false">
      <c r="A3713" s="0" t="s">
        <v>3</v>
      </c>
      <c r="B3713" s="0" t="s">
        <v>18512</v>
      </c>
      <c r="C3713" s="0" t="s">
        <v>14771</v>
      </c>
      <c r="D3713" s="0" t="s">
        <v>14767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19</v>
      </c>
      <c r="V3713" s="0" t="n">
        <v>224</v>
      </c>
      <c r="W3713" s="0" t="n">
        <v>0</v>
      </c>
      <c r="X3713" s="0" t="n">
        <v>0</v>
      </c>
      <c r="Y3713" s="0" t="n">
        <v>0</v>
      </c>
      <c r="Z3713" s="0" t="n">
        <v>0</v>
      </c>
    </row>
    <row r="3714" customFormat="false" ht="14.4" hidden="false" customHeight="false" outlineLevel="0" collapsed="false">
      <c r="A3714" s="0" t="s">
        <v>3</v>
      </c>
      <c r="B3714" s="0" t="s">
        <v>18513</v>
      </c>
      <c r="C3714" s="0" t="s">
        <v>14767</v>
      </c>
      <c r="D3714" s="0" t="s">
        <v>14773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13</v>
      </c>
      <c r="V3714" s="0" t="n">
        <v>235</v>
      </c>
      <c r="W3714" s="0" t="n">
        <v>0</v>
      </c>
      <c r="X3714" s="0" t="n">
        <v>0</v>
      </c>
      <c r="Y3714" s="0" t="n">
        <v>0</v>
      </c>
      <c r="Z3714" s="0" t="n">
        <v>0</v>
      </c>
    </row>
    <row r="3715" customFormat="false" ht="14.4" hidden="false" customHeight="false" outlineLevel="0" collapsed="false">
      <c r="A3715" s="0" t="s">
        <v>3</v>
      </c>
      <c r="B3715" s="0" t="s">
        <v>18514</v>
      </c>
      <c r="C3715" s="0" t="s">
        <v>14773</v>
      </c>
      <c r="D3715" s="0" t="s">
        <v>14767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18</v>
      </c>
      <c r="V3715" s="0" t="n">
        <v>285</v>
      </c>
      <c r="W3715" s="0" t="n">
        <v>0</v>
      </c>
      <c r="X3715" s="0" t="n">
        <v>0</v>
      </c>
      <c r="Y3715" s="0" t="n">
        <v>0</v>
      </c>
      <c r="Z3715" s="0" t="n">
        <v>0</v>
      </c>
    </row>
    <row r="3716" customFormat="false" ht="14.4" hidden="false" customHeight="false" outlineLevel="0" collapsed="false">
      <c r="A3716" s="0" t="s">
        <v>3</v>
      </c>
      <c r="B3716" s="0" t="s">
        <v>18515</v>
      </c>
      <c r="C3716" s="0" t="s">
        <v>14767</v>
      </c>
      <c r="D3716" s="0" t="s">
        <v>14773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20</v>
      </c>
      <c r="V3716" s="0" t="n">
        <v>287</v>
      </c>
      <c r="W3716" s="0" t="n">
        <v>0</v>
      </c>
      <c r="X3716" s="0" t="n">
        <v>0</v>
      </c>
      <c r="Y3716" s="0" t="n">
        <v>0</v>
      </c>
      <c r="Z3716" s="0" t="n">
        <v>0</v>
      </c>
    </row>
    <row r="3717" customFormat="false" ht="14.4" hidden="false" customHeight="false" outlineLevel="0" collapsed="false">
      <c r="A3717" s="0" t="s">
        <v>3</v>
      </c>
      <c r="B3717" s="0" t="s">
        <v>18516</v>
      </c>
      <c r="C3717" s="0" t="s">
        <v>14771</v>
      </c>
      <c r="D3717" s="0" t="s">
        <v>14768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19</v>
      </c>
      <c r="V3717" s="0" t="n">
        <v>254</v>
      </c>
      <c r="W3717" s="0" t="n">
        <v>0</v>
      </c>
      <c r="X3717" s="0" t="n">
        <v>0</v>
      </c>
      <c r="Y3717" s="0" t="n">
        <v>0</v>
      </c>
      <c r="Z3717" s="0" t="n">
        <v>0</v>
      </c>
    </row>
    <row r="3718" customFormat="false" ht="14.4" hidden="false" customHeight="false" outlineLevel="0" collapsed="false">
      <c r="A3718" s="0" t="s">
        <v>3</v>
      </c>
      <c r="B3718" s="0" t="s">
        <v>18517</v>
      </c>
      <c r="C3718" s="0" t="s">
        <v>14773</v>
      </c>
      <c r="D3718" s="0" t="s">
        <v>14767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23</v>
      </c>
      <c r="V3718" s="0" t="n">
        <v>275</v>
      </c>
      <c r="W3718" s="0" t="n">
        <v>0</v>
      </c>
      <c r="X3718" s="0" t="n">
        <v>0</v>
      </c>
      <c r="Y3718" s="0" t="n">
        <v>0</v>
      </c>
      <c r="Z3718" s="0" t="n">
        <v>0</v>
      </c>
    </row>
    <row r="3719" customFormat="false" ht="14.4" hidden="false" customHeight="false" outlineLevel="0" collapsed="false">
      <c r="A3719" s="0" t="s">
        <v>3</v>
      </c>
      <c r="B3719" s="0" t="s">
        <v>18518</v>
      </c>
      <c r="C3719" s="0" t="s">
        <v>14768</v>
      </c>
      <c r="D3719" s="0" t="s">
        <v>14771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17</v>
      </c>
      <c r="V3719" s="0" t="n">
        <v>285</v>
      </c>
      <c r="W3719" s="0" t="n">
        <v>0</v>
      </c>
      <c r="X3719" s="0" t="n">
        <v>0</v>
      </c>
      <c r="Y3719" s="0" t="n">
        <v>0</v>
      </c>
      <c r="Z3719" s="0" t="n">
        <v>0</v>
      </c>
    </row>
    <row r="3720" customFormat="false" ht="14.4" hidden="false" customHeight="false" outlineLevel="0" collapsed="false">
      <c r="A3720" s="0" t="s">
        <v>3</v>
      </c>
      <c r="B3720" s="0" t="s">
        <v>18519</v>
      </c>
      <c r="C3720" s="0" t="s">
        <v>14767</v>
      </c>
      <c r="D3720" s="0" t="s">
        <v>14773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19</v>
      </c>
      <c r="V3720" s="0" t="n">
        <v>313</v>
      </c>
      <c r="W3720" s="0" t="n">
        <v>0</v>
      </c>
      <c r="X3720" s="0" t="n">
        <v>0</v>
      </c>
      <c r="Y3720" s="0" t="n">
        <v>0</v>
      </c>
      <c r="Z3720" s="0" t="n">
        <v>0</v>
      </c>
    </row>
    <row r="3721" customFormat="false" ht="14.4" hidden="false" customHeight="false" outlineLevel="0" collapsed="false">
      <c r="A3721" s="0" t="s">
        <v>3</v>
      </c>
      <c r="B3721" s="0" t="s">
        <v>18520</v>
      </c>
      <c r="C3721" s="0" t="s">
        <v>14773</v>
      </c>
      <c r="D3721" s="0" t="s">
        <v>14767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19</v>
      </c>
      <c r="V3721" s="0" t="n">
        <v>328</v>
      </c>
      <c r="W3721" s="0" t="n">
        <v>0</v>
      </c>
      <c r="X3721" s="0" t="n">
        <v>0</v>
      </c>
      <c r="Y3721" s="0" t="n">
        <v>0</v>
      </c>
      <c r="Z3721" s="0" t="n">
        <v>0</v>
      </c>
    </row>
    <row r="3722" customFormat="false" ht="14.4" hidden="false" customHeight="false" outlineLevel="0" collapsed="false">
      <c r="A3722" s="0" t="s">
        <v>3</v>
      </c>
      <c r="B3722" s="0" t="s">
        <v>18521</v>
      </c>
      <c r="C3722" s="0" t="s">
        <v>14773</v>
      </c>
      <c r="D3722" s="0" t="s">
        <v>14771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22</v>
      </c>
      <c r="V3722" s="0" t="n">
        <v>281</v>
      </c>
      <c r="W3722" s="0" t="n">
        <v>0</v>
      </c>
      <c r="X3722" s="0" t="n">
        <v>0</v>
      </c>
      <c r="Y3722" s="0" t="n">
        <v>0</v>
      </c>
      <c r="Z3722" s="0" t="n">
        <v>0</v>
      </c>
    </row>
    <row r="3723" customFormat="false" ht="14.4" hidden="false" customHeight="false" outlineLevel="0" collapsed="false">
      <c r="A3723" s="0" t="s">
        <v>3</v>
      </c>
      <c r="B3723" s="0" t="s">
        <v>18522</v>
      </c>
      <c r="C3723" s="0" t="s">
        <v>14767</v>
      </c>
      <c r="D3723" s="0" t="s">
        <v>14773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18</v>
      </c>
      <c r="V3723" s="0" t="n">
        <v>327</v>
      </c>
      <c r="W3723" s="0" t="n">
        <v>0</v>
      </c>
      <c r="X3723" s="0" t="n">
        <v>0</v>
      </c>
      <c r="Y3723" s="0" t="n">
        <v>0</v>
      </c>
      <c r="Z3723" s="0" t="n">
        <v>0</v>
      </c>
    </row>
    <row r="3724" customFormat="false" ht="14.4" hidden="false" customHeight="false" outlineLevel="0" collapsed="false">
      <c r="A3724" s="0" t="s">
        <v>3</v>
      </c>
      <c r="B3724" s="0" t="s">
        <v>18523</v>
      </c>
      <c r="C3724" s="0" t="s">
        <v>14767</v>
      </c>
      <c r="D3724" s="0" t="s">
        <v>14768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0" t="n">
        <v>25</v>
      </c>
      <c r="V3724" s="0" t="n">
        <v>332</v>
      </c>
      <c r="W3724" s="0" t="n">
        <v>0</v>
      </c>
      <c r="X3724" s="0" t="n">
        <v>0</v>
      </c>
      <c r="Y3724" s="0" t="n">
        <v>0</v>
      </c>
      <c r="Z3724" s="0" t="n">
        <v>0</v>
      </c>
    </row>
    <row r="3725" customFormat="false" ht="14.4" hidden="false" customHeight="false" outlineLevel="0" collapsed="false">
      <c r="A3725" s="0" t="s">
        <v>3</v>
      </c>
      <c r="B3725" s="0" t="s">
        <v>18524</v>
      </c>
      <c r="C3725" s="0" t="s">
        <v>14768</v>
      </c>
      <c r="D3725" s="0" t="s">
        <v>14773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0" t="n">
        <v>29</v>
      </c>
      <c r="V3725" s="0" t="n">
        <v>313</v>
      </c>
      <c r="W3725" s="0" t="n">
        <v>0</v>
      </c>
      <c r="X3725" s="0" t="n">
        <v>0</v>
      </c>
      <c r="Y3725" s="0" t="n">
        <v>0</v>
      </c>
      <c r="Z3725" s="0" t="n">
        <v>0</v>
      </c>
    </row>
    <row r="3726" customFormat="false" ht="14.4" hidden="false" customHeight="false" outlineLevel="0" collapsed="false">
      <c r="A3726" s="0" t="s">
        <v>3</v>
      </c>
      <c r="B3726" s="0" t="s">
        <v>18525</v>
      </c>
      <c r="C3726" s="0" t="s">
        <v>14768</v>
      </c>
      <c r="D3726" s="0" t="s">
        <v>14771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0</v>
      </c>
      <c r="U3726" s="0" t="n">
        <v>19</v>
      </c>
      <c r="V3726" s="0" t="n">
        <v>240</v>
      </c>
      <c r="W3726" s="0" t="n">
        <v>0</v>
      </c>
      <c r="X3726" s="0" t="n">
        <v>0</v>
      </c>
      <c r="Y3726" s="0" t="n">
        <v>0</v>
      </c>
      <c r="Z3726" s="0" t="n">
        <v>0</v>
      </c>
    </row>
    <row r="3727" customFormat="false" ht="14.4" hidden="false" customHeight="false" outlineLevel="0" collapsed="false">
      <c r="A3727" s="0" t="s">
        <v>3</v>
      </c>
      <c r="B3727" s="0" t="s">
        <v>18526</v>
      </c>
      <c r="C3727" s="0" t="s">
        <v>14768</v>
      </c>
      <c r="D3727" s="0" t="s">
        <v>14771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0</v>
      </c>
      <c r="R3727" s="0" t="n">
        <v>0</v>
      </c>
      <c r="S3727" s="0" t="n">
        <v>0</v>
      </c>
      <c r="T3727" s="0" t="n">
        <v>0</v>
      </c>
      <c r="U3727" s="0" t="n">
        <v>19</v>
      </c>
      <c r="V3727" s="0" t="n">
        <v>285</v>
      </c>
      <c r="W3727" s="0" t="n">
        <v>0</v>
      </c>
      <c r="X3727" s="0" t="n">
        <v>0</v>
      </c>
      <c r="Y3727" s="0" t="n">
        <v>0</v>
      </c>
      <c r="Z3727" s="0" t="n">
        <v>0</v>
      </c>
    </row>
    <row r="3728" customFormat="false" ht="14.4" hidden="false" customHeight="false" outlineLevel="0" collapsed="false">
      <c r="A3728" s="0" t="s">
        <v>3</v>
      </c>
      <c r="B3728" s="0" t="s">
        <v>18527</v>
      </c>
      <c r="C3728" s="0" t="s">
        <v>14773</v>
      </c>
      <c r="D3728" s="0" t="s">
        <v>14767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0</v>
      </c>
      <c r="U3728" s="0" t="n">
        <v>27</v>
      </c>
      <c r="V3728" s="0" t="n">
        <v>320</v>
      </c>
      <c r="W3728" s="0" t="n">
        <v>0</v>
      </c>
      <c r="X3728" s="0" t="n">
        <v>0</v>
      </c>
      <c r="Y3728" s="0" t="n">
        <v>0</v>
      </c>
      <c r="Z3728" s="0" t="n">
        <v>0</v>
      </c>
    </row>
    <row r="3729" customFormat="false" ht="14.4" hidden="false" customHeight="false" outlineLevel="0" collapsed="false">
      <c r="A3729" s="0" t="s">
        <v>3</v>
      </c>
      <c r="B3729" s="0" t="s">
        <v>18528</v>
      </c>
      <c r="C3729" s="0" t="s">
        <v>14771</v>
      </c>
      <c r="D3729" s="0" t="s">
        <v>14768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16</v>
      </c>
      <c r="V3729" s="0" t="n">
        <v>234</v>
      </c>
      <c r="W3729" s="0" t="n">
        <v>0</v>
      </c>
      <c r="X3729" s="0" t="n">
        <v>0</v>
      </c>
      <c r="Y3729" s="0" t="n">
        <v>0</v>
      </c>
      <c r="Z3729" s="0" t="n">
        <v>0</v>
      </c>
    </row>
    <row r="3730" customFormat="false" ht="14.4" hidden="false" customHeight="false" outlineLevel="0" collapsed="false">
      <c r="A3730" s="0" t="s">
        <v>3</v>
      </c>
      <c r="B3730" s="0" t="s">
        <v>18529</v>
      </c>
      <c r="C3730" s="0" t="s">
        <v>14773</v>
      </c>
      <c r="D3730" s="0" t="s">
        <v>14767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15</v>
      </c>
      <c r="V3730" s="0" t="n">
        <v>216</v>
      </c>
      <c r="W3730" s="0" t="n">
        <v>0</v>
      </c>
      <c r="X3730" s="0" t="n">
        <v>0</v>
      </c>
      <c r="Y3730" s="0" t="n">
        <v>0</v>
      </c>
      <c r="Z3730" s="0" t="n">
        <v>0</v>
      </c>
    </row>
    <row r="3731" customFormat="false" ht="14.4" hidden="false" customHeight="false" outlineLevel="0" collapsed="false">
      <c r="A3731" s="0" t="s">
        <v>3</v>
      </c>
      <c r="B3731" s="0" t="s">
        <v>18530</v>
      </c>
      <c r="C3731" s="0" t="s">
        <v>14771</v>
      </c>
      <c r="D3731" s="0" t="s">
        <v>14768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0</v>
      </c>
      <c r="S3731" s="0" t="n">
        <v>0</v>
      </c>
      <c r="T3731" s="0" t="n">
        <v>0</v>
      </c>
      <c r="U3731" s="0" t="n">
        <v>16</v>
      </c>
      <c r="V3731" s="0" t="n">
        <v>247</v>
      </c>
      <c r="W3731" s="0" t="n">
        <v>0</v>
      </c>
      <c r="X3731" s="0" t="n">
        <v>0</v>
      </c>
      <c r="Y3731" s="0" t="n">
        <v>0</v>
      </c>
      <c r="Z3731" s="0" t="n">
        <v>0</v>
      </c>
    </row>
    <row r="3732" customFormat="false" ht="14.4" hidden="false" customHeight="false" outlineLevel="0" collapsed="false">
      <c r="A3732" s="0" t="s">
        <v>3</v>
      </c>
      <c r="B3732" s="0" t="s">
        <v>18531</v>
      </c>
      <c r="C3732" s="0" t="s">
        <v>14767</v>
      </c>
      <c r="D3732" s="0" t="s">
        <v>14773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0</v>
      </c>
      <c r="P3732" s="0" t="n">
        <v>0</v>
      </c>
      <c r="Q3732" s="0" t="n">
        <v>0</v>
      </c>
      <c r="R3732" s="0" t="n">
        <v>0</v>
      </c>
      <c r="S3732" s="0" t="n">
        <v>0</v>
      </c>
      <c r="T3732" s="0" t="n">
        <v>0</v>
      </c>
      <c r="U3732" s="0" t="n">
        <v>17</v>
      </c>
      <c r="V3732" s="0" t="n">
        <v>220</v>
      </c>
      <c r="W3732" s="0" t="n">
        <v>0</v>
      </c>
      <c r="X3732" s="0" t="n">
        <v>0</v>
      </c>
      <c r="Y3732" s="0" t="n">
        <v>0</v>
      </c>
      <c r="Z3732" s="0" t="n">
        <v>0</v>
      </c>
    </row>
    <row r="3733" customFormat="false" ht="14.4" hidden="false" customHeight="false" outlineLevel="0" collapsed="false">
      <c r="A3733" s="0" t="s">
        <v>3</v>
      </c>
      <c r="B3733" s="0" t="s">
        <v>18532</v>
      </c>
      <c r="C3733" s="0" t="s">
        <v>14768</v>
      </c>
      <c r="D3733" s="0" t="s">
        <v>14771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14</v>
      </c>
      <c r="V3733" s="0" t="n">
        <v>247</v>
      </c>
      <c r="W3733" s="0" t="n">
        <v>0</v>
      </c>
      <c r="X3733" s="0" t="n">
        <v>0</v>
      </c>
      <c r="Y3733" s="0" t="n">
        <v>0</v>
      </c>
      <c r="Z3733" s="0" t="n">
        <v>0</v>
      </c>
    </row>
    <row r="3734" customFormat="false" ht="14.4" hidden="false" customHeight="false" outlineLevel="0" collapsed="false">
      <c r="A3734" s="0" t="s">
        <v>3</v>
      </c>
      <c r="B3734" s="0" t="s">
        <v>18533</v>
      </c>
      <c r="C3734" s="0" t="s">
        <v>14773</v>
      </c>
      <c r="D3734" s="0" t="s">
        <v>14767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13</v>
      </c>
      <c r="V3734" s="0" t="n">
        <v>233</v>
      </c>
      <c r="W3734" s="0" t="n">
        <v>0</v>
      </c>
      <c r="X3734" s="0" t="n">
        <v>0</v>
      </c>
      <c r="Y3734" s="0" t="n">
        <v>0</v>
      </c>
      <c r="Z3734" s="0" t="n">
        <v>0</v>
      </c>
    </row>
    <row r="3735" customFormat="false" ht="14.4" hidden="false" customHeight="false" outlineLevel="0" collapsed="false">
      <c r="A3735" s="0" t="s">
        <v>3</v>
      </c>
      <c r="B3735" s="0" t="s">
        <v>18534</v>
      </c>
      <c r="C3735" s="0" t="s">
        <v>14768</v>
      </c>
      <c r="D3735" s="0" t="s">
        <v>14771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13</v>
      </c>
      <c r="V3735" s="0" t="n">
        <v>233</v>
      </c>
      <c r="W3735" s="0" t="n">
        <v>0</v>
      </c>
      <c r="X3735" s="0" t="n">
        <v>0</v>
      </c>
      <c r="Y3735" s="0" t="n">
        <v>0</v>
      </c>
      <c r="Z3735" s="0" t="n">
        <v>0</v>
      </c>
    </row>
    <row r="3736" customFormat="false" ht="14.4" hidden="false" customHeight="false" outlineLevel="0" collapsed="false">
      <c r="A3736" s="0" t="s">
        <v>3</v>
      </c>
      <c r="B3736" s="0" t="s">
        <v>18535</v>
      </c>
      <c r="C3736" s="0" t="s">
        <v>14771</v>
      </c>
      <c r="D3736" s="0" t="s">
        <v>14768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13</v>
      </c>
      <c r="V3736" s="0" t="n">
        <v>218</v>
      </c>
      <c r="W3736" s="0" t="n">
        <v>0</v>
      </c>
      <c r="X3736" s="0" t="n">
        <v>0</v>
      </c>
      <c r="Y3736" s="0" t="n">
        <v>0</v>
      </c>
      <c r="Z3736" s="0" t="n">
        <v>0</v>
      </c>
    </row>
    <row r="3737" customFormat="false" ht="14.4" hidden="false" customHeight="false" outlineLevel="0" collapsed="false">
      <c r="A3737" s="0" t="s">
        <v>3</v>
      </c>
      <c r="B3737" s="0" t="s">
        <v>18536</v>
      </c>
      <c r="C3737" s="0" t="s">
        <v>14768</v>
      </c>
      <c r="D3737" s="0" t="s">
        <v>14773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13</v>
      </c>
      <c r="V3737" s="0" t="n">
        <v>206</v>
      </c>
      <c r="W3737" s="0" t="n">
        <v>0</v>
      </c>
      <c r="X3737" s="0" t="n">
        <v>0</v>
      </c>
      <c r="Y3737" s="0" t="n">
        <v>0</v>
      </c>
      <c r="Z3737" s="0" t="n">
        <v>0</v>
      </c>
    </row>
    <row r="3738" customFormat="false" ht="14.4" hidden="false" customHeight="false" outlineLevel="0" collapsed="false">
      <c r="A3738" s="0" t="s">
        <v>3</v>
      </c>
      <c r="B3738" s="0" t="s">
        <v>18537</v>
      </c>
      <c r="C3738" s="0" t="s">
        <v>14771</v>
      </c>
      <c r="D3738" s="0" t="s">
        <v>14768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16</v>
      </c>
      <c r="V3738" s="0" t="n">
        <v>244</v>
      </c>
      <c r="W3738" s="0" t="n">
        <v>0</v>
      </c>
      <c r="X3738" s="0" t="n">
        <v>0</v>
      </c>
      <c r="Y3738" s="0" t="n">
        <v>0</v>
      </c>
      <c r="Z3738" s="0" t="n">
        <v>0</v>
      </c>
    </row>
    <row r="3739" customFormat="false" ht="14.4" hidden="false" customHeight="false" outlineLevel="0" collapsed="false">
      <c r="A3739" s="0" t="s">
        <v>3</v>
      </c>
      <c r="B3739" s="0" t="s">
        <v>18538</v>
      </c>
      <c r="C3739" s="0" t="s">
        <v>14768</v>
      </c>
      <c r="D3739" s="0" t="s">
        <v>14773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27</v>
      </c>
      <c r="V3739" s="0" t="n">
        <v>256</v>
      </c>
      <c r="W3739" s="0" t="n">
        <v>0</v>
      </c>
      <c r="X3739" s="0" t="n">
        <v>0</v>
      </c>
      <c r="Y3739" s="0" t="n">
        <v>0</v>
      </c>
      <c r="Z3739" s="0" t="n">
        <v>0</v>
      </c>
    </row>
    <row r="3740" customFormat="false" ht="14.4" hidden="false" customHeight="false" outlineLevel="0" collapsed="false">
      <c r="A3740" s="0" t="s">
        <v>3</v>
      </c>
      <c r="B3740" s="0" t="s">
        <v>18539</v>
      </c>
      <c r="C3740" s="0" t="s">
        <v>14773</v>
      </c>
      <c r="D3740" s="0" t="s">
        <v>14771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14</v>
      </c>
      <c r="V3740" s="0" t="n">
        <v>229</v>
      </c>
      <c r="W3740" s="0" t="n">
        <v>0</v>
      </c>
      <c r="X3740" s="0" t="n">
        <v>0</v>
      </c>
      <c r="Y3740" s="0" t="n">
        <v>0</v>
      </c>
      <c r="Z3740" s="0" t="n">
        <v>0</v>
      </c>
    </row>
    <row r="3741" customFormat="false" ht="14.4" hidden="false" customHeight="false" outlineLevel="0" collapsed="false">
      <c r="A3741" s="0" t="s">
        <v>3</v>
      </c>
      <c r="B3741" s="0" t="s">
        <v>18540</v>
      </c>
      <c r="C3741" s="0" t="s">
        <v>14773</v>
      </c>
      <c r="D3741" s="0" t="s">
        <v>14767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0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15</v>
      </c>
      <c r="V3741" s="0" t="n">
        <v>192</v>
      </c>
      <c r="W3741" s="0" t="n">
        <v>0</v>
      </c>
      <c r="X3741" s="0" t="n">
        <v>0</v>
      </c>
      <c r="Y3741" s="0" t="n">
        <v>0</v>
      </c>
      <c r="Z3741" s="0" t="n">
        <v>0</v>
      </c>
    </row>
    <row r="3742" customFormat="false" ht="14.4" hidden="false" customHeight="false" outlineLevel="0" collapsed="false">
      <c r="A3742" s="0" t="s">
        <v>3</v>
      </c>
      <c r="B3742" s="0" t="s">
        <v>18541</v>
      </c>
      <c r="C3742" s="0" t="s">
        <v>14767</v>
      </c>
      <c r="D3742" s="0" t="s">
        <v>14773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n">
        <v>0</v>
      </c>
      <c r="S3742" s="0" t="n">
        <v>0</v>
      </c>
      <c r="T3742" s="0" t="n">
        <v>0</v>
      </c>
      <c r="U3742" s="0" t="n">
        <v>28</v>
      </c>
      <c r="V3742" s="0" t="n">
        <v>210</v>
      </c>
      <c r="W3742" s="0" t="n">
        <v>0</v>
      </c>
      <c r="X3742" s="0" t="n">
        <v>0</v>
      </c>
      <c r="Y3742" s="0" t="n">
        <v>0</v>
      </c>
      <c r="Z3742" s="0" t="n">
        <v>0</v>
      </c>
    </row>
    <row r="3743" customFormat="false" ht="14.4" hidden="false" customHeight="false" outlineLevel="0" collapsed="false">
      <c r="A3743" s="0" t="s">
        <v>3</v>
      </c>
      <c r="B3743" s="0" t="s">
        <v>18542</v>
      </c>
      <c r="C3743" s="0" t="s">
        <v>14768</v>
      </c>
      <c r="D3743" s="0" t="s">
        <v>14771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28</v>
      </c>
      <c r="V3743" s="0" t="n">
        <v>229</v>
      </c>
      <c r="W3743" s="0" t="n">
        <v>0</v>
      </c>
      <c r="X3743" s="0" t="n">
        <v>0</v>
      </c>
      <c r="Y3743" s="0" t="n">
        <v>0</v>
      </c>
      <c r="Z3743" s="0" t="n">
        <v>0</v>
      </c>
    </row>
    <row r="3744" customFormat="false" ht="14.4" hidden="false" customHeight="false" outlineLevel="0" collapsed="false">
      <c r="A3744" s="0" t="s">
        <v>3</v>
      </c>
      <c r="B3744" s="0" t="s">
        <v>18543</v>
      </c>
      <c r="C3744" s="0" t="s">
        <v>14767</v>
      </c>
      <c r="D3744" s="0" t="s">
        <v>14768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15</v>
      </c>
      <c r="V3744" s="0" t="n">
        <v>228</v>
      </c>
      <c r="W3744" s="0" t="n">
        <v>0</v>
      </c>
      <c r="X3744" s="0" t="n">
        <v>0</v>
      </c>
      <c r="Y3744" s="0" t="n">
        <v>0</v>
      </c>
      <c r="Z3744" s="0" t="n">
        <v>0</v>
      </c>
    </row>
    <row r="3745" customFormat="false" ht="14.4" hidden="false" customHeight="false" outlineLevel="0" collapsed="false">
      <c r="A3745" s="0" t="s">
        <v>3</v>
      </c>
      <c r="B3745" s="0" t="s">
        <v>18544</v>
      </c>
      <c r="C3745" s="0" t="s">
        <v>14768</v>
      </c>
      <c r="D3745" s="0" t="s">
        <v>14773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19</v>
      </c>
      <c r="V3745" s="0" t="n">
        <v>218</v>
      </c>
      <c r="W3745" s="0" t="n">
        <v>0</v>
      </c>
      <c r="X3745" s="0" t="n">
        <v>0</v>
      </c>
      <c r="Y3745" s="0" t="n">
        <v>0</v>
      </c>
      <c r="Z3745" s="0" t="n">
        <v>0</v>
      </c>
    </row>
    <row r="3746" customFormat="false" ht="14.4" hidden="false" customHeight="false" outlineLevel="0" collapsed="false">
      <c r="A3746" s="0" t="s">
        <v>3</v>
      </c>
      <c r="B3746" s="0" t="s">
        <v>18545</v>
      </c>
      <c r="C3746" s="0" t="s">
        <v>14771</v>
      </c>
      <c r="D3746" s="0" t="s">
        <v>14768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24</v>
      </c>
      <c r="V3746" s="0" t="n">
        <v>270</v>
      </c>
      <c r="W3746" s="0" t="n">
        <v>0</v>
      </c>
      <c r="X3746" s="0" t="n">
        <v>0</v>
      </c>
      <c r="Y3746" s="0" t="n">
        <v>0</v>
      </c>
      <c r="Z3746" s="0" t="n">
        <v>0</v>
      </c>
    </row>
    <row r="3747" customFormat="false" ht="14.4" hidden="false" customHeight="false" outlineLevel="0" collapsed="false">
      <c r="A3747" s="0" t="s">
        <v>3</v>
      </c>
      <c r="B3747" s="0" t="s">
        <v>18546</v>
      </c>
      <c r="C3747" s="0" t="s">
        <v>14771</v>
      </c>
      <c r="D3747" s="0" t="s">
        <v>14768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</v>
      </c>
      <c r="U3747" s="0" t="n">
        <v>14</v>
      </c>
      <c r="V3747" s="0" t="n">
        <v>197</v>
      </c>
      <c r="W3747" s="0" t="n">
        <v>0</v>
      </c>
      <c r="X3747" s="0" t="n">
        <v>0</v>
      </c>
      <c r="Y3747" s="0" t="n">
        <v>0</v>
      </c>
      <c r="Z3747" s="0" t="n">
        <v>0</v>
      </c>
    </row>
    <row r="3748" customFormat="false" ht="14.4" hidden="false" customHeight="false" outlineLevel="0" collapsed="false">
      <c r="A3748" s="0" t="s">
        <v>3</v>
      </c>
      <c r="B3748" s="0" t="s">
        <v>18547</v>
      </c>
      <c r="C3748" s="0" t="s">
        <v>14768</v>
      </c>
      <c r="D3748" s="0" t="s">
        <v>14771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16</v>
      </c>
      <c r="V3748" s="0" t="n">
        <v>173</v>
      </c>
      <c r="W3748" s="0" t="n">
        <v>0</v>
      </c>
      <c r="X3748" s="0" t="n">
        <v>0</v>
      </c>
      <c r="Y3748" s="0" t="n">
        <v>0</v>
      </c>
      <c r="Z3748" s="0" t="n">
        <v>0</v>
      </c>
    </row>
    <row r="3749" customFormat="false" ht="14.4" hidden="false" customHeight="false" outlineLevel="0" collapsed="false">
      <c r="A3749" s="0" t="s">
        <v>3</v>
      </c>
      <c r="B3749" s="0" t="s">
        <v>18548</v>
      </c>
      <c r="C3749" s="0" t="s">
        <v>14773</v>
      </c>
      <c r="D3749" s="0" t="s">
        <v>14767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10</v>
      </c>
      <c r="V3749" s="0" t="n">
        <v>182</v>
      </c>
      <c r="W3749" s="0" t="n">
        <v>0</v>
      </c>
      <c r="X3749" s="0" t="n">
        <v>0</v>
      </c>
      <c r="Y3749" s="0" t="n">
        <v>0</v>
      </c>
      <c r="Z3749" s="0" t="n">
        <v>0</v>
      </c>
    </row>
    <row r="3750" customFormat="false" ht="14.4" hidden="false" customHeight="false" outlineLevel="0" collapsed="false">
      <c r="A3750" s="0" t="s">
        <v>3</v>
      </c>
      <c r="B3750" s="0" t="s">
        <v>18549</v>
      </c>
      <c r="C3750" s="0" t="s">
        <v>14768</v>
      </c>
      <c r="D3750" s="0" t="s">
        <v>14773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11</v>
      </c>
      <c r="V3750" s="0" t="n">
        <v>190</v>
      </c>
      <c r="W3750" s="0" t="n">
        <v>0</v>
      </c>
      <c r="X3750" s="0" t="n">
        <v>0</v>
      </c>
      <c r="Y3750" s="0" t="n">
        <v>0</v>
      </c>
      <c r="Z3750" s="0" t="n">
        <v>0</v>
      </c>
    </row>
    <row r="3751" customFormat="false" ht="14.4" hidden="false" customHeight="false" outlineLevel="0" collapsed="false">
      <c r="A3751" s="0" t="s">
        <v>3</v>
      </c>
      <c r="B3751" s="0" t="s">
        <v>18550</v>
      </c>
      <c r="C3751" s="0" t="s">
        <v>14773</v>
      </c>
      <c r="D3751" s="0" t="s">
        <v>14767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12</v>
      </c>
      <c r="V3751" s="0" t="n">
        <v>168</v>
      </c>
      <c r="W3751" s="0" t="n">
        <v>0</v>
      </c>
      <c r="X3751" s="0" t="n">
        <v>0</v>
      </c>
      <c r="Y3751" s="0" t="n">
        <v>0</v>
      </c>
      <c r="Z3751" s="0" t="n">
        <v>0</v>
      </c>
    </row>
    <row r="3752" customFormat="false" ht="14.4" hidden="false" customHeight="false" outlineLevel="0" collapsed="false">
      <c r="A3752" s="0" t="s">
        <v>3</v>
      </c>
      <c r="B3752" s="0" t="s">
        <v>18551</v>
      </c>
      <c r="C3752" s="0" t="s">
        <v>14771</v>
      </c>
      <c r="D3752" s="0" t="s">
        <v>14768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0</v>
      </c>
      <c r="U3752" s="0" t="n">
        <v>17</v>
      </c>
      <c r="V3752" s="0" t="n">
        <v>230</v>
      </c>
      <c r="W3752" s="0" t="n">
        <v>0</v>
      </c>
      <c r="X3752" s="0" t="n">
        <v>0</v>
      </c>
      <c r="Y3752" s="0" t="n">
        <v>0</v>
      </c>
      <c r="Z3752" s="0" t="n">
        <v>0</v>
      </c>
    </row>
    <row r="3753" customFormat="false" ht="14.4" hidden="false" customHeight="false" outlineLevel="0" collapsed="false">
      <c r="A3753" s="0" t="s">
        <v>3</v>
      </c>
      <c r="B3753" s="0" t="s">
        <v>18552</v>
      </c>
      <c r="C3753" s="0" t="s">
        <v>14768</v>
      </c>
      <c r="D3753" s="0" t="s">
        <v>14771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18</v>
      </c>
      <c r="V3753" s="0" t="n">
        <v>252</v>
      </c>
      <c r="W3753" s="0" t="n">
        <v>0</v>
      </c>
      <c r="X3753" s="0" t="n">
        <v>0</v>
      </c>
      <c r="Y3753" s="0" t="n">
        <v>0</v>
      </c>
      <c r="Z3753" s="0" t="n">
        <v>0</v>
      </c>
    </row>
    <row r="3754" customFormat="false" ht="14.4" hidden="false" customHeight="false" outlineLevel="0" collapsed="false">
      <c r="A3754" s="0" t="s">
        <v>3</v>
      </c>
      <c r="B3754" s="0" t="s">
        <v>18553</v>
      </c>
      <c r="C3754" s="0" t="s">
        <v>14773</v>
      </c>
      <c r="D3754" s="0" t="s">
        <v>14767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18</v>
      </c>
      <c r="V3754" s="0" t="n">
        <v>224</v>
      </c>
      <c r="W3754" s="0" t="n">
        <v>0</v>
      </c>
      <c r="X3754" s="0" t="n">
        <v>0</v>
      </c>
      <c r="Y3754" s="0" t="n">
        <v>0</v>
      </c>
      <c r="Z3754" s="0" t="n">
        <v>0</v>
      </c>
    </row>
    <row r="3755" customFormat="false" ht="14.4" hidden="false" customHeight="false" outlineLevel="0" collapsed="false">
      <c r="A3755" s="0" t="s">
        <v>3</v>
      </c>
      <c r="B3755" s="0" t="s">
        <v>18554</v>
      </c>
      <c r="C3755" s="0" t="s">
        <v>14767</v>
      </c>
      <c r="D3755" s="0" t="s">
        <v>14773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13</v>
      </c>
      <c r="V3755" s="0" t="n">
        <v>221</v>
      </c>
      <c r="W3755" s="0" t="n">
        <v>0</v>
      </c>
      <c r="X3755" s="0" t="n">
        <v>0</v>
      </c>
      <c r="Y3755" s="0" t="n">
        <v>0</v>
      </c>
      <c r="Z3755" s="0" t="n">
        <v>0</v>
      </c>
    </row>
    <row r="3756" customFormat="false" ht="14.4" hidden="false" customHeight="false" outlineLevel="0" collapsed="false">
      <c r="A3756" s="0" t="s">
        <v>3</v>
      </c>
      <c r="B3756" s="0" t="s">
        <v>18555</v>
      </c>
      <c r="C3756" s="0" t="s">
        <v>14768</v>
      </c>
      <c r="D3756" s="0" t="s">
        <v>14771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13</v>
      </c>
      <c r="V3756" s="0" t="n">
        <v>214</v>
      </c>
      <c r="W3756" s="0" t="n">
        <v>0</v>
      </c>
      <c r="X3756" s="0" t="n">
        <v>0</v>
      </c>
      <c r="Y3756" s="0" t="n">
        <v>0</v>
      </c>
      <c r="Z3756" s="0" t="n">
        <v>0</v>
      </c>
    </row>
    <row r="3757" customFormat="false" ht="14.4" hidden="false" customHeight="false" outlineLevel="0" collapsed="false">
      <c r="A3757" s="0" t="s">
        <v>3</v>
      </c>
      <c r="B3757" s="0" t="s">
        <v>18556</v>
      </c>
      <c r="C3757" s="0" t="s">
        <v>14773</v>
      </c>
      <c r="D3757" s="0" t="s">
        <v>14771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10</v>
      </c>
      <c r="V3757" s="0" t="n">
        <v>157</v>
      </c>
      <c r="W3757" s="0" t="n">
        <v>0</v>
      </c>
      <c r="X3757" s="0" t="n">
        <v>0</v>
      </c>
      <c r="Y3757" s="0" t="n">
        <v>0</v>
      </c>
      <c r="Z3757" s="0" t="n">
        <v>0</v>
      </c>
    </row>
    <row r="3758" customFormat="false" ht="14.4" hidden="false" customHeight="false" outlineLevel="0" collapsed="false">
      <c r="A3758" s="0" t="s">
        <v>3</v>
      </c>
      <c r="B3758" s="0" t="s">
        <v>18557</v>
      </c>
      <c r="C3758" s="0" t="s">
        <v>14767</v>
      </c>
      <c r="D3758" s="0" t="s">
        <v>14768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20</v>
      </c>
      <c r="V3758" s="0" t="n">
        <v>195</v>
      </c>
      <c r="W3758" s="0" t="n">
        <v>0</v>
      </c>
      <c r="X3758" s="0" t="n">
        <v>0</v>
      </c>
      <c r="Y3758" s="0" t="n">
        <v>0</v>
      </c>
      <c r="Z3758" s="0" t="n">
        <v>0</v>
      </c>
    </row>
    <row r="3759" customFormat="false" ht="14.4" hidden="false" customHeight="false" outlineLevel="0" collapsed="false">
      <c r="A3759" s="0" t="s">
        <v>3</v>
      </c>
      <c r="B3759" s="0" t="s">
        <v>18558</v>
      </c>
      <c r="C3759" s="0" t="s">
        <v>14773</v>
      </c>
      <c r="D3759" s="0" t="s">
        <v>14767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20</v>
      </c>
      <c r="V3759" s="0" t="n">
        <v>156</v>
      </c>
      <c r="W3759" s="0" t="n">
        <v>0</v>
      </c>
      <c r="X3759" s="0" t="n">
        <v>0</v>
      </c>
      <c r="Y3759" s="0" t="n">
        <v>0</v>
      </c>
      <c r="Z3759" s="0" t="n">
        <v>0</v>
      </c>
    </row>
    <row r="3760" customFormat="false" ht="14.4" hidden="false" customHeight="false" outlineLevel="0" collapsed="false">
      <c r="A3760" s="0" t="s">
        <v>3</v>
      </c>
      <c r="B3760" s="0" t="s">
        <v>18559</v>
      </c>
      <c r="C3760" s="0" t="s">
        <v>14768</v>
      </c>
      <c r="D3760" s="0" t="s">
        <v>14771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23</v>
      </c>
      <c r="V3760" s="0" t="n">
        <v>172</v>
      </c>
      <c r="W3760" s="0" t="n">
        <v>0</v>
      </c>
      <c r="X3760" s="0" t="n">
        <v>0</v>
      </c>
      <c r="Y3760" s="0" t="n">
        <v>0</v>
      </c>
      <c r="Z3760" s="0" t="n">
        <v>0</v>
      </c>
    </row>
    <row r="3761" customFormat="false" ht="14.4" hidden="false" customHeight="false" outlineLevel="0" collapsed="false">
      <c r="A3761" s="0" t="s">
        <v>3</v>
      </c>
      <c r="B3761" s="0" t="s">
        <v>18560</v>
      </c>
      <c r="C3761" s="0" t="s">
        <v>14773</v>
      </c>
      <c r="D3761" s="0" t="s">
        <v>14771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26</v>
      </c>
      <c r="V3761" s="0" t="n">
        <v>197</v>
      </c>
      <c r="W3761" s="0" t="n">
        <v>0</v>
      </c>
      <c r="X3761" s="0" t="n">
        <v>0</v>
      </c>
      <c r="Y3761" s="0" t="n">
        <v>0</v>
      </c>
      <c r="Z3761" s="0" t="n">
        <v>0</v>
      </c>
    </row>
    <row r="3762" customFormat="false" ht="14.4" hidden="false" customHeight="false" outlineLevel="0" collapsed="false">
      <c r="A3762" s="0" t="s">
        <v>3</v>
      </c>
      <c r="B3762" s="0" t="s">
        <v>18561</v>
      </c>
      <c r="C3762" s="0" t="s">
        <v>14773</v>
      </c>
      <c r="D3762" s="0" t="s">
        <v>14768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12</v>
      </c>
      <c r="V3762" s="0" t="n">
        <v>231</v>
      </c>
      <c r="W3762" s="0" t="n">
        <v>0</v>
      </c>
      <c r="X3762" s="0" t="n">
        <v>0</v>
      </c>
      <c r="Y3762" s="0" t="n">
        <v>0</v>
      </c>
      <c r="Z3762" s="0" t="n">
        <v>0</v>
      </c>
    </row>
    <row r="3763" customFormat="false" ht="14.4" hidden="false" customHeight="false" outlineLevel="0" collapsed="false">
      <c r="A3763" s="0" t="s">
        <v>3</v>
      </c>
      <c r="B3763" s="0" t="s">
        <v>18562</v>
      </c>
      <c r="C3763" s="0" t="s">
        <v>14768</v>
      </c>
      <c r="D3763" s="0" t="s">
        <v>14771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0</v>
      </c>
      <c r="T3763" s="0" t="n">
        <v>0</v>
      </c>
      <c r="U3763" s="0" t="n">
        <v>27</v>
      </c>
      <c r="V3763" s="0" t="n">
        <v>250</v>
      </c>
      <c r="W3763" s="0" t="n">
        <v>0</v>
      </c>
      <c r="X3763" s="0" t="n">
        <v>0</v>
      </c>
      <c r="Y3763" s="0" t="n">
        <v>0</v>
      </c>
      <c r="Z3763" s="0" t="n">
        <v>0</v>
      </c>
    </row>
    <row r="3764" customFormat="false" ht="14.4" hidden="false" customHeight="false" outlineLevel="0" collapsed="false">
      <c r="A3764" s="0" t="s">
        <v>3</v>
      </c>
      <c r="B3764" s="0" t="s">
        <v>18563</v>
      </c>
      <c r="C3764" s="0" t="s">
        <v>14768</v>
      </c>
      <c r="D3764" s="0" t="s">
        <v>14771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27</v>
      </c>
      <c r="V3764" s="0" t="n">
        <v>241</v>
      </c>
      <c r="W3764" s="0" t="n">
        <v>0</v>
      </c>
      <c r="X3764" s="0" t="n">
        <v>0</v>
      </c>
      <c r="Y3764" s="0" t="n">
        <v>0</v>
      </c>
      <c r="Z3764" s="0" t="n">
        <v>0</v>
      </c>
    </row>
    <row r="3765" customFormat="false" ht="14.4" hidden="false" customHeight="false" outlineLevel="0" collapsed="false">
      <c r="A3765" s="0" t="s">
        <v>3</v>
      </c>
      <c r="B3765" s="0" t="s">
        <v>18564</v>
      </c>
      <c r="C3765" s="0" t="s">
        <v>14773</v>
      </c>
      <c r="D3765" s="0" t="s">
        <v>14767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31</v>
      </c>
      <c r="V3765" s="0" t="n">
        <v>252</v>
      </c>
      <c r="W3765" s="0" t="n">
        <v>0</v>
      </c>
      <c r="X3765" s="0" t="n">
        <v>0</v>
      </c>
      <c r="Y3765" s="0" t="n">
        <v>0</v>
      </c>
      <c r="Z3765" s="0" t="n">
        <v>0</v>
      </c>
    </row>
    <row r="3766" customFormat="false" ht="14.4" hidden="false" customHeight="false" outlineLevel="0" collapsed="false">
      <c r="A3766" s="0" t="s">
        <v>3</v>
      </c>
      <c r="B3766" s="0" t="s">
        <v>18565</v>
      </c>
      <c r="C3766" s="0" t="s">
        <v>14768</v>
      </c>
      <c r="D3766" s="0" t="s">
        <v>14771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0</v>
      </c>
      <c r="S3766" s="0" t="n">
        <v>0</v>
      </c>
      <c r="T3766" s="0" t="n">
        <v>0</v>
      </c>
      <c r="U3766" s="0" t="n">
        <v>11</v>
      </c>
      <c r="V3766" s="0" t="n">
        <v>177</v>
      </c>
      <c r="W3766" s="0" t="n">
        <v>0</v>
      </c>
      <c r="X3766" s="0" t="n">
        <v>0</v>
      </c>
      <c r="Y3766" s="0" t="n">
        <v>0</v>
      </c>
      <c r="Z3766" s="0" t="n">
        <v>0</v>
      </c>
    </row>
    <row r="3767" customFormat="false" ht="14.4" hidden="false" customHeight="false" outlineLevel="0" collapsed="false">
      <c r="A3767" s="0" t="s">
        <v>3</v>
      </c>
      <c r="B3767" s="0" t="s">
        <v>18566</v>
      </c>
      <c r="C3767" s="0" t="s">
        <v>14767</v>
      </c>
      <c r="D3767" s="0" t="s">
        <v>14773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17</v>
      </c>
      <c r="V3767" s="0" t="n">
        <v>224</v>
      </c>
      <c r="W3767" s="0" t="n">
        <v>0</v>
      </c>
      <c r="X3767" s="0" t="n">
        <v>0</v>
      </c>
      <c r="Y3767" s="0" t="n">
        <v>0</v>
      </c>
      <c r="Z3767" s="0" t="n">
        <v>0</v>
      </c>
    </row>
    <row r="3768" customFormat="false" ht="14.4" hidden="false" customHeight="false" outlineLevel="0" collapsed="false">
      <c r="A3768" s="0" t="s">
        <v>3</v>
      </c>
      <c r="B3768" s="0" t="s">
        <v>18567</v>
      </c>
      <c r="C3768" s="0" t="s">
        <v>14768</v>
      </c>
      <c r="D3768" s="0" t="s">
        <v>18568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14</v>
      </c>
      <c r="V3768" s="0" t="n">
        <v>156</v>
      </c>
      <c r="W3768" s="0" t="n">
        <v>0</v>
      </c>
      <c r="X3768" s="0" t="n">
        <v>0</v>
      </c>
      <c r="Y3768" s="0" t="n">
        <v>0</v>
      </c>
      <c r="Z3768" s="0" t="n">
        <v>0</v>
      </c>
    </row>
    <row r="3769" customFormat="false" ht="14.4" hidden="false" customHeight="false" outlineLevel="0" collapsed="false">
      <c r="A3769" s="0" t="s">
        <v>3</v>
      </c>
      <c r="B3769" s="0" t="s">
        <v>18569</v>
      </c>
      <c r="C3769" s="0" t="s">
        <v>14768</v>
      </c>
      <c r="D3769" s="0" t="s">
        <v>14773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14</v>
      </c>
      <c r="V3769" s="0" t="n">
        <v>156</v>
      </c>
      <c r="W3769" s="0" t="n">
        <v>0</v>
      </c>
      <c r="X3769" s="0" t="n">
        <v>0</v>
      </c>
      <c r="Y3769" s="0" t="n">
        <v>0</v>
      </c>
      <c r="Z3769" s="0" t="n">
        <v>0</v>
      </c>
    </row>
    <row r="3770" customFormat="false" ht="14.4" hidden="false" customHeight="false" outlineLevel="0" collapsed="false">
      <c r="A3770" s="0" t="s">
        <v>3</v>
      </c>
      <c r="B3770" s="0" t="s">
        <v>18570</v>
      </c>
      <c r="C3770" s="0" t="s">
        <v>14773</v>
      </c>
      <c r="D3770" s="0" t="s">
        <v>14768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14</v>
      </c>
      <c r="V3770" s="0" t="n">
        <v>166</v>
      </c>
      <c r="W3770" s="0" t="n">
        <v>0</v>
      </c>
      <c r="X3770" s="0" t="n">
        <v>0</v>
      </c>
      <c r="Y3770" s="0" t="n">
        <v>0</v>
      </c>
      <c r="Z3770" s="0" t="n">
        <v>0</v>
      </c>
    </row>
    <row r="3771" customFormat="false" ht="14.4" hidden="false" customHeight="false" outlineLevel="0" collapsed="false">
      <c r="A3771" s="0" t="s">
        <v>3</v>
      </c>
      <c r="B3771" s="0" t="s">
        <v>18571</v>
      </c>
      <c r="C3771" s="0" t="s">
        <v>14767</v>
      </c>
      <c r="D3771" s="0" t="s">
        <v>14870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14</v>
      </c>
      <c r="V3771" s="0" t="n">
        <v>166</v>
      </c>
      <c r="W3771" s="0" t="n">
        <v>0</v>
      </c>
      <c r="X3771" s="0" t="n">
        <v>0</v>
      </c>
      <c r="Y3771" s="0" t="n">
        <v>0</v>
      </c>
      <c r="Z3771" s="0" t="n">
        <v>0</v>
      </c>
    </row>
    <row r="3772" customFormat="false" ht="14.4" hidden="false" customHeight="false" outlineLevel="0" collapsed="false">
      <c r="A3772" s="0" t="s">
        <v>3</v>
      </c>
      <c r="B3772" s="0" t="s">
        <v>18572</v>
      </c>
      <c r="C3772" s="0" t="s">
        <v>14773</v>
      </c>
      <c r="D3772" s="0" t="s">
        <v>14767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14</v>
      </c>
      <c r="V3772" s="0" t="n">
        <v>170</v>
      </c>
      <c r="W3772" s="0" t="n">
        <v>0</v>
      </c>
      <c r="X3772" s="0" t="n">
        <v>0</v>
      </c>
      <c r="Y3772" s="0" t="n">
        <v>0</v>
      </c>
      <c r="Z3772" s="0" t="n">
        <v>0</v>
      </c>
    </row>
    <row r="3773" customFormat="false" ht="14.4" hidden="false" customHeight="false" outlineLevel="0" collapsed="false">
      <c r="A3773" s="0" t="s">
        <v>3</v>
      </c>
      <c r="B3773" s="0" t="s">
        <v>18573</v>
      </c>
      <c r="C3773" s="0" t="s">
        <v>14768</v>
      </c>
      <c r="D3773" s="0" t="s">
        <v>14767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n">
        <v>0</v>
      </c>
      <c r="R3773" s="0" t="n">
        <v>0</v>
      </c>
      <c r="S3773" s="0" t="n">
        <v>0</v>
      </c>
      <c r="T3773" s="0" t="n">
        <v>0</v>
      </c>
      <c r="U3773" s="0" t="n">
        <v>14</v>
      </c>
      <c r="V3773" s="0" t="n">
        <v>170</v>
      </c>
      <c r="W3773" s="0" t="n">
        <v>0</v>
      </c>
      <c r="X3773" s="0" t="n">
        <v>0</v>
      </c>
      <c r="Y3773" s="0" t="n">
        <v>0</v>
      </c>
      <c r="Z3773" s="0" t="n">
        <v>0</v>
      </c>
    </row>
    <row r="3774" customFormat="false" ht="14.4" hidden="false" customHeight="false" outlineLevel="0" collapsed="false">
      <c r="A3774" s="0" t="s">
        <v>3</v>
      </c>
      <c r="B3774" s="0" t="s">
        <v>18574</v>
      </c>
      <c r="C3774" s="0" t="s">
        <v>14771</v>
      </c>
      <c r="D3774" s="0" t="s">
        <v>14773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13</v>
      </c>
      <c r="V3774" s="0" t="n">
        <v>192</v>
      </c>
      <c r="W3774" s="0" t="n">
        <v>0</v>
      </c>
      <c r="X3774" s="0" t="n">
        <v>0</v>
      </c>
      <c r="Y3774" s="0" t="n">
        <v>0</v>
      </c>
      <c r="Z3774" s="0" t="n">
        <v>0</v>
      </c>
    </row>
    <row r="3775" customFormat="false" ht="14.4" hidden="false" customHeight="false" outlineLevel="0" collapsed="false">
      <c r="A3775" s="0" t="s">
        <v>3</v>
      </c>
      <c r="B3775" s="0" t="s">
        <v>18575</v>
      </c>
      <c r="C3775" s="0" t="s">
        <v>14773</v>
      </c>
      <c r="D3775" s="0" t="s">
        <v>14767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13</v>
      </c>
      <c r="V3775" s="0" t="n">
        <v>191</v>
      </c>
      <c r="W3775" s="0" t="n">
        <v>0</v>
      </c>
      <c r="X3775" s="0" t="n">
        <v>0</v>
      </c>
      <c r="Y3775" s="0" t="n">
        <v>0</v>
      </c>
      <c r="Z3775" s="0" t="n">
        <v>0</v>
      </c>
    </row>
    <row r="3776" customFormat="false" ht="14.4" hidden="false" customHeight="false" outlineLevel="0" collapsed="false">
      <c r="A3776" s="0" t="s">
        <v>3</v>
      </c>
      <c r="B3776" s="0" t="s">
        <v>18576</v>
      </c>
      <c r="C3776" s="0" t="s">
        <v>14773</v>
      </c>
      <c r="D3776" s="0" t="s">
        <v>14768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13</v>
      </c>
      <c r="V3776" s="0" t="n">
        <v>175</v>
      </c>
      <c r="W3776" s="0" t="n">
        <v>0</v>
      </c>
      <c r="X3776" s="0" t="n">
        <v>0</v>
      </c>
      <c r="Y3776" s="0" t="n">
        <v>0</v>
      </c>
      <c r="Z3776" s="0" t="n">
        <v>0</v>
      </c>
    </row>
    <row r="3777" customFormat="false" ht="14.4" hidden="false" customHeight="false" outlineLevel="0" collapsed="false">
      <c r="A3777" s="0" t="s">
        <v>3</v>
      </c>
      <c r="B3777" s="0" t="s">
        <v>18577</v>
      </c>
      <c r="C3777" s="0" t="s">
        <v>14773</v>
      </c>
      <c r="D3777" s="0" t="s">
        <v>14771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9</v>
      </c>
      <c r="V3777" s="0" t="n">
        <v>158</v>
      </c>
      <c r="W3777" s="0" t="n">
        <v>0</v>
      </c>
      <c r="X3777" s="0" t="n">
        <v>0</v>
      </c>
      <c r="Y3777" s="0" t="n">
        <v>0</v>
      </c>
      <c r="Z3777" s="0" t="n">
        <v>0</v>
      </c>
    </row>
    <row r="3778" customFormat="false" ht="14.4" hidden="false" customHeight="false" outlineLevel="0" collapsed="false">
      <c r="A3778" s="0" t="s">
        <v>3</v>
      </c>
      <c r="B3778" s="0" t="s">
        <v>18578</v>
      </c>
      <c r="C3778" s="0" t="s">
        <v>14768</v>
      </c>
      <c r="D3778" s="0" t="s">
        <v>14767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13</v>
      </c>
      <c r="V3778" s="0" t="n">
        <v>209</v>
      </c>
      <c r="W3778" s="0" t="n">
        <v>0</v>
      </c>
      <c r="X3778" s="0" t="n">
        <v>0</v>
      </c>
      <c r="Y3778" s="0" t="n">
        <v>0</v>
      </c>
      <c r="Z3778" s="0" t="n">
        <v>0</v>
      </c>
    </row>
    <row r="3779" customFormat="false" ht="14.4" hidden="false" customHeight="false" outlineLevel="0" collapsed="false">
      <c r="A3779" s="0" t="s">
        <v>3</v>
      </c>
      <c r="B3779" s="0" t="s">
        <v>18579</v>
      </c>
      <c r="C3779" s="0" t="s">
        <v>14768</v>
      </c>
      <c r="D3779" s="0" t="s">
        <v>14767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11</v>
      </c>
      <c r="V3779" s="0" t="n">
        <v>185</v>
      </c>
      <c r="W3779" s="0" t="n">
        <v>0</v>
      </c>
      <c r="X3779" s="0" t="n">
        <v>0</v>
      </c>
      <c r="Y3779" s="0" t="n">
        <v>0</v>
      </c>
      <c r="Z3779" s="0" t="n">
        <v>0</v>
      </c>
    </row>
    <row r="3780" customFormat="false" ht="14.4" hidden="false" customHeight="false" outlineLevel="0" collapsed="false">
      <c r="A3780" s="0" t="s">
        <v>3</v>
      </c>
      <c r="B3780" s="0" t="s">
        <v>18580</v>
      </c>
      <c r="C3780" s="0" t="s">
        <v>14771</v>
      </c>
      <c r="D3780" s="0" t="s">
        <v>14767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10</v>
      </c>
      <c r="V3780" s="0" t="n">
        <v>180</v>
      </c>
      <c r="W3780" s="0" t="n">
        <v>0</v>
      </c>
      <c r="X3780" s="0" t="n">
        <v>0</v>
      </c>
      <c r="Y3780" s="0" t="n">
        <v>0</v>
      </c>
      <c r="Z3780" s="0" t="n">
        <v>0</v>
      </c>
    </row>
    <row r="3781" customFormat="false" ht="14.4" hidden="false" customHeight="false" outlineLevel="0" collapsed="false">
      <c r="A3781" s="0" t="s">
        <v>3</v>
      </c>
      <c r="B3781" s="0" t="s">
        <v>18581</v>
      </c>
      <c r="C3781" s="0" t="s">
        <v>14771</v>
      </c>
      <c r="D3781" s="0" t="s">
        <v>14768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14</v>
      </c>
      <c r="V3781" s="0" t="n">
        <v>251</v>
      </c>
      <c r="W3781" s="0" t="n">
        <v>0</v>
      </c>
      <c r="X3781" s="0" t="n">
        <v>0</v>
      </c>
      <c r="Y3781" s="0" t="n">
        <v>0</v>
      </c>
      <c r="Z3781" s="0" t="n">
        <v>0</v>
      </c>
    </row>
    <row r="3782" customFormat="false" ht="14.4" hidden="false" customHeight="false" outlineLevel="0" collapsed="false">
      <c r="A3782" s="0" t="s">
        <v>3</v>
      </c>
      <c r="B3782" s="0" t="s">
        <v>18582</v>
      </c>
      <c r="C3782" s="0" t="s">
        <v>14767</v>
      </c>
      <c r="D3782" s="0" t="s">
        <v>14773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22</v>
      </c>
      <c r="V3782" s="0" t="n">
        <v>242</v>
      </c>
      <c r="W3782" s="0" t="n">
        <v>0</v>
      </c>
      <c r="X3782" s="0" t="n">
        <v>0</v>
      </c>
      <c r="Y3782" s="0" t="n">
        <v>0</v>
      </c>
      <c r="Z3782" s="0" t="n">
        <v>0</v>
      </c>
    </row>
    <row r="3783" customFormat="false" ht="14.4" hidden="false" customHeight="false" outlineLevel="0" collapsed="false">
      <c r="A3783" s="0" t="s">
        <v>3</v>
      </c>
      <c r="B3783" s="0" t="s">
        <v>18583</v>
      </c>
      <c r="C3783" s="0" t="s">
        <v>14773</v>
      </c>
      <c r="D3783" s="0" t="s">
        <v>14767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19</v>
      </c>
      <c r="V3783" s="0" t="n">
        <v>210</v>
      </c>
      <c r="W3783" s="0" t="n">
        <v>0</v>
      </c>
      <c r="X3783" s="0" t="n">
        <v>0</v>
      </c>
      <c r="Y3783" s="0" t="n">
        <v>0</v>
      </c>
      <c r="Z3783" s="0" t="n">
        <v>0</v>
      </c>
    </row>
    <row r="3784" customFormat="false" ht="14.4" hidden="false" customHeight="false" outlineLevel="0" collapsed="false">
      <c r="A3784" s="0" t="s">
        <v>3</v>
      </c>
      <c r="B3784" s="0" t="s">
        <v>18584</v>
      </c>
      <c r="C3784" s="0" t="s">
        <v>14773</v>
      </c>
      <c r="D3784" s="0" t="s">
        <v>14767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17</v>
      </c>
      <c r="V3784" s="0" t="n">
        <v>257</v>
      </c>
      <c r="W3784" s="0" t="n">
        <v>0</v>
      </c>
      <c r="X3784" s="0" t="n">
        <v>0</v>
      </c>
      <c r="Y3784" s="0" t="n">
        <v>0</v>
      </c>
      <c r="Z3784" s="0" t="n">
        <v>0</v>
      </c>
    </row>
    <row r="3785" customFormat="false" ht="14.4" hidden="false" customHeight="false" outlineLevel="0" collapsed="false">
      <c r="A3785" s="0" t="s">
        <v>3</v>
      </c>
      <c r="B3785" s="0" t="s">
        <v>18585</v>
      </c>
      <c r="C3785" s="0" t="s">
        <v>14768</v>
      </c>
      <c r="D3785" s="0" t="s">
        <v>14771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16</v>
      </c>
      <c r="V3785" s="0" t="n">
        <v>253</v>
      </c>
      <c r="W3785" s="0" t="n">
        <v>0</v>
      </c>
      <c r="X3785" s="0" t="n">
        <v>0</v>
      </c>
      <c r="Y3785" s="0" t="n">
        <v>0</v>
      </c>
      <c r="Z3785" s="0" t="n">
        <v>0</v>
      </c>
    </row>
    <row r="3786" customFormat="false" ht="14.4" hidden="false" customHeight="false" outlineLevel="0" collapsed="false">
      <c r="A3786" s="0" t="s">
        <v>3</v>
      </c>
      <c r="B3786" s="0" t="s">
        <v>18586</v>
      </c>
      <c r="C3786" s="0" t="s">
        <v>14771</v>
      </c>
      <c r="D3786" s="0" t="s">
        <v>14768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15</v>
      </c>
      <c r="V3786" s="0" t="n">
        <v>219</v>
      </c>
      <c r="W3786" s="0" t="n">
        <v>0</v>
      </c>
      <c r="X3786" s="0" t="n">
        <v>0</v>
      </c>
      <c r="Y3786" s="0" t="n">
        <v>0</v>
      </c>
      <c r="Z3786" s="0" t="n">
        <v>0</v>
      </c>
    </row>
    <row r="3787" customFormat="false" ht="14.4" hidden="false" customHeight="false" outlineLevel="0" collapsed="false">
      <c r="A3787" s="0" t="s">
        <v>3</v>
      </c>
      <c r="B3787" s="0" t="s">
        <v>18587</v>
      </c>
      <c r="C3787" s="0" t="s">
        <v>14771</v>
      </c>
      <c r="D3787" s="0" t="s">
        <v>14773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0</v>
      </c>
      <c r="T3787" s="0" t="n">
        <v>0</v>
      </c>
      <c r="U3787" s="0" t="n">
        <v>30</v>
      </c>
      <c r="V3787" s="0" t="n">
        <v>205</v>
      </c>
      <c r="W3787" s="0" t="n">
        <v>0</v>
      </c>
      <c r="X3787" s="0" t="n">
        <v>0</v>
      </c>
      <c r="Y3787" s="0" t="n">
        <v>0</v>
      </c>
      <c r="Z3787" s="0" t="n">
        <v>0</v>
      </c>
    </row>
    <row r="3788" customFormat="false" ht="14.4" hidden="false" customHeight="false" outlineLevel="0" collapsed="false">
      <c r="A3788" s="0" t="s">
        <v>3</v>
      </c>
      <c r="B3788" s="0" t="s">
        <v>18588</v>
      </c>
      <c r="C3788" s="0" t="s">
        <v>14768</v>
      </c>
      <c r="D3788" s="0" t="s">
        <v>14767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23</v>
      </c>
      <c r="V3788" s="0" t="n">
        <v>221</v>
      </c>
      <c r="W3788" s="0" t="n">
        <v>0</v>
      </c>
      <c r="X3788" s="0" t="n">
        <v>0</v>
      </c>
      <c r="Y3788" s="0" t="n">
        <v>0</v>
      </c>
      <c r="Z3788" s="0" t="n">
        <v>0</v>
      </c>
    </row>
    <row r="3789" customFormat="false" ht="14.4" hidden="false" customHeight="false" outlineLevel="0" collapsed="false">
      <c r="A3789" s="0" t="s">
        <v>3</v>
      </c>
      <c r="B3789" s="0" t="s">
        <v>18589</v>
      </c>
      <c r="C3789" s="0" t="s">
        <v>14773</v>
      </c>
      <c r="D3789" s="0" t="s">
        <v>14768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19</v>
      </c>
      <c r="V3789" s="0" t="n">
        <v>218</v>
      </c>
      <c r="W3789" s="0" t="n">
        <v>0</v>
      </c>
      <c r="X3789" s="0" t="n">
        <v>0</v>
      </c>
      <c r="Y3789" s="0" t="n">
        <v>0</v>
      </c>
      <c r="Z3789" s="0" t="n">
        <v>0</v>
      </c>
    </row>
    <row r="3790" customFormat="false" ht="14.4" hidden="false" customHeight="false" outlineLevel="0" collapsed="false">
      <c r="A3790" s="0" t="s">
        <v>3</v>
      </c>
      <c r="B3790" s="0" t="s">
        <v>18590</v>
      </c>
      <c r="C3790" s="0" t="s">
        <v>14771</v>
      </c>
      <c r="D3790" s="0" t="s">
        <v>14767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21</v>
      </c>
      <c r="V3790" s="0" t="n">
        <v>182</v>
      </c>
      <c r="W3790" s="0" t="n">
        <v>0</v>
      </c>
      <c r="X3790" s="0" t="n">
        <v>0</v>
      </c>
      <c r="Y3790" s="0" t="n">
        <v>0</v>
      </c>
      <c r="Z3790" s="0" t="n">
        <v>0</v>
      </c>
    </row>
    <row r="3791" customFormat="false" ht="14.4" hidden="false" customHeight="false" outlineLevel="0" collapsed="false">
      <c r="A3791" s="0" t="s">
        <v>3</v>
      </c>
      <c r="B3791" s="0" t="s">
        <v>18591</v>
      </c>
      <c r="C3791" s="0" t="s">
        <v>14767</v>
      </c>
      <c r="D3791" s="0" t="s">
        <v>14773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14</v>
      </c>
      <c r="V3791" s="0" t="n">
        <v>214</v>
      </c>
      <c r="W3791" s="0" t="n">
        <v>0</v>
      </c>
      <c r="X3791" s="0" t="n">
        <v>0</v>
      </c>
      <c r="Y3791" s="0" t="n">
        <v>0</v>
      </c>
      <c r="Z3791" s="0" t="n">
        <v>0</v>
      </c>
    </row>
    <row r="3792" customFormat="false" ht="14.4" hidden="false" customHeight="false" outlineLevel="0" collapsed="false">
      <c r="A3792" s="0" t="s">
        <v>3</v>
      </c>
      <c r="B3792" s="0" t="s">
        <v>18592</v>
      </c>
      <c r="C3792" s="0" t="s">
        <v>14771</v>
      </c>
      <c r="D3792" s="0" t="s">
        <v>14773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15</v>
      </c>
      <c r="V3792" s="0" t="n">
        <v>232</v>
      </c>
      <c r="W3792" s="0" t="n">
        <v>0</v>
      </c>
      <c r="X3792" s="0" t="n">
        <v>0</v>
      </c>
      <c r="Y3792" s="0" t="n">
        <v>0</v>
      </c>
      <c r="Z3792" s="0" t="n">
        <v>0</v>
      </c>
    </row>
    <row r="3793" customFormat="false" ht="14.4" hidden="false" customHeight="false" outlineLevel="0" collapsed="false">
      <c r="A3793" s="0" t="s">
        <v>3</v>
      </c>
      <c r="B3793" s="0" t="s">
        <v>18593</v>
      </c>
      <c r="C3793" s="0" t="s">
        <v>14767</v>
      </c>
      <c r="D3793" s="0" t="s">
        <v>14771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17</v>
      </c>
      <c r="V3793" s="0" t="n">
        <v>287</v>
      </c>
      <c r="W3793" s="0" t="n">
        <v>0</v>
      </c>
      <c r="X3793" s="0" t="n">
        <v>0</v>
      </c>
      <c r="Y3793" s="0" t="n">
        <v>0</v>
      </c>
      <c r="Z3793" s="0" t="n">
        <v>0</v>
      </c>
    </row>
    <row r="3794" customFormat="false" ht="14.4" hidden="false" customHeight="false" outlineLevel="0" collapsed="false">
      <c r="A3794" s="0" t="s">
        <v>3</v>
      </c>
      <c r="B3794" s="0" t="s">
        <v>18594</v>
      </c>
      <c r="C3794" s="0" t="s">
        <v>14771</v>
      </c>
      <c r="D3794" s="0" t="s">
        <v>14768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19</v>
      </c>
      <c r="V3794" s="0" t="n">
        <v>268</v>
      </c>
      <c r="W3794" s="0" t="n">
        <v>0</v>
      </c>
      <c r="X3794" s="0" t="n">
        <v>0</v>
      </c>
      <c r="Y3794" s="0" t="n">
        <v>0</v>
      </c>
      <c r="Z3794" s="0" t="n">
        <v>0</v>
      </c>
    </row>
    <row r="3795" customFormat="false" ht="14.4" hidden="false" customHeight="false" outlineLevel="0" collapsed="false">
      <c r="A3795" s="0" t="s">
        <v>3</v>
      </c>
      <c r="B3795" s="0" t="s">
        <v>18595</v>
      </c>
      <c r="C3795" s="0" t="s">
        <v>14773</v>
      </c>
      <c r="D3795" s="0" t="s">
        <v>14771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18</v>
      </c>
      <c r="V3795" s="0" t="n">
        <v>269</v>
      </c>
      <c r="W3795" s="0" t="n">
        <v>0</v>
      </c>
      <c r="X3795" s="0" t="n">
        <v>0</v>
      </c>
      <c r="Y3795" s="0" t="n">
        <v>0</v>
      </c>
      <c r="Z3795" s="0" t="n">
        <v>0</v>
      </c>
    </row>
    <row r="3796" customFormat="false" ht="14.4" hidden="false" customHeight="false" outlineLevel="0" collapsed="false">
      <c r="A3796" s="0" t="s">
        <v>3</v>
      </c>
      <c r="B3796" s="0" t="s">
        <v>18596</v>
      </c>
      <c r="C3796" s="0" t="s">
        <v>14767</v>
      </c>
      <c r="D3796" s="0" t="s">
        <v>14773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18</v>
      </c>
      <c r="V3796" s="0" t="n">
        <v>261</v>
      </c>
      <c r="W3796" s="0" t="n">
        <v>0</v>
      </c>
      <c r="X3796" s="0" t="n">
        <v>0</v>
      </c>
      <c r="Y3796" s="0" t="n">
        <v>0</v>
      </c>
      <c r="Z3796" s="0" t="n">
        <v>0</v>
      </c>
    </row>
    <row r="3797" customFormat="false" ht="14.4" hidden="false" customHeight="false" outlineLevel="0" collapsed="false">
      <c r="A3797" s="0" t="s">
        <v>3</v>
      </c>
      <c r="B3797" s="0" t="s">
        <v>18597</v>
      </c>
      <c r="C3797" s="0" t="s">
        <v>14773</v>
      </c>
      <c r="D3797" s="0" t="s">
        <v>14768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0</v>
      </c>
      <c r="U3797" s="0" t="n">
        <v>18</v>
      </c>
      <c r="V3797" s="0" t="n">
        <v>315</v>
      </c>
      <c r="W3797" s="0" t="n">
        <v>0</v>
      </c>
      <c r="X3797" s="0" t="n">
        <v>0</v>
      </c>
      <c r="Y3797" s="0" t="n">
        <v>0</v>
      </c>
      <c r="Z3797" s="0" t="n">
        <v>0</v>
      </c>
    </row>
    <row r="3798" customFormat="false" ht="14.4" hidden="false" customHeight="false" outlineLevel="0" collapsed="false">
      <c r="A3798" s="0" t="s">
        <v>3</v>
      </c>
      <c r="B3798" s="0" t="s">
        <v>18598</v>
      </c>
      <c r="C3798" s="0" t="s">
        <v>14768</v>
      </c>
      <c r="D3798" s="0" t="s">
        <v>14771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22</v>
      </c>
      <c r="V3798" s="0" t="n">
        <v>233</v>
      </c>
      <c r="W3798" s="0" t="n">
        <v>0</v>
      </c>
      <c r="X3798" s="0" t="n">
        <v>0</v>
      </c>
      <c r="Y3798" s="0" t="n">
        <v>0</v>
      </c>
      <c r="Z3798" s="0" t="n">
        <v>0</v>
      </c>
    </row>
    <row r="3799" customFormat="false" ht="14.4" hidden="false" customHeight="false" outlineLevel="0" collapsed="false">
      <c r="A3799" s="0" t="s">
        <v>3</v>
      </c>
      <c r="B3799" s="0" t="s">
        <v>18599</v>
      </c>
      <c r="C3799" s="0" t="s">
        <v>14768</v>
      </c>
      <c r="D3799" s="0" t="s">
        <v>14767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14</v>
      </c>
      <c r="V3799" s="0" t="n">
        <v>178</v>
      </c>
      <c r="W3799" s="0" t="n">
        <v>0</v>
      </c>
      <c r="X3799" s="0" t="n">
        <v>0</v>
      </c>
      <c r="Y3799" s="0" t="n">
        <v>0</v>
      </c>
      <c r="Z3799" s="0" t="n">
        <v>0</v>
      </c>
    </row>
    <row r="3800" customFormat="false" ht="14.4" hidden="false" customHeight="false" outlineLevel="0" collapsed="false">
      <c r="A3800" s="0" t="s">
        <v>3</v>
      </c>
      <c r="B3800" s="0" t="s">
        <v>18600</v>
      </c>
      <c r="C3800" s="0" t="s">
        <v>14773</v>
      </c>
      <c r="D3800" s="0" t="s">
        <v>14767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15</v>
      </c>
      <c r="V3800" s="0" t="n">
        <v>260</v>
      </c>
      <c r="W3800" s="0" t="n">
        <v>0</v>
      </c>
      <c r="X3800" s="0" t="n">
        <v>0</v>
      </c>
      <c r="Y3800" s="0" t="n">
        <v>0</v>
      </c>
      <c r="Z3800" s="0" t="n">
        <v>0</v>
      </c>
    </row>
    <row r="3801" customFormat="false" ht="14.4" hidden="false" customHeight="false" outlineLevel="0" collapsed="false">
      <c r="A3801" s="0" t="s">
        <v>3</v>
      </c>
      <c r="B3801" s="0" t="s">
        <v>18601</v>
      </c>
      <c r="C3801" s="0" t="s">
        <v>14771</v>
      </c>
      <c r="D3801" s="0" t="s">
        <v>14768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17</v>
      </c>
      <c r="V3801" s="0" t="n">
        <v>235</v>
      </c>
      <c r="W3801" s="0" t="n">
        <v>0</v>
      </c>
      <c r="X3801" s="0" t="n">
        <v>0</v>
      </c>
      <c r="Y3801" s="0" t="n">
        <v>0</v>
      </c>
      <c r="Z3801" s="0" t="n">
        <v>0</v>
      </c>
    </row>
    <row r="3802" customFormat="false" ht="14.4" hidden="false" customHeight="false" outlineLevel="0" collapsed="false">
      <c r="A3802" s="0" t="s">
        <v>3</v>
      </c>
      <c r="B3802" s="0" t="s">
        <v>18602</v>
      </c>
      <c r="C3802" s="0" t="s">
        <v>14773</v>
      </c>
      <c r="D3802" s="0" t="s">
        <v>14771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21</v>
      </c>
      <c r="V3802" s="0" t="n">
        <v>251</v>
      </c>
      <c r="W3802" s="0" t="n">
        <v>0</v>
      </c>
      <c r="X3802" s="0" t="n">
        <v>0</v>
      </c>
      <c r="Y3802" s="0" t="n">
        <v>0</v>
      </c>
      <c r="Z3802" s="0" t="n">
        <v>0</v>
      </c>
    </row>
    <row r="3803" customFormat="false" ht="14.4" hidden="false" customHeight="false" outlineLevel="0" collapsed="false">
      <c r="A3803" s="0" t="s">
        <v>3</v>
      </c>
      <c r="B3803" s="0" t="s">
        <v>18603</v>
      </c>
      <c r="C3803" s="0" t="s">
        <v>14773</v>
      </c>
      <c r="D3803" s="0" t="s">
        <v>14767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12</v>
      </c>
      <c r="V3803" s="0" t="n">
        <v>188</v>
      </c>
      <c r="W3803" s="0" t="n">
        <v>0</v>
      </c>
      <c r="X3803" s="0" t="n">
        <v>0</v>
      </c>
      <c r="Y3803" s="0" t="n">
        <v>0</v>
      </c>
      <c r="Z3803" s="0" t="n">
        <v>0</v>
      </c>
    </row>
    <row r="3804" customFormat="false" ht="14.4" hidden="false" customHeight="false" outlineLevel="0" collapsed="false">
      <c r="A3804" s="0" t="s">
        <v>3</v>
      </c>
      <c r="B3804" s="0" t="s">
        <v>18604</v>
      </c>
      <c r="C3804" s="0" t="s">
        <v>14773</v>
      </c>
      <c r="D3804" s="0" t="s">
        <v>14767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16</v>
      </c>
      <c r="V3804" s="0" t="n">
        <v>211</v>
      </c>
      <c r="W3804" s="0" t="n">
        <v>0</v>
      </c>
      <c r="X3804" s="0" t="n">
        <v>0</v>
      </c>
      <c r="Y3804" s="0" t="n">
        <v>0</v>
      </c>
      <c r="Z3804" s="0" t="n">
        <v>0</v>
      </c>
    </row>
    <row r="3805" customFormat="false" ht="14.4" hidden="false" customHeight="false" outlineLevel="0" collapsed="false">
      <c r="A3805" s="0" t="s">
        <v>3</v>
      </c>
      <c r="B3805" s="0" t="s">
        <v>18605</v>
      </c>
      <c r="C3805" s="0" t="s">
        <v>14771</v>
      </c>
      <c r="D3805" s="0" t="s">
        <v>14768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16</v>
      </c>
      <c r="V3805" s="0" t="n">
        <v>250</v>
      </c>
      <c r="W3805" s="0" t="n">
        <v>0</v>
      </c>
      <c r="X3805" s="0" t="n">
        <v>0</v>
      </c>
      <c r="Y3805" s="0" t="n">
        <v>0</v>
      </c>
      <c r="Z3805" s="0" t="n">
        <v>0</v>
      </c>
    </row>
    <row r="3806" customFormat="false" ht="14.4" hidden="false" customHeight="false" outlineLevel="0" collapsed="false">
      <c r="A3806" s="0" t="s">
        <v>3</v>
      </c>
      <c r="B3806" s="0" t="s">
        <v>18606</v>
      </c>
      <c r="C3806" s="0" t="s">
        <v>14767</v>
      </c>
      <c r="D3806" s="0" t="s">
        <v>14773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14</v>
      </c>
      <c r="V3806" s="0" t="n">
        <v>253</v>
      </c>
      <c r="W3806" s="0" t="n">
        <v>0</v>
      </c>
      <c r="X3806" s="0" t="n">
        <v>0</v>
      </c>
      <c r="Y3806" s="0" t="n">
        <v>0</v>
      </c>
      <c r="Z3806" s="0" t="n">
        <v>0</v>
      </c>
    </row>
    <row r="3807" customFormat="false" ht="14.4" hidden="false" customHeight="false" outlineLevel="0" collapsed="false">
      <c r="A3807" s="0" t="s">
        <v>3</v>
      </c>
      <c r="B3807" s="0" t="s">
        <v>18607</v>
      </c>
      <c r="C3807" s="0" t="s">
        <v>14767</v>
      </c>
      <c r="D3807" s="0" t="s">
        <v>14773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0</v>
      </c>
      <c r="T3807" s="0" t="n">
        <v>0</v>
      </c>
      <c r="U3807" s="0" t="n">
        <v>12</v>
      </c>
      <c r="V3807" s="0" t="n">
        <v>194</v>
      </c>
      <c r="W3807" s="0" t="n">
        <v>0</v>
      </c>
      <c r="X3807" s="0" t="n">
        <v>0</v>
      </c>
      <c r="Y3807" s="0" t="n">
        <v>0</v>
      </c>
      <c r="Z3807" s="0" t="n">
        <v>0</v>
      </c>
    </row>
    <row r="3808" customFormat="false" ht="14.4" hidden="false" customHeight="false" outlineLevel="0" collapsed="false">
      <c r="A3808" s="0" t="s">
        <v>3</v>
      </c>
      <c r="B3808" s="0" t="s">
        <v>18608</v>
      </c>
      <c r="C3808" s="0" t="s">
        <v>14767</v>
      </c>
      <c r="D3808" s="0" t="s">
        <v>14773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21</v>
      </c>
      <c r="V3808" s="0" t="n">
        <v>223</v>
      </c>
      <c r="W3808" s="0" t="n">
        <v>0</v>
      </c>
      <c r="X3808" s="0" t="n">
        <v>0</v>
      </c>
      <c r="Y3808" s="0" t="n">
        <v>0</v>
      </c>
      <c r="Z3808" s="0" t="n">
        <v>0</v>
      </c>
    </row>
    <row r="3809" customFormat="false" ht="14.4" hidden="false" customHeight="false" outlineLevel="0" collapsed="false">
      <c r="A3809" s="0" t="s">
        <v>3</v>
      </c>
      <c r="B3809" s="0" t="s">
        <v>18609</v>
      </c>
      <c r="C3809" s="0" t="s">
        <v>14768</v>
      </c>
      <c r="D3809" s="0" t="s">
        <v>14771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20</v>
      </c>
      <c r="V3809" s="0" t="n">
        <v>222</v>
      </c>
      <c r="W3809" s="0" t="n">
        <v>0</v>
      </c>
      <c r="X3809" s="0" t="n">
        <v>0</v>
      </c>
      <c r="Y3809" s="0" t="n">
        <v>0</v>
      </c>
      <c r="Z3809" s="0" t="n">
        <v>0</v>
      </c>
    </row>
    <row r="3810" customFormat="false" ht="14.4" hidden="false" customHeight="false" outlineLevel="0" collapsed="false">
      <c r="A3810" s="0" t="s">
        <v>3</v>
      </c>
      <c r="B3810" s="0" t="s">
        <v>18610</v>
      </c>
      <c r="C3810" s="0" t="s">
        <v>14767</v>
      </c>
      <c r="D3810" s="0" t="s">
        <v>14773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22</v>
      </c>
      <c r="V3810" s="0" t="n">
        <v>228</v>
      </c>
      <c r="W3810" s="0" t="n">
        <v>0</v>
      </c>
      <c r="X3810" s="0" t="n">
        <v>0</v>
      </c>
      <c r="Y3810" s="0" t="n">
        <v>0</v>
      </c>
      <c r="Z3810" s="0" t="n">
        <v>0</v>
      </c>
    </row>
    <row r="3811" customFormat="false" ht="14.4" hidden="false" customHeight="false" outlineLevel="0" collapsed="false">
      <c r="A3811" s="0" t="s">
        <v>3</v>
      </c>
      <c r="B3811" s="0" t="s">
        <v>18611</v>
      </c>
      <c r="C3811" s="0" t="s">
        <v>14773</v>
      </c>
      <c r="D3811" s="0" t="s">
        <v>14767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20</v>
      </c>
      <c r="V3811" s="0" t="n">
        <v>227</v>
      </c>
      <c r="W3811" s="0" t="n">
        <v>0</v>
      </c>
      <c r="X3811" s="0" t="n">
        <v>0</v>
      </c>
      <c r="Y3811" s="0" t="n">
        <v>0</v>
      </c>
      <c r="Z3811" s="0" t="n">
        <v>0</v>
      </c>
    </row>
    <row r="3812" customFormat="false" ht="14.4" hidden="false" customHeight="false" outlineLevel="0" collapsed="false">
      <c r="A3812" s="0" t="s">
        <v>3</v>
      </c>
      <c r="B3812" s="0" t="s">
        <v>18612</v>
      </c>
      <c r="C3812" s="0" t="s">
        <v>14768</v>
      </c>
      <c r="D3812" s="0" t="s">
        <v>14773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17</v>
      </c>
      <c r="V3812" s="0" t="n">
        <v>250</v>
      </c>
      <c r="W3812" s="0" t="n">
        <v>0</v>
      </c>
      <c r="X3812" s="0" t="n">
        <v>0</v>
      </c>
      <c r="Y3812" s="0" t="n">
        <v>0</v>
      </c>
      <c r="Z3812" s="0" t="n">
        <v>0</v>
      </c>
    </row>
    <row r="3813" customFormat="false" ht="14.4" hidden="false" customHeight="false" outlineLevel="0" collapsed="false">
      <c r="A3813" s="0" t="s">
        <v>3</v>
      </c>
      <c r="B3813" s="0" t="s">
        <v>18613</v>
      </c>
      <c r="C3813" s="0" t="s">
        <v>14773</v>
      </c>
      <c r="D3813" s="0" t="s">
        <v>14771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17</v>
      </c>
      <c r="V3813" s="0" t="n">
        <v>178</v>
      </c>
      <c r="W3813" s="0" t="n">
        <v>0</v>
      </c>
      <c r="X3813" s="0" t="n">
        <v>0</v>
      </c>
      <c r="Y3813" s="0" t="n">
        <v>0</v>
      </c>
      <c r="Z3813" s="0" t="n">
        <v>0</v>
      </c>
    </row>
    <row r="3814" customFormat="false" ht="14.4" hidden="false" customHeight="false" outlineLevel="0" collapsed="false">
      <c r="A3814" s="0" t="s">
        <v>3</v>
      </c>
      <c r="B3814" s="0" t="s">
        <v>18614</v>
      </c>
      <c r="C3814" s="0" t="s">
        <v>14768</v>
      </c>
      <c r="D3814" s="0" t="s">
        <v>14771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15</v>
      </c>
      <c r="V3814" s="0" t="n">
        <v>189</v>
      </c>
      <c r="W3814" s="0" t="n">
        <v>0</v>
      </c>
      <c r="X3814" s="0" t="n">
        <v>0</v>
      </c>
      <c r="Y3814" s="0" t="n">
        <v>0</v>
      </c>
      <c r="Z3814" s="0" t="n">
        <v>0</v>
      </c>
    </row>
    <row r="3815" customFormat="false" ht="14.4" hidden="false" customHeight="false" outlineLevel="0" collapsed="false">
      <c r="A3815" s="0" t="s">
        <v>3</v>
      </c>
      <c r="B3815" s="0" t="s">
        <v>18615</v>
      </c>
      <c r="C3815" s="0" t="s">
        <v>14767</v>
      </c>
      <c r="D3815" s="0" t="s">
        <v>14773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16</v>
      </c>
      <c r="V3815" s="0" t="n">
        <v>194</v>
      </c>
      <c r="W3815" s="0" t="n">
        <v>0</v>
      </c>
      <c r="X3815" s="0" t="n">
        <v>0</v>
      </c>
      <c r="Y3815" s="0" t="n">
        <v>0</v>
      </c>
      <c r="Z3815" s="0" t="n">
        <v>0</v>
      </c>
    </row>
    <row r="3816" customFormat="false" ht="14.4" hidden="false" customHeight="false" outlineLevel="0" collapsed="false">
      <c r="A3816" s="0" t="s">
        <v>3</v>
      </c>
      <c r="B3816" s="0" t="s">
        <v>18616</v>
      </c>
      <c r="C3816" s="0" t="s">
        <v>14771</v>
      </c>
      <c r="D3816" s="0" t="s">
        <v>14767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16</v>
      </c>
      <c r="V3816" s="0" t="n">
        <v>205</v>
      </c>
      <c r="W3816" s="0" t="n">
        <v>0</v>
      </c>
      <c r="X3816" s="0" t="n">
        <v>0</v>
      </c>
      <c r="Y3816" s="0" t="n">
        <v>0</v>
      </c>
      <c r="Z3816" s="0" t="n">
        <v>0</v>
      </c>
    </row>
    <row r="3817" customFormat="false" ht="14.4" hidden="false" customHeight="false" outlineLevel="0" collapsed="false">
      <c r="A3817" s="0" t="s">
        <v>3</v>
      </c>
      <c r="B3817" s="0" t="s">
        <v>18617</v>
      </c>
      <c r="C3817" s="0" t="s">
        <v>14773</v>
      </c>
      <c r="D3817" s="0" t="s">
        <v>14771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16</v>
      </c>
      <c r="V3817" s="0" t="n">
        <v>208</v>
      </c>
      <c r="W3817" s="0" t="n">
        <v>0</v>
      </c>
      <c r="X3817" s="0" t="n">
        <v>0</v>
      </c>
      <c r="Y3817" s="0" t="n">
        <v>0</v>
      </c>
      <c r="Z3817" s="0" t="n">
        <v>0</v>
      </c>
    </row>
    <row r="3818" customFormat="false" ht="14.4" hidden="false" customHeight="false" outlineLevel="0" collapsed="false">
      <c r="A3818" s="0" t="s">
        <v>3</v>
      </c>
      <c r="B3818" s="0" t="s">
        <v>18618</v>
      </c>
      <c r="C3818" s="0" t="s">
        <v>14773</v>
      </c>
      <c r="D3818" s="0" t="s">
        <v>14767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14</v>
      </c>
      <c r="V3818" s="0" t="n">
        <v>250</v>
      </c>
      <c r="W3818" s="0" t="n">
        <v>0</v>
      </c>
      <c r="X3818" s="0" t="n">
        <v>0</v>
      </c>
      <c r="Y3818" s="0" t="n">
        <v>0</v>
      </c>
      <c r="Z3818" s="0" t="n">
        <v>0</v>
      </c>
    </row>
    <row r="3819" customFormat="false" ht="14.4" hidden="false" customHeight="false" outlineLevel="0" collapsed="false">
      <c r="A3819" s="0" t="s">
        <v>3</v>
      </c>
      <c r="B3819" s="0" t="s">
        <v>18619</v>
      </c>
      <c r="C3819" s="0" t="s">
        <v>14773</v>
      </c>
      <c r="D3819" s="0" t="s">
        <v>18620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0</v>
      </c>
      <c r="T3819" s="0" t="n">
        <v>0</v>
      </c>
      <c r="U3819" s="0" t="n">
        <v>15</v>
      </c>
      <c r="V3819" s="0" t="s">
        <v>18621</v>
      </c>
      <c r="W3819" s="0" t="n">
        <v>0</v>
      </c>
      <c r="X3819" s="0" t="n">
        <v>0</v>
      </c>
      <c r="Y3819" s="0" t="n">
        <v>0</v>
      </c>
      <c r="Z3819" s="0" t="n">
        <v>0</v>
      </c>
    </row>
    <row r="3820" customFormat="false" ht="14.4" hidden="false" customHeight="false" outlineLevel="0" collapsed="false">
      <c r="A3820" s="0" t="s">
        <v>3</v>
      </c>
      <c r="B3820" s="0" t="s">
        <v>18622</v>
      </c>
      <c r="C3820" s="0" t="s">
        <v>14768</v>
      </c>
      <c r="D3820" s="0" t="s">
        <v>14767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23</v>
      </c>
      <c r="V3820" s="0" t="n">
        <v>201</v>
      </c>
      <c r="W3820" s="0" t="n">
        <v>0</v>
      </c>
      <c r="X3820" s="0" t="n">
        <v>0</v>
      </c>
      <c r="Y3820" s="0" t="n">
        <v>0</v>
      </c>
      <c r="Z3820" s="0" t="n">
        <v>0</v>
      </c>
    </row>
    <row r="3821" customFormat="false" ht="14.4" hidden="false" customHeight="false" outlineLevel="0" collapsed="false">
      <c r="A3821" s="0" t="s">
        <v>3</v>
      </c>
      <c r="B3821" s="0" t="s">
        <v>18623</v>
      </c>
      <c r="C3821" s="0" t="s">
        <v>14771</v>
      </c>
      <c r="D3821" s="0" t="s">
        <v>14767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16</v>
      </c>
      <c r="V3821" s="0" t="n">
        <v>216</v>
      </c>
      <c r="W3821" s="0" t="n">
        <v>0</v>
      </c>
      <c r="X3821" s="0" t="n">
        <v>0</v>
      </c>
      <c r="Y3821" s="0" t="n">
        <v>0</v>
      </c>
      <c r="Z3821" s="0" t="n">
        <v>0</v>
      </c>
    </row>
    <row r="3822" customFormat="false" ht="14.4" hidden="false" customHeight="false" outlineLevel="0" collapsed="false">
      <c r="A3822" s="0" t="s">
        <v>3</v>
      </c>
      <c r="B3822" s="0" t="s">
        <v>18624</v>
      </c>
      <c r="C3822" s="0" t="s">
        <v>14771</v>
      </c>
      <c r="D3822" s="0" t="s">
        <v>14773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0</v>
      </c>
      <c r="U3822" s="0" t="n">
        <v>20</v>
      </c>
      <c r="V3822" s="0" t="n">
        <v>213</v>
      </c>
      <c r="W3822" s="0" t="n">
        <v>0</v>
      </c>
      <c r="X3822" s="0" t="n">
        <v>0</v>
      </c>
      <c r="Y3822" s="0" t="n">
        <v>0</v>
      </c>
      <c r="Z3822" s="0" t="n">
        <v>0</v>
      </c>
    </row>
    <row r="3823" customFormat="false" ht="14.4" hidden="false" customHeight="false" outlineLevel="0" collapsed="false">
      <c r="A3823" s="0" t="s">
        <v>3</v>
      </c>
      <c r="B3823" s="0" t="s">
        <v>18625</v>
      </c>
      <c r="C3823" s="0" t="s">
        <v>14773</v>
      </c>
      <c r="D3823" s="0" t="s">
        <v>14767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0</v>
      </c>
      <c r="S3823" s="0" t="n">
        <v>0</v>
      </c>
      <c r="T3823" s="0" t="n">
        <v>0</v>
      </c>
      <c r="U3823" s="0" t="n">
        <v>12</v>
      </c>
      <c r="V3823" s="0" t="n">
        <v>213</v>
      </c>
      <c r="W3823" s="0" t="n">
        <v>0</v>
      </c>
      <c r="X3823" s="0" t="n">
        <v>0</v>
      </c>
      <c r="Y3823" s="0" t="n">
        <v>0</v>
      </c>
      <c r="Z3823" s="0" t="n">
        <v>0</v>
      </c>
    </row>
    <row r="3824" customFormat="false" ht="14.4" hidden="false" customHeight="false" outlineLevel="0" collapsed="false">
      <c r="A3824" s="0" t="s">
        <v>3</v>
      </c>
      <c r="B3824" s="0" t="s">
        <v>18626</v>
      </c>
      <c r="C3824" s="0" t="s">
        <v>14767</v>
      </c>
      <c r="D3824" s="0" t="s">
        <v>14768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14</v>
      </c>
      <c r="V3824" s="0" t="n">
        <v>230</v>
      </c>
      <c r="W3824" s="0" t="n">
        <v>0</v>
      </c>
      <c r="X3824" s="0" t="n">
        <v>0</v>
      </c>
      <c r="Y3824" s="0" t="n">
        <v>0</v>
      </c>
      <c r="Z3824" s="0" t="n">
        <v>0</v>
      </c>
    </row>
    <row r="3825" customFormat="false" ht="14.4" hidden="false" customHeight="false" outlineLevel="0" collapsed="false">
      <c r="A3825" s="0" t="s">
        <v>3</v>
      </c>
      <c r="B3825" s="0" t="s">
        <v>18627</v>
      </c>
      <c r="C3825" s="0" t="s">
        <v>14767</v>
      </c>
      <c r="D3825" s="0" t="s">
        <v>14771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17</v>
      </c>
      <c r="V3825" s="0" t="n">
        <v>237</v>
      </c>
      <c r="W3825" s="0" t="n">
        <v>0</v>
      </c>
      <c r="X3825" s="0" t="n">
        <v>0</v>
      </c>
      <c r="Y3825" s="0" t="n">
        <v>0</v>
      </c>
      <c r="Z3825" s="0" t="n">
        <v>0</v>
      </c>
    </row>
    <row r="3826" customFormat="false" ht="14.4" hidden="false" customHeight="false" outlineLevel="0" collapsed="false">
      <c r="A3826" s="0" t="s">
        <v>3</v>
      </c>
      <c r="B3826" s="0" t="s">
        <v>18628</v>
      </c>
      <c r="C3826" s="0" t="s">
        <v>14773</v>
      </c>
      <c r="D3826" s="0" t="s">
        <v>14768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15</v>
      </c>
      <c r="V3826" s="0" t="n">
        <v>238</v>
      </c>
      <c r="W3826" s="0" t="n">
        <v>0</v>
      </c>
      <c r="X3826" s="0" t="n">
        <v>0</v>
      </c>
      <c r="Y3826" s="0" t="n">
        <v>0</v>
      </c>
      <c r="Z3826" s="0" t="n">
        <v>0</v>
      </c>
    </row>
    <row r="3827" customFormat="false" ht="14.4" hidden="false" customHeight="false" outlineLevel="0" collapsed="false">
      <c r="A3827" s="0" t="s">
        <v>3</v>
      </c>
      <c r="B3827" s="0" t="s">
        <v>18629</v>
      </c>
      <c r="C3827" s="0" t="s">
        <v>14767</v>
      </c>
      <c r="D3827" s="0" t="s">
        <v>14773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18</v>
      </c>
      <c r="V3827" s="0" t="n">
        <v>209</v>
      </c>
      <c r="W3827" s="0" t="n">
        <v>0</v>
      </c>
      <c r="X3827" s="0" t="n">
        <v>0</v>
      </c>
      <c r="Y3827" s="0" t="n">
        <v>0</v>
      </c>
      <c r="Z3827" s="0" t="n">
        <v>0</v>
      </c>
    </row>
    <row r="3828" customFormat="false" ht="14.4" hidden="false" customHeight="false" outlineLevel="0" collapsed="false">
      <c r="A3828" s="0" t="s">
        <v>3</v>
      </c>
      <c r="B3828" s="0" t="s">
        <v>18630</v>
      </c>
      <c r="C3828" s="0" t="s">
        <v>14768</v>
      </c>
      <c r="D3828" s="0" t="s">
        <v>14773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</v>
      </c>
      <c r="T3828" s="0" t="n">
        <v>0</v>
      </c>
      <c r="U3828" s="0" t="n">
        <v>19</v>
      </c>
      <c r="V3828" s="0" t="n">
        <v>202</v>
      </c>
      <c r="W3828" s="0" t="n">
        <v>0</v>
      </c>
      <c r="X3828" s="0" t="n">
        <v>0</v>
      </c>
      <c r="Y3828" s="0" t="n">
        <v>0</v>
      </c>
      <c r="Z3828" s="0" t="n">
        <v>0</v>
      </c>
    </row>
    <row r="3829" customFormat="false" ht="14.4" hidden="false" customHeight="false" outlineLevel="0" collapsed="false">
      <c r="A3829" s="0" t="s">
        <v>3</v>
      </c>
      <c r="B3829" s="0" t="s">
        <v>18631</v>
      </c>
      <c r="C3829" s="0" t="s">
        <v>14771</v>
      </c>
      <c r="D3829" s="0" t="s">
        <v>14768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20</v>
      </c>
      <c r="V3829" s="0" t="n">
        <v>201</v>
      </c>
      <c r="W3829" s="0" t="n">
        <v>0</v>
      </c>
      <c r="X3829" s="0" t="n">
        <v>0</v>
      </c>
      <c r="Y3829" s="0" t="n">
        <v>0</v>
      </c>
      <c r="Z3829" s="0" t="n">
        <v>0</v>
      </c>
    </row>
    <row r="3830" customFormat="false" ht="14.4" hidden="false" customHeight="false" outlineLevel="0" collapsed="false">
      <c r="A3830" s="0" t="s">
        <v>3</v>
      </c>
      <c r="B3830" s="0" t="s">
        <v>18632</v>
      </c>
      <c r="C3830" s="0" t="s">
        <v>14767</v>
      </c>
      <c r="D3830" s="0" t="s">
        <v>14773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19</v>
      </c>
      <c r="V3830" s="0" t="n">
        <v>189</v>
      </c>
      <c r="W3830" s="0" t="n">
        <v>0</v>
      </c>
      <c r="X3830" s="0" t="n">
        <v>0</v>
      </c>
      <c r="Y3830" s="0" t="n">
        <v>0</v>
      </c>
      <c r="Z3830" s="0" t="n">
        <v>0</v>
      </c>
    </row>
    <row r="3831" customFormat="false" ht="14.4" hidden="false" customHeight="false" outlineLevel="0" collapsed="false">
      <c r="A3831" s="0" t="s">
        <v>3</v>
      </c>
      <c r="B3831" s="0" t="s">
        <v>18633</v>
      </c>
      <c r="C3831" s="0" t="s">
        <v>14771</v>
      </c>
      <c r="D3831" s="0" t="s">
        <v>14768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19</v>
      </c>
      <c r="V3831" s="0" t="n">
        <v>189</v>
      </c>
      <c r="W3831" s="0" t="n">
        <v>0</v>
      </c>
      <c r="X3831" s="0" t="n">
        <v>0</v>
      </c>
      <c r="Y3831" s="0" t="n">
        <v>0</v>
      </c>
      <c r="Z3831" s="0" t="n">
        <v>0</v>
      </c>
    </row>
    <row r="3832" customFormat="false" ht="14.4" hidden="false" customHeight="false" outlineLevel="0" collapsed="false">
      <c r="A3832" s="0" t="s">
        <v>3</v>
      </c>
      <c r="B3832" s="0" t="s">
        <v>18634</v>
      </c>
      <c r="C3832" s="0" t="s">
        <v>14773</v>
      </c>
      <c r="D3832" s="0" t="s">
        <v>14767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16</v>
      </c>
      <c r="V3832" s="0" t="n">
        <v>221</v>
      </c>
      <c r="W3832" s="0" t="n">
        <v>0</v>
      </c>
      <c r="X3832" s="0" t="n">
        <v>0</v>
      </c>
      <c r="Y3832" s="0" t="n">
        <v>0</v>
      </c>
      <c r="Z3832" s="0" t="n">
        <v>0</v>
      </c>
    </row>
    <row r="3833" customFormat="false" ht="14.4" hidden="false" customHeight="false" outlineLevel="0" collapsed="false">
      <c r="A3833" s="0" t="s">
        <v>3</v>
      </c>
      <c r="B3833" s="0" t="s">
        <v>18635</v>
      </c>
      <c r="C3833" s="0" t="s">
        <v>14767</v>
      </c>
      <c r="D3833" s="0" t="s">
        <v>14773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28</v>
      </c>
      <c r="V3833" s="0" t="n">
        <v>279</v>
      </c>
      <c r="W3833" s="0" t="n">
        <v>0</v>
      </c>
      <c r="X3833" s="0" t="n">
        <v>0</v>
      </c>
      <c r="Y3833" s="0" t="n">
        <v>0</v>
      </c>
      <c r="Z3833" s="0" t="n">
        <v>0</v>
      </c>
    </row>
    <row r="3834" customFormat="false" ht="14.4" hidden="false" customHeight="false" outlineLevel="0" collapsed="false">
      <c r="A3834" s="0" t="s">
        <v>3</v>
      </c>
      <c r="B3834" s="0" t="s">
        <v>18636</v>
      </c>
      <c r="C3834" s="0" t="s">
        <v>14767</v>
      </c>
      <c r="D3834" s="0" t="s">
        <v>14768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28</v>
      </c>
      <c r="V3834" s="0" t="n">
        <v>278</v>
      </c>
      <c r="W3834" s="0" t="n">
        <v>0</v>
      </c>
      <c r="X3834" s="0" t="n">
        <v>0</v>
      </c>
      <c r="Y3834" s="0" t="n">
        <v>0</v>
      </c>
      <c r="Z3834" s="0" t="n">
        <v>0</v>
      </c>
    </row>
    <row r="3835" customFormat="false" ht="14.4" hidden="false" customHeight="false" outlineLevel="0" collapsed="false">
      <c r="A3835" s="0" t="s">
        <v>3</v>
      </c>
      <c r="B3835" s="0" t="s">
        <v>18637</v>
      </c>
      <c r="C3835" s="0" t="s">
        <v>14768</v>
      </c>
      <c r="D3835" s="0" t="s">
        <v>14773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24</v>
      </c>
      <c r="V3835" s="0" t="n">
        <v>250</v>
      </c>
      <c r="W3835" s="0" t="n">
        <v>0</v>
      </c>
      <c r="X3835" s="0" t="n">
        <v>0</v>
      </c>
      <c r="Y3835" s="0" t="n">
        <v>0</v>
      </c>
      <c r="Z3835" s="0" t="n">
        <v>0</v>
      </c>
    </row>
    <row r="3836" customFormat="false" ht="14.4" hidden="false" customHeight="false" outlineLevel="0" collapsed="false">
      <c r="A3836" s="0" t="s">
        <v>3</v>
      </c>
      <c r="B3836" s="0" t="s">
        <v>18638</v>
      </c>
      <c r="C3836" s="0" t="s">
        <v>14767</v>
      </c>
      <c r="D3836" s="0" t="s">
        <v>14768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23</v>
      </c>
      <c r="V3836" s="0" t="n">
        <v>247</v>
      </c>
      <c r="W3836" s="0" t="n">
        <v>0</v>
      </c>
      <c r="X3836" s="0" t="n">
        <v>0</v>
      </c>
      <c r="Y3836" s="0" t="n">
        <v>0</v>
      </c>
      <c r="Z3836" s="0" t="n">
        <v>0</v>
      </c>
    </row>
    <row r="3837" customFormat="false" ht="14.4" hidden="false" customHeight="false" outlineLevel="0" collapsed="false">
      <c r="A3837" s="0" t="s">
        <v>3</v>
      </c>
      <c r="B3837" s="0" t="s">
        <v>18639</v>
      </c>
      <c r="C3837" s="0" t="s">
        <v>14768</v>
      </c>
      <c r="D3837" s="0" t="s">
        <v>14771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14</v>
      </c>
      <c r="V3837" s="0" t="n">
        <v>258</v>
      </c>
      <c r="W3837" s="0" t="n">
        <v>0</v>
      </c>
      <c r="X3837" s="0" t="n">
        <v>0</v>
      </c>
      <c r="Y3837" s="0" t="n">
        <v>0</v>
      </c>
      <c r="Z3837" s="0" t="n">
        <v>0</v>
      </c>
    </row>
    <row r="3838" customFormat="false" ht="14.4" hidden="false" customHeight="false" outlineLevel="0" collapsed="false">
      <c r="A3838" s="0" t="s">
        <v>3</v>
      </c>
      <c r="B3838" s="0" t="s">
        <v>18640</v>
      </c>
      <c r="C3838" s="0" t="s">
        <v>14767</v>
      </c>
      <c r="D3838" s="0" t="s">
        <v>14773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31</v>
      </c>
      <c r="V3838" s="0" t="n">
        <v>236</v>
      </c>
      <c r="W3838" s="0" t="n">
        <v>0</v>
      </c>
      <c r="X3838" s="0" t="n">
        <v>0</v>
      </c>
      <c r="Y3838" s="0" t="n">
        <v>0</v>
      </c>
      <c r="Z3838" s="0" t="n">
        <v>0</v>
      </c>
    </row>
    <row r="3839" customFormat="false" ht="14.4" hidden="false" customHeight="false" outlineLevel="0" collapsed="false">
      <c r="A3839" s="0" t="s">
        <v>3</v>
      </c>
      <c r="B3839" s="0" t="s">
        <v>18641</v>
      </c>
      <c r="C3839" s="0" t="s">
        <v>14771</v>
      </c>
      <c r="D3839" s="0" t="s">
        <v>14768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28</v>
      </c>
      <c r="V3839" s="0" t="n">
        <v>230</v>
      </c>
      <c r="W3839" s="0" t="n">
        <v>0</v>
      </c>
      <c r="X3839" s="0" t="n">
        <v>0</v>
      </c>
      <c r="Y3839" s="0" t="n">
        <v>0</v>
      </c>
      <c r="Z3839" s="0" t="n">
        <v>0</v>
      </c>
    </row>
    <row r="3840" customFormat="false" ht="14.4" hidden="false" customHeight="false" outlineLevel="0" collapsed="false">
      <c r="A3840" s="0" t="s">
        <v>3</v>
      </c>
      <c r="B3840" s="0" t="s">
        <v>18642</v>
      </c>
      <c r="C3840" s="0" t="s">
        <v>14771</v>
      </c>
      <c r="D3840" s="0" t="s">
        <v>14768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19</v>
      </c>
      <c r="V3840" s="0" t="n">
        <v>228</v>
      </c>
      <c r="W3840" s="0" t="n">
        <v>0</v>
      </c>
      <c r="X3840" s="0" t="n">
        <v>0</v>
      </c>
      <c r="Y3840" s="0" t="n">
        <v>0</v>
      </c>
      <c r="Z3840" s="0" t="n">
        <v>0</v>
      </c>
    </row>
    <row r="3841" customFormat="false" ht="14.4" hidden="false" customHeight="false" outlineLevel="0" collapsed="false">
      <c r="A3841" s="0" t="s">
        <v>3</v>
      </c>
      <c r="B3841" s="0" t="s">
        <v>18643</v>
      </c>
      <c r="C3841" s="0" t="s">
        <v>14773</v>
      </c>
      <c r="D3841" s="0" t="s">
        <v>14767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19</v>
      </c>
      <c r="V3841" s="0" t="n">
        <v>231</v>
      </c>
      <c r="W3841" s="0" t="n">
        <v>0</v>
      </c>
      <c r="X3841" s="0" t="n">
        <v>0</v>
      </c>
      <c r="Y3841" s="0" t="n">
        <v>0</v>
      </c>
      <c r="Z3841" s="0" t="n">
        <v>0</v>
      </c>
    </row>
    <row r="3842" customFormat="false" ht="14.4" hidden="false" customHeight="false" outlineLevel="0" collapsed="false">
      <c r="A3842" s="0" t="s">
        <v>3</v>
      </c>
      <c r="B3842" s="0" t="s">
        <v>18644</v>
      </c>
      <c r="C3842" s="0" t="s">
        <v>14767</v>
      </c>
      <c r="D3842" s="0" t="s">
        <v>14773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0</v>
      </c>
      <c r="U3842" s="0" t="n">
        <v>20</v>
      </c>
      <c r="V3842" s="0" t="n">
        <v>276</v>
      </c>
      <c r="W3842" s="0" t="n">
        <v>0</v>
      </c>
      <c r="X3842" s="0" t="n">
        <v>0</v>
      </c>
      <c r="Y3842" s="0" t="n">
        <v>0</v>
      </c>
      <c r="Z3842" s="0" t="n">
        <v>0</v>
      </c>
    </row>
    <row r="3843" customFormat="false" ht="14.4" hidden="false" customHeight="false" outlineLevel="0" collapsed="false">
      <c r="A3843" s="0" t="s">
        <v>3</v>
      </c>
      <c r="B3843" s="0" t="s">
        <v>18645</v>
      </c>
      <c r="C3843" s="0" t="s">
        <v>14771</v>
      </c>
      <c r="D3843" s="0" t="s">
        <v>14768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21</v>
      </c>
      <c r="V3843" s="0" t="n">
        <v>312</v>
      </c>
      <c r="W3843" s="0" t="n">
        <v>0</v>
      </c>
      <c r="X3843" s="0" t="n">
        <v>0</v>
      </c>
      <c r="Y3843" s="0" t="n">
        <v>0</v>
      </c>
      <c r="Z3843" s="0" t="n">
        <v>0</v>
      </c>
    </row>
    <row r="3844" customFormat="false" ht="14.4" hidden="false" customHeight="false" outlineLevel="0" collapsed="false">
      <c r="A3844" s="0" t="s">
        <v>3</v>
      </c>
      <c r="B3844" s="0" t="s">
        <v>18646</v>
      </c>
      <c r="C3844" s="0" t="s">
        <v>14767</v>
      </c>
      <c r="D3844" s="0" t="s">
        <v>14773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17</v>
      </c>
      <c r="V3844" s="0" t="n">
        <v>272</v>
      </c>
      <c r="W3844" s="0" t="n">
        <v>0</v>
      </c>
      <c r="X3844" s="0" t="n">
        <v>0</v>
      </c>
      <c r="Y3844" s="0" t="n">
        <v>0</v>
      </c>
      <c r="Z3844" s="0" t="n">
        <v>0</v>
      </c>
    </row>
    <row r="3845" customFormat="false" ht="14.4" hidden="false" customHeight="false" outlineLevel="0" collapsed="false">
      <c r="A3845" s="0" t="s">
        <v>3</v>
      </c>
      <c r="B3845" s="0" t="s">
        <v>18647</v>
      </c>
      <c r="C3845" s="0" t="s">
        <v>14767</v>
      </c>
      <c r="D3845" s="0" t="s">
        <v>14773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13</v>
      </c>
      <c r="V3845" s="0" t="n">
        <v>255</v>
      </c>
      <c r="W3845" s="0" t="n">
        <v>0</v>
      </c>
      <c r="X3845" s="0" t="n">
        <v>0</v>
      </c>
      <c r="Y3845" s="0" t="n">
        <v>0</v>
      </c>
      <c r="Z3845" s="0" t="n">
        <v>0</v>
      </c>
    </row>
    <row r="3846" customFormat="false" ht="14.4" hidden="false" customHeight="false" outlineLevel="0" collapsed="false">
      <c r="A3846" s="0" t="s">
        <v>3</v>
      </c>
      <c r="B3846" s="0" t="s">
        <v>18648</v>
      </c>
      <c r="C3846" s="0" t="s">
        <v>14768</v>
      </c>
      <c r="D3846" s="0" t="s">
        <v>14773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13</v>
      </c>
      <c r="V3846" s="0" t="n">
        <v>235</v>
      </c>
      <c r="W3846" s="0" t="n">
        <v>0</v>
      </c>
      <c r="X3846" s="0" t="n">
        <v>0</v>
      </c>
      <c r="Y3846" s="0" t="n">
        <v>0</v>
      </c>
      <c r="Z3846" s="0" t="n">
        <v>0</v>
      </c>
    </row>
    <row r="3847" customFormat="false" ht="14.4" hidden="false" customHeight="false" outlineLevel="0" collapsed="false">
      <c r="A3847" s="0" t="s">
        <v>3</v>
      </c>
      <c r="B3847" s="0" t="s">
        <v>18649</v>
      </c>
      <c r="C3847" s="0" t="s">
        <v>14771</v>
      </c>
      <c r="D3847" s="0" t="s">
        <v>14768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15</v>
      </c>
      <c r="V3847" s="0" t="n">
        <v>246</v>
      </c>
      <c r="W3847" s="0" t="n">
        <v>0</v>
      </c>
      <c r="X3847" s="0" t="n">
        <v>0</v>
      </c>
      <c r="Y3847" s="0" t="n">
        <v>0</v>
      </c>
      <c r="Z3847" s="0" t="n">
        <v>0</v>
      </c>
    </row>
    <row r="3848" customFormat="false" ht="14.4" hidden="false" customHeight="false" outlineLevel="0" collapsed="false">
      <c r="A3848" s="0" t="s">
        <v>3</v>
      </c>
      <c r="B3848" s="0" t="s">
        <v>18650</v>
      </c>
      <c r="C3848" s="0" t="s">
        <v>14773</v>
      </c>
      <c r="D3848" s="0" t="s">
        <v>14767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25</v>
      </c>
      <c r="V3848" s="0" t="n">
        <v>292</v>
      </c>
      <c r="W3848" s="0" t="n">
        <v>0</v>
      </c>
      <c r="X3848" s="0" t="n">
        <v>0</v>
      </c>
      <c r="Y3848" s="0" t="n">
        <v>0</v>
      </c>
      <c r="Z3848" s="0" t="n">
        <v>0</v>
      </c>
    </row>
    <row r="3849" customFormat="false" ht="14.4" hidden="false" customHeight="false" outlineLevel="0" collapsed="false">
      <c r="A3849" s="0" t="s">
        <v>3</v>
      </c>
      <c r="B3849" s="0" t="s">
        <v>18651</v>
      </c>
      <c r="C3849" s="0" t="s">
        <v>14773</v>
      </c>
      <c r="D3849" s="0" t="s">
        <v>14767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25</v>
      </c>
      <c r="V3849" s="0" t="n">
        <v>288</v>
      </c>
      <c r="W3849" s="0" t="n">
        <v>0</v>
      </c>
      <c r="X3849" s="0" t="n">
        <v>0</v>
      </c>
      <c r="Y3849" s="0" t="n">
        <v>0</v>
      </c>
      <c r="Z3849" s="0" t="n">
        <v>0</v>
      </c>
    </row>
    <row r="3850" customFormat="false" ht="14.4" hidden="false" customHeight="false" outlineLevel="0" collapsed="false">
      <c r="A3850" s="0" t="s">
        <v>3</v>
      </c>
      <c r="B3850" s="0" t="s">
        <v>18652</v>
      </c>
      <c r="C3850" s="0" t="s">
        <v>14773</v>
      </c>
      <c r="D3850" s="0" t="s">
        <v>14767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17</v>
      </c>
      <c r="V3850" s="0" t="n">
        <v>234</v>
      </c>
      <c r="W3850" s="0" t="n">
        <v>0</v>
      </c>
      <c r="X3850" s="0" t="n">
        <v>0</v>
      </c>
      <c r="Y3850" s="0" t="n">
        <v>0</v>
      </c>
      <c r="Z3850" s="0" t="n">
        <v>0</v>
      </c>
    </row>
    <row r="3851" customFormat="false" ht="14.4" hidden="false" customHeight="false" outlineLevel="0" collapsed="false">
      <c r="A3851" s="0" t="s">
        <v>3</v>
      </c>
      <c r="B3851" s="0" t="s">
        <v>18653</v>
      </c>
      <c r="C3851" s="0" t="s">
        <v>14773</v>
      </c>
      <c r="D3851" s="0" t="s">
        <v>14767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16</v>
      </c>
      <c r="V3851" s="0" t="n">
        <v>242</v>
      </c>
      <c r="W3851" s="0" t="n">
        <v>0</v>
      </c>
      <c r="X3851" s="0" t="n">
        <v>0</v>
      </c>
      <c r="Y3851" s="0" t="n">
        <v>0</v>
      </c>
      <c r="Z3851" s="0" t="n">
        <v>0</v>
      </c>
    </row>
    <row r="3852" customFormat="false" ht="14.4" hidden="false" customHeight="false" outlineLevel="0" collapsed="false">
      <c r="A3852" s="0" t="s">
        <v>3</v>
      </c>
      <c r="B3852" s="0" t="s">
        <v>18654</v>
      </c>
      <c r="C3852" s="0" t="s">
        <v>14773</v>
      </c>
      <c r="D3852" s="0" t="s">
        <v>14767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  <c r="T3852" s="0" t="n">
        <v>0</v>
      </c>
      <c r="U3852" s="0" t="n">
        <v>16</v>
      </c>
      <c r="V3852" s="0" t="n">
        <v>248</v>
      </c>
      <c r="W3852" s="0" t="n">
        <v>0</v>
      </c>
      <c r="X3852" s="0" t="n">
        <v>0</v>
      </c>
      <c r="Y3852" s="0" t="n">
        <v>0</v>
      </c>
      <c r="Z3852" s="0" t="n">
        <v>0</v>
      </c>
    </row>
    <row r="3853" customFormat="false" ht="14.4" hidden="false" customHeight="false" outlineLevel="0" collapsed="false">
      <c r="A3853" s="0" t="s">
        <v>3</v>
      </c>
      <c r="B3853" s="0" t="s">
        <v>18655</v>
      </c>
      <c r="C3853" s="0" t="s">
        <v>14771</v>
      </c>
      <c r="D3853" s="0" t="s">
        <v>14767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15</v>
      </c>
      <c r="V3853" s="0" t="n">
        <v>279</v>
      </c>
      <c r="W3853" s="0" t="n">
        <v>0</v>
      </c>
      <c r="X3853" s="0" t="n">
        <v>0</v>
      </c>
      <c r="Y3853" s="0" t="n">
        <v>0</v>
      </c>
      <c r="Z3853" s="0" t="n">
        <v>0</v>
      </c>
    </row>
    <row r="3854" customFormat="false" ht="14.4" hidden="false" customHeight="false" outlineLevel="0" collapsed="false">
      <c r="A3854" s="0" t="s">
        <v>3</v>
      </c>
      <c r="B3854" s="0" t="s">
        <v>18656</v>
      </c>
      <c r="C3854" s="0" t="s">
        <v>14767</v>
      </c>
      <c r="D3854" s="0" t="s">
        <v>14773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14</v>
      </c>
      <c r="V3854" s="0" t="n">
        <v>249</v>
      </c>
      <c r="W3854" s="0" t="n">
        <v>0</v>
      </c>
      <c r="X3854" s="0" t="n">
        <v>0</v>
      </c>
      <c r="Y3854" s="0" t="n">
        <v>0</v>
      </c>
      <c r="Z3854" s="0" t="n">
        <v>0</v>
      </c>
    </row>
    <row r="3855" customFormat="false" ht="14.4" hidden="false" customHeight="false" outlineLevel="0" collapsed="false">
      <c r="A3855" s="0" t="s">
        <v>3</v>
      </c>
      <c r="B3855" s="0" t="s">
        <v>18657</v>
      </c>
      <c r="C3855" s="0" t="s">
        <v>14768</v>
      </c>
      <c r="D3855" s="0" t="s">
        <v>14771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14</v>
      </c>
      <c r="V3855" s="0" t="n">
        <v>237</v>
      </c>
      <c r="W3855" s="0" t="n">
        <v>0</v>
      </c>
      <c r="X3855" s="0" t="n">
        <v>0</v>
      </c>
      <c r="Y3855" s="0" t="n">
        <v>0</v>
      </c>
      <c r="Z3855" s="0" t="n">
        <v>0</v>
      </c>
    </row>
    <row r="3856" customFormat="false" ht="14.4" hidden="false" customHeight="false" outlineLevel="0" collapsed="false">
      <c r="A3856" s="0" t="s">
        <v>3</v>
      </c>
      <c r="B3856" s="0" t="s">
        <v>18658</v>
      </c>
      <c r="C3856" s="0" t="s">
        <v>14771</v>
      </c>
      <c r="D3856" s="0" t="s">
        <v>14768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15</v>
      </c>
      <c r="V3856" s="0" t="n">
        <v>236</v>
      </c>
      <c r="W3856" s="0" t="n">
        <v>0</v>
      </c>
      <c r="X3856" s="0" t="n">
        <v>0</v>
      </c>
      <c r="Y3856" s="0" t="n">
        <v>0</v>
      </c>
      <c r="Z3856" s="0" t="n">
        <v>0</v>
      </c>
    </row>
    <row r="3857" customFormat="false" ht="14.4" hidden="false" customHeight="false" outlineLevel="0" collapsed="false">
      <c r="A3857" s="0" t="s">
        <v>3</v>
      </c>
      <c r="B3857" s="0" t="s">
        <v>18659</v>
      </c>
      <c r="C3857" s="0" t="s">
        <v>14773</v>
      </c>
      <c r="D3857" s="0" t="s">
        <v>14771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0</v>
      </c>
      <c r="S3857" s="0" t="n">
        <v>0</v>
      </c>
      <c r="T3857" s="0" t="n">
        <v>0</v>
      </c>
      <c r="U3857" s="0" t="n">
        <v>18</v>
      </c>
      <c r="V3857" s="0" t="n">
        <v>245</v>
      </c>
      <c r="W3857" s="0" t="n">
        <v>0</v>
      </c>
      <c r="X3857" s="0" t="n">
        <v>0</v>
      </c>
      <c r="Y3857" s="0" t="n">
        <v>0</v>
      </c>
      <c r="Z3857" s="0" t="n">
        <v>0</v>
      </c>
    </row>
    <row r="3858" customFormat="false" ht="14.4" hidden="false" customHeight="false" outlineLevel="0" collapsed="false">
      <c r="A3858" s="0" t="s">
        <v>3</v>
      </c>
      <c r="B3858" s="0" t="s">
        <v>18660</v>
      </c>
      <c r="C3858" s="0" t="s">
        <v>14771</v>
      </c>
      <c r="D3858" s="0" t="s">
        <v>14768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0</v>
      </c>
      <c r="T3858" s="0" t="n">
        <v>0</v>
      </c>
      <c r="U3858" s="0" t="n">
        <v>14</v>
      </c>
      <c r="V3858" s="0" t="n">
        <v>225</v>
      </c>
      <c r="W3858" s="0" t="n">
        <v>0</v>
      </c>
      <c r="X3858" s="0" t="n">
        <v>0</v>
      </c>
      <c r="Y3858" s="0" t="n">
        <v>0</v>
      </c>
      <c r="Z3858" s="0" t="n">
        <v>0</v>
      </c>
    </row>
    <row r="3859" customFormat="false" ht="14.4" hidden="false" customHeight="false" outlineLevel="0" collapsed="false">
      <c r="A3859" s="0" t="s">
        <v>3</v>
      </c>
      <c r="B3859" s="0" t="s">
        <v>18661</v>
      </c>
      <c r="C3859" s="0" t="s">
        <v>14768</v>
      </c>
      <c r="D3859" s="0" t="s">
        <v>14771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27</v>
      </c>
      <c r="V3859" s="0" t="n">
        <v>290</v>
      </c>
      <c r="W3859" s="0" t="n">
        <v>0</v>
      </c>
      <c r="X3859" s="0" t="n">
        <v>0</v>
      </c>
      <c r="Y3859" s="0" t="n">
        <v>0</v>
      </c>
      <c r="Z3859" s="0" t="n">
        <v>0</v>
      </c>
    </row>
    <row r="3860" customFormat="false" ht="14.4" hidden="false" customHeight="false" outlineLevel="0" collapsed="false">
      <c r="A3860" s="0" t="s">
        <v>3</v>
      </c>
      <c r="B3860" s="0" t="s">
        <v>18662</v>
      </c>
      <c r="C3860" s="0" t="s">
        <v>14767</v>
      </c>
      <c r="D3860" s="0" t="s">
        <v>14773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27</v>
      </c>
      <c r="V3860" s="0" t="n">
        <v>303</v>
      </c>
      <c r="W3860" s="0" t="n">
        <v>0</v>
      </c>
      <c r="X3860" s="0" t="n">
        <v>0</v>
      </c>
      <c r="Y3860" s="0" t="n">
        <v>0</v>
      </c>
      <c r="Z3860" s="0" t="n">
        <v>0</v>
      </c>
    </row>
    <row r="3861" customFormat="false" ht="14.4" hidden="false" customHeight="false" outlineLevel="0" collapsed="false">
      <c r="A3861" s="0" t="s">
        <v>3</v>
      </c>
      <c r="B3861" s="0" t="s">
        <v>18663</v>
      </c>
      <c r="C3861" s="0" t="s">
        <v>14767</v>
      </c>
      <c r="D3861" s="0" t="s">
        <v>14773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27</v>
      </c>
      <c r="V3861" s="0" t="n">
        <v>299</v>
      </c>
      <c r="W3861" s="0" t="n">
        <v>0</v>
      </c>
      <c r="X3861" s="0" t="n">
        <v>0</v>
      </c>
      <c r="Y3861" s="0" t="n">
        <v>0</v>
      </c>
      <c r="Z3861" s="0" t="n">
        <v>0</v>
      </c>
    </row>
    <row r="3862" customFormat="false" ht="14.4" hidden="false" customHeight="false" outlineLevel="0" collapsed="false">
      <c r="A3862" s="0" t="s">
        <v>3</v>
      </c>
      <c r="B3862" s="0" t="s">
        <v>18664</v>
      </c>
      <c r="C3862" s="0" t="s">
        <v>14768</v>
      </c>
      <c r="D3862" s="0" t="s">
        <v>14771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13</v>
      </c>
      <c r="V3862" s="0" t="n">
        <v>223</v>
      </c>
      <c r="W3862" s="0" t="n">
        <v>0</v>
      </c>
      <c r="X3862" s="0" t="n">
        <v>0</v>
      </c>
      <c r="Y3862" s="0" t="n">
        <v>0</v>
      </c>
      <c r="Z3862" s="0" t="n">
        <v>0</v>
      </c>
    </row>
    <row r="3863" customFormat="false" ht="14.4" hidden="false" customHeight="false" outlineLevel="0" collapsed="false">
      <c r="A3863" s="0" t="s">
        <v>3</v>
      </c>
      <c r="B3863" s="0" t="s">
        <v>18665</v>
      </c>
      <c r="C3863" s="0" t="s">
        <v>14771</v>
      </c>
      <c r="D3863" s="0" t="s">
        <v>14768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15</v>
      </c>
      <c r="V3863" s="0" t="n">
        <v>250</v>
      </c>
      <c r="W3863" s="0" t="n">
        <v>0</v>
      </c>
      <c r="X3863" s="0" t="n">
        <v>0</v>
      </c>
      <c r="Y3863" s="0" t="n">
        <v>0</v>
      </c>
      <c r="Z3863" s="0" t="n">
        <v>0</v>
      </c>
    </row>
    <row r="3864" customFormat="false" ht="14.4" hidden="false" customHeight="false" outlineLevel="0" collapsed="false">
      <c r="A3864" s="0" t="s">
        <v>3</v>
      </c>
      <c r="B3864" s="0" t="s">
        <v>18666</v>
      </c>
      <c r="C3864" s="0" t="s">
        <v>14771</v>
      </c>
      <c r="D3864" s="0" t="s">
        <v>14768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15</v>
      </c>
      <c r="V3864" s="0" t="n">
        <v>270</v>
      </c>
      <c r="W3864" s="0" t="n">
        <v>0</v>
      </c>
      <c r="X3864" s="0" t="n">
        <v>0</v>
      </c>
      <c r="Y3864" s="0" t="n">
        <v>0</v>
      </c>
      <c r="Z3864" s="0" t="n">
        <v>0</v>
      </c>
    </row>
    <row r="3865" customFormat="false" ht="14.4" hidden="false" customHeight="false" outlineLevel="0" collapsed="false">
      <c r="A3865" s="0" t="s">
        <v>3</v>
      </c>
      <c r="B3865" s="0" t="s">
        <v>18667</v>
      </c>
      <c r="C3865" s="0" t="s">
        <v>14771</v>
      </c>
      <c r="D3865" s="0" t="s">
        <v>14768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17</v>
      </c>
      <c r="V3865" s="0" t="n">
        <v>227</v>
      </c>
      <c r="W3865" s="0" t="n">
        <v>0</v>
      </c>
      <c r="X3865" s="0" t="n">
        <v>0</v>
      </c>
      <c r="Y3865" s="0" t="n">
        <v>0</v>
      </c>
      <c r="Z3865" s="0" t="n">
        <v>0</v>
      </c>
    </row>
    <row r="3866" customFormat="false" ht="14.4" hidden="false" customHeight="false" outlineLevel="0" collapsed="false">
      <c r="A3866" s="0" t="s">
        <v>3</v>
      </c>
      <c r="B3866" s="0" t="s">
        <v>18668</v>
      </c>
      <c r="C3866" s="0" t="s">
        <v>14768</v>
      </c>
      <c r="D3866" s="0" t="s">
        <v>14767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12</v>
      </c>
      <c r="V3866" s="0" t="n">
        <v>218</v>
      </c>
      <c r="W3866" s="0" t="n">
        <v>0</v>
      </c>
      <c r="X3866" s="0" t="n">
        <v>0</v>
      </c>
      <c r="Y3866" s="0" t="n">
        <v>0</v>
      </c>
      <c r="Z3866" s="0" t="n">
        <v>0</v>
      </c>
    </row>
    <row r="3867" customFormat="false" ht="14.4" hidden="false" customHeight="false" outlineLevel="0" collapsed="false">
      <c r="A3867" s="0" t="s">
        <v>3</v>
      </c>
      <c r="B3867" s="0" t="s">
        <v>18669</v>
      </c>
      <c r="C3867" s="0" t="s">
        <v>14771</v>
      </c>
      <c r="D3867" s="0" t="s">
        <v>14773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12</v>
      </c>
      <c r="V3867" s="0" t="n">
        <v>224</v>
      </c>
      <c r="W3867" s="0" t="n">
        <v>0</v>
      </c>
      <c r="X3867" s="0" t="n">
        <v>0</v>
      </c>
      <c r="Y3867" s="0" t="n">
        <v>0</v>
      </c>
      <c r="Z3867" s="0" t="n">
        <v>0</v>
      </c>
    </row>
    <row r="3868" customFormat="false" ht="14.4" hidden="false" customHeight="false" outlineLevel="0" collapsed="false">
      <c r="A3868" s="0" t="s">
        <v>3</v>
      </c>
      <c r="B3868" s="0" t="s">
        <v>18670</v>
      </c>
      <c r="C3868" s="0" t="s">
        <v>14768</v>
      </c>
      <c r="D3868" s="0" t="s">
        <v>14767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14</v>
      </c>
      <c r="V3868" s="0" t="n">
        <v>218</v>
      </c>
      <c r="W3868" s="0" t="n">
        <v>0</v>
      </c>
      <c r="X3868" s="0" t="n">
        <v>0</v>
      </c>
      <c r="Y3868" s="0" t="n">
        <v>0</v>
      </c>
      <c r="Z3868" s="0" t="n">
        <v>0</v>
      </c>
    </row>
    <row r="3869" customFormat="false" ht="14.4" hidden="false" customHeight="false" outlineLevel="0" collapsed="false">
      <c r="A3869" s="0" t="s">
        <v>3</v>
      </c>
      <c r="B3869" s="0" t="s">
        <v>18671</v>
      </c>
      <c r="C3869" s="0" t="s">
        <v>14773</v>
      </c>
      <c r="D3869" s="0" t="s">
        <v>14767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11</v>
      </c>
      <c r="V3869" s="0" t="n">
        <v>210</v>
      </c>
      <c r="W3869" s="0" t="n">
        <v>0</v>
      </c>
      <c r="X3869" s="0" t="n">
        <v>0</v>
      </c>
      <c r="Y3869" s="0" t="n">
        <v>0</v>
      </c>
      <c r="Z3869" s="0" t="n">
        <v>0</v>
      </c>
    </row>
    <row r="3870" customFormat="false" ht="14.4" hidden="false" customHeight="false" outlineLevel="0" collapsed="false">
      <c r="A3870" s="0" t="s">
        <v>3</v>
      </c>
      <c r="B3870" s="0" t="s">
        <v>18672</v>
      </c>
      <c r="C3870" s="0" t="s">
        <v>14768</v>
      </c>
      <c r="D3870" s="0" t="s">
        <v>14771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10</v>
      </c>
      <c r="V3870" s="0" t="n">
        <v>191</v>
      </c>
      <c r="W3870" s="0" t="n">
        <v>0</v>
      </c>
      <c r="X3870" s="0" t="n">
        <v>0</v>
      </c>
      <c r="Y3870" s="0" t="n">
        <v>0</v>
      </c>
      <c r="Z3870" s="0" t="n">
        <v>0</v>
      </c>
    </row>
    <row r="3871" customFormat="false" ht="14.4" hidden="false" customHeight="false" outlineLevel="0" collapsed="false">
      <c r="A3871" s="0" t="s">
        <v>3</v>
      </c>
      <c r="B3871" s="0" t="s">
        <v>18673</v>
      </c>
      <c r="C3871" s="0" t="s">
        <v>14767</v>
      </c>
      <c r="D3871" s="0" t="s">
        <v>14771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10</v>
      </c>
      <c r="V3871" s="0" t="n">
        <v>191</v>
      </c>
      <c r="W3871" s="0" t="n">
        <v>0</v>
      </c>
      <c r="X3871" s="0" t="n">
        <v>0</v>
      </c>
      <c r="Y3871" s="0" t="n">
        <v>0</v>
      </c>
      <c r="Z3871" s="0" t="n">
        <v>0</v>
      </c>
    </row>
    <row r="3872" customFormat="false" ht="14.4" hidden="false" customHeight="false" outlineLevel="0" collapsed="false">
      <c r="A3872" s="0" t="s">
        <v>3</v>
      </c>
      <c r="B3872" s="0" t="s">
        <v>18674</v>
      </c>
      <c r="C3872" s="0" t="s">
        <v>14768</v>
      </c>
      <c r="D3872" s="0" t="s">
        <v>14767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11</v>
      </c>
      <c r="V3872" s="0" t="n">
        <v>174</v>
      </c>
      <c r="W3872" s="0" t="n">
        <v>0</v>
      </c>
      <c r="X3872" s="0" t="n">
        <v>0</v>
      </c>
      <c r="Y3872" s="0" t="n">
        <v>0</v>
      </c>
      <c r="Z3872" s="0" t="n">
        <v>0</v>
      </c>
    </row>
    <row r="3873" customFormat="false" ht="14.4" hidden="false" customHeight="false" outlineLevel="0" collapsed="false">
      <c r="A3873" s="0" t="s">
        <v>3</v>
      </c>
      <c r="B3873" s="0" t="s">
        <v>18675</v>
      </c>
      <c r="C3873" s="0" t="s">
        <v>14767</v>
      </c>
      <c r="D3873" s="0" t="s">
        <v>14773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12</v>
      </c>
      <c r="V3873" s="0" t="n">
        <v>171</v>
      </c>
      <c r="W3873" s="0" t="n">
        <v>0</v>
      </c>
      <c r="X3873" s="0" t="n">
        <v>0</v>
      </c>
      <c r="Y3873" s="0" t="n">
        <v>0</v>
      </c>
      <c r="Z3873" s="0" t="n">
        <v>0</v>
      </c>
    </row>
    <row r="3874" customFormat="false" ht="14.4" hidden="false" customHeight="false" outlineLevel="0" collapsed="false">
      <c r="A3874" s="0" t="s">
        <v>3</v>
      </c>
      <c r="B3874" s="0" t="s">
        <v>18676</v>
      </c>
      <c r="C3874" s="0" t="s">
        <v>14768</v>
      </c>
      <c r="D3874" s="0" t="s">
        <v>14771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12</v>
      </c>
      <c r="V3874" s="0" t="n">
        <v>160</v>
      </c>
      <c r="W3874" s="0" t="n">
        <v>0</v>
      </c>
      <c r="X3874" s="0" t="n">
        <v>0</v>
      </c>
      <c r="Y3874" s="0" t="n">
        <v>0</v>
      </c>
      <c r="Z3874" s="0" t="n">
        <v>0</v>
      </c>
    </row>
    <row r="3875" customFormat="false" ht="14.4" hidden="false" customHeight="false" outlineLevel="0" collapsed="false">
      <c r="A3875" s="0" t="s">
        <v>3</v>
      </c>
      <c r="B3875" s="0" t="s">
        <v>18677</v>
      </c>
      <c r="C3875" s="0" t="s">
        <v>14767</v>
      </c>
      <c r="D3875" s="0" t="s">
        <v>14773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12</v>
      </c>
      <c r="V3875" s="0" t="n">
        <v>158</v>
      </c>
      <c r="W3875" s="0" t="n">
        <v>0</v>
      </c>
      <c r="X3875" s="0" t="n">
        <v>0</v>
      </c>
      <c r="Y3875" s="0" t="n">
        <v>0</v>
      </c>
      <c r="Z3875" s="0" t="n">
        <v>0</v>
      </c>
    </row>
    <row r="3876" customFormat="false" ht="14.4" hidden="false" customHeight="false" outlineLevel="0" collapsed="false">
      <c r="A3876" s="0" t="s">
        <v>3</v>
      </c>
      <c r="B3876" s="0" t="s">
        <v>18678</v>
      </c>
      <c r="C3876" s="0" t="s">
        <v>14773</v>
      </c>
      <c r="D3876" s="0" t="s">
        <v>14767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11</v>
      </c>
      <c r="V3876" s="0" t="n">
        <v>166</v>
      </c>
      <c r="W3876" s="0" t="n">
        <v>0</v>
      </c>
      <c r="X3876" s="0" t="n">
        <v>0</v>
      </c>
      <c r="Y3876" s="0" t="n">
        <v>0</v>
      </c>
      <c r="Z3876" s="0" t="n">
        <v>0</v>
      </c>
    </row>
    <row r="3877" customFormat="false" ht="14.4" hidden="false" customHeight="false" outlineLevel="0" collapsed="false">
      <c r="A3877" s="0" t="s">
        <v>3</v>
      </c>
      <c r="B3877" s="0" t="s">
        <v>18679</v>
      </c>
      <c r="C3877" s="0" t="s">
        <v>14767</v>
      </c>
      <c r="D3877" s="0" t="s">
        <v>14773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11</v>
      </c>
      <c r="V3877" s="0" t="n">
        <v>166</v>
      </c>
      <c r="W3877" s="0" t="n">
        <v>0</v>
      </c>
      <c r="X3877" s="0" t="n">
        <v>0</v>
      </c>
      <c r="Y3877" s="0" t="n">
        <v>0</v>
      </c>
      <c r="Z3877" s="0" t="n">
        <v>0</v>
      </c>
    </row>
    <row r="3878" customFormat="false" ht="14.4" hidden="false" customHeight="false" outlineLevel="0" collapsed="false">
      <c r="A3878" s="0" t="s">
        <v>3</v>
      </c>
      <c r="B3878" s="0" t="s">
        <v>18680</v>
      </c>
      <c r="C3878" s="0" t="s">
        <v>14771</v>
      </c>
      <c r="D3878" s="0" t="s">
        <v>14768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11</v>
      </c>
      <c r="V3878" s="0" t="n">
        <v>171</v>
      </c>
      <c r="W3878" s="0" t="n">
        <v>0</v>
      </c>
      <c r="X3878" s="0" t="n">
        <v>0</v>
      </c>
      <c r="Y3878" s="0" t="n">
        <v>0</v>
      </c>
      <c r="Z3878" s="0" t="n">
        <v>0</v>
      </c>
    </row>
    <row r="3879" customFormat="false" ht="14.4" hidden="false" customHeight="false" outlineLevel="0" collapsed="false">
      <c r="A3879" s="0" t="s">
        <v>3</v>
      </c>
      <c r="B3879" s="0" t="s">
        <v>18681</v>
      </c>
      <c r="C3879" s="0" t="s">
        <v>14768</v>
      </c>
      <c r="D3879" s="0" t="s">
        <v>14767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11</v>
      </c>
      <c r="V3879" s="0" t="n">
        <v>172</v>
      </c>
      <c r="W3879" s="0" t="n">
        <v>0</v>
      </c>
      <c r="X3879" s="0" t="n">
        <v>0</v>
      </c>
      <c r="Y3879" s="0" t="n">
        <v>0</v>
      </c>
      <c r="Z3879" s="0" t="n">
        <v>0</v>
      </c>
    </row>
    <row r="3880" customFormat="false" ht="14.4" hidden="false" customHeight="false" outlineLevel="0" collapsed="false">
      <c r="A3880" s="0" t="s">
        <v>3</v>
      </c>
      <c r="B3880" s="0" t="s">
        <v>18682</v>
      </c>
      <c r="C3880" s="0" t="s">
        <v>14768</v>
      </c>
      <c r="D3880" s="0" t="s">
        <v>14771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11</v>
      </c>
      <c r="V3880" s="0" t="n">
        <v>167</v>
      </c>
      <c r="W3880" s="0" t="n">
        <v>0</v>
      </c>
      <c r="X3880" s="0" t="n">
        <v>0</v>
      </c>
      <c r="Y3880" s="0" t="n">
        <v>0</v>
      </c>
      <c r="Z3880" s="0" t="n">
        <v>0</v>
      </c>
    </row>
    <row r="3881" customFormat="false" ht="14.4" hidden="false" customHeight="false" outlineLevel="0" collapsed="false">
      <c r="A3881" s="0" t="s">
        <v>3</v>
      </c>
      <c r="B3881" s="0" t="s">
        <v>18683</v>
      </c>
      <c r="C3881" s="0" t="s">
        <v>14771</v>
      </c>
      <c r="D3881" s="0" t="s">
        <v>14768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12</v>
      </c>
      <c r="V3881" s="0" t="n">
        <v>203</v>
      </c>
      <c r="W3881" s="0" t="n">
        <v>0</v>
      </c>
      <c r="X3881" s="0" t="n">
        <v>0</v>
      </c>
      <c r="Y3881" s="0" t="n">
        <v>0</v>
      </c>
      <c r="Z3881" s="0" t="n">
        <v>0</v>
      </c>
    </row>
    <row r="3882" customFormat="false" ht="14.4" hidden="false" customHeight="false" outlineLevel="0" collapsed="false">
      <c r="A3882" s="0" t="s">
        <v>3</v>
      </c>
      <c r="B3882" s="0" t="s">
        <v>18684</v>
      </c>
      <c r="C3882" s="0" t="s">
        <v>14767</v>
      </c>
      <c r="D3882" s="0" t="s">
        <v>14773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11</v>
      </c>
      <c r="V3882" s="0" t="n">
        <v>183</v>
      </c>
      <c r="W3882" s="0" t="n">
        <v>0</v>
      </c>
      <c r="X3882" s="0" t="n">
        <v>0</v>
      </c>
      <c r="Y3882" s="0" t="n">
        <v>0</v>
      </c>
      <c r="Z3882" s="0" t="n">
        <v>0</v>
      </c>
    </row>
    <row r="3883" customFormat="false" ht="14.4" hidden="false" customHeight="false" outlineLevel="0" collapsed="false">
      <c r="A3883" s="0" t="s">
        <v>3</v>
      </c>
      <c r="B3883" s="0" t="s">
        <v>18685</v>
      </c>
      <c r="C3883" s="0" t="s">
        <v>14768</v>
      </c>
      <c r="D3883" s="0" t="s">
        <v>14767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10</v>
      </c>
      <c r="V3883" s="0" t="n">
        <v>163</v>
      </c>
      <c r="W3883" s="0" t="n">
        <v>0</v>
      </c>
      <c r="X3883" s="0" t="n">
        <v>0</v>
      </c>
      <c r="Y3883" s="0" t="n">
        <v>0</v>
      </c>
      <c r="Z3883" s="0" t="n">
        <v>0</v>
      </c>
    </row>
    <row r="3884" customFormat="false" ht="14.4" hidden="false" customHeight="false" outlineLevel="0" collapsed="false">
      <c r="A3884" s="0" t="s">
        <v>3</v>
      </c>
      <c r="B3884" s="0" t="s">
        <v>18686</v>
      </c>
      <c r="C3884" s="0" t="s">
        <v>14768</v>
      </c>
      <c r="D3884" s="0" t="s">
        <v>14771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10</v>
      </c>
      <c r="V3884" s="0" t="n">
        <v>163</v>
      </c>
      <c r="W3884" s="0" t="n">
        <v>0</v>
      </c>
      <c r="X3884" s="0" t="n">
        <v>0</v>
      </c>
      <c r="Y3884" s="0" t="n">
        <v>0</v>
      </c>
      <c r="Z3884" s="0" t="n">
        <v>0</v>
      </c>
    </row>
    <row r="3885" customFormat="false" ht="14.4" hidden="false" customHeight="false" outlineLevel="0" collapsed="false">
      <c r="A3885" s="0" t="s">
        <v>3</v>
      </c>
      <c r="B3885" s="0" t="s">
        <v>18687</v>
      </c>
      <c r="C3885" s="0" t="s">
        <v>14771</v>
      </c>
      <c r="D3885" s="0" t="s">
        <v>14773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10</v>
      </c>
      <c r="V3885" s="0" t="n">
        <v>163</v>
      </c>
      <c r="W3885" s="0" t="n">
        <v>0</v>
      </c>
      <c r="X3885" s="0" t="n">
        <v>0</v>
      </c>
      <c r="Y3885" s="0" t="n">
        <v>0</v>
      </c>
      <c r="Z3885" s="0" t="n">
        <v>0</v>
      </c>
    </row>
    <row r="3886" customFormat="false" ht="14.4" hidden="false" customHeight="false" outlineLevel="0" collapsed="false">
      <c r="A3886" s="0" t="s">
        <v>3</v>
      </c>
      <c r="B3886" s="0" t="s">
        <v>18688</v>
      </c>
      <c r="C3886" s="0" t="s">
        <v>14768</v>
      </c>
      <c r="D3886" s="0" t="s">
        <v>14771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10</v>
      </c>
      <c r="V3886" s="0" t="n">
        <v>153</v>
      </c>
      <c r="W3886" s="0" t="n">
        <v>0</v>
      </c>
      <c r="X3886" s="0" t="n">
        <v>0</v>
      </c>
      <c r="Y3886" s="0" t="n">
        <v>0</v>
      </c>
      <c r="Z3886" s="0" t="n">
        <v>0</v>
      </c>
    </row>
    <row r="3887" customFormat="false" ht="14.4" hidden="false" customHeight="false" outlineLevel="0" collapsed="false">
      <c r="A3887" s="0" t="s">
        <v>3</v>
      </c>
      <c r="B3887" s="0" t="s">
        <v>18689</v>
      </c>
      <c r="C3887" s="0" t="s">
        <v>14768</v>
      </c>
      <c r="D3887" s="0" t="s">
        <v>14771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9</v>
      </c>
      <c r="V3887" s="0" t="n">
        <v>150</v>
      </c>
      <c r="W3887" s="0" t="n">
        <v>0</v>
      </c>
      <c r="X3887" s="0" t="n">
        <v>0</v>
      </c>
      <c r="Y3887" s="0" t="n">
        <v>0</v>
      </c>
      <c r="Z3887" s="0" t="n">
        <v>0</v>
      </c>
    </row>
    <row r="3888" customFormat="false" ht="14.4" hidden="false" customHeight="false" outlineLevel="0" collapsed="false">
      <c r="A3888" s="0" t="s">
        <v>3</v>
      </c>
      <c r="B3888" s="0" t="s">
        <v>18690</v>
      </c>
      <c r="C3888" s="0" t="s">
        <v>14768</v>
      </c>
      <c r="D3888" s="0" t="s">
        <v>14771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8</v>
      </c>
      <c r="V3888" s="0" t="n">
        <v>150</v>
      </c>
      <c r="W3888" s="0" t="n">
        <v>0</v>
      </c>
      <c r="X3888" s="0" t="n">
        <v>0</v>
      </c>
      <c r="Y3888" s="0" t="n">
        <v>0</v>
      </c>
      <c r="Z3888" s="0" t="n">
        <v>0</v>
      </c>
    </row>
    <row r="3889" customFormat="false" ht="14.4" hidden="false" customHeight="false" outlineLevel="0" collapsed="false">
      <c r="A3889" s="0" t="s">
        <v>3</v>
      </c>
      <c r="B3889" s="0" t="s">
        <v>18691</v>
      </c>
      <c r="C3889" s="0" t="s">
        <v>14773</v>
      </c>
      <c r="D3889" s="0" t="s">
        <v>14771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0</v>
      </c>
      <c r="T3889" s="0" t="n">
        <v>0</v>
      </c>
      <c r="U3889" s="0" t="n">
        <v>11</v>
      </c>
      <c r="V3889" s="0" t="n">
        <v>171</v>
      </c>
      <c r="W3889" s="0" t="n">
        <v>0</v>
      </c>
      <c r="X3889" s="0" t="n">
        <v>0</v>
      </c>
      <c r="Y3889" s="0" t="n">
        <v>0</v>
      </c>
      <c r="Z3889" s="0" t="n">
        <v>0</v>
      </c>
    </row>
    <row r="3890" customFormat="false" ht="14.4" hidden="false" customHeight="false" outlineLevel="0" collapsed="false">
      <c r="A3890" s="0" t="s">
        <v>3</v>
      </c>
      <c r="B3890" s="0" t="s">
        <v>18692</v>
      </c>
      <c r="C3890" s="0" t="s">
        <v>14773</v>
      </c>
      <c r="D3890" s="0" t="s">
        <v>14767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11</v>
      </c>
      <c r="V3890" s="0" t="n">
        <v>202</v>
      </c>
      <c r="W3890" s="0" t="n">
        <v>0</v>
      </c>
      <c r="X3890" s="0" t="n">
        <v>0</v>
      </c>
      <c r="Y3890" s="0" t="n">
        <v>0</v>
      </c>
      <c r="Z3890" s="0" t="n">
        <v>0</v>
      </c>
    </row>
    <row r="3891" customFormat="false" ht="14.4" hidden="false" customHeight="false" outlineLevel="0" collapsed="false">
      <c r="A3891" s="0" t="s">
        <v>3</v>
      </c>
      <c r="B3891" s="0" t="s">
        <v>18693</v>
      </c>
      <c r="C3891" s="0" t="s">
        <v>14767</v>
      </c>
      <c r="D3891" s="0" t="s">
        <v>14773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11</v>
      </c>
      <c r="V3891" s="0" t="n">
        <v>195</v>
      </c>
      <c r="W3891" s="0" t="n">
        <v>0</v>
      </c>
      <c r="X3891" s="0" t="n">
        <v>0</v>
      </c>
      <c r="Y3891" s="0" t="n">
        <v>0</v>
      </c>
      <c r="Z3891" s="0" t="n">
        <v>0</v>
      </c>
    </row>
    <row r="3892" customFormat="false" ht="14.4" hidden="false" customHeight="false" outlineLevel="0" collapsed="false">
      <c r="A3892" s="0" t="s">
        <v>3</v>
      </c>
      <c r="B3892" s="0" t="s">
        <v>18694</v>
      </c>
      <c r="C3892" s="0" t="s">
        <v>14767</v>
      </c>
      <c r="D3892" s="0" t="s">
        <v>14771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16</v>
      </c>
      <c r="V3892" s="0" t="n">
        <v>240</v>
      </c>
      <c r="W3892" s="0" t="n">
        <v>0</v>
      </c>
      <c r="X3892" s="0" t="n">
        <v>0</v>
      </c>
      <c r="Y3892" s="0" t="n">
        <v>0</v>
      </c>
      <c r="Z3892" s="0" t="n">
        <v>0</v>
      </c>
    </row>
    <row r="3893" customFormat="false" ht="14.4" hidden="false" customHeight="false" outlineLevel="0" collapsed="false">
      <c r="A3893" s="0" t="s">
        <v>3</v>
      </c>
      <c r="B3893" s="0" t="s">
        <v>18695</v>
      </c>
      <c r="C3893" s="0" t="s">
        <v>14767</v>
      </c>
      <c r="D3893" s="0" t="s">
        <v>14773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17</v>
      </c>
      <c r="V3893" s="0" t="n">
        <v>264</v>
      </c>
      <c r="W3893" s="0" t="n">
        <v>0</v>
      </c>
      <c r="X3893" s="0" t="n">
        <v>0</v>
      </c>
      <c r="Y3893" s="0" t="n">
        <v>0</v>
      </c>
      <c r="Z3893" s="0" t="n">
        <v>0</v>
      </c>
    </row>
    <row r="3894" customFormat="false" ht="14.4" hidden="false" customHeight="false" outlineLevel="0" collapsed="false">
      <c r="A3894" s="0" t="s">
        <v>3</v>
      </c>
      <c r="B3894" s="0" t="s">
        <v>18696</v>
      </c>
      <c r="C3894" s="0" t="s">
        <v>14771</v>
      </c>
      <c r="D3894" s="0" t="s">
        <v>14768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17</v>
      </c>
      <c r="V3894" s="0" t="n">
        <v>254</v>
      </c>
      <c r="W3894" s="0" t="n">
        <v>0</v>
      </c>
      <c r="X3894" s="0" t="n">
        <v>0</v>
      </c>
      <c r="Y3894" s="0" t="n">
        <v>0</v>
      </c>
      <c r="Z3894" s="0" t="n">
        <v>0</v>
      </c>
    </row>
    <row r="3895" customFormat="false" ht="14.4" hidden="false" customHeight="false" outlineLevel="0" collapsed="false">
      <c r="A3895" s="0" t="s">
        <v>3</v>
      </c>
      <c r="B3895" s="0" t="s">
        <v>18697</v>
      </c>
      <c r="C3895" s="0" t="s">
        <v>14768</v>
      </c>
      <c r="D3895" s="0" t="s">
        <v>14771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17</v>
      </c>
      <c r="V3895" s="0" t="n">
        <v>264</v>
      </c>
      <c r="W3895" s="0" t="n">
        <v>0</v>
      </c>
      <c r="X3895" s="0" t="n">
        <v>0</v>
      </c>
      <c r="Y3895" s="0" t="n">
        <v>0</v>
      </c>
      <c r="Z3895" s="0" t="n">
        <v>0</v>
      </c>
    </row>
    <row r="3896" customFormat="false" ht="14.4" hidden="false" customHeight="false" outlineLevel="0" collapsed="false">
      <c r="A3896" s="0" t="s">
        <v>3</v>
      </c>
      <c r="B3896" s="0" t="s">
        <v>18698</v>
      </c>
      <c r="C3896" s="0" t="s">
        <v>14771</v>
      </c>
      <c r="D3896" s="0" t="s">
        <v>14768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20</v>
      </c>
      <c r="V3896" s="0" t="n">
        <v>274</v>
      </c>
      <c r="W3896" s="0" t="n">
        <v>0</v>
      </c>
      <c r="X3896" s="0" t="n">
        <v>0</v>
      </c>
      <c r="Y3896" s="0" t="n">
        <v>0</v>
      </c>
      <c r="Z3896" s="0" t="n">
        <v>0</v>
      </c>
    </row>
    <row r="3897" customFormat="false" ht="14.4" hidden="false" customHeight="false" outlineLevel="0" collapsed="false">
      <c r="A3897" s="0" t="s">
        <v>3</v>
      </c>
      <c r="B3897" s="0" t="s">
        <v>18699</v>
      </c>
      <c r="C3897" s="0" t="s">
        <v>14773</v>
      </c>
      <c r="D3897" s="0" t="s">
        <v>14767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15</v>
      </c>
      <c r="V3897" s="0" t="n">
        <v>194</v>
      </c>
      <c r="W3897" s="0" t="n">
        <v>0</v>
      </c>
      <c r="X3897" s="0" t="n">
        <v>0</v>
      </c>
      <c r="Y3897" s="0" t="n">
        <v>0</v>
      </c>
      <c r="Z3897" s="0" t="n">
        <v>0</v>
      </c>
    </row>
    <row r="3898" customFormat="false" ht="14.4" hidden="false" customHeight="false" outlineLevel="0" collapsed="false">
      <c r="A3898" s="0" t="s">
        <v>3</v>
      </c>
      <c r="B3898" s="0" t="s">
        <v>18700</v>
      </c>
      <c r="C3898" s="0" t="s">
        <v>14771</v>
      </c>
      <c r="D3898" s="0" t="s">
        <v>14773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</v>
      </c>
      <c r="T3898" s="0" t="n">
        <v>0</v>
      </c>
      <c r="U3898" s="0" t="n">
        <v>18</v>
      </c>
      <c r="V3898" s="0" t="n">
        <v>301</v>
      </c>
      <c r="W3898" s="0" t="n">
        <v>0</v>
      </c>
      <c r="X3898" s="0" t="n">
        <v>0</v>
      </c>
      <c r="Y3898" s="0" t="n">
        <v>0</v>
      </c>
      <c r="Z3898" s="0" t="n">
        <v>0</v>
      </c>
    </row>
    <row r="3899" customFormat="false" ht="14.4" hidden="false" customHeight="false" outlineLevel="0" collapsed="false">
      <c r="A3899" s="0" t="s">
        <v>3</v>
      </c>
      <c r="B3899" s="0" t="s">
        <v>18701</v>
      </c>
      <c r="C3899" s="0" t="s">
        <v>14773</v>
      </c>
      <c r="D3899" s="0" t="s">
        <v>14767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12</v>
      </c>
      <c r="V3899" s="0" t="n">
        <v>232</v>
      </c>
      <c r="W3899" s="0" t="n">
        <v>0</v>
      </c>
      <c r="X3899" s="0" t="n">
        <v>0</v>
      </c>
      <c r="Y3899" s="0" t="n">
        <v>0</v>
      </c>
      <c r="Z3899" s="0" t="n">
        <v>0</v>
      </c>
    </row>
    <row r="3900" customFormat="false" ht="14.4" hidden="false" customHeight="false" outlineLevel="0" collapsed="false">
      <c r="A3900" s="0" t="s">
        <v>3</v>
      </c>
      <c r="B3900" s="0" t="s">
        <v>18702</v>
      </c>
      <c r="C3900" s="0" t="s">
        <v>14768</v>
      </c>
      <c r="D3900" s="0" t="s">
        <v>14773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18</v>
      </c>
      <c r="V3900" s="0" t="n">
        <v>269</v>
      </c>
      <c r="W3900" s="0" t="n">
        <v>0</v>
      </c>
      <c r="X3900" s="0" t="n">
        <v>0</v>
      </c>
      <c r="Y3900" s="0" t="n">
        <v>0</v>
      </c>
      <c r="Z3900" s="0" t="n">
        <v>0</v>
      </c>
    </row>
    <row r="3901" customFormat="false" ht="14.4" hidden="false" customHeight="false" outlineLevel="0" collapsed="false">
      <c r="A3901" s="0" t="s">
        <v>3</v>
      </c>
      <c r="B3901" s="0" t="s">
        <v>18703</v>
      </c>
      <c r="C3901" s="0" t="s">
        <v>14771</v>
      </c>
      <c r="D3901" s="0" t="s">
        <v>14773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19</v>
      </c>
      <c r="V3901" s="0" t="n">
        <v>290</v>
      </c>
      <c r="W3901" s="0" t="n">
        <v>0</v>
      </c>
      <c r="X3901" s="0" t="n">
        <v>0</v>
      </c>
      <c r="Y3901" s="0" t="n">
        <v>0</v>
      </c>
      <c r="Z3901" s="0" t="n">
        <v>0</v>
      </c>
    </row>
    <row r="3902" customFormat="false" ht="14.4" hidden="false" customHeight="false" outlineLevel="0" collapsed="false">
      <c r="A3902" s="0" t="s">
        <v>3</v>
      </c>
      <c r="B3902" s="0" t="s">
        <v>18704</v>
      </c>
      <c r="C3902" s="0" t="s">
        <v>14767</v>
      </c>
      <c r="D3902" s="0" t="s">
        <v>14768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23</v>
      </c>
      <c r="V3902" s="0" t="n">
        <v>258</v>
      </c>
      <c r="W3902" s="0" t="n">
        <v>0</v>
      </c>
      <c r="X3902" s="0" t="n">
        <v>0</v>
      </c>
      <c r="Y3902" s="0" t="n">
        <v>0</v>
      </c>
      <c r="Z3902" s="0" t="n">
        <v>0</v>
      </c>
    </row>
    <row r="3903" customFormat="false" ht="14.4" hidden="false" customHeight="false" outlineLevel="0" collapsed="false">
      <c r="A3903" s="0" t="s">
        <v>3</v>
      </c>
      <c r="B3903" s="0" t="s">
        <v>18705</v>
      </c>
      <c r="C3903" s="0" t="s">
        <v>14773</v>
      </c>
      <c r="D3903" s="0" t="s">
        <v>14771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13</v>
      </c>
      <c r="V3903" s="0" t="n">
        <v>229</v>
      </c>
      <c r="W3903" s="0" t="n">
        <v>0</v>
      </c>
      <c r="X3903" s="0" t="n">
        <v>0</v>
      </c>
      <c r="Y3903" s="0" t="n">
        <v>0</v>
      </c>
      <c r="Z3903" s="0" t="n">
        <v>0</v>
      </c>
    </row>
    <row r="3904" customFormat="false" ht="14.4" hidden="false" customHeight="false" outlineLevel="0" collapsed="false">
      <c r="A3904" s="0" t="s">
        <v>3</v>
      </c>
      <c r="B3904" s="0" t="s">
        <v>18706</v>
      </c>
      <c r="C3904" s="0" t="s">
        <v>14768</v>
      </c>
      <c r="D3904" s="0" t="s">
        <v>14771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15</v>
      </c>
      <c r="V3904" s="0" t="n">
        <v>207</v>
      </c>
      <c r="W3904" s="0" t="n">
        <v>0</v>
      </c>
      <c r="X3904" s="0" t="n">
        <v>0</v>
      </c>
      <c r="Y3904" s="0" t="n">
        <v>0</v>
      </c>
      <c r="Z3904" s="0" t="n">
        <v>0</v>
      </c>
    </row>
    <row r="3905" customFormat="false" ht="14.4" hidden="false" customHeight="false" outlineLevel="0" collapsed="false">
      <c r="A3905" s="0" t="s">
        <v>3</v>
      </c>
      <c r="B3905" s="0" t="s">
        <v>18707</v>
      </c>
      <c r="C3905" s="0" t="s">
        <v>14768</v>
      </c>
      <c r="D3905" s="0" t="s">
        <v>14767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16</v>
      </c>
      <c r="V3905" s="0" t="n">
        <v>200</v>
      </c>
      <c r="W3905" s="0" t="n">
        <v>0</v>
      </c>
      <c r="X3905" s="0" t="n">
        <v>0</v>
      </c>
      <c r="Y3905" s="0" t="n">
        <v>0</v>
      </c>
      <c r="Z3905" s="0" t="n">
        <v>0</v>
      </c>
    </row>
    <row r="3906" customFormat="false" ht="14.4" hidden="false" customHeight="false" outlineLevel="0" collapsed="false">
      <c r="A3906" s="0" t="s">
        <v>3</v>
      </c>
      <c r="B3906" s="0" t="s">
        <v>18708</v>
      </c>
      <c r="C3906" s="0" t="s">
        <v>14771</v>
      </c>
      <c r="D3906" s="0" t="s">
        <v>14773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11</v>
      </c>
      <c r="V3906" s="0" t="n">
        <v>195</v>
      </c>
      <c r="W3906" s="0" t="n">
        <v>0</v>
      </c>
      <c r="X3906" s="0" t="n">
        <v>0</v>
      </c>
      <c r="Y3906" s="0" t="n">
        <v>0</v>
      </c>
      <c r="Z3906" s="0" t="n">
        <v>0</v>
      </c>
    </row>
    <row r="3907" customFormat="false" ht="14.4" hidden="false" customHeight="false" outlineLevel="0" collapsed="false">
      <c r="A3907" s="0" t="s">
        <v>3</v>
      </c>
      <c r="B3907" s="0" t="s">
        <v>18709</v>
      </c>
      <c r="C3907" s="0" t="s">
        <v>14771</v>
      </c>
      <c r="D3907" s="0" t="s">
        <v>14773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11</v>
      </c>
      <c r="V3907" s="0" t="n">
        <v>198</v>
      </c>
      <c r="W3907" s="0" t="n">
        <v>0</v>
      </c>
      <c r="X3907" s="0" t="n">
        <v>0</v>
      </c>
      <c r="Y3907" s="0" t="n">
        <v>0</v>
      </c>
      <c r="Z3907" s="0" t="n">
        <v>0</v>
      </c>
    </row>
    <row r="3908" customFormat="false" ht="14.4" hidden="false" customHeight="false" outlineLevel="0" collapsed="false">
      <c r="A3908" s="0" t="s">
        <v>3</v>
      </c>
      <c r="B3908" s="0" t="s">
        <v>18710</v>
      </c>
      <c r="C3908" s="0" t="s">
        <v>14773</v>
      </c>
      <c r="D3908" s="0" t="s">
        <v>14767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12</v>
      </c>
      <c r="V3908" s="0" t="n">
        <v>208</v>
      </c>
      <c r="W3908" s="0" t="n">
        <v>0</v>
      </c>
      <c r="X3908" s="0" t="n">
        <v>0</v>
      </c>
      <c r="Y3908" s="0" t="n">
        <v>0</v>
      </c>
      <c r="Z3908" s="0" t="n">
        <v>0</v>
      </c>
    </row>
    <row r="3909" customFormat="false" ht="14.4" hidden="false" customHeight="false" outlineLevel="0" collapsed="false">
      <c r="A3909" s="0" t="s">
        <v>3</v>
      </c>
      <c r="B3909" s="0" t="s">
        <v>18711</v>
      </c>
      <c r="C3909" s="0" t="s">
        <v>14767</v>
      </c>
      <c r="D3909" s="0" t="s">
        <v>14773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15</v>
      </c>
      <c r="V3909" s="0" t="n">
        <v>283</v>
      </c>
      <c r="W3909" s="0" t="n">
        <v>0</v>
      </c>
      <c r="X3909" s="0" t="n">
        <v>0</v>
      </c>
      <c r="Y3909" s="0" t="n">
        <v>0</v>
      </c>
      <c r="Z3909" s="0" t="n">
        <v>0</v>
      </c>
    </row>
    <row r="3910" customFormat="false" ht="14.4" hidden="false" customHeight="false" outlineLevel="0" collapsed="false">
      <c r="A3910" s="0" t="s">
        <v>3</v>
      </c>
      <c r="B3910" s="0" t="s">
        <v>18712</v>
      </c>
      <c r="C3910" s="0" t="s">
        <v>14773</v>
      </c>
      <c r="D3910" s="0" t="s">
        <v>14767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  <c r="T3910" s="0" t="n">
        <v>0</v>
      </c>
      <c r="U3910" s="0" t="n">
        <v>15</v>
      </c>
      <c r="V3910" s="0" t="n">
        <v>289</v>
      </c>
      <c r="W3910" s="0" t="n">
        <v>0</v>
      </c>
      <c r="X3910" s="0" t="n">
        <v>0</v>
      </c>
      <c r="Y3910" s="0" t="n">
        <v>0</v>
      </c>
      <c r="Z3910" s="0" t="n">
        <v>0</v>
      </c>
    </row>
    <row r="3911" customFormat="false" ht="14.4" hidden="false" customHeight="false" outlineLevel="0" collapsed="false">
      <c r="A3911" s="0" t="s">
        <v>3</v>
      </c>
      <c r="B3911" s="0" t="s">
        <v>18713</v>
      </c>
      <c r="C3911" s="0" t="s">
        <v>14768</v>
      </c>
      <c r="D3911" s="0" t="s">
        <v>14767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12</v>
      </c>
      <c r="V3911" s="0" t="n">
        <v>202</v>
      </c>
      <c r="W3911" s="0" t="n">
        <v>0</v>
      </c>
      <c r="X3911" s="0" t="n">
        <v>0</v>
      </c>
      <c r="Y3911" s="0" t="n">
        <v>0</v>
      </c>
      <c r="Z3911" s="0" t="n">
        <v>0</v>
      </c>
    </row>
    <row r="3912" customFormat="false" ht="14.4" hidden="false" customHeight="false" outlineLevel="0" collapsed="false">
      <c r="A3912" s="0" t="s">
        <v>3</v>
      </c>
      <c r="B3912" s="0" t="s">
        <v>18714</v>
      </c>
      <c r="C3912" s="0" t="s">
        <v>14768</v>
      </c>
      <c r="D3912" s="0" t="s">
        <v>14771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15</v>
      </c>
      <c r="V3912" s="0" t="n">
        <v>197</v>
      </c>
      <c r="W3912" s="0" t="n">
        <v>0</v>
      </c>
      <c r="X3912" s="0" t="n">
        <v>0</v>
      </c>
      <c r="Y3912" s="0" t="n">
        <v>0</v>
      </c>
      <c r="Z3912" s="0" t="n">
        <v>0</v>
      </c>
    </row>
    <row r="3913" customFormat="false" ht="14.4" hidden="false" customHeight="false" outlineLevel="0" collapsed="false">
      <c r="A3913" s="0" t="s">
        <v>3</v>
      </c>
      <c r="B3913" s="0" t="s">
        <v>18715</v>
      </c>
      <c r="C3913" s="0" t="s">
        <v>14773</v>
      </c>
      <c r="D3913" s="0" t="s">
        <v>14771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17</v>
      </c>
      <c r="V3913" s="0" t="n">
        <v>174</v>
      </c>
      <c r="W3913" s="0" t="n">
        <v>0</v>
      </c>
      <c r="X3913" s="0" t="n">
        <v>0</v>
      </c>
      <c r="Y3913" s="0" t="n">
        <v>0</v>
      </c>
      <c r="Z3913" s="0" t="n">
        <v>0</v>
      </c>
    </row>
    <row r="3914" customFormat="false" ht="14.4" hidden="false" customHeight="false" outlineLevel="0" collapsed="false">
      <c r="A3914" s="0" t="s">
        <v>3</v>
      </c>
      <c r="B3914" s="0" t="s">
        <v>18716</v>
      </c>
      <c r="C3914" s="0" t="s">
        <v>14771</v>
      </c>
      <c r="D3914" s="0" t="s">
        <v>14773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25</v>
      </c>
      <c r="V3914" s="0" t="n">
        <v>187</v>
      </c>
      <c r="W3914" s="0" t="n">
        <v>0</v>
      </c>
      <c r="X3914" s="0" t="n">
        <v>0</v>
      </c>
      <c r="Y3914" s="0" t="n">
        <v>0</v>
      </c>
      <c r="Z3914" s="0" t="n">
        <v>0</v>
      </c>
    </row>
    <row r="3915" customFormat="false" ht="14.4" hidden="false" customHeight="false" outlineLevel="0" collapsed="false">
      <c r="A3915" s="0" t="s">
        <v>3</v>
      </c>
      <c r="B3915" s="0" t="s">
        <v>18717</v>
      </c>
      <c r="C3915" s="0" t="s">
        <v>14767</v>
      </c>
      <c r="D3915" s="0" t="s">
        <v>14768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24</v>
      </c>
      <c r="V3915" s="0" t="n">
        <v>188</v>
      </c>
      <c r="W3915" s="0" t="n">
        <v>0</v>
      </c>
      <c r="X3915" s="0" t="n">
        <v>0</v>
      </c>
      <c r="Y3915" s="0" t="n">
        <v>0</v>
      </c>
      <c r="Z3915" s="0" t="n">
        <v>0</v>
      </c>
    </row>
    <row r="3916" customFormat="false" ht="14.4" hidden="false" customHeight="false" outlineLevel="0" collapsed="false">
      <c r="A3916" s="0" t="s">
        <v>3</v>
      </c>
      <c r="B3916" s="0" t="s">
        <v>18718</v>
      </c>
      <c r="C3916" s="0" t="s">
        <v>14773</v>
      </c>
      <c r="D3916" s="0" t="s">
        <v>14767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21</v>
      </c>
      <c r="V3916" s="0" t="n">
        <v>236</v>
      </c>
      <c r="W3916" s="0" t="n">
        <v>0</v>
      </c>
      <c r="X3916" s="0" t="n">
        <v>0</v>
      </c>
      <c r="Y3916" s="0" t="n">
        <v>0</v>
      </c>
      <c r="Z3916" s="0" t="n">
        <v>0</v>
      </c>
    </row>
    <row r="3917" customFormat="false" ht="14.4" hidden="false" customHeight="false" outlineLevel="0" collapsed="false">
      <c r="A3917" s="0" t="s">
        <v>3</v>
      </c>
      <c r="B3917" s="0" t="s">
        <v>18719</v>
      </c>
      <c r="C3917" s="0" t="s">
        <v>14768</v>
      </c>
      <c r="D3917" s="0" t="s">
        <v>14771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20</v>
      </c>
      <c r="V3917" s="0" t="n">
        <v>254</v>
      </c>
      <c r="W3917" s="0" t="n">
        <v>0</v>
      </c>
      <c r="X3917" s="0" t="n">
        <v>0</v>
      </c>
      <c r="Y3917" s="0" t="n">
        <v>0</v>
      </c>
      <c r="Z3917" s="0" t="n">
        <v>0</v>
      </c>
    </row>
    <row r="3918" customFormat="false" ht="14.4" hidden="false" customHeight="false" outlineLevel="0" collapsed="false">
      <c r="A3918" s="0" t="s">
        <v>3</v>
      </c>
      <c r="B3918" s="0" t="s">
        <v>18720</v>
      </c>
      <c r="C3918" s="0" t="s">
        <v>14773</v>
      </c>
      <c r="D3918" s="0" t="s">
        <v>14768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18</v>
      </c>
      <c r="V3918" s="0" t="n">
        <v>237</v>
      </c>
      <c r="W3918" s="0" t="n">
        <v>0</v>
      </c>
      <c r="X3918" s="0" t="n">
        <v>0</v>
      </c>
      <c r="Y3918" s="0" t="n">
        <v>0</v>
      </c>
      <c r="Z3918" s="0" t="n">
        <v>0</v>
      </c>
    </row>
    <row r="3919" customFormat="false" ht="14.4" hidden="false" customHeight="false" outlineLevel="0" collapsed="false">
      <c r="A3919" s="0" t="s">
        <v>3</v>
      </c>
      <c r="B3919" s="0" t="s">
        <v>18721</v>
      </c>
      <c r="C3919" s="0" t="s">
        <v>14768</v>
      </c>
      <c r="D3919" s="0" t="s">
        <v>14767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17</v>
      </c>
      <c r="V3919" s="0" t="n">
        <v>222</v>
      </c>
      <c r="W3919" s="0" t="n">
        <v>0</v>
      </c>
      <c r="X3919" s="0" t="n">
        <v>0</v>
      </c>
      <c r="Y3919" s="0" t="n">
        <v>0</v>
      </c>
      <c r="Z3919" s="0" t="n">
        <v>0</v>
      </c>
    </row>
    <row r="3920" customFormat="false" ht="14.4" hidden="false" customHeight="false" outlineLevel="0" collapsed="false">
      <c r="A3920" s="0" t="s">
        <v>3</v>
      </c>
      <c r="B3920" s="0" t="s">
        <v>18722</v>
      </c>
      <c r="C3920" s="0" t="s">
        <v>14773</v>
      </c>
      <c r="D3920" s="0" t="s">
        <v>14767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16</v>
      </c>
      <c r="V3920" s="0" t="n">
        <v>232</v>
      </c>
      <c r="W3920" s="0" t="n">
        <v>0</v>
      </c>
      <c r="X3920" s="0" t="n">
        <v>0</v>
      </c>
      <c r="Y3920" s="0" t="n">
        <v>0</v>
      </c>
      <c r="Z3920" s="0" t="n">
        <v>0</v>
      </c>
    </row>
    <row r="3921" customFormat="false" ht="14.4" hidden="false" customHeight="false" outlineLevel="0" collapsed="false">
      <c r="A3921" s="0" t="s">
        <v>3</v>
      </c>
      <c r="B3921" s="0" t="s">
        <v>18723</v>
      </c>
      <c r="C3921" s="0" t="s">
        <v>14771</v>
      </c>
      <c r="D3921" s="0" t="s">
        <v>14768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21</v>
      </c>
      <c r="V3921" s="0" t="n">
        <v>303</v>
      </c>
      <c r="W3921" s="0" t="n">
        <v>0</v>
      </c>
      <c r="X3921" s="0" t="n">
        <v>0</v>
      </c>
      <c r="Y3921" s="0" t="n">
        <v>0</v>
      </c>
      <c r="Z3921" s="0" t="n">
        <v>0</v>
      </c>
    </row>
    <row r="3922" customFormat="false" ht="14.4" hidden="false" customHeight="false" outlineLevel="0" collapsed="false">
      <c r="A3922" s="0" t="s">
        <v>3</v>
      </c>
      <c r="B3922" s="0" t="s">
        <v>18724</v>
      </c>
      <c r="C3922" s="0" t="s">
        <v>14773</v>
      </c>
      <c r="D3922" s="0" t="s">
        <v>14767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21</v>
      </c>
      <c r="V3922" s="0" t="n">
        <v>299</v>
      </c>
      <c r="W3922" s="0" t="n">
        <v>0</v>
      </c>
      <c r="X3922" s="0" t="n">
        <v>0</v>
      </c>
      <c r="Y3922" s="0" t="n">
        <v>0</v>
      </c>
      <c r="Z3922" s="0" t="n">
        <v>0</v>
      </c>
    </row>
    <row r="3923" customFormat="false" ht="14.4" hidden="false" customHeight="false" outlineLevel="0" collapsed="false">
      <c r="A3923" s="0" t="s">
        <v>3</v>
      </c>
      <c r="B3923" s="0" t="s">
        <v>18725</v>
      </c>
      <c r="C3923" s="0" t="s">
        <v>14771</v>
      </c>
      <c r="D3923" s="0" t="s">
        <v>14768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24</v>
      </c>
      <c r="V3923" s="0" t="n">
        <v>310</v>
      </c>
      <c r="W3923" s="0" t="n">
        <v>0</v>
      </c>
      <c r="X3923" s="0" t="n">
        <v>0</v>
      </c>
      <c r="Y3923" s="0" t="n">
        <v>0</v>
      </c>
      <c r="Z3923" s="0" t="n">
        <v>0</v>
      </c>
    </row>
    <row r="3924" customFormat="false" ht="14.4" hidden="false" customHeight="false" outlineLevel="0" collapsed="false">
      <c r="A3924" s="0" t="s">
        <v>3</v>
      </c>
      <c r="B3924" s="0" t="s">
        <v>18726</v>
      </c>
      <c r="C3924" s="0" t="s">
        <v>14771</v>
      </c>
      <c r="D3924" s="0" t="s">
        <v>14767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23</v>
      </c>
      <c r="V3924" s="0" t="n">
        <v>272</v>
      </c>
      <c r="W3924" s="0" t="n">
        <v>0</v>
      </c>
      <c r="X3924" s="0" t="n">
        <v>0</v>
      </c>
      <c r="Y3924" s="0" t="n">
        <v>0</v>
      </c>
      <c r="Z3924" s="0" t="n">
        <v>0</v>
      </c>
    </row>
    <row r="3925" customFormat="false" ht="14.4" hidden="false" customHeight="false" outlineLevel="0" collapsed="false">
      <c r="A3925" s="0" t="s">
        <v>3</v>
      </c>
      <c r="B3925" s="0" t="s">
        <v>18727</v>
      </c>
      <c r="C3925" s="0" t="s">
        <v>14773</v>
      </c>
      <c r="D3925" s="0" t="s">
        <v>14767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19</v>
      </c>
      <c r="V3925" s="0" t="n">
        <v>268</v>
      </c>
      <c r="W3925" s="0" t="n">
        <v>0</v>
      </c>
      <c r="X3925" s="0" t="n">
        <v>0</v>
      </c>
      <c r="Y3925" s="0" t="n">
        <v>0</v>
      </c>
      <c r="Z3925" s="0" t="n">
        <v>0</v>
      </c>
    </row>
    <row r="3926" customFormat="false" ht="14.4" hidden="false" customHeight="false" outlineLevel="0" collapsed="false">
      <c r="A3926" s="0" t="s">
        <v>3</v>
      </c>
      <c r="B3926" s="0" t="s">
        <v>18728</v>
      </c>
      <c r="C3926" s="0" t="s">
        <v>14773</v>
      </c>
      <c r="D3926" s="0" t="s">
        <v>14767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19</v>
      </c>
      <c r="V3926" s="0" t="n">
        <v>260</v>
      </c>
      <c r="W3926" s="0" t="n">
        <v>0</v>
      </c>
      <c r="X3926" s="0" t="n">
        <v>0</v>
      </c>
      <c r="Y3926" s="0" t="n">
        <v>0</v>
      </c>
      <c r="Z3926" s="0" t="n">
        <v>0</v>
      </c>
    </row>
    <row r="3927" customFormat="false" ht="14.4" hidden="false" customHeight="false" outlineLevel="0" collapsed="false">
      <c r="A3927" s="0" t="s">
        <v>3</v>
      </c>
      <c r="B3927" s="0" t="s">
        <v>18729</v>
      </c>
      <c r="C3927" s="0" t="s">
        <v>14773</v>
      </c>
      <c r="D3927" s="0" t="s">
        <v>14767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18</v>
      </c>
      <c r="V3927" s="0" t="n">
        <v>248</v>
      </c>
      <c r="W3927" s="0" t="n">
        <v>0</v>
      </c>
      <c r="X3927" s="0" t="n">
        <v>0</v>
      </c>
      <c r="Y3927" s="0" t="n">
        <v>0</v>
      </c>
      <c r="Z3927" s="0" t="n">
        <v>0</v>
      </c>
    </row>
    <row r="3928" customFormat="false" ht="14.4" hidden="false" customHeight="false" outlineLevel="0" collapsed="false">
      <c r="A3928" s="0" t="s">
        <v>3</v>
      </c>
      <c r="B3928" s="0" t="s">
        <v>18730</v>
      </c>
      <c r="C3928" s="0" t="s">
        <v>14768</v>
      </c>
      <c r="D3928" s="0" t="s">
        <v>14767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13</v>
      </c>
      <c r="V3928" s="0" t="n">
        <v>220</v>
      </c>
      <c r="W3928" s="0" t="n">
        <v>0</v>
      </c>
      <c r="X3928" s="0" t="n">
        <v>0</v>
      </c>
      <c r="Y3928" s="0" t="n">
        <v>0</v>
      </c>
      <c r="Z3928" s="0" t="n">
        <v>0</v>
      </c>
    </row>
    <row r="3929" customFormat="false" ht="14.4" hidden="false" customHeight="false" outlineLevel="0" collapsed="false">
      <c r="A3929" s="0" t="s">
        <v>3</v>
      </c>
      <c r="B3929" s="0" t="s">
        <v>18731</v>
      </c>
      <c r="C3929" s="0" t="s">
        <v>14767</v>
      </c>
      <c r="D3929" s="0" t="s">
        <v>14773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12</v>
      </c>
      <c r="V3929" s="0" t="n">
        <v>237</v>
      </c>
      <c r="W3929" s="0" t="n">
        <v>0</v>
      </c>
      <c r="X3929" s="0" t="n">
        <v>0</v>
      </c>
      <c r="Y3929" s="0" t="n">
        <v>0</v>
      </c>
      <c r="Z3929" s="0" t="n">
        <v>0</v>
      </c>
    </row>
    <row r="3930" customFormat="false" ht="14.4" hidden="false" customHeight="false" outlineLevel="0" collapsed="false">
      <c r="A3930" s="0" t="s">
        <v>3</v>
      </c>
      <c r="B3930" s="0" t="s">
        <v>18732</v>
      </c>
      <c r="C3930" s="0" t="s">
        <v>14771</v>
      </c>
      <c r="D3930" s="0" t="s">
        <v>14768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18</v>
      </c>
      <c r="V3930" s="0" t="n">
        <v>219</v>
      </c>
      <c r="W3930" s="0" t="n">
        <v>0</v>
      </c>
      <c r="X3930" s="0" t="n">
        <v>0</v>
      </c>
      <c r="Y3930" s="0" t="n">
        <v>0</v>
      </c>
      <c r="Z3930" s="0" t="n">
        <v>0</v>
      </c>
    </row>
    <row r="3931" customFormat="false" ht="14.4" hidden="false" customHeight="false" outlineLevel="0" collapsed="false">
      <c r="A3931" s="0" t="s">
        <v>3</v>
      </c>
      <c r="B3931" s="0" t="s">
        <v>18733</v>
      </c>
      <c r="C3931" s="0" t="s">
        <v>14771</v>
      </c>
      <c r="D3931" s="0" t="s">
        <v>14768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14</v>
      </c>
      <c r="V3931" s="0" t="n">
        <v>193</v>
      </c>
      <c r="W3931" s="0" t="n">
        <v>0</v>
      </c>
      <c r="X3931" s="0" t="n">
        <v>0</v>
      </c>
      <c r="Y3931" s="0" t="n">
        <v>0</v>
      </c>
      <c r="Z3931" s="0" t="n">
        <v>0</v>
      </c>
    </row>
    <row r="3932" customFormat="false" ht="14.4" hidden="false" customHeight="false" outlineLevel="0" collapsed="false">
      <c r="A3932" s="0" t="s">
        <v>3</v>
      </c>
      <c r="B3932" s="0" t="s">
        <v>18734</v>
      </c>
      <c r="C3932" s="0" t="s">
        <v>14767</v>
      </c>
      <c r="D3932" s="0" t="s">
        <v>14773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21</v>
      </c>
      <c r="V3932" s="0" t="n">
        <v>170</v>
      </c>
      <c r="W3932" s="0" t="n">
        <v>0</v>
      </c>
      <c r="X3932" s="0" t="n">
        <v>0</v>
      </c>
      <c r="Y3932" s="0" t="n">
        <v>0</v>
      </c>
      <c r="Z3932" s="0" t="n">
        <v>0</v>
      </c>
    </row>
    <row r="3933" customFormat="false" ht="14.4" hidden="false" customHeight="false" outlineLevel="0" collapsed="false">
      <c r="A3933" s="0" t="s">
        <v>3</v>
      </c>
      <c r="B3933" s="0" t="s">
        <v>18735</v>
      </c>
      <c r="C3933" s="0" t="s">
        <v>14768</v>
      </c>
      <c r="D3933" s="0" t="s">
        <v>14767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7</v>
      </c>
      <c r="V3933" s="0" t="n">
        <v>99</v>
      </c>
      <c r="W3933" s="0" t="n">
        <v>0</v>
      </c>
      <c r="X3933" s="0" t="n">
        <v>0</v>
      </c>
      <c r="Y3933" s="0" t="n">
        <v>0</v>
      </c>
      <c r="Z3933" s="0" t="n">
        <v>0</v>
      </c>
    </row>
    <row r="3934" customFormat="false" ht="14.4" hidden="false" customHeight="false" outlineLevel="0" collapsed="false">
      <c r="A3934" s="0" t="s">
        <v>3</v>
      </c>
      <c r="B3934" s="0" t="s">
        <v>18736</v>
      </c>
      <c r="C3934" s="0" t="s">
        <v>14768</v>
      </c>
      <c r="D3934" s="0" t="s">
        <v>14771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20</v>
      </c>
      <c r="V3934" s="0" t="n">
        <v>221</v>
      </c>
      <c r="W3934" s="0" t="n">
        <v>0</v>
      </c>
      <c r="X3934" s="0" t="n">
        <v>0</v>
      </c>
      <c r="Y3934" s="0" t="n">
        <v>0</v>
      </c>
      <c r="Z3934" s="0" t="n">
        <v>0</v>
      </c>
    </row>
    <row r="3935" customFormat="false" ht="14.4" hidden="false" customHeight="false" outlineLevel="0" collapsed="false">
      <c r="A3935" s="0" t="s">
        <v>3</v>
      </c>
      <c r="B3935" s="0" t="s">
        <v>18737</v>
      </c>
      <c r="C3935" s="0" t="s">
        <v>14773</v>
      </c>
      <c r="D3935" s="0" t="s">
        <v>14768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37</v>
      </c>
      <c r="V3935" s="0" t="n">
        <v>274</v>
      </c>
      <c r="W3935" s="0" t="n">
        <v>0</v>
      </c>
      <c r="X3935" s="0" t="n">
        <v>0</v>
      </c>
      <c r="Y3935" s="0" t="n">
        <v>0</v>
      </c>
      <c r="Z3935" s="0" t="n">
        <v>0</v>
      </c>
    </row>
    <row r="3936" customFormat="false" ht="14.4" hidden="false" customHeight="false" outlineLevel="0" collapsed="false">
      <c r="A3936" s="0" t="s">
        <v>3</v>
      </c>
      <c r="B3936" s="0" t="s">
        <v>18738</v>
      </c>
      <c r="C3936" s="0" t="s">
        <v>14773</v>
      </c>
      <c r="D3936" s="0" t="s">
        <v>14771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18</v>
      </c>
      <c r="V3936" s="0" t="n">
        <v>280</v>
      </c>
      <c r="W3936" s="0" t="n">
        <v>0</v>
      </c>
      <c r="X3936" s="0" t="n">
        <v>0</v>
      </c>
      <c r="Y3936" s="0" t="n">
        <v>0</v>
      </c>
      <c r="Z3936" s="0" t="n">
        <v>0</v>
      </c>
    </row>
    <row r="3937" customFormat="false" ht="14.4" hidden="false" customHeight="false" outlineLevel="0" collapsed="false">
      <c r="A3937" s="0" t="s">
        <v>3</v>
      </c>
      <c r="B3937" s="0" t="s">
        <v>18739</v>
      </c>
      <c r="C3937" s="0" t="s">
        <v>14773</v>
      </c>
      <c r="D3937" s="0" t="s">
        <v>14767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0</v>
      </c>
      <c r="U3937" s="0" t="n">
        <v>27</v>
      </c>
      <c r="V3937" s="0" t="n">
        <v>325</v>
      </c>
      <c r="W3937" s="0" t="n">
        <v>0</v>
      </c>
      <c r="X3937" s="0" t="n">
        <v>0</v>
      </c>
      <c r="Y3937" s="0" t="n">
        <v>0</v>
      </c>
      <c r="Z3937" s="0" t="n">
        <v>0</v>
      </c>
    </row>
    <row r="3938" customFormat="false" ht="14.4" hidden="false" customHeight="false" outlineLevel="0" collapsed="false">
      <c r="A3938" s="0" t="s">
        <v>3</v>
      </c>
      <c r="B3938" s="0" t="s">
        <v>18740</v>
      </c>
      <c r="C3938" s="0" t="s">
        <v>14768</v>
      </c>
      <c r="D3938" s="0" t="s">
        <v>14771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27</v>
      </c>
      <c r="V3938" s="0" t="n">
        <v>353</v>
      </c>
      <c r="W3938" s="0" t="n">
        <v>0</v>
      </c>
      <c r="X3938" s="0" t="n">
        <v>0</v>
      </c>
      <c r="Y3938" s="0" t="n">
        <v>0</v>
      </c>
      <c r="Z3938" s="0" t="n">
        <v>0</v>
      </c>
    </row>
    <row r="3939" customFormat="false" ht="14.4" hidden="false" customHeight="false" outlineLevel="0" collapsed="false">
      <c r="A3939" s="0" t="s">
        <v>3</v>
      </c>
      <c r="B3939" s="0" t="s">
        <v>18741</v>
      </c>
      <c r="C3939" s="0" t="s">
        <v>14767</v>
      </c>
      <c r="D3939" s="0" t="s">
        <v>14773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20</v>
      </c>
      <c r="V3939" s="0" t="n">
        <v>338</v>
      </c>
      <c r="W3939" s="0" t="n">
        <v>0</v>
      </c>
      <c r="X3939" s="0" t="n">
        <v>0</v>
      </c>
      <c r="Y3939" s="0" t="n">
        <v>0</v>
      </c>
      <c r="Z3939" s="0" t="n">
        <v>0</v>
      </c>
    </row>
    <row r="3940" customFormat="false" ht="14.4" hidden="false" customHeight="false" outlineLevel="0" collapsed="false">
      <c r="A3940" s="0" t="s">
        <v>3</v>
      </c>
      <c r="B3940" s="0" t="s">
        <v>18742</v>
      </c>
      <c r="C3940" s="0" t="s">
        <v>14773</v>
      </c>
      <c r="D3940" s="0" t="s">
        <v>14771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20</v>
      </c>
      <c r="V3940" s="0" t="n">
        <v>322</v>
      </c>
      <c r="W3940" s="0" t="n">
        <v>0</v>
      </c>
      <c r="X3940" s="0" t="n">
        <v>0</v>
      </c>
      <c r="Y3940" s="0" t="n">
        <v>0</v>
      </c>
      <c r="Z3940" s="0" t="n">
        <v>0</v>
      </c>
    </row>
    <row r="3941" customFormat="false" ht="14.4" hidden="false" customHeight="false" outlineLevel="0" collapsed="false">
      <c r="A3941" s="0" t="s">
        <v>3</v>
      </c>
      <c r="B3941" s="0" t="s">
        <v>18743</v>
      </c>
      <c r="C3941" s="0" t="s">
        <v>14768</v>
      </c>
      <c r="D3941" s="0" t="s">
        <v>14773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20</v>
      </c>
      <c r="V3941" s="0" t="n">
        <v>333</v>
      </c>
      <c r="W3941" s="0" t="n">
        <v>0</v>
      </c>
      <c r="X3941" s="0" t="n">
        <v>0</v>
      </c>
      <c r="Y3941" s="0" t="n">
        <v>0</v>
      </c>
      <c r="Z3941" s="0" t="n">
        <v>0</v>
      </c>
    </row>
    <row r="3942" customFormat="false" ht="14.4" hidden="false" customHeight="false" outlineLevel="0" collapsed="false">
      <c r="A3942" s="0" t="s">
        <v>3</v>
      </c>
      <c r="B3942" s="0" t="s">
        <v>18744</v>
      </c>
      <c r="C3942" s="0" t="s">
        <v>14773</v>
      </c>
      <c r="D3942" s="0" t="s">
        <v>14768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16</v>
      </c>
      <c r="V3942" s="0" t="n">
        <v>304</v>
      </c>
      <c r="W3942" s="0" t="n">
        <v>0</v>
      </c>
      <c r="X3942" s="0" t="n">
        <v>0</v>
      </c>
      <c r="Y3942" s="0" t="n">
        <v>0</v>
      </c>
      <c r="Z3942" s="0" t="n">
        <v>0</v>
      </c>
    </row>
    <row r="3943" customFormat="false" ht="14.4" hidden="false" customHeight="false" outlineLevel="0" collapsed="false">
      <c r="A3943" s="0" t="s">
        <v>3</v>
      </c>
      <c r="B3943" s="0" t="s">
        <v>18745</v>
      </c>
      <c r="C3943" s="0" t="s">
        <v>14767</v>
      </c>
      <c r="D3943" s="0" t="s">
        <v>14771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n">
        <v>0</v>
      </c>
      <c r="N3943" s="0" t="n">
        <v>0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41</v>
      </c>
      <c r="V3943" s="0" t="n">
        <v>206</v>
      </c>
      <c r="W3943" s="0" t="n">
        <v>0</v>
      </c>
      <c r="X3943" s="0" t="n">
        <v>0</v>
      </c>
      <c r="Y3943" s="0" t="n">
        <v>0</v>
      </c>
      <c r="Z3943" s="0" t="n">
        <v>0</v>
      </c>
    </row>
    <row r="3944" customFormat="false" ht="14.4" hidden="false" customHeight="false" outlineLevel="0" collapsed="false">
      <c r="A3944" s="0" t="s">
        <v>3</v>
      </c>
      <c r="B3944" s="0" t="s">
        <v>18746</v>
      </c>
      <c r="C3944" s="0" t="s">
        <v>14773</v>
      </c>
      <c r="D3944" s="0" t="s">
        <v>14767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32</v>
      </c>
      <c r="V3944" s="0" t="n">
        <v>187</v>
      </c>
      <c r="W3944" s="0" t="n">
        <v>0</v>
      </c>
      <c r="X3944" s="0" t="n">
        <v>0</v>
      </c>
      <c r="Y3944" s="0" t="n">
        <v>0</v>
      </c>
      <c r="Z3944" s="0" t="n">
        <v>0</v>
      </c>
    </row>
    <row r="3945" customFormat="false" ht="14.4" hidden="false" customHeight="false" outlineLevel="0" collapsed="false">
      <c r="A3945" s="0" t="s">
        <v>3</v>
      </c>
      <c r="B3945" s="0" t="s">
        <v>18747</v>
      </c>
      <c r="C3945" s="0" t="s">
        <v>14773</v>
      </c>
      <c r="D3945" s="0" t="s">
        <v>14767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0</v>
      </c>
      <c r="T3945" s="0" t="n">
        <v>0</v>
      </c>
      <c r="U3945" s="0" t="n">
        <v>27</v>
      </c>
      <c r="V3945" s="0" t="n">
        <v>192</v>
      </c>
      <c r="W3945" s="0" t="n">
        <v>0</v>
      </c>
      <c r="X3945" s="0" t="n">
        <v>0</v>
      </c>
      <c r="Y3945" s="0" t="n">
        <v>0</v>
      </c>
      <c r="Z3945" s="0" t="n">
        <v>0</v>
      </c>
    </row>
    <row r="3946" customFormat="false" ht="14.4" hidden="false" customHeight="false" outlineLevel="0" collapsed="false">
      <c r="A3946" s="0" t="s">
        <v>3</v>
      </c>
      <c r="B3946" s="0" t="s">
        <v>18748</v>
      </c>
      <c r="C3946" s="0" t="s">
        <v>14773</v>
      </c>
      <c r="D3946" s="0" t="s">
        <v>14767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27</v>
      </c>
      <c r="V3946" s="0" t="n">
        <v>202</v>
      </c>
      <c r="W3946" s="0" t="n">
        <v>0</v>
      </c>
      <c r="X3946" s="0" t="n">
        <v>0</v>
      </c>
      <c r="Y3946" s="0" t="n">
        <v>0</v>
      </c>
      <c r="Z3946" s="0" t="n">
        <v>0</v>
      </c>
    </row>
    <row r="3947" customFormat="false" ht="14.4" hidden="false" customHeight="false" outlineLevel="0" collapsed="false">
      <c r="A3947" s="0" t="s">
        <v>3</v>
      </c>
      <c r="B3947" s="0" t="s">
        <v>18749</v>
      </c>
      <c r="C3947" s="0" t="s">
        <v>14768</v>
      </c>
      <c r="D3947" s="0" t="s">
        <v>14771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19</v>
      </c>
      <c r="V3947" s="0" t="n">
        <v>210</v>
      </c>
      <c r="W3947" s="0" t="n">
        <v>0</v>
      </c>
      <c r="X3947" s="0" t="n">
        <v>0</v>
      </c>
      <c r="Y3947" s="0" t="n">
        <v>0</v>
      </c>
      <c r="Z3947" s="0" t="n">
        <v>0</v>
      </c>
    </row>
    <row r="3948" customFormat="false" ht="14.4" hidden="false" customHeight="false" outlineLevel="0" collapsed="false">
      <c r="A3948" s="0" t="s">
        <v>3</v>
      </c>
      <c r="B3948" s="0" t="s">
        <v>18750</v>
      </c>
      <c r="C3948" s="0" t="s">
        <v>14773</v>
      </c>
      <c r="D3948" s="0" t="s">
        <v>14771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14</v>
      </c>
      <c r="V3948" s="0" t="n">
        <v>248</v>
      </c>
      <c r="W3948" s="0" t="n">
        <v>0</v>
      </c>
      <c r="X3948" s="0" t="n">
        <v>0</v>
      </c>
      <c r="Y3948" s="0" t="n">
        <v>0</v>
      </c>
      <c r="Z3948" s="0" t="n">
        <v>0</v>
      </c>
    </row>
    <row r="3949" customFormat="false" ht="14.4" hidden="false" customHeight="false" outlineLevel="0" collapsed="false">
      <c r="A3949" s="0" t="s">
        <v>3</v>
      </c>
      <c r="B3949" s="0" t="s">
        <v>18751</v>
      </c>
      <c r="C3949" s="0" t="s">
        <v>14768</v>
      </c>
      <c r="D3949" s="0" t="s">
        <v>14767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12</v>
      </c>
      <c r="V3949" s="0" t="n">
        <v>222</v>
      </c>
      <c r="W3949" s="0" t="n">
        <v>0</v>
      </c>
      <c r="X3949" s="0" t="n">
        <v>0</v>
      </c>
      <c r="Y3949" s="0" t="n">
        <v>0</v>
      </c>
      <c r="Z3949" s="0" t="n">
        <v>0</v>
      </c>
    </row>
    <row r="3950" customFormat="false" ht="14.4" hidden="false" customHeight="false" outlineLevel="0" collapsed="false">
      <c r="A3950" s="0" t="s">
        <v>3</v>
      </c>
      <c r="B3950" s="0" t="s">
        <v>18752</v>
      </c>
      <c r="C3950" s="0" t="s">
        <v>14771</v>
      </c>
      <c r="D3950" s="0" t="s">
        <v>14768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17</v>
      </c>
      <c r="V3950" s="0" t="n">
        <v>246</v>
      </c>
      <c r="W3950" s="0" t="n">
        <v>0</v>
      </c>
      <c r="X3950" s="0" t="n">
        <v>0</v>
      </c>
      <c r="Y3950" s="0" t="n">
        <v>0</v>
      </c>
      <c r="Z3950" s="0" t="n">
        <v>0</v>
      </c>
    </row>
    <row r="3951" customFormat="false" ht="14.4" hidden="false" customHeight="false" outlineLevel="0" collapsed="false">
      <c r="A3951" s="0" t="s">
        <v>3</v>
      </c>
      <c r="B3951" s="0" t="s">
        <v>18753</v>
      </c>
      <c r="C3951" s="0" t="s">
        <v>14768</v>
      </c>
      <c r="D3951" s="0" t="s">
        <v>14773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20</v>
      </c>
      <c r="V3951" s="0" t="n">
        <v>214</v>
      </c>
      <c r="W3951" s="0" t="n">
        <v>0</v>
      </c>
      <c r="X3951" s="0" t="n">
        <v>0</v>
      </c>
      <c r="Y3951" s="0" t="n">
        <v>0</v>
      </c>
      <c r="Z3951" s="0" t="n">
        <v>0</v>
      </c>
    </row>
    <row r="3952" customFormat="false" ht="14.4" hidden="false" customHeight="false" outlineLevel="0" collapsed="false">
      <c r="A3952" s="0" t="s">
        <v>3</v>
      </c>
      <c r="B3952" s="0" t="s">
        <v>18754</v>
      </c>
      <c r="C3952" s="0" t="s">
        <v>14767</v>
      </c>
      <c r="D3952" s="0" t="s">
        <v>14771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16</v>
      </c>
      <c r="V3952" s="0" t="n">
        <v>306</v>
      </c>
      <c r="W3952" s="0" t="n">
        <v>0</v>
      </c>
      <c r="X3952" s="0" t="n">
        <v>0</v>
      </c>
      <c r="Y3952" s="0" t="n">
        <v>0</v>
      </c>
      <c r="Z3952" s="0" t="n">
        <v>0</v>
      </c>
    </row>
    <row r="3953" customFormat="false" ht="14.4" hidden="false" customHeight="false" outlineLevel="0" collapsed="false">
      <c r="A3953" s="0" t="s">
        <v>3</v>
      </c>
      <c r="B3953" s="0" t="s">
        <v>18755</v>
      </c>
      <c r="C3953" s="0" t="s">
        <v>14773</v>
      </c>
      <c r="D3953" s="0" t="s">
        <v>14767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14</v>
      </c>
      <c r="V3953" s="0" t="n">
        <v>164</v>
      </c>
      <c r="W3953" s="0" t="n">
        <v>0</v>
      </c>
      <c r="X3953" s="0" t="n">
        <v>0</v>
      </c>
      <c r="Y3953" s="0" t="n">
        <v>0</v>
      </c>
      <c r="Z3953" s="0" t="n">
        <v>0</v>
      </c>
    </row>
    <row r="3954" customFormat="false" ht="14.4" hidden="false" customHeight="false" outlineLevel="0" collapsed="false">
      <c r="A3954" s="0" t="s">
        <v>3</v>
      </c>
      <c r="B3954" s="0" t="s">
        <v>18756</v>
      </c>
      <c r="C3954" s="0" t="s">
        <v>14767</v>
      </c>
      <c r="D3954" s="0" t="s">
        <v>14773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16</v>
      </c>
      <c r="V3954" s="0" t="n">
        <v>272</v>
      </c>
      <c r="W3954" s="0" t="n">
        <v>0</v>
      </c>
      <c r="X3954" s="0" t="n">
        <v>0</v>
      </c>
      <c r="Y3954" s="0" t="n">
        <v>0</v>
      </c>
      <c r="Z3954" s="0" t="n">
        <v>0</v>
      </c>
    </row>
    <row r="3955" customFormat="false" ht="14.4" hidden="false" customHeight="false" outlineLevel="0" collapsed="false">
      <c r="A3955" s="0" t="s">
        <v>3</v>
      </c>
      <c r="B3955" s="0" t="s">
        <v>18757</v>
      </c>
      <c r="C3955" s="0" t="s">
        <v>14767</v>
      </c>
      <c r="D3955" s="0" t="s">
        <v>14771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19</v>
      </c>
      <c r="V3955" s="0" t="n">
        <v>250</v>
      </c>
      <c r="W3955" s="0" t="n">
        <v>0</v>
      </c>
      <c r="X3955" s="0" t="n">
        <v>0</v>
      </c>
      <c r="Y3955" s="0" t="n">
        <v>0</v>
      </c>
      <c r="Z3955" s="0" t="n">
        <v>0</v>
      </c>
    </row>
    <row r="3956" customFormat="false" ht="14.4" hidden="false" customHeight="false" outlineLevel="0" collapsed="false">
      <c r="A3956" s="0" t="s">
        <v>3</v>
      </c>
      <c r="B3956" s="0" t="s">
        <v>18758</v>
      </c>
      <c r="C3956" s="0" t="s">
        <v>14771</v>
      </c>
      <c r="D3956" s="0" t="s">
        <v>14768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0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21</v>
      </c>
      <c r="V3956" s="0" t="n">
        <v>268</v>
      </c>
      <c r="W3956" s="0" t="n">
        <v>0</v>
      </c>
      <c r="X3956" s="0" t="n">
        <v>0</v>
      </c>
      <c r="Y3956" s="0" t="n">
        <v>0</v>
      </c>
      <c r="Z3956" s="0" t="n">
        <v>0</v>
      </c>
    </row>
    <row r="3957" customFormat="false" ht="14.4" hidden="false" customHeight="false" outlineLevel="0" collapsed="false">
      <c r="A3957" s="0" t="s">
        <v>3</v>
      </c>
      <c r="B3957" s="0" t="s">
        <v>18759</v>
      </c>
      <c r="C3957" s="0" t="s">
        <v>14773</v>
      </c>
      <c r="D3957" s="0" t="s">
        <v>14771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15</v>
      </c>
      <c r="V3957" s="0" t="n">
        <v>248</v>
      </c>
      <c r="W3957" s="0" t="n">
        <v>0</v>
      </c>
      <c r="X3957" s="0" t="n">
        <v>0</v>
      </c>
      <c r="Y3957" s="0" t="n">
        <v>0</v>
      </c>
      <c r="Z3957" s="0" t="n">
        <v>0</v>
      </c>
    </row>
    <row r="3958" customFormat="false" ht="14.4" hidden="false" customHeight="false" outlineLevel="0" collapsed="false">
      <c r="A3958" s="0" t="s">
        <v>3</v>
      </c>
      <c r="B3958" s="0" t="s">
        <v>18760</v>
      </c>
      <c r="C3958" s="0" t="s">
        <v>14768</v>
      </c>
      <c r="D3958" s="0" t="s">
        <v>14771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16</v>
      </c>
      <c r="V3958" s="0" t="n">
        <v>256</v>
      </c>
      <c r="W3958" s="0" t="n">
        <v>0</v>
      </c>
      <c r="X3958" s="0" t="n">
        <v>0</v>
      </c>
      <c r="Y3958" s="0" t="n">
        <v>0</v>
      </c>
      <c r="Z3958" s="0" t="n">
        <v>0</v>
      </c>
    </row>
    <row r="3959" customFormat="false" ht="14.4" hidden="false" customHeight="false" outlineLevel="0" collapsed="false">
      <c r="A3959" s="0" t="s">
        <v>3</v>
      </c>
      <c r="B3959" s="0" t="s">
        <v>18761</v>
      </c>
      <c r="C3959" s="0" t="s">
        <v>14771</v>
      </c>
      <c r="D3959" s="0" t="s">
        <v>14773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24</v>
      </c>
      <c r="V3959" s="0" t="n">
        <v>329</v>
      </c>
      <c r="W3959" s="0" t="n">
        <v>0</v>
      </c>
      <c r="X3959" s="0" t="n">
        <v>0</v>
      </c>
      <c r="Y3959" s="0" t="n">
        <v>0</v>
      </c>
      <c r="Z3959" s="0" t="n">
        <v>0</v>
      </c>
    </row>
    <row r="3960" customFormat="false" ht="14.4" hidden="false" customHeight="false" outlineLevel="0" collapsed="false">
      <c r="A3960" s="0" t="s">
        <v>3</v>
      </c>
      <c r="B3960" s="0" t="s">
        <v>18762</v>
      </c>
      <c r="C3960" s="0" t="s">
        <v>14771</v>
      </c>
      <c r="D3960" s="0" t="s">
        <v>14768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20</v>
      </c>
      <c r="V3960" s="0" t="n">
        <v>243</v>
      </c>
      <c r="W3960" s="0" t="n">
        <v>0</v>
      </c>
      <c r="X3960" s="0" t="n">
        <v>0</v>
      </c>
      <c r="Y3960" s="0" t="n">
        <v>0</v>
      </c>
      <c r="Z3960" s="0" t="n">
        <v>0</v>
      </c>
    </row>
    <row r="3961" customFormat="false" ht="14.4" hidden="false" customHeight="false" outlineLevel="0" collapsed="false">
      <c r="A3961" s="0" t="s">
        <v>3</v>
      </c>
      <c r="B3961" s="0" t="s">
        <v>18763</v>
      </c>
      <c r="C3961" s="0" t="s">
        <v>14771</v>
      </c>
      <c r="D3961" s="0" t="s">
        <v>14768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25</v>
      </c>
      <c r="V3961" s="0" t="n">
        <v>217</v>
      </c>
      <c r="W3961" s="0" t="n">
        <v>0</v>
      </c>
      <c r="X3961" s="0" t="n">
        <v>0</v>
      </c>
      <c r="Y3961" s="0" t="n">
        <v>0</v>
      </c>
      <c r="Z3961" s="0" t="n">
        <v>0</v>
      </c>
    </row>
    <row r="3962" customFormat="false" ht="14.4" hidden="false" customHeight="false" outlineLevel="0" collapsed="false">
      <c r="A3962" s="0" t="s">
        <v>3</v>
      </c>
      <c r="B3962" s="0" t="s">
        <v>18764</v>
      </c>
      <c r="C3962" s="0" t="s">
        <v>14768</v>
      </c>
      <c r="D3962" s="0" t="s">
        <v>14767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16</v>
      </c>
      <c r="V3962" s="0" t="n">
        <v>219</v>
      </c>
      <c r="W3962" s="0" t="n">
        <v>0</v>
      </c>
      <c r="X3962" s="0" t="n">
        <v>0</v>
      </c>
      <c r="Y3962" s="0" t="n">
        <v>0</v>
      </c>
      <c r="Z3962" s="0" t="n">
        <v>0</v>
      </c>
    </row>
    <row r="3963" customFormat="false" ht="14.4" hidden="false" customHeight="false" outlineLevel="0" collapsed="false">
      <c r="A3963" s="0" t="s">
        <v>3</v>
      </c>
      <c r="B3963" s="0" t="s">
        <v>18765</v>
      </c>
      <c r="C3963" s="0" t="s">
        <v>14773</v>
      </c>
      <c r="D3963" s="0" t="s">
        <v>14771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12</v>
      </c>
      <c r="V3963" s="0" t="n">
        <v>233</v>
      </c>
      <c r="W3963" s="0" t="n">
        <v>0</v>
      </c>
      <c r="X3963" s="0" t="n">
        <v>0</v>
      </c>
      <c r="Y3963" s="0" t="n">
        <v>0</v>
      </c>
      <c r="Z3963" s="0" t="n">
        <v>0</v>
      </c>
    </row>
    <row r="3964" customFormat="false" ht="14.4" hidden="false" customHeight="false" outlineLevel="0" collapsed="false">
      <c r="A3964" s="0" t="s">
        <v>3</v>
      </c>
      <c r="B3964" s="0" t="s">
        <v>18766</v>
      </c>
      <c r="C3964" s="0" t="s">
        <v>14773</v>
      </c>
      <c r="D3964" s="0" t="s">
        <v>14767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  <c r="M3964" s="0" t="n">
        <v>0</v>
      </c>
      <c r="N3964" s="0" t="n">
        <v>0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15</v>
      </c>
      <c r="V3964" s="0" t="n">
        <v>230</v>
      </c>
      <c r="W3964" s="0" t="n">
        <v>0</v>
      </c>
      <c r="X3964" s="0" t="n">
        <v>0</v>
      </c>
      <c r="Y3964" s="0" t="n">
        <v>0</v>
      </c>
      <c r="Z3964" s="0" t="n">
        <v>0</v>
      </c>
    </row>
    <row r="3965" customFormat="false" ht="14.4" hidden="false" customHeight="false" outlineLevel="0" collapsed="false">
      <c r="A3965" s="0" t="s">
        <v>3</v>
      </c>
      <c r="B3965" s="0" t="s">
        <v>18767</v>
      </c>
      <c r="C3965" s="0" t="s">
        <v>14767</v>
      </c>
      <c r="D3965" s="0" t="s">
        <v>14773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16</v>
      </c>
      <c r="V3965" s="0" t="n">
        <v>273</v>
      </c>
      <c r="W3965" s="0" t="n">
        <v>0</v>
      </c>
      <c r="X3965" s="0" t="n">
        <v>0</v>
      </c>
      <c r="Y3965" s="0" t="n">
        <v>0</v>
      </c>
      <c r="Z3965" s="0" t="n">
        <v>0</v>
      </c>
    </row>
    <row r="3966" customFormat="false" ht="14.4" hidden="false" customHeight="false" outlineLevel="0" collapsed="false">
      <c r="A3966" s="0" t="s">
        <v>3</v>
      </c>
      <c r="B3966" s="0" t="s">
        <v>18768</v>
      </c>
      <c r="C3966" s="0" t="s">
        <v>14771</v>
      </c>
      <c r="D3966" s="0" t="s">
        <v>14768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0" t="n">
        <v>16</v>
      </c>
      <c r="V3966" s="0" t="n">
        <v>299</v>
      </c>
      <c r="W3966" s="0" t="n">
        <v>0</v>
      </c>
      <c r="X3966" s="0" t="n">
        <v>0</v>
      </c>
      <c r="Y3966" s="0" t="n">
        <v>0</v>
      </c>
      <c r="Z3966" s="0" t="n">
        <v>0</v>
      </c>
    </row>
    <row r="3967" customFormat="false" ht="14.4" hidden="false" customHeight="false" outlineLevel="0" collapsed="false">
      <c r="A3967" s="0" t="s">
        <v>3</v>
      </c>
      <c r="B3967" s="0" t="s">
        <v>18769</v>
      </c>
      <c r="C3967" s="0" t="s">
        <v>14771</v>
      </c>
      <c r="D3967" s="0" t="s">
        <v>14773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14</v>
      </c>
      <c r="V3967" s="0" t="n">
        <v>272</v>
      </c>
      <c r="W3967" s="0" t="n">
        <v>0</v>
      </c>
      <c r="X3967" s="0" t="n">
        <v>0</v>
      </c>
      <c r="Y3967" s="0" t="n">
        <v>0</v>
      </c>
      <c r="Z3967" s="0" t="n">
        <v>0</v>
      </c>
    </row>
    <row r="3968" customFormat="false" ht="14.4" hidden="false" customHeight="false" outlineLevel="0" collapsed="false">
      <c r="A3968" s="0" t="s">
        <v>3</v>
      </c>
      <c r="B3968" s="0" t="s">
        <v>18770</v>
      </c>
      <c r="C3968" s="0" t="s">
        <v>14773</v>
      </c>
      <c r="D3968" s="0" t="s">
        <v>14767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16</v>
      </c>
      <c r="V3968" s="0" t="n">
        <v>206</v>
      </c>
      <c r="W3968" s="0" t="n">
        <v>0</v>
      </c>
      <c r="X3968" s="0" t="n">
        <v>0</v>
      </c>
      <c r="Y3968" s="0" t="n">
        <v>0</v>
      </c>
      <c r="Z3968" s="0" t="n">
        <v>0</v>
      </c>
    </row>
    <row r="3969" customFormat="false" ht="14.4" hidden="false" customHeight="false" outlineLevel="0" collapsed="false">
      <c r="A3969" s="0" t="s">
        <v>3</v>
      </c>
      <c r="B3969" s="0" t="s">
        <v>18771</v>
      </c>
      <c r="C3969" s="0" t="s">
        <v>14773</v>
      </c>
      <c r="D3969" s="0" t="s">
        <v>14767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0" t="n">
        <v>16</v>
      </c>
      <c r="V3969" s="0" t="n">
        <v>240</v>
      </c>
      <c r="W3969" s="0" t="n">
        <v>0</v>
      </c>
      <c r="X3969" s="0" t="n">
        <v>0</v>
      </c>
      <c r="Y3969" s="0" t="n">
        <v>0</v>
      </c>
      <c r="Z3969" s="0" t="n">
        <v>0</v>
      </c>
    </row>
    <row r="3970" customFormat="false" ht="14.4" hidden="false" customHeight="false" outlineLevel="0" collapsed="false">
      <c r="A3970" s="0" t="s">
        <v>3</v>
      </c>
      <c r="B3970" s="0" t="s">
        <v>18772</v>
      </c>
      <c r="C3970" s="0" t="s">
        <v>14768</v>
      </c>
      <c r="D3970" s="0" t="s">
        <v>14767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0" t="n">
        <v>18</v>
      </c>
      <c r="V3970" s="0" t="n">
        <v>241</v>
      </c>
      <c r="W3970" s="0" t="n">
        <v>0</v>
      </c>
      <c r="X3970" s="0" t="n">
        <v>0</v>
      </c>
      <c r="Y3970" s="0" t="n">
        <v>0</v>
      </c>
      <c r="Z3970" s="0" t="n">
        <v>0</v>
      </c>
    </row>
    <row r="3971" customFormat="false" ht="14.4" hidden="false" customHeight="false" outlineLevel="0" collapsed="false">
      <c r="A3971" s="0" t="s">
        <v>3</v>
      </c>
      <c r="B3971" s="0" t="s">
        <v>18773</v>
      </c>
      <c r="C3971" s="0" t="s">
        <v>14767</v>
      </c>
      <c r="D3971" s="0" t="s">
        <v>14773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15</v>
      </c>
      <c r="V3971" s="0" t="n">
        <v>192</v>
      </c>
      <c r="W3971" s="0" t="n">
        <v>0</v>
      </c>
      <c r="X3971" s="0" t="n">
        <v>0</v>
      </c>
      <c r="Y3971" s="0" t="n">
        <v>0</v>
      </c>
      <c r="Z3971" s="0" t="n">
        <v>0</v>
      </c>
    </row>
    <row r="3972" customFormat="false" ht="14.4" hidden="false" customHeight="false" outlineLevel="0" collapsed="false">
      <c r="A3972" s="0" t="s">
        <v>3</v>
      </c>
      <c r="B3972" s="0" t="s">
        <v>18774</v>
      </c>
      <c r="C3972" s="0" t="s">
        <v>14771</v>
      </c>
      <c r="D3972" s="0" t="s">
        <v>14768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0" t="n">
        <v>19</v>
      </c>
      <c r="V3972" s="0" t="n">
        <v>214</v>
      </c>
      <c r="W3972" s="0" t="n">
        <v>0</v>
      </c>
      <c r="X3972" s="0" t="n">
        <v>0</v>
      </c>
      <c r="Y3972" s="0" t="n">
        <v>0</v>
      </c>
      <c r="Z3972" s="0" t="n">
        <v>0</v>
      </c>
    </row>
    <row r="3973" customFormat="false" ht="14.4" hidden="false" customHeight="false" outlineLevel="0" collapsed="false">
      <c r="A3973" s="0" t="s">
        <v>3</v>
      </c>
      <c r="B3973" s="0" t="s">
        <v>18775</v>
      </c>
      <c r="C3973" s="0" t="s">
        <v>14773</v>
      </c>
      <c r="D3973" s="0" t="s">
        <v>14771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14</v>
      </c>
      <c r="V3973" s="0" t="n">
        <v>212</v>
      </c>
      <c r="W3973" s="0" t="n">
        <v>0</v>
      </c>
      <c r="X3973" s="0" t="n">
        <v>0</v>
      </c>
      <c r="Y3973" s="0" t="n">
        <v>0</v>
      </c>
      <c r="Z3973" s="0" t="n">
        <v>0</v>
      </c>
    </row>
    <row r="3974" customFormat="false" ht="14.4" hidden="false" customHeight="false" outlineLevel="0" collapsed="false">
      <c r="A3974" s="0" t="s">
        <v>3</v>
      </c>
      <c r="B3974" s="0" t="s">
        <v>18776</v>
      </c>
      <c r="C3974" s="0" t="s">
        <v>14771</v>
      </c>
      <c r="D3974" s="0" t="s">
        <v>14768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22</v>
      </c>
      <c r="V3974" s="0" t="n">
        <v>314</v>
      </c>
      <c r="W3974" s="0" t="n">
        <v>0</v>
      </c>
      <c r="X3974" s="0" t="n">
        <v>0</v>
      </c>
      <c r="Y3974" s="0" t="n">
        <v>0</v>
      </c>
      <c r="Z3974" s="0" t="n">
        <v>0</v>
      </c>
    </row>
    <row r="3975" customFormat="false" ht="14.4" hidden="false" customHeight="false" outlineLevel="0" collapsed="false">
      <c r="A3975" s="0" t="s">
        <v>3</v>
      </c>
      <c r="B3975" s="0" t="s">
        <v>18777</v>
      </c>
      <c r="C3975" s="0" t="s">
        <v>14767</v>
      </c>
      <c r="D3975" s="0" t="s">
        <v>14773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22</v>
      </c>
      <c r="V3975" s="0" t="n">
        <v>304</v>
      </c>
      <c r="W3975" s="0" t="n">
        <v>0</v>
      </c>
      <c r="X3975" s="0" t="n">
        <v>0</v>
      </c>
      <c r="Y3975" s="0" t="n">
        <v>0</v>
      </c>
      <c r="Z3975" s="0" t="n">
        <v>0</v>
      </c>
    </row>
    <row r="3976" customFormat="false" ht="14.4" hidden="false" customHeight="false" outlineLevel="0" collapsed="false">
      <c r="A3976" s="0" t="s">
        <v>3</v>
      </c>
      <c r="B3976" s="0" t="s">
        <v>18778</v>
      </c>
      <c r="C3976" s="0" t="s">
        <v>14773</v>
      </c>
      <c r="D3976" s="0" t="s">
        <v>14767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17</v>
      </c>
      <c r="V3976" s="0" t="n">
        <v>289</v>
      </c>
      <c r="W3976" s="0" t="n">
        <v>0</v>
      </c>
      <c r="X3976" s="0" t="n">
        <v>0</v>
      </c>
      <c r="Y3976" s="0" t="n">
        <v>0</v>
      </c>
      <c r="Z3976" s="0" t="n">
        <v>0</v>
      </c>
    </row>
    <row r="3977" customFormat="false" ht="14.4" hidden="false" customHeight="false" outlineLevel="0" collapsed="false">
      <c r="A3977" s="0" t="s">
        <v>3</v>
      </c>
      <c r="B3977" s="0" t="s">
        <v>18779</v>
      </c>
      <c r="C3977" s="0" t="s">
        <v>14771</v>
      </c>
      <c r="D3977" s="0" t="s">
        <v>14767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</v>
      </c>
      <c r="U3977" s="0" t="n">
        <v>17</v>
      </c>
      <c r="V3977" s="0" t="n">
        <v>284</v>
      </c>
      <c r="W3977" s="0" t="n">
        <v>0</v>
      </c>
      <c r="X3977" s="0" t="n">
        <v>0</v>
      </c>
      <c r="Y3977" s="0" t="n">
        <v>0</v>
      </c>
      <c r="Z3977" s="0" t="n">
        <v>0</v>
      </c>
    </row>
    <row r="3978" customFormat="false" ht="14.4" hidden="false" customHeight="false" outlineLevel="0" collapsed="false">
      <c r="A3978" s="0" t="s">
        <v>3</v>
      </c>
      <c r="B3978" s="0" t="s">
        <v>18780</v>
      </c>
      <c r="C3978" s="0" t="s">
        <v>14771</v>
      </c>
      <c r="D3978" s="0" t="s">
        <v>14768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</v>
      </c>
      <c r="T3978" s="0" t="n">
        <v>0</v>
      </c>
      <c r="U3978" s="0" t="n">
        <v>19</v>
      </c>
      <c r="V3978" s="0" t="n">
        <v>261</v>
      </c>
      <c r="W3978" s="0" t="n">
        <v>0</v>
      </c>
      <c r="X3978" s="0" t="n">
        <v>0</v>
      </c>
      <c r="Y3978" s="0" t="n">
        <v>0</v>
      </c>
      <c r="Z3978" s="0" t="n">
        <v>0</v>
      </c>
    </row>
    <row r="3979" customFormat="false" ht="14.4" hidden="false" customHeight="false" outlineLevel="0" collapsed="false">
      <c r="A3979" s="0" t="s">
        <v>3</v>
      </c>
      <c r="B3979" s="0" t="s">
        <v>18781</v>
      </c>
      <c r="C3979" s="0" t="s">
        <v>14768</v>
      </c>
      <c r="D3979" s="0" t="s">
        <v>14771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19</v>
      </c>
      <c r="V3979" s="0" t="n">
        <v>227</v>
      </c>
      <c r="W3979" s="0" t="n">
        <v>0</v>
      </c>
      <c r="X3979" s="0" t="n">
        <v>0</v>
      </c>
      <c r="Y3979" s="0" t="n">
        <v>0</v>
      </c>
      <c r="Z3979" s="0" t="n">
        <v>0</v>
      </c>
    </row>
    <row r="3980" customFormat="false" ht="14.4" hidden="false" customHeight="false" outlineLevel="0" collapsed="false">
      <c r="A3980" s="0" t="s">
        <v>3</v>
      </c>
      <c r="B3980" s="0" t="s">
        <v>18782</v>
      </c>
      <c r="C3980" s="0" t="s">
        <v>14768</v>
      </c>
      <c r="D3980" s="0" t="s">
        <v>14767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11</v>
      </c>
      <c r="V3980" s="0" t="n">
        <v>200</v>
      </c>
      <c r="W3980" s="0" t="n">
        <v>0</v>
      </c>
      <c r="X3980" s="0" t="n">
        <v>0</v>
      </c>
      <c r="Y3980" s="0" t="n">
        <v>0</v>
      </c>
      <c r="Z3980" s="0" t="n">
        <v>0</v>
      </c>
    </row>
    <row r="3981" customFormat="false" ht="14.4" hidden="false" customHeight="false" outlineLevel="0" collapsed="false">
      <c r="A3981" s="0" t="s">
        <v>3</v>
      </c>
      <c r="B3981" s="0" t="s">
        <v>18783</v>
      </c>
      <c r="C3981" s="0" t="s">
        <v>14773</v>
      </c>
      <c r="D3981" s="0" t="s">
        <v>14768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20</v>
      </c>
      <c r="V3981" s="0" t="n">
        <v>181</v>
      </c>
      <c r="W3981" s="0" t="n">
        <v>0</v>
      </c>
      <c r="X3981" s="0" t="n">
        <v>0</v>
      </c>
      <c r="Y3981" s="0" t="n">
        <v>0</v>
      </c>
      <c r="Z3981" s="0" t="n">
        <v>0</v>
      </c>
    </row>
    <row r="3982" customFormat="false" ht="14.4" hidden="false" customHeight="false" outlineLevel="0" collapsed="false">
      <c r="A3982" s="0" t="s">
        <v>3</v>
      </c>
      <c r="B3982" s="0" t="s">
        <v>18784</v>
      </c>
      <c r="C3982" s="0" t="s">
        <v>14768</v>
      </c>
      <c r="D3982" s="0" t="s">
        <v>14771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23</v>
      </c>
      <c r="V3982" s="0" t="n">
        <v>201</v>
      </c>
      <c r="W3982" s="0" t="n">
        <v>0</v>
      </c>
      <c r="X3982" s="0" t="n">
        <v>0</v>
      </c>
      <c r="Y3982" s="0" t="n">
        <v>0</v>
      </c>
      <c r="Z3982" s="0" t="n">
        <v>0</v>
      </c>
    </row>
    <row r="3983" customFormat="false" ht="14.4" hidden="false" customHeight="false" outlineLevel="0" collapsed="false">
      <c r="A3983" s="0" t="s">
        <v>3</v>
      </c>
      <c r="B3983" s="0" t="s">
        <v>18785</v>
      </c>
      <c r="C3983" s="0" t="s">
        <v>14773</v>
      </c>
      <c r="D3983" s="0" t="s">
        <v>14767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20</v>
      </c>
      <c r="V3983" s="0" t="n">
        <v>195</v>
      </c>
      <c r="W3983" s="0" t="n">
        <v>0</v>
      </c>
      <c r="X3983" s="0" t="n">
        <v>0</v>
      </c>
      <c r="Y3983" s="0" t="n">
        <v>0</v>
      </c>
      <c r="Z3983" s="0" t="n">
        <v>0</v>
      </c>
    </row>
    <row r="3984" customFormat="false" ht="14.4" hidden="false" customHeight="false" outlineLevel="0" collapsed="false">
      <c r="A3984" s="0" t="s">
        <v>3</v>
      </c>
      <c r="B3984" s="0" t="s">
        <v>18786</v>
      </c>
      <c r="C3984" s="0" t="s">
        <v>14768</v>
      </c>
      <c r="D3984" s="0" t="s">
        <v>14767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12</v>
      </c>
      <c r="V3984" s="0" t="n">
        <v>195</v>
      </c>
      <c r="W3984" s="0" t="n">
        <v>0</v>
      </c>
      <c r="X3984" s="0" t="n">
        <v>0</v>
      </c>
      <c r="Y3984" s="0" t="n">
        <v>0</v>
      </c>
      <c r="Z3984" s="0" t="n">
        <v>0</v>
      </c>
    </row>
    <row r="3985" customFormat="false" ht="14.4" hidden="false" customHeight="false" outlineLevel="0" collapsed="false">
      <c r="A3985" s="0" t="s">
        <v>3</v>
      </c>
      <c r="B3985" s="0" t="s">
        <v>18787</v>
      </c>
      <c r="C3985" s="0" t="s">
        <v>14768</v>
      </c>
      <c r="D3985" s="0" t="s">
        <v>14773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12</v>
      </c>
      <c r="V3985" s="0" t="n">
        <v>195</v>
      </c>
      <c r="W3985" s="0" t="n">
        <v>0</v>
      </c>
      <c r="X3985" s="0" t="n">
        <v>0</v>
      </c>
      <c r="Y3985" s="0" t="n">
        <v>0</v>
      </c>
      <c r="Z3985" s="0" t="n">
        <v>0</v>
      </c>
    </row>
    <row r="3986" customFormat="false" ht="14.4" hidden="false" customHeight="false" outlineLevel="0" collapsed="false">
      <c r="A3986" s="0" t="s">
        <v>3</v>
      </c>
      <c r="B3986" s="0" t="s">
        <v>18788</v>
      </c>
      <c r="C3986" s="0" t="s">
        <v>14768</v>
      </c>
      <c r="D3986" s="0" t="s">
        <v>14771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15</v>
      </c>
      <c r="V3986" s="0" t="n">
        <v>184</v>
      </c>
      <c r="W3986" s="0" t="n">
        <v>0</v>
      </c>
      <c r="X3986" s="0" t="n">
        <v>0</v>
      </c>
      <c r="Y3986" s="0" t="n">
        <v>0</v>
      </c>
      <c r="Z3986" s="0" t="n">
        <v>0</v>
      </c>
    </row>
    <row r="3987" customFormat="false" ht="14.4" hidden="false" customHeight="false" outlineLevel="0" collapsed="false">
      <c r="A3987" s="0" t="s">
        <v>3</v>
      </c>
      <c r="B3987" s="0" t="s">
        <v>18789</v>
      </c>
      <c r="C3987" s="0" t="s">
        <v>14771</v>
      </c>
      <c r="D3987" s="0" t="s">
        <v>14768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14</v>
      </c>
      <c r="V3987" s="0" t="n">
        <v>185</v>
      </c>
      <c r="W3987" s="0" t="n">
        <v>0</v>
      </c>
      <c r="X3987" s="0" t="n">
        <v>0</v>
      </c>
      <c r="Y3987" s="0" t="n">
        <v>0</v>
      </c>
      <c r="Z3987" s="0" t="n">
        <v>0</v>
      </c>
    </row>
    <row r="3988" customFormat="false" ht="14.4" hidden="false" customHeight="false" outlineLevel="0" collapsed="false">
      <c r="A3988" s="0" t="s">
        <v>3</v>
      </c>
      <c r="B3988" s="0" t="s">
        <v>18790</v>
      </c>
      <c r="C3988" s="0" t="s">
        <v>14771</v>
      </c>
      <c r="D3988" s="0" t="s">
        <v>14768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14</v>
      </c>
      <c r="V3988" s="0" t="n">
        <v>185</v>
      </c>
      <c r="W3988" s="0" t="n">
        <v>0</v>
      </c>
      <c r="X3988" s="0" t="n">
        <v>0</v>
      </c>
      <c r="Y3988" s="0" t="n">
        <v>0</v>
      </c>
      <c r="Z3988" s="0" t="n">
        <v>0</v>
      </c>
    </row>
    <row r="3989" customFormat="false" ht="14.4" hidden="false" customHeight="false" outlineLevel="0" collapsed="false">
      <c r="A3989" s="0" t="s">
        <v>3</v>
      </c>
      <c r="B3989" s="0" t="s">
        <v>18791</v>
      </c>
      <c r="C3989" s="0" t="s">
        <v>14768</v>
      </c>
      <c r="D3989" s="0" t="s">
        <v>14771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12</v>
      </c>
      <c r="V3989" s="0" t="n">
        <v>172</v>
      </c>
      <c r="W3989" s="0" t="n">
        <v>0</v>
      </c>
      <c r="X3989" s="0" t="n">
        <v>0</v>
      </c>
      <c r="Y3989" s="0" t="n">
        <v>0</v>
      </c>
      <c r="Z3989" s="0" t="n">
        <v>0</v>
      </c>
    </row>
    <row r="3990" customFormat="false" ht="14.4" hidden="false" customHeight="false" outlineLevel="0" collapsed="false">
      <c r="A3990" s="0" t="s">
        <v>3</v>
      </c>
      <c r="B3990" s="0" t="s">
        <v>18792</v>
      </c>
      <c r="C3990" s="0" t="s">
        <v>14767</v>
      </c>
      <c r="D3990" s="0" t="s">
        <v>14773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17</v>
      </c>
      <c r="V3990" s="0" t="n">
        <v>256</v>
      </c>
      <c r="W3990" s="0" t="n">
        <v>0</v>
      </c>
      <c r="X3990" s="0" t="n">
        <v>0</v>
      </c>
      <c r="Y3990" s="0" t="n">
        <v>0</v>
      </c>
      <c r="Z3990" s="0" t="n">
        <v>0</v>
      </c>
    </row>
    <row r="3991" customFormat="false" ht="14.4" hidden="false" customHeight="false" outlineLevel="0" collapsed="false">
      <c r="A3991" s="0" t="s">
        <v>3</v>
      </c>
      <c r="B3991" s="0" t="s">
        <v>18793</v>
      </c>
      <c r="C3991" s="0" t="s">
        <v>14767</v>
      </c>
      <c r="D3991" s="0" t="s">
        <v>14771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19</v>
      </c>
      <c r="V3991" s="0" t="n">
        <v>293</v>
      </c>
      <c r="W3991" s="0" t="n">
        <v>0</v>
      </c>
      <c r="X3991" s="0" t="n">
        <v>0</v>
      </c>
      <c r="Y3991" s="0" t="n">
        <v>0</v>
      </c>
      <c r="Z3991" s="0" t="n">
        <v>0</v>
      </c>
    </row>
    <row r="3992" customFormat="false" ht="14.4" hidden="false" customHeight="false" outlineLevel="0" collapsed="false">
      <c r="A3992" s="0" t="s">
        <v>3</v>
      </c>
      <c r="B3992" s="0" t="s">
        <v>18794</v>
      </c>
      <c r="C3992" s="0" t="s">
        <v>14767</v>
      </c>
      <c r="D3992" s="0" t="s">
        <v>14773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14</v>
      </c>
      <c r="V3992" s="0" t="n">
        <v>190</v>
      </c>
      <c r="W3992" s="0" t="n">
        <v>0</v>
      </c>
      <c r="X3992" s="0" t="n">
        <v>0</v>
      </c>
      <c r="Y3992" s="0" t="n">
        <v>0</v>
      </c>
      <c r="Z3992" s="0" t="n">
        <v>0</v>
      </c>
    </row>
    <row r="3993" customFormat="false" ht="14.4" hidden="false" customHeight="false" outlineLevel="0" collapsed="false">
      <c r="A3993" s="0" t="s">
        <v>3</v>
      </c>
      <c r="B3993" s="0" t="s">
        <v>18795</v>
      </c>
      <c r="C3993" s="0" t="s">
        <v>14767</v>
      </c>
      <c r="D3993" s="0" t="s">
        <v>14768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14</v>
      </c>
      <c r="V3993" s="0" t="n">
        <v>221</v>
      </c>
      <c r="W3993" s="0" t="n">
        <v>0</v>
      </c>
      <c r="X3993" s="0" t="n">
        <v>0</v>
      </c>
      <c r="Y3993" s="0" t="n">
        <v>0</v>
      </c>
      <c r="Z3993" s="0" t="n">
        <v>0</v>
      </c>
    </row>
    <row r="3994" customFormat="false" ht="14.4" hidden="false" customHeight="false" outlineLevel="0" collapsed="false">
      <c r="A3994" s="0" t="s">
        <v>3</v>
      </c>
      <c r="B3994" s="0" t="s">
        <v>18796</v>
      </c>
      <c r="C3994" s="0" t="s">
        <v>14767</v>
      </c>
      <c r="D3994" s="0" t="s">
        <v>14773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0</v>
      </c>
      <c r="M3994" s="0" t="n">
        <v>0</v>
      </c>
      <c r="N3994" s="0" t="n">
        <v>0</v>
      </c>
      <c r="O3994" s="0" t="n">
        <v>0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14</v>
      </c>
      <c r="V3994" s="0" t="n">
        <v>215</v>
      </c>
      <c r="W3994" s="0" t="n">
        <v>0</v>
      </c>
      <c r="X3994" s="0" t="n">
        <v>0</v>
      </c>
      <c r="Y3994" s="0" t="n">
        <v>0</v>
      </c>
      <c r="Z3994" s="0" t="n">
        <v>0</v>
      </c>
    </row>
    <row r="3995" customFormat="false" ht="14.4" hidden="false" customHeight="false" outlineLevel="0" collapsed="false">
      <c r="A3995" s="0" t="s">
        <v>3</v>
      </c>
      <c r="B3995" s="0" t="s">
        <v>18797</v>
      </c>
      <c r="C3995" s="0" t="s">
        <v>14768</v>
      </c>
      <c r="D3995" s="0" t="s">
        <v>14767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16</v>
      </c>
      <c r="V3995" s="0" t="n">
        <v>223</v>
      </c>
      <c r="W3995" s="0" t="n">
        <v>0</v>
      </c>
      <c r="X3995" s="0" t="n">
        <v>0</v>
      </c>
      <c r="Y3995" s="0" t="n">
        <v>0</v>
      </c>
      <c r="Z3995" s="0" t="n">
        <v>0</v>
      </c>
    </row>
    <row r="3996" customFormat="false" ht="14.4" hidden="false" customHeight="false" outlineLevel="0" collapsed="false">
      <c r="A3996" s="0" t="s">
        <v>3</v>
      </c>
      <c r="B3996" s="0" t="s">
        <v>18798</v>
      </c>
      <c r="C3996" s="0" t="s">
        <v>14768</v>
      </c>
      <c r="D3996" s="0" t="s">
        <v>14771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</v>
      </c>
      <c r="T3996" s="0" t="n">
        <v>0</v>
      </c>
      <c r="U3996" s="0" t="n">
        <v>17</v>
      </c>
      <c r="V3996" s="0" t="n">
        <v>209</v>
      </c>
      <c r="W3996" s="0" t="n">
        <v>0</v>
      </c>
      <c r="X3996" s="0" t="n">
        <v>0</v>
      </c>
      <c r="Y3996" s="0" t="n">
        <v>0</v>
      </c>
      <c r="Z3996" s="0" t="n">
        <v>0</v>
      </c>
    </row>
    <row r="3997" customFormat="false" ht="14.4" hidden="false" customHeight="false" outlineLevel="0" collapsed="false">
      <c r="A3997" s="0" t="s">
        <v>3</v>
      </c>
      <c r="B3997" s="0" t="s">
        <v>18799</v>
      </c>
      <c r="C3997" s="0" t="s">
        <v>14771</v>
      </c>
      <c r="D3997" s="0" t="s">
        <v>14768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19</v>
      </c>
      <c r="V3997" s="0" t="n">
        <v>233</v>
      </c>
      <c r="W3997" s="0" t="n">
        <v>0</v>
      </c>
      <c r="X3997" s="0" t="n">
        <v>0</v>
      </c>
      <c r="Y3997" s="0" t="n">
        <v>0</v>
      </c>
      <c r="Z3997" s="0" t="n">
        <v>0</v>
      </c>
    </row>
    <row r="3998" customFormat="false" ht="14.4" hidden="false" customHeight="false" outlineLevel="0" collapsed="false">
      <c r="A3998" s="0" t="s">
        <v>3</v>
      </c>
      <c r="B3998" s="0" t="s">
        <v>18800</v>
      </c>
      <c r="C3998" s="0" t="s">
        <v>14768</v>
      </c>
      <c r="D3998" s="0" t="s">
        <v>14767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n">
        <v>0</v>
      </c>
      <c r="N3998" s="0" t="n">
        <v>0</v>
      </c>
      <c r="O3998" s="0" t="n">
        <v>0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16</v>
      </c>
      <c r="V3998" s="0" t="n">
        <v>224</v>
      </c>
      <c r="W3998" s="0" t="n">
        <v>0</v>
      </c>
      <c r="X3998" s="0" t="n">
        <v>0</v>
      </c>
      <c r="Y3998" s="0" t="n">
        <v>0</v>
      </c>
      <c r="Z3998" s="0" t="n">
        <v>0</v>
      </c>
    </row>
    <row r="3999" customFormat="false" ht="14.4" hidden="false" customHeight="false" outlineLevel="0" collapsed="false">
      <c r="A3999" s="0" t="s">
        <v>3</v>
      </c>
      <c r="B3999" s="0" t="s">
        <v>18801</v>
      </c>
      <c r="C3999" s="0" t="s">
        <v>14767</v>
      </c>
      <c r="D3999" s="0" t="s">
        <v>14773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17</v>
      </c>
      <c r="V3999" s="0" t="n">
        <v>244</v>
      </c>
      <c r="W3999" s="0" t="n">
        <v>0</v>
      </c>
      <c r="X3999" s="0" t="n">
        <v>0</v>
      </c>
      <c r="Y3999" s="0" t="n">
        <v>0</v>
      </c>
      <c r="Z3999" s="0" t="n">
        <v>0</v>
      </c>
    </row>
    <row r="4000" customFormat="false" ht="14.4" hidden="false" customHeight="false" outlineLevel="0" collapsed="false">
      <c r="A4000" s="0" t="s">
        <v>3</v>
      </c>
      <c r="B4000" s="0" t="s">
        <v>18802</v>
      </c>
      <c r="C4000" s="0" t="s">
        <v>14773</v>
      </c>
      <c r="D4000" s="0" t="s">
        <v>14767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0</v>
      </c>
      <c r="N4000" s="0" t="n">
        <v>0</v>
      </c>
      <c r="O4000" s="0" t="n">
        <v>0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14</v>
      </c>
      <c r="V4000" s="0" t="n">
        <v>241</v>
      </c>
      <c r="W4000" s="0" t="n">
        <v>0</v>
      </c>
      <c r="X4000" s="0" t="n">
        <v>0</v>
      </c>
      <c r="Y4000" s="0" t="n">
        <v>0</v>
      </c>
      <c r="Z4000" s="0" t="n">
        <v>0</v>
      </c>
    </row>
    <row r="4001" customFormat="false" ht="14.4" hidden="false" customHeight="false" outlineLevel="0" collapsed="false">
      <c r="A4001" s="0" t="s">
        <v>3</v>
      </c>
      <c r="B4001" s="0" t="s">
        <v>18803</v>
      </c>
      <c r="C4001" s="0" t="s">
        <v>14773</v>
      </c>
      <c r="D4001" s="0" t="s">
        <v>14767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17</v>
      </c>
      <c r="V4001" s="0" t="n">
        <v>193</v>
      </c>
      <c r="W4001" s="0" t="n">
        <v>0</v>
      </c>
      <c r="X4001" s="0" t="n">
        <v>0</v>
      </c>
      <c r="Y4001" s="0" t="n">
        <v>0</v>
      </c>
      <c r="Z4001" s="0" t="n">
        <v>0</v>
      </c>
    </row>
    <row r="4002" customFormat="false" ht="14.4" hidden="false" customHeight="false" outlineLevel="0" collapsed="false">
      <c r="A4002" s="0" t="s">
        <v>3</v>
      </c>
      <c r="B4002" s="0" t="s">
        <v>18804</v>
      </c>
      <c r="C4002" s="0" t="s">
        <v>14771</v>
      </c>
      <c r="D4002" s="0" t="s">
        <v>14767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22</v>
      </c>
      <c r="V4002" s="0" t="n">
        <v>220</v>
      </c>
      <c r="W4002" s="0" t="n">
        <v>0</v>
      </c>
      <c r="X4002" s="0" t="n">
        <v>0</v>
      </c>
      <c r="Y4002" s="0" t="n">
        <v>0</v>
      </c>
      <c r="Z4002" s="0" t="n">
        <v>0</v>
      </c>
    </row>
    <row r="4003" customFormat="false" ht="14.4" hidden="false" customHeight="false" outlineLevel="0" collapsed="false">
      <c r="A4003" s="0" t="s">
        <v>3</v>
      </c>
      <c r="B4003" s="0" t="s">
        <v>18805</v>
      </c>
      <c r="C4003" s="0" t="s">
        <v>14768</v>
      </c>
      <c r="D4003" s="0" t="s">
        <v>14771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11</v>
      </c>
      <c r="V4003" s="0" t="n">
        <v>170</v>
      </c>
      <c r="W4003" s="0" t="n">
        <v>0</v>
      </c>
      <c r="X4003" s="0" t="n">
        <v>0</v>
      </c>
      <c r="Y4003" s="0" t="n">
        <v>0</v>
      </c>
      <c r="Z4003" s="0" t="n">
        <v>0</v>
      </c>
    </row>
    <row r="4004" customFormat="false" ht="14.4" hidden="false" customHeight="false" outlineLevel="0" collapsed="false">
      <c r="A4004" s="0" t="s">
        <v>3</v>
      </c>
      <c r="B4004" s="0" t="s">
        <v>18806</v>
      </c>
      <c r="C4004" s="0" t="s">
        <v>14768</v>
      </c>
      <c r="D4004" s="0" t="s">
        <v>14773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n">
        <v>0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11</v>
      </c>
      <c r="V4004" s="0" t="n">
        <v>152</v>
      </c>
      <c r="W4004" s="0" t="n">
        <v>0</v>
      </c>
      <c r="X4004" s="0" t="n">
        <v>0</v>
      </c>
      <c r="Y4004" s="0" t="n">
        <v>0</v>
      </c>
      <c r="Z4004" s="0" t="n">
        <v>0</v>
      </c>
    </row>
    <row r="4005" customFormat="false" ht="14.4" hidden="false" customHeight="false" outlineLevel="0" collapsed="false">
      <c r="A4005" s="0" t="s">
        <v>3</v>
      </c>
      <c r="B4005" s="0" t="s">
        <v>18807</v>
      </c>
      <c r="C4005" s="0" t="s">
        <v>14768</v>
      </c>
      <c r="D4005" s="0" t="s">
        <v>14767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11</v>
      </c>
      <c r="V4005" s="0" t="n">
        <v>214</v>
      </c>
      <c r="W4005" s="0" t="n">
        <v>0</v>
      </c>
      <c r="X4005" s="0" t="n">
        <v>0</v>
      </c>
      <c r="Y4005" s="0" t="n">
        <v>0</v>
      </c>
      <c r="Z4005" s="0" t="n">
        <v>0</v>
      </c>
    </row>
    <row r="4006" customFormat="false" ht="14.4" hidden="false" customHeight="false" outlineLevel="0" collapsed="false">
      <c r="A4006" s="0" t="s">
        <v>3</v>
      </c>
      <c r="B4006" s="0" t="s">
        <v>18808</v>
      </c>
      <c r="C4006" s="0" t="s">
        <v>14771</v>
      </c>
      <c r="D4006" s="0" t="s">
        <v>14768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n">
        <v>0</v>
      </c>
      <c r="N4006" s="0" t="n">
        <v>0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11</v>
      </c>
      <c r="V4006" s="0" t="n">
        <v>214</v>
      </c>
      <c r="W4006" s="0" t="n">
        <v>0</v>
      </c>
      <c r="X4006" s="0" t="n">
        <v>0</v>
      </c>
      <c r="Y4006" s="0" t="n">
        <v>0</v>
      </c>
      <c r="Z4006" s="0" t="n">
        <v>0</v>
      </c>
    </row>
    <row r="4007" customFormat="false" ht="14.4" hidden="false" customHeight="false" outlineLevel="0" collapsed="false">
      <c r="A4007" s="0" t="s">
        <v>3</v>
      </c>
      <c r="B4007" s="0" t="s">
        <v>18809</v>
      </c>
      <c r="C4007" s="0" t="s">
        <v>14767</v>
      </c>
      <c r="D4007" s="0" t="s">
        <v>14771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0</v>
      </c>
      <c r="N4007" s="0" t="n">
        <v>0</v>
      </c>
      <c r="O4007" s="0" t="n">
        <v>0</v>
      </c>
      <c r="P4007" s="0" t="n">
        <v>0</v>
      </c>
      <c r="Q4007" s="0" t="n">
        <v>0</v>
      </c>
      <c r="R4007" s="0" t="n">
        <v>0</v>
      </c>
      <c r="S4007" s="0" t="n">
        <v>0</v>
      </c>
      <c r="T4007" s="0" t="n">
        <v>0</v>
      </c>
      <c r="U4007" s="0" t="n">
        <v>16</v>
      </c>
      <c r="V4007" s="0" t="n">
        <v>292</v>
      </c>
      <c r="W4007" s="0" t="n">
        <v>0</v>
      </c>
      <c r="X4007" s="0" t="n">
        <v>0</v>
      </c>
      <c r="Y4007" s="0" t="n">
        <v>0</v>
      </c>
      <c r="Z4007" s="0" t="n">
        <v>0</v>
      </c>
    </row>
    <row r="4008" customFormat="false" ht="14.4" hidden="false" customHeight="false" outlineLevel="0" collapsed="false">
      <c r="A4008" s="0" t="s">
        <v>3</v>
      </c>
      <c r="B4008" s="0" t="s">
        <v>18810</v>
      </c>
      <c r="C4008" s="0" t="s">
        <v>14767</v>
      </c>
      <c r="D4008" s="0" t="s">
        <v>14773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</v>
      </c>
      <c r="T4008" s="0" t="n">
        <v>0</v>
      </c>
      <c r="U4008" s="0" t="n">
        <v>15</v>
      </c>
      <c r="V4008" s="0" t="n">
        <v>213</v>
      </c>
      <c r="W4008" s="0" t="n">
        <v>0</v>
      </c>
      <c r="X4008" s="0" t="n">
        <v>0</v>
      </c>
      <c r="Y4008" s="0" t="n">
        <v>0</v>
      </c>
      <c r="Z4008" s="0" t="n">
        <v>0</v>
      </c>
    </row>
    <row r="4009" customFormat="false" ht="14.4" hidden="false" customHeight="false" outlineLevel="0" collapsed="false">
      <c r="A4009" s="0" t="s">
        <v>3</v>
      </c>
      <c r="B4009" s="0" t="s">
        <v>18811</v>
      </c>
      <c r="C4009" s="0" t="s">
        <v>14771</v>
      </c>
      <c r="D4009" s="0" t="s">
        <v>14768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20</v>
      </c>
      <c r="V4009" s="0" t="n">
        <v>198</v>
      </c>
      <c r="W4009" s="0" t="n">
        <v>0</v>
      </c>
      <c r="X4009" s="0" t="n">
        <v>0</v>
      </c>
      <c r="Y4009" s="0" t="n">
        <v>0</v>
      </c>
      <c r="Z4009" s="0" t="n">
        <v>0</v>
      </c>
    </row>
    <row r="4010" customFormat="false" ht="14.4" hidden="false" customHeight="false" outlineLevel="0" collapsed="false">
      <c r="A4010" s="0" t="s">
        <v>3</v>
      </c>
      <c r="B4010" s="0" t="s">
        <v>18812</v>
      </c>
      <c r="C4010" s="0" t="s">
        <v>14767</v>
      </c>
      <c r="D4010" s="0" t="s">
        <v>14773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22</v>
      </c>
      <c r="V4010" s="0" t="n">
        <v>195</v>
      </c>
      <c r="W4010" s="0" t="n">
        <v>0</v>
      </c>
      <c r="X4010" s="0" t="n">
        <v>0</v>
      </c>
      <c r="Y4010" s="0" t="n">
        <v>0</v>
      </c>
      <c r="Z4010" s="0" t="n">
        <v>0</v>
      </c>
    </row>
    <row r="4011" customFormat="false" ht="14.4" hidden="false" customHeight="false" outlineLevel="0" collapsed="false">
      <c r="A4011" s="0" t="s">
        <v>3</v>
      </c>
      <c r="B4011" s="0" t="s">
        <v>18813</v>
      </c>
      <c r="C4011" s="0" t="s">
        <v>14771</v>
      </c>
      <c r="D4011" s="0" t="s">
        <v>14773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23</v>
      </c>
      <c r="V4011" s="0" t="n">
        <v>211</v>
      </c>
      <c r="W4011" s="0" t="n">
        <v>0</v>
      </c>
      <c r="X4011" s="0" t="n">
        <v>0</v>
      </c>
      <c r="Y4011" s="0" t="n">
        <v>0</v>
      </c>
      <c r="Z4011" s="0" t="n">
        <v>0</v>
      </c>
    </row>
    <row r="4012" customFormat="false" ht="14.4" hidden="false" customHeight="false" outlineLevel="0" collapsed="false">
      <c r="A4012" s="0" t="s">
        <v>3</v>
      </c>
      <c r="B4012" s="0" t="s">
        <v>18814</v>
      </c>
      <c r="C4012" s="0" t="s">
        <v>14767</v>
      </c>
      <c r="D4012" s="0" t="s">
        <v>14773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18</v>
      </c>
      <c r="V4012" s="0" t="n">
        <v>309</v>
      </c>
      <c r="W4012" s="0" t="n">
        <v>0</v>
      </c>
      <c r="X4012" s="0" t="n">
        <v>0</v>
      </c>
      <c r="Y4012" s="0" t="n">
        <v>0</v>
      </c>
      <c r="Z4012" s="0" t="n">
        <v>0</v>
      </c>
    </row>
    <row r="4013" customFormat="false" ht="14.4" hidden="false" customHeight="false" outlineLevel="0" collapsed="false">
      <c r="A4013" s="0" t="s">
        <v>3</v>
      </c>
      <c r="B4013" s="0" t="s">
        <v>18815</v>
      </c>
      <c r="C4013" s="0" t="s">
        <v>14767</v>
      </c>
      <c r="D4013" s="0" t="s">
        <v>14773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0</v>
      </c>
      <c r="U4013" s="0" t="n">
        <v>18</v>
      </c>
      <c r="V4013" s="0" t="n">
        <v>317</v>
      </c>
      <c r="W4013" s="0" t="n">
        <v>0</v>
      </c>
      <c r="X4013" s="0" t="n">
        <v>0</v>
      </c>
      <c r="Y4013" s="0" t="n">
        <v>0</v>
      </c>
      <c r="Z4013" s="0" t="n">
        <v>0</v>
      </c>
    </row>
    <row r="4014" customFormat="false" ht="14.4" hidden="false" customHeight="false" outlineLevel="0" collapsed="false">
      <c r="A4014" s="0" t="s">
        <v>3</v>
      </c>
      <c r="B4014" s="0" t="s">
        <v>18816</v>
      </c>
      <c r="C4014" s="0" t="s">
        <v>14771</v>
      </c>
      <c r="D4014" s="0" t="s">
        <v>14773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15</v>
      </c>
      <c r="V4014" s="0" t="n">
        <v>286</v>
      </c>
      <c r="W4014" s="0" t="n">
        <v>0</v>
      </c>
      <c r="X4014" s="0" t="n">
        <v>0</v>
      </c>
      <c r="Y4014" s="0" t="n">
        <v>0</v>
      </c>
      <c r="Z4014" s="0" t="n">
        <v>0</v>
      </c>
    </row>
    <row r="4015" customFormat="false" ht="14.4" hidden="false" customHeight="false" outlineLevel="0" collapsed="false">
      <c r="A4015" s="0" t="s">
        <v>3</v>
      </c>
      <c r="B4015" s="0" t="s">
        <v>18817</v>
      </c>
      <c r="C4015" s="0" t="s">
        <v>14768</v>
      </c>
      <c r="D4015" s="0" t="s">
        <v>14773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</v>
      </c>
      <c r="T4015" s="0" t="n">
        <v>0</v>
      </c>
      <c r="U4015" s="0" t="n">
        <v>15</v>
      </c>
      <c r="V4015" s="0" t="n">
        <v>287</v>
      </c>
      <c r="W4015" s="0" t="n">
        <v>0</v>
      </c>
      <c r="X4015" s="0" t="n">
        <v>0</v>
      </c>
      <c r="Y4015" s="0" t="n">
        <v>0</v>
      </c>
      <c r="Z4015" s="0" t="n">
        <v>0</v>
      </c>
    </row>
    <row r="4016" customFormat="false" ht="14.4" hidden="false" customHeight="false" outlineLevel="0" collapsed="false">
      <c r="A4016" s="0" t="s">
        <v>3</v>
      </c>
      <c r="B4016" s="0" t="s">
        <v>18818</v>
      </c>
      <c r="C4016" s="0" t="s">
        <v>14767</v>
      </c>
      <c r="D4016" s="0" t="s">
        <v>14773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15</v>
      </c>
      <c r="V4016" s="0" t="n">
        <v>289</v>
      </c>
      <c r="W4016" s="0" t="n">
        <v>0</v>
      </c>
      <c r="X4016" s="0" t="n">
        <v>0</v>
      </c>
      <c r="Y4016" s="0" t="n">
        <v>0</v>
      </c>
      <c r="Z4016" s="0" t="n">
        <v>0</v>
      </c>
    </row>
    <row r="4017" customFormat="false" ht="14.4" hidden="false" customHeight="false" outlineLevel="0" collapsed="false">
      <c r="A4017" s="0" t="s">
        <v>3</v>
      </c>
      <c r="B4017" s="0" t="s">
        <v>18819</v>
      </c>
      <c r="C4017" s="0" t="s">
        <v>14771</v>
      </c>
      <c r="D4017" s="0" t="s">
        <v>14768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15</v>
      </c>
      <c r="V4017" s="0" t="n">
        <v>282</v>
      </c>
      <c r="W4017" s="0" t="n">
        <v>0</v>
      </c>
      <c r="X4017" s="0" t="n">
        <v>0</v>
      </c>
      <c r="Y4017" s="0" t="n">
        <v>0</v>
      </c>
      <c r="Z4017" s="0" t="n">
        <v>0</v>
      </c>
    </row>
    <row r="4018" customFormat="false" ht="14.4" hidden="false" customHeight="false" outlineLevel="0" collapsed="false">
      <c r="A4018" s="0" t="s">
        <v>3</v>
      </c>
      <c r="B4018" s="0" t="s">
        <v>18820</v>
      </c>
      <c r="C4018" s="0" t="s">
        <v>14773</v>
      </c>
      <c r="D4018" s="0" t="s">
        <v>14767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15</v>
      </c>
      <c r="V4018" s="0" t="n">
        <v>277</v>
      </c>
      <c r="W4018" s="0" t="n">
        <v>0</v>
      </c>
      <c r="X4018" s="0" t="n">
        <v>0</v>
      </c>
      <c r="Y4018" s="0" t="n">
        <v>0</v>
      </c>
      <c r="Z4018" s="0" t="n">
        <v>0</v>
      </c>
    </row>
    <row r="4019" customFormat="false" ht="14.4" hidden="false" customHeight="false" outlineLevel="0" collapsed="false">
      <c r="A4019" s="0" t="s">
        <v>3</v>
      </c>
      <c r="B4019" s="0" t="s">
        <v>18821</v>
      </c>
      <c r="C4019" s="0" t="s">
        <v>14768</v>
      </c>
      <c r="D4019" s="0" t="s">
        <v>14771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15</v>
      </c>
      <c r="V4019" s="0" t="n">
        <v>282</v>
      </c>
      <c r="W4019" s="0" t="n">
        <v>0</v>
      </c>
      <c r="X4019" s="0" t="n">
        <v>0</v>
      </c>
      <c r="Y4019" s="0" t="n">
        <v>0</v>
      </c>
      <c r="Z4019" s="0" t="n">
        <v>0</v>
      </c>
    </row>
    <row r="4020" customFormat="false" ht="14.4" hidden="false" customHeight="false" outlineLevel="0" collapsed="false">
      <c r="A4020" s="0" t="s">
        <v>3</v>
      </c>
      <c r="B4020" s="0" t="s">
        <v>18822</v>
      </c>
      <c r="C4020" s="0" t="s">
        <v>14767</v>
      </c>
      <c r="D4020" s="0" t="s">
        <v>14773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15</v>
      </c>
      <c r="V4020" s="0" t="n">
        <v>284</v>
      </c>
      <c r="W4020" s="0" t="n">
        <v>0</v>
      </c>
      <c r="X4020" s="0" t="n">
        <v>0</v>
      </c>
      <c r="Y4020" s="0" t="n">
        <v>0</v>
      </c>
      <c r="Z4020" s="0" t="n">
        <v>0</v>
      </c>
    </row>
    <row r="4021" customFormat="false" ht="14.4" hidden="false" customHeight="false" outlineLevel="0" collapsed="false">
      <c r="A4021" s="0" t="s">
        <v>3</v>
      </c>
      <c r="B4021" s="0" t="s">
        <v>18823</v>
      </c>
      <c r="C4021" s="0" t="s">
        <v>14767</v>
      </c>
      <c r="D4021" s="0" t="s">
        <v>14773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15</v>
      </c>
      <c r="V4021" s="0" t="n">
        <v>284</v>
      </c>
      <c r="W4021" s="0" t="n">
        <v>0</v>
      </c>
      <c r="X4021" s="0" t="n">
        <v>0</v>
      </c>
      <c r="Y4021" s="0" t="n">
        <v>0</v>
      </c>
      <c r="Z4021" s="0" t="n">
        <v>0</v>
      </c>
    </row>
    <row r="4022" customFormat="false" ht="14.4" hidden="false" customHeight="false" outlineLevel="0" collapsed="false">
      <c r="A4022" s="0" t="s">
        <v>3</v>
      </c>
      <c r="B4022" s="0" t="s">
        <v>18824</v>
      </c>
      <c r="C4022" s="0" t="s">
        <v>14773</v>
      </c>
      <c r="D4022" s="0" t="s">
        <v>14767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19</v>
      </c>
      <c r="V4022" s="0" t="n">
        <v>303</v>
      </c>
      <c r="W4022" s="0" t="n">
        <v>0</v>
      </c>
      <c r="X4022" s="0" t="n">
        <v>0</v>
      </c>
      <c r="Y4022" s="0" t="n">
        <v>0</v>
      </c>
      <c r="Z4022" s="0" t="n">
        <v>0</v>
      </c>
    </row>
    <row r="4023" customFormat="false" ht="14.4" hidden="false" customHeight="false" outlineLevel="0" collapsed="false">
      <c r="A4023" s="0" t="s">
        <v>3</v>
      </c>
      <c r="B4023" s="0" t="s">
        <v>18825</v>
      </c>
      <c r="C4023" s="0" t="s">
        <v>14771</v>
      </c>
      <c r="D4023" s="0" t="s">
        <v>14773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17</v>
      </c>
      <c r="V4023" s="0" t="n">
        <v>324</v>
      </c>
      <c r="W4023" s="0" t="n">
        <v>0</v>
      </c>
      <c r="X4023" s="0" t="n">
        <v>0</v>
      </c>
      <c r="Y4023" s="0" t="n">
        <v>0</v>
      </c>
      <c r="Z4023" s="0" t="n">
        <v>0</v>
      </c>
    </row>
    <row r="4024" customFormat="false" ht="14.4" hidden="false" customHeight="false" outlineLevel="0" collapsed="false">
      <c r="A4024" s="0" t="s">
        <v>3</v>
      </c>
      <c r="B4024" s="0" t="s">
        <v>18826</v>
      </c>
      <c r="C4024" s="0" t="s">
        <v>14771</v>
      </c>
      <c r="D4024" s="0" t="s">
        <v>14768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17</v>
      </c>
      <c r="V4024" s="0" t="n">
        <v>239</v>
      </c>
      <c r="W4024" s="0" t="n">
        <v>0</v>
      </c>
      <c r="X4024" s="0" t="n">
        <v>0</v>
      </c>
      <c r="Y4024" s="0" t="n">
        <v>0</v>
      </c>
      <c r="Z4024" s="0" t="n">
        <v>0</v>
      </c>
    </row>
    <row r="4025" customFormat="false" ht="14.4" hidden="false" customHeight="false" outlineLevel="0" collapsed="false">
      <c r="A4025" s="0" t="s">
        <v>3</v>
      </c>
      <c r="B4025" s="0" t="s">
        <v>18827</v>
      </c>
      <c r="C4025" s="0" t="s">
        <v>14767</v>
      </c>
      <c r="D4025" s="0" t="s">
        <v>14773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19</v>
      </c>
      <c r="V4025" s="0" t="n">
        <v>251</v>
      </c>
      <c r="W4025" s="0" t="n">
        <v>0</v>
      </c>
      <c r="X4025" s="0" t="n">
        <v>0</v>
      </c>
      <c r="Y4025" s="0" t="n">
        <v>0</v>
      </c>
      <c r="Z4025" s="0" t="n">
        <v>0</v>
      </c>
    </row>
    <row r="4026" customFormat="false" ht="14.4" hidden="false" customHeight="false" outlineLevel="0" collapsed="false">
      <c r="A4026" s="0" t="s">
        <v>3</v>
      </c>
      <c r="B4026" s="0" t="s">
        <v>18828</v>
      </c>
      <c r="C4026" s="0" t="s">
        <v>14768</v>
      </c>
      <c r="D4026" s="0" t="s">
        <v>14773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0" t="n">
        <v>17</v>
      </c>
      <c r="V4026" s="0" t="n">
        <v>228</v>
      </c>
      <c r="W4026" s="0" t="n">
        <v>0</v>
      </c>
      <c r="X4026" s="0" t="n">
        <v>0</v>
      </c>
      <c r="Y4026" s="0" t="n">
        <v>0</v>
      </c>
      <c r="Z4026" s="0" t="n">
        <v>0</v>
      </c>
    </row>
    <row r="4027" customFormat="false" ht="14.4" hidden="false" customHeight="false" outlineLevel="0" collapsed="false">
      <c r="A4027" s="0" t="s">
        <v>3</v>
      </c>
      <c r="B4027" s="0" t="s">
        <v>18829</v>
      </c>
      <c r="C4027" s="0" t="s">
        <v>14768</v>
      </c>
      <c r="D4027" s="0" t="s">
        <v>14771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20</v>
      </c>
      <c r="V4027" s="0" t="n">
        <v>267</v>
      </c>
      <c r="W4027" s="0" t="n">
        <v>0</v>
      </c>
      <c r="X4027" s="0" t="n">
        <v>0</v>
      </c>
      <c r="Y4027" s="0" t="n">
        <v>0</v>
      </c>
      <c r="Z4027" s="0" t="n">
        <v>0</v>
      </c>
    </row>
    <row r="4028" customFormat="false" ht="14.4" hidden="false" customHeight="false" outlineLevel="0" collapsed="false">
      <c r="A4028" s="0" t="s">
        <v>3</v>
      </c>
      <c r="B4028" s="0" t="s">
        <v>18830</v>
      </c>
      <c r="C4028" s="0" t="s">
        <v>14773</v>
      </c>
      <c r="D4028" s="0" t="s">
        <v>14771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19</v>
      </c>
      <c r="V4028" s="0" t="n">
        <v>277</v>
      </c>
      <c r="W4028" s="0" t="n">
        <v>0</v>
      </c>
      <c r="X4028" s="0" t="n">
        <v>0</v>
      </c>
      <c r="Y4028" s="0" t="n">
        <v>0</v>
      </c>
      <c r="Z4028" s="0" t="n">
        <v>0</v>
      </c>
    </row>
    <row r="4029" customFormat="false" ht="14.4" hidden="false" customHeight="false" outlineLevel="0" collapsed="false">
      <c r="A4029" s="0" t="s">
        <v>3</v>
      </c>
      <c r="B4029" s="0" t="s">
        <v>18831</v>
      </c>
      <c r="C4029" s="0" t="s">
        <v>14768</v>
      </c>
      <c r="D4029" s="0" t="s">
        <v>14767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19</v>
      </c>
      <c r="V4029" s="0" t="n">
        <v>294</v>
      </c>
      <c r="W4029" s="0" t="n">
        <v>0</v>
      </c>
      <c r="X4029" s="0" t="n">
        <v>0</v>
      </c>
      <c r="Y4029" s="0" t="n">
        <v>0</v>
      </c>
      <c r="Z4029" s="0" t="n">
        <v>0</v>
      </c>
    </row>
    <row r="4030" customFormat="false" ht="14.4" hidden="false" customHeight="false" outlineLevel="0" collapsed="false">
      <c r="A4030" s="0" t="s">
        <v>3</v>
      </c>
      <c r="B4030" s="0" t="s">
        <v>18832</v>
      </c>
      <c r="C4030" s="0" t="s">
        <v>14767</v>
      </c>
      <c r="D4030" s="0" t="s">
        <v>14768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19</v>
      </c>
      <c r="V4030" s="0" t="n">
        <v>294</v>
      </c>
      <c r="W4030" s="0" t="n">
        <v>0</v>
      </c>
      <c r="X4030" s="0" t="n">
        <v>0</v>
      </c>
      <c r="Y4030" s="0" t="n">
        <v>0</v>
      </c>
      <c r="Z4030" s="0" t="n">
        <v>0</v>
      </c>
    </row>
    <row r="4031" customFormat="false" ht="14.4" hidden="false" customHeight="false" outlineLevel="0" collapsed="false">
      <c r="A4031" s="0" t="s">
        <v>3</v>
      </c>
      <c r="B4031" s="0" t="s">
        <v>18833</v>
      </c>
      <c r="C4031" s="0" t="s">
        <v>14771</v>
      </c>
      <c r="D4031" s="0" t="s">
        <v>14768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18</v>
      </c>
      <c r="V4031" s="0" t="n">
        <v>307</v>
      </c>
      <c r="W4031" s="0" t="n">
        <v>0</v>
      </c>
      <c r="X4031" s="0" t="n">
        <v>0</v>
      </c>
      <c r="Y4031" s="0" t="n">
        <v>0</v>
      </c>
      <c r="Z4031" s="0" t="n">
        <v>0</v>
      </c>
    </row>
    <row r="4032" customFormat="false" ht="14.4" hidden="false" customHeight="false" outlineLevel="0" collapsed="false">
      <c r="A4032" s="0" t="s">
        <v>3</v>
      </c>
      <c r="B4032" s="0" t="s">
        <v>18834</v>
      </c>
      <c r="C4032" s="0" t="s">
        <v>14771</v>
      </c>
      <c r="D4032" s="0" t="s">
        <v>14768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18</v>
      </c>
      <c r="V4032" s="0" t="n">
        <v>302</v>
      </c>
      <c r="W4032" s="0" t="n">
        <v>0</v>
      </c>
      <c r="X4032" s="0" t="n">
        <v>0</v>
      </c>
      <c r="Y4032" s="0" t="n">
        <v>0</v>
      </c>
      <c r="Z4032" s="0" t="n">
        <v>0</v>
      </c>
    </row>
    <row r="4033" customFormat="false" ht="14.4" hidden="false" customHeight="false" outlineLevel="0" collapsed="false">
      <c r="A4033" s="0" t="s">
        <v>3</v>
      </c>
      <c r="B4033" s="0" t="s">
        <v>18835</v>
      </c>
      <c r="C4033" s="0" t="s">
        <v>14767</v>
      </c>
      <c r="D4033" s="0" t="s">
        <v>14768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18</v>
      </c>
      <c r="V4033" s="0" t="n">
        <v>291</v>
      </c>
      <c r="W4033" s="0" t="n">
        <v>0</v>
      </c>
      <c r="X4033" s="0" t="n">
        <v>0</v>
      </c>
      <c r="Y4033" s="0" t="n">
        <v>0</v>
      </c>
      <c r="Z4033" s="0" t="n">
        <v>0</v>
      </c>
    </row>
    <row r="4034" customFormat="false" ht="14.4" hidden="false" customHeight="false" outlineLevel="0" collapsed="false">
      <c r="A4034" s="0" t="s">
        <v>3</v>
      </c>
      <c r="B4034" s="0" t="s">
        <v>18836</v>
      </c>
      <c r="C4034" s="0" t="s">
        <v>14768</v>
      </c>
      <c r="D4034" s="0" t="s">
        <v>14771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19</v>
      </c>
      <c r="V4034" s="0" t="n">
        <v>303</v>
      </c>
      <c r="W4034" s="0" t="n">
        <v>0</v>
      </c>
      <c r="X4034" s="0" t="n">
        <v>0</v>
      </c>
      <c r="Y4034" s="0" t="n">
        <v>0</v>
      </c>
      <c r="Z4034" s="0" t="n">
        <v>0</v>
      </c>
    </row>
    <row r="4035" customFormat="false" ht="14.4" hidden="false" customHeight="false" outlineLevel="0" collapsed="false">
      <c r="A4035" s="0" t="s">
        <v>3</v>
      </c>
      <c r="B4035" s="0" t="s">
        <v>18837</v>
      </c>
      <c r="C4035" s="0" t="s">
        <v>14767</v>
      </c>
      <c r="D4035" s="0" t="s">
        <v>14768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14</v>
      </c>
      <c r="V4035" s="0" t="n">
        <v>271</v>
      </c>
      <c r="W4035" s="0" t="n">
        <v>0</v>
      </c>
      <c r="X4035" s="0" t="n">
        <v>0</v>
      </c>
      <c r="Y4035" s="0" t="n">
        <v>0</v>
      </c>
      <c r="Z4035" s="0" t="n">
        <v>0</v>
      </c>
    </row>
    <row r="4036" customFormat="false" ht="14.4" hidden="false" customHeight="false" outlineLevel="0" collapsed="false">
      <c r="A4036" s="0" t="s">
        <v>3</v>
      </c>
      <c r="B4036" s="0" t="s">
        <v>18838</v>
      </c>
      <c r="C4036" s="0" t="s">
        <v>14768</v>
      </c>
      <c r="D4036" s="0" t="s">
        <v>14771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14</v>
      </c>
      <c r="V4036" s="0" t="n">
        <v>269</v>
      </c>
      <c r="W4036" s="0" t="n">
        <v>0</v>
      </c>
      <c r="X4036" s="0" t="n">
        <v>0</v>
      </c>
      <c r="Y4036" s="0" t="n">
        <v>0</v>
      </c>
      <c r="Z4036" s="0" t="n">
        <v>0</v>
      </c>
    </row>
    <row r="4037" customFormat="false" ht="14.4" hidden="false" customHeight="false" outlineLevel="0" collapsed="false">
      <c r="A4037" s="0" t="s">
        <v>3</v>
      </c>
      <c r="B4037" s="0" t="s">
        <v>18839</v>
      </c>
      <c r="C4037" s="0" t="s">
        <v>14768</v>
      </c>
      <c r="D4037" s="0" t="s">
        <v>14771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14</v>
      </c>
      <c r="V4037" s="0" t="n">
        <v>273</v>
      </c>
      <c r="W4037" s="0" t="n">
        <v>0</v>
      </c>
      <c r="X4037" s="0" t="n">
        <v>0</v>
      </c>
      <c r="Y4037" s="0" t="n">
        <v>0</v>
      </c>
      <c r="Z4037" s="0" t="n">
        <v>0</v>
      </c>
    </row>
    <row r="4038" customFormat="false" ht="14.4" hidden="false" customHeight="false" outlineLevel="0" collapsed="false">
      <c r="A4038" s="0" t="s">
        <v>3</v>
      </c>
      <c r="B4038" s="0" t="s">
        <v>18840</v>
      </c>
      <c r="C4038" s="0" t="s">
        <v>14771</v>
      </c>
      <c r="D4038" s="0" t="s">
        <v>14768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14</v>
      </c>
      <c r="V4038" s="0" t="n">
        <v>275</v>
      </c>
      <c r="W4038" s="0" t="n">
        <v>0</v>
      </c>
      <c r="X4038" s="0" t="n">
        <v>0</v>
      </c>
      <c r="Y4038" s="0" t="n">
        <v>0</v>
      </c>
      <c r="Z4038" s="0" t="n">
        <v>0</v>
      </c>
    </row>
    <row r="4039" customFormat="false" ht="14.4" hidden="false" customHeight="false" outlineLevel="0" collapsed="false">
      <c r="A4039" s="0" t="s">
        <v>3</v>
      </c>
      <c r="B4039" s="0" t="s">
        <v>18841</v>
      </c>
      <c r="C4039" s="0" t="s">
        <v>14773</v>
      </c>
      <c r="D4039" s="0" t="s">
        <v>14767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15</v>
      </c>
      <c r="V4039" s="0" t="n">
        <v>282</v>
      </c>
      <c r="W4039" s="0" t="n">
        <v>0</v>
      </c>
      <c r="X4039" s="0" t="n">
        <v>0</v>
      </c>
      <c r="Y4039" s="0" t="n">
        <v>0</v>
      </c>
      <c r="Z4039" s="0" t="n">
        <v>0</v>
      </c>
    </row>
    <row r="4040" customFormat="false" ht="14.4" hidden="false" customHeight="false" outlineLevel="0" collapsed="false">
      <c r="A4040" s="0" t="s">
        <v>3</v>
      </c>
      <c r="B4040" s="0" t="s">
        <v>18842</v>
      </c>
      <c r="C4040" s="0" t="s">
        <v>14767</v>
      </c>
      <c r="D4040" s="0" t="s">
        <v>14773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6</v>
      </c>
      <c r="V4040" s="0" t="n">
        <v>116</v>
      </c>
      <c r="W4040" s="0" t="n">
        <v>0</v>
      </c>
      <c r="X4040" s="0" t="n">
        <v>0</v>
      </c>
      <c r="Y4040" s="0" t="n">
        <v>0</v>
      </c>
      <c r="Z4040" s="0" t="n">
        <v>0</v>
      </c>
    </row>
    <row r="4041" customFormat="false" ht="14.4" hidden="false" customHeight="false" outlineLevel="0" collapsed="false">
      <c r="A4041" s="0" t="s">
        <v>3</v>
      </c>
      <c r="B4041" s="0" t="s">
        <v>18843</v>
      </c>
      <c r="C4041" s="0" t="s">
        <v>14767</v>
      </c>
      <c r="D4041" s="0" t="s">
        <v>14773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6</v>
      </c>
      <c r="V4041" s="0" t="n">
        <v>116</v>
      </c>
      <c r="W4041" s="0" t="n">
        <v>0</v>
      </c>
      <c r="X4041" s="0" t="n">
        <v>0</v>
      </c>
      <c r="Y4041" s="0" t="n">
        <v>0</v>
      </c>
      <c r="Z4041" s="0" t="n">
        <v>0</v>
      </c>
    </row>
    <row r="4042" customFormat="false" ht="14.4" hidden="false" customHeight="false" outlineLevel="0" collapsed="false">
      <c r="A4042" s="0" t="s">
        <v>3</v>
      </c>
      <c r="B4042" s="0" t="s">
        <v>18844</v>
      </c>
      <c r="C4042" s="0" t="s">
        <v>14767</v>
      </c>
      <c r="D4042" s="0" t="s">
        <v>14773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15</v>
      </c>
      <c r="V4042" s="0" t="n">
        <v>275</v>
      </c>
      <c r="W4042" s="0" t="n">
        <v>0</v>
      </c>
      <c r="X4042" s="0" t="n">
        <v>0</v>
      </c>
      <c r="Y4042" s="0" t="n">
        <v>0</v>
      </c>
      <c r="Z4042" s="0" t="n">
        <v>0</v>
      </c>
    </row>
    <row r="4043" customFormat="false" ht="14.4" hidden="false" customHeight="false" outlineLevel="0" collapsed="false">
      <c r="A4043" s="0" t="s">
        <v>3</v>
      </c>
      <c r="B4043" s="0" t="s">
        <v>18845</v>
      </c>
      <c r="C4043" s="0" t="s">
        <v>14773</v>
      </c>
      <c r="D4043" s="0" t="s">
        <v>14767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18</v>
      </c>
      <c r="V4043" s="0" t="n">
        <v>303</v>
      </c>
      <c r="W4043" s="0" t="n">
        <v>0</v>
      </c>
      <c r="X4043" s="0" t="n">
        <v>0</v>
      </c>
      <c r="Y4043" s="0" t="n">
        <v>0</v>
      </c>
      <c r="Z4043" s="0" t="n">
        <v>0</v>
      </c>
    </row>
    <row r="4044" customFormat="false" ht="14.4" hidden="false" customHeight="false" outlineLevel="0" collapsed="false">
      <c r="A4044" s="0" t="s">
        <v>3</v>
      </c>
      <c r="B4044" s="0" t="s">
        <v>18846</v>
      </c>
      <c r="C4044" s="0" t="s">
        <v>14773</v>
      </c>
      <c r="D4044" s="0" t="s">
        <v>14767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10</v>
      </c>
      <c r="V4044" s="0" t="n">
        <v>196</v>
      </c>
      <c r="W4044" s="0" t="n">
        <v>0</v>
      </c>
      <c r="X4044" s="0" t="n">
        <v>0</v>
      </c>
      <c r="Y4044" s="0" t="n">
        <v>0</v>
      </c>
      <c r="Z4044" s="0" t="n">
        <v>0</v>
      </c>
    </row>
    <row r="4045" customFormat="false" ht="14.4" hidden="false" customHeight="false" outlineLevel="0" collapsed="false">
      <c r="A4045" s="0" t="s">
        <v>3</v>
      </c>
      <c r="B4045" s="0" t="s">
        <v>18847</v>
      </c>
      <c r="C4045" s="0" t="s">
        <v>14773</v>
      </c>
      <c r="D4045" s="0" t="s">
        <v>14768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10</v>
      </c>
      <c r="V4045" s="0" t="n">
        <v>196</v>
      </c>
      <c r="W4045" s="0" t="n">
        <v>0</v>
      </c>
      <c r="X4045" s="0" t="n">
        <v>0</v>
      </c>
      <c r="Y4045" s="0" t="n">
        <v>0</v>
      </c>
      <c r="Z4045" s="0" t="n">
        <v>0</v>
      </c>
    </row>
    <row r="4046" customFormat="false" ht="14.4" hidden="false" customHeight="false" outlineLevel="0" collapsed="false">
      <c r="A4046" s="0" t="s">
        <v>3</v>
      </c>
      <c r="B4046" s="0" t="s">
        <v>18848</v>
      </c>
      <c r="C4046" s="0" t="s">
        <v>14768</v>
      </c>
      <c r="D4046" s="0" t="s">
        <v>14771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10</v>
      </c>
      <c r="V4046" s="0" t="n">
        <v>197</v>
      </c>
      <c r="W4046" s="0" t="n">
        <v>0</v>
      </c>
      <c r="X4046" s="0" t="n">
        <v>0</v>
      </c>
      <c r="Y4046" s="0" t="n">
        <v>0</v>
      </c>
      <c r="Z4046" s="0" t="n">
        <v>0</v>
      </c>
    </row>
    <row r="4047" customFormat="false" ht="14.4" hidden="false" customHeight="false" outlineLevel="0" collapsed="false">
      <c r="A4047" s="0" t="s">
        <v>3</v>
      </c>
      <c r="B4047" s="0" t="s">
        <v>18849</v>
      </c>
      <c r="C4047" s="0" t="s">
        <v>14773</v>
      </c>
      <c r="D4047" s="0" t="s">
        <v>14767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12</v>
      </c>
      <c r="V4047" s="0" t="n">
        <v>206</v>
      </c>
      <c r="W4047" s="0" t="n">
        <v>0</v>
      </c>
      <c r="X4047" s="0" t="n">
        <v>0</v>
      </c>
      <c r="Y4047" s="0" t="n">
        <v>0</v>
      </c>
      <c r="Z4047" s="0" t="n">
        <v>0</v>
      </c>
    </row>
    <row r="4048" customFormat="false" ht="14.4" hidden="false" customHeight="false" outlineLevel="0" collapsed="false">
      <c r="A4048" s="0" t="s">
        <v>3</v>
      </c>
      <c r="B4048" s="0" t="s">
        <v>18850</v>
      </c>
      <c r="C4048" s="0" t="s">
        <v>14773</v>
      </c>
      <c r="D4048" s="0" t="s">
        <v>14767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12</v>
      </c>
      <c r="V4048" s="0" t="n">
        <v>224</v>
      </c>
      <c r="W4048" s="0" t="n">
        <v>0</v>
      </c>
      <c r="X4048" s="0" t="n">
        <v>0</v>
      </c>
      <c r="Y4048" s="0" t="n">
        <v>0</v>
      </c>
      <c r="Z4048" s="0" t="n">
        <v>0</v>
      </c>
    </row>
    <row r="4049" customFormat="false" ht="14.4" hidden="false" customHeight="false" outlineLevel="0" collapsed="false">
      <c r="A4049" s="0" t="s">
        <v>3</v>
      </c>
      <c r="B4049" s="0" t="s">
        <v>18851</v>
      </c>
      <c r="C4049" s="0" t="s">
        <v>14767</v>
      </c>
      <c r="D4049" s="0" t="s">
        <v>14773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13</v>
      </c>
      <c r="V4049" s="0" t="n">
        <v>225</v>
      </c>
      <c r="W4049" s="0" t="n">
        <v>0</v>
      </c>
      <c r="X4049" s="0" t="n">
        <v>0</v>
      </c>
      <c r="Y4049" s="0" t="n">
        <v>0</v>
      </c>
      <c r="Z4049" s="0" t="n">
        <v>0</v>
      </c>
    </row>
    <row r="4050" customFormat="false" ht="14.4" hidden="false" customHeight="false" outlineLevel="0" collapsed="false">
      <c r="A4050" s="0" t="s">
        <v>3</v>
      </c>
      <c r="B4050" s="0" t="s">
        <v>18852</v>
      </c>
      <c r="C4050" s="0" t="s">
        <v>14767</v>
      </c>
      <c r="D4050" s="0" t="s">
        <v>14773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13</v>
      </c>
      <c r="V4050" s="0" t="n">
        <v>239</v>
      </c>
      <c r="W4050" s="0" t="n">
        <v>0</v>
      </c>
      <c r="X4050" s="0" t="n">
        <v>0</v>
      </c>
      <c r="Y4050" s="0" t="n">
        <v>0</v>
      </c>
      <c r="Z4050" s="0" t="n">
        <v>0</v>
      </c>
    </row>
    <row r="4051" customFormat="false" ht="14.4" hidden="false" customHeight="false" outlineLevel="0" collapsed="false">
      <c r="A4051" s="0" t="s">
        <v>3</v>
      </c>
      <c r="B4051" s="0" t="s">
        <v>18853</v>
      </c>
      <c r="C4051" s="0" t="s">
        <v>14771</v>
      </c>
      <c r="D4051" s="0" t="s">
        <v>14768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9</v>
      </c>
      <c r="V4051" s="0" t="n">
        <v>177</v>
      </c>
      <c r="W4051" s="0" t="n">
        <v>0</v>
      </c>
      <c r="X4051" s="0" t="n">
        <v>0</v>
      </c>
      <c r="Y4051" s="0" t="n">
        <v>0</v>
      </c>
      <c r="Z4051" s="0" t="n">
        <v>0</v>
      </c>
    </row>
    <row r="4052" customFormat="false" ht="14.4" hidden="false" customHeight="false" outlineLevel="0" collapsed="false">
      <c r="A4052" s="0" t="s">
        <v>3</v>
      </c>
      <c r="B4052" s="0" t="s">
        <v>18854</v>
      </c>
      <c r="C4052" s="0" t="s">
        <v>14773</v>
      </c>
      <c r="D4052" s="0" t="s">
        <v>14771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20</v>
      </c>
      <c r="V4052" s="0" t="n">
        <v>255</v>
      </c>
      <c r="W4052" s="0" t="n">
        <v>0</v>
      </c>
      <c r="X4052" s="0" t="n">
        <v>0</v>
      </c>
      <c r="Y4052" s="0" t="n">
        <v>0</v>
      </c>
      <c r="Z4052" s="0" t="n">
        <v>0</v>
      </c>
    </row>
    <row r="4053" customFormat="false" ht="14.4" hidden="false" customHeight="false" outlineLevel="0" collapsed="false">
      <c r="A4053" s="0" t="s">
        <v>3</v>
      </c>
      <c r="B4053" s="0" t="s">
        <v>18855</v>
      </c>
      <c r="C4053" s="0" t="s">
        <v>14773</v>
      </c>
      <c r="D4053" s="0" t="s">
        <v>14771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0</v>
      </c>
      <c r="T4053" s="0" t="n">
        <v>0</v>
      </c>
      <c r="U4053" s="0" t="n">
        <v>16</v>
      </c>
      <c r="V4053" s="0" t="n">
        <v>257</v>
      </c>
      <c r="W4053" s="0" t="n">
        <v>0</v>
      </c>
      <c r="X4053" s="0" t="n">
        <v>0</v>
      </c>
      <c r="Y4053" s="0" t="n">
        <v>0</v>
      </c>
      <c r="Z4053" s="0" t="n">
        <v>0</v>
      </c>
    </row>
    <row r="4054" customFormat="false" ht="14.4" hidden="false" customHeight="false" outlineLevel="0" collapsed="false">
      <c r="A4054" s="0" t="s">
        <v>3</v>
      </c>
      <c r="B4054" s="0" t="s">
        <v>18856</v>
      </c>
      <c r="C4054" s="0" t="s">
        <v>14768</v>
      </c>
      <c r="D4054" s="0" t="s">
        <v>14771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18</v>
      </c>
      <c r="V4054" s="0" t="n">
        <v>277</v>
      </c>
      <c r="W4054" s="0" t="n">
        <v>0</v>
      </c>
      <c r="X4054" s="0" t="n">
        <v>0</v>
      </c>
      <c r="Y4054" s="0" t="n">
        <v>0</v>
      </c>
      <c r="Z4054" s="0" t="n">
        <v>0</v>
      </c>
    </row>
    <row r="4055" customFormat="false" ht="14.4" hidden="false" customHeight="false" outlineLevel="0" collapsed="false">
      <c r="A4055" s="0" t="s">
        <v>3</v>
      </c>
      <c r="B4055" s="0" t="s">
        <v>18857</v>
      </c>
      <c r="C4055" s="0" t="s">
        <v>14771</v>
      </c>
      <c r="D4055" s="0" t="s">
        <v>14768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12</v>
      </c>
      <c r="V4055" s="0" t="n">
        <v>224</v>
      </c>
      <c r="W4055" s="0" t="n">
        <v>0</v>
      </c>
      <c r="X4055" s="0" t="n">
        <v>0</v>
      </c>
      <c r="Y4055" s="0" t="n">
        <v>0</v>
      </c>
      <c r="Z4055" s="0" t="n">
        <v>0</v>
      </c>
    </row>
    <row r="4056" customFormat="false" ht="14.4" hidden="false" customHeight="false" outlineLevel="0" collapsed="false">
      <c r="A4056" s="0" t="s">
        <v>3</v>
      </c>
      <c r="B4056" s="0" t="s">
        <v>18858</v>
      </c>
      <c r="C4056" s="0" t="s">
        <v>14773</v>
      </c>
      <c r="D4056" s="0" t="s">
        <v>14767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15</v>
      </c>
      <c r="V4056" s="0" t="n">
        <v>287</v>
      </c>
      <c r="W4056" s="0" t="n">
        <v>0</v>
      </c>
      <c r="X4056" s="0" t="n">
        <v>0</v>
      </c>
      <c r="Y4056" s="0" t="n">
        <v>0</v>
      </c>
      <c r="Z4056" s="0" t="n">
        <v>0</v>
      </c>
    </row>
    <row r="4057" customFormat="false" ht="14.4" hidden="false" customHeight="false" outlineLevel="0" collapsed="false">
      <c r="A4057" s="0" t="s">
        <v>3</v>
      </c>
      <c r="B4057" s="0" t="s">
        <v>18859</v>
      </c>
      <c r="C4057" s="0" t="s">
        <v>14773</v>
      </c>
      <c r="D4057" s="0" t="s">
        <v>14771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19</v>
      </c>
      <c r="V4057" s="0" t="n">
        <v>228</v>
      </c>
      <c r="W4057" s="0" t="n">
        <v>0</v>
      </c>
      <c r="X4057" s="0" t="n">
        <v>0</v>
      </c>
      <c r="Y4057" s="0" t="n">
        <v>0</v>
      </c>
      <c r="Z4057" s="0" t="n">
        <v>0</v>
      </c>
    </row>
    <row r="4058" customFormat="false" ht="14.4" hidden="false" customHeight="false" outlineLevel="0" collapsed="false">
      <c r="A4058" s="0" t="s">
        <v>3</v>
      </c>
      <c r="B4058" s="0" t="s">
        <v>18860</v>
      </c>
      <c r="C4058" s="0" t="s">
        <v>14768</v>
      </c>
      <c r="D4058" s="0" t="s">
        <v>14771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19</v>
      </c>
      <c r="V4058" s="0" t="n">
        <v>240</v>
      </c>
      <c r="W4058" s="0" t="n">
        <v>0</v>
      </c>
      <c r="X4058" s="0" t="n">
        <v>0</v>
      </c>
      <c r="Y4058" s="0" t="n">
        <v>0</v>
      </c>
      <c r="Z4058" s="0" t="n">
        <v>0</v>
      </c>
    </row>
    <row r="4059" customFormat="false" ht="14.4" hidden="false" customHeight="false" outlineLevel="0" collapsed="false">
      <c r="A4059" s="0" t="s">
        <v>3</v>
      </c>
      <c r="B4059" s="0" t="s">
        <v>18861</v>
      </c>
      <c r="C4059" s="0" t="s">
        <v>14767</v>
      </c>
      <c r="D4059" s="0" t="s">
        <v>14773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19</v>
      </c>
      <c r="V4059" s="0" t="n">
        <v>240</v>
      </c>
      <c r="W4059" s="0" t="n">
        <v>0</v>
      </c>
      <c r="X4059" s="0" t="n">
        <v>0</v>
      </c>
      <c r="Y4059" s="0" t="n">
        <v>0</v>
      </c>
      <c r="Z4059" s="0" t="n">
        <v>0</v>
      </c>
    </row>
    <row r="4060" customFormat="false" ht="14.4" hidden="false" customHeight="false" outlineLevel="0" collapsed="false">
      <c r="A4060" s="0" t="s">
        <v>3</v>
      </c>
      <c r="B4060" s="0" t="s">
        <v>18862</v>
      </c>
      <c r="C4060" s="0" t="s">
        <v>14773</v>
      </c>
      <c r="D4060" s="0" t="s">
        <v>14771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15</v>
      </c>
      <c r="V4060" s="0" t="n">
        <v>235</v>
      </c>
      <c r="W4060" s="0" t="n">
        <v>0</v>
      </c>
      <c r="X4060" s="0" t="n">
        <v>0</v>
      </c>
      <c r="Y4060" s="0" t="n">
        <v>0</v>
      </c>
      <c r="Z4060" s="0" t="n">
        <v>0</v>
      </c>
    </row>
    <row r="4061" customFormat="false" ht="14.4" hidden="false" customHeight="false" outlineLevel="0" collapsed="false">
      <c r="A4061" s="0" t="s">
        <v>3</v>
      </c>
      <c r="B4061" s="0" t="s">
        <v>18863</v>
      </c>
      <c r="C4061" s="0" t="s">
        <v>14767</v>
      </c>
      <c r="D4061" s="0" t="s">
        <v>14771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17</v>
      </c>
      <c r="V4061" s="0" t="n">
        <v>230</v>
      </c>
      <c r="W4061" s="0" t="n">
        <v>0</v>
      </c>
      <c r="X4061" s="0" t="n">
        <v>0</v>
      </c>
      <c r="Y4061" s="0" t="n">
        <v>0</v>
      </c>
      <c r="Z4061" s="0" t="n">
        <v>0</v>
      </c>
    </row>
    <row r="4062" customFormat="false" ht="14.4" hidden="false" customHeight="false" outlineLevel="0" collapsed="false">
      <c r="A4062" s="0" t="s">
        <v>3</v>
      </c>
      <c r="B4062" s="0" t="s">
        <v>18864</v>
      </c>
      <c r="C4062" s="0" t="s">
        <v>14768</v>
      </c>
      <c r="D4062" s="0" t="s">
        <v>14771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15</v>
      </c>
      <c r="V4062" s="0" t="n">
        <v>229</v>
      </c>
      <c r="W4062" s="0" t="n">
        <v>0</v>
      </c>
      <c r="X4062" s="0" t="n">
        <v>0</v>
      </c>
      <c r="Y4062" s="0" t="n">
        <v>0</v>
      </c>
      <c r="Z4062" s="0" t="n">
        <v>0</v>
      </c>
    </row>
    <row r="4063" customFormat="false" ht="14.4" hidden="false" customHeight="false" outlineLevel="0" collapsed="false">
      <c r="A4063" s="0" t="s">
        <v>3</v>
      </c>
      <c r="B4063" s="0" t="s">
        <v>18865</v>
      </c>
      <c r="C4063" s="0" t="s">
        <v>14767</v>
      </c>
      <c r="D4063" s="0" t="s">
        <v>14874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15</v>
      </c>
      <c r="V4063" s="0" t="n">
        <v>228</v>
      </c>
      <c r="W4063" s="0" t="n">
        <v>0</v>
      </c>
      <c r="X4063" s="0" t="n">
        <v>0</v>
      </c>
      <c r="Y4063" s="0" t="n">
        <v>0</v>
      </c>
      <c r="Z4063" s="0" t="n">
        <v>0</v>
      </c>
    </row>
    <row r="4064" customFormat="false" ht="14.4" hidden="false" customHeight="false" outlineLevel="0" collapsed="false">
      <c r="A4064" s="0" t="s">
        <v>3</v>
      </c>
      <c r="B4064" s="0" t="s">
        <v>18866</v>
      </c>
      <c r="C4064" s="0" t="s">
        <v>14773</v>
      </c>
      <c r="D4064" s="0" t="s">
        <v>14767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15</v>
      </c>
      <c r="V4064" s="0" t="n">
        <v>228</v>
      </c>
      <c r="W4064" s="0" t="n">
        <v>0</v>
      </c>
      <c r="X4064" s="0" t="n">
        <v>0</v>
      </c>
      <c r="Y4064" s="0" t="n">
        <v>0</v>
      </c>
      <c r="Z4064" s="0" t="n">
        <v>0</v>
      </c>
    </row>
    <row r="4065" customFormat="false" ht="14.4" hidden="false" customHeight="false" outlineLevel="0" collapsed="false">
      <c r="A4065" s="0" t="s">
        <v>3</v>
      </c>
      <c r="B4065" s="0" t="s">
        <v>18867</v>
      </c>
      <c r="C4065" s="0" t="s">
        <v>16369</v>
      </c>
      <c r="D4065" s="0" t="s">
        <v>14773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15</v>
      </c>
      <c r="V4065" s="0" t="n">
        <v>230</v>
      </c>
      <c r="W4065" s="0" t="n">
        <v>0</v>
      </c>
      <c r="X4065" s="0" t="n">
        <v>0</v>
      </c>
      <c r="Y4065" s="0" t="n">
        <v>0</v>
      </c>
      <c r="Z4065" s="0" t="n">
        <v>0</v>
      </c>
    </row>
    <row r="4066" customFormat="false" ht="14.4" hidden="false" customHeight="false" outlineLevel="0" collapsed="false">
      <c r="A4066" s="0" t="s">
        <v>3</v>
      </c>
      <c r="B4066" s="0" t="s">
        <v>18868</v>
      </c>
      <c r="C4066" s="0" t="s">
        <v>14773</v>
      </c>
      <c r="D4066" s="0" t="s">
        <v>14767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15</v>
      </c>
      <c r="V4066" s="0" t="n">
        <v>227</v>
      </c>
      <c r="W4066" s="0" t="n">
        <v>0</v>
      </c>
      <c r="X4066" s="0" t="n">
        <v>0</v>
      </c>
      <c r="Y4066" s="0" t="n">
        <v>0</v>
      </c>
      <c r="Z4066" s="0" t="n">
        <v>0</v>
      </c>
    </row>
    <row r="4067" customFormat="false" ht="14.4" hidden="false" customHeight="false" outlineLevel="0" collapsed="false">
      <c r="A4067" s="0" t="s">
        <v>3</v>
      </c>
      <c r="B4067" s="0" t="s">
        <v>18869</v>
      </c>
      <c r="C4067" s="0" t="s">
        <v>14773</v>
      </c>
      <c r="D4067" s="0" t="s">
        <v>14771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15</v>
      </c>
      <c r="V4067" s="0" t="n">
        <v>229</v>
      </c>
      <c r="W4067" s="0" t="n">
        <v>0</v>
      </c>
      <c r="X4067" s="0" t="n">
        <v>0</v>
      </c>
      <c r="Y4067" s="0" t="n">
        <v>0</v>
      </c>
      <c r="Z4067" s="0" t="n">
        <v>0</v>
      </c>
    </row>
    <row r="4068" customFormat="false" ht="14.4" hidden="false" customHeight="false" outlineLevel="0" collapsed="false">
      <c r="A4068" s="0" t="s">
        <v>3</v>
      </c>
      <c r="B4068" s="0" t="s">
        <v>18870</v>
      </c>
      <c r="C4068" s="0" t="s">
        <v>14767</v>
      </c>
      <c r="D4068" s="0" t="s">
        <v>14773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15</v>
      </c>
      <c r="V4068" s="0" t="n">
        <v>231</v>
      </c>
      <c r="W4068" s="0" t="n">
        <v>0</v>
      </c>
      <c r="X4068" s="0" t="n">
        <v>0</v>
      </c>
      <c r="Y4068" s="0" t="n">
        <v>0</v>
      </c>
      <c r="Z4068" s="0" t="n">
        <v>0</v>
      </c>
    </row>
    <row r="4069" customFormat="false" ht="14.4" hidden="false" customHeight="false" outlineLevel="0" collapsed="false">
      <c r="A4069" s="0" t="s">
        <v>3</v>
      </c>
      <c r="B4069" s="0" t="s">
        <v>18871</v>
      </c>
      <c r="C4069" s="0" t="s">
        <v>14768</v>
      </c>
      <c r="D4069" s="0" t="s">
        <v>14771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15</v>
      </c>
      <c r="V4069" s="0" t="n">
        <v>231</v>
      </c>
      <c r="W4069" s="0" t="n">
        <v>0</v>
      </c>
      <c r="X4069" s="0" t="n">
        <v>0</v>
      </c>
      <c r="Y4069" s="0" t="n">
        <v>0</v>
      </c>
      <c r="Z4069" s="0" t="n">
        <v>0</v>
      </c>
    </row>
    <row r="4070" customFormat="false" ht="14.4" hidden="false" customHeight="false" outlineLevel="0" collapsed="false">
      <c r="A4070" s="0" t="s">
        <v>3</v>
      </c>
      <c r="B4070" s="0" t="s">
        <v>18872</v>
      </c>
      <c r="C4070" s="0" t="s">
        <v>14773</v>
      </c>
      <c r="D4070" s="0" t="s">
        <v>14767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10</v>
      </c>
      <c r="V4070" s="0" t="n">
        <v>180</v>
      </c>
      <c r="W4070" s="0" t="n">
        <v>0</v>
      </c>
      <c r="X4070" s="0" t="n">
        <v>0</v>
      </c>
      <c r="Y4070" s="0" t="n">
        <v>0</v>
      </c>
      <c r="Z4070" s="0" t="n">
        <v>0</v>
      </c>
    </row>
    <row r="4071" customFormat="false" ht="14.4" hidden="false" customHeight="false" outlineLevel="0" collapsed="false">
      <c r="A4071" s="0" t="s">
        <v>3</v>
      </c>
      <c r="B4071" s="0" t="s">
        <v>18873</v>
      </c>
      <c r="C4071" s="0" t="s">
        <v>14767</v>
      </c>
      <c r="D4071" s="0" t="s">
        <v>14773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17</v>
      </c>
      <c r="V4071" s="0" t="n">
        <v>263</v>
      </c>
      <c r="W4071" s="0" t="n">
        <v>0</v>
      </c>
      <c r="X4071" s="0" t="n">
        <v>0</v>
      </c>
      <c r="Y4071" s="0" t="n">
        <v>0</v>
      </c>
      <c r="Z4071" s="0" t="n">
        <v>0</v>
      </c>
    </row>
    <row r="4072" customFormat="false" ht="14.4" hidden="false" customHeight="false" outlineLevel="0" collapsed="false">
      <c r="A4072" s="0" t="s">
        <v>3</v>
      </c>
      <c r="B4072" s="0" t="s">
        <v>18874</v>
      </c>
      <c r="C4072" s="0" t="s">
        <v>14768</v>
      </c>
      <c r="D4072" s="0" t="s">
        <v>14773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0</v>
      </c>
      <c r="U4072" s="0" t="n">
        <v>13</v>
      </c>
      <c r="V4072" s="0" t="n">
        <v>221</v>
      </c>
      <c r="W4072" s="0" t="n">
        <v>0</v>
      </c>
      <c r="X4072" s="0" t="n">
        <v>0</v>
      </c>
      <c r="Y4072" s="0" t="n">
        <v>0</v>
      </c>
      <c r="Z4072" s="0" t="n">
        <v>0</v>
      </c>
    </row>
    <row r="4073" customFormat="false" ht="14.4" hidden="false" customHeight="false" outlineLevel="0" collapsed="false">
      <c r="A4073" s="0" t="s">
        <v>3</v>
      </c>
      <c r="B4073" s="0" t="s">
        <v>18875</v>
      </c>
      <c r="C4073" s="0" t="s">
        <v>14767</v>
      </c>
      <c r="D4073" s="0" t="s">
        <v>14773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14</v>
      </c>
      <c r="V4073" s="0" t="n">
        <v>249</v>
      </c>
      <c r="W4073" s="0" t="n">
        <v>0</v>
      </c>
      <c r="X4073" s="0" t="n">
        <v>0</v>
      </c>
      <c r="Y4073" s="0" t="n">
        <v>0</v>
      </c>
      <c r="Z4073" s="0" t="n">
        <v>0</v>
      </c>
    </row>
    <row r="4074" customFormat="false" ht="14.4" hidden="false" customHeight="false" outlineLevel="0" collapsed="false">
      <c r="A4074" s="0" t="s">
        <v>3</v>
      </c>
      <c r="B4074" s="0" t="s">
        <v>18876</v>
      </c>
      <c r="C4074" s="0" t="s">
        <v>14767</v>
      </c>
      <c r="D4074" s="0" t="s">
        <v>14773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13</v>
      </c>
      <c r="V4074" s="0" t="n">
        <v>249</v>
      </c>
      <c r="W4074" s="0" t="n">
        <v>0</v>
      </c>
      <c r="X4074" s="0" t="n">
        <v>0</v>
      </c>
      <c r="Y4074" s="0" t="n">
        <v>0</v>
      </c>
      <c r="Z4074" s="0" t="n">
        <v>0</v>
      </c>
    </row>
    <row r="4075" customFormat="false" ht="14.4" hidden="false" customHeight="false" outlineLevel="0" collapsed="false">
      <c r="A4075" s="0" t="s">
        <v>3</v>
      </c>
      <c r="B4075" s="0" t="s">
        <v>18877</v>
      </c>
      <c r="C4075" s="0" t="s">
        <v>14773</v>
      </c>
      <c r="D4075" s="0" t="s">
        <v>14771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18</v>
      </c>
      <c r="V4075" s="0" t="n">
        <v>215</v>
      </c>
      <c r="W4075" s="0" t="n">
        <v>0</v>
      </c>
      <c r="X4075" s="0" t="n">
        <v>0</v>
      </c>
      <c r="Y4075" s="0" t="n">
        <v>0</v>
      </c>
      <c r="Z4075" s="0" t="n">
        <v>0</v>
      </c>
    </row>
    <row r="4076" customFormat="false" ht="14.4" hidden="false" customHeight="false" outlineLevel="0" collapsed="false">
      <c r="A4076" s="0" t="s">
        <v>3</v>
      </c>
      <c r="B4076" s="0" t="s">
        <v>18878</v>
      </c>
      <c r="C4076" s="0" t="s">
        <v>14773</v>
      </c>
      <c r="D4076" s="0" t="s">
        <v>14767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16</v>
      </c>
      <c r="V4076" s="0" t="n">
        <v>304</v>
      </c>
      <c r="W4076" s="0" t="n">
        <v>0</v>
      </c>
      <c r="X4076" s="0" t="n">
        <v>0</v>
      </c>
      <c r="Y4076" s="0" t="n">
        <v>0</v>
      </c>
      <c r="Z4076" s="0" t="n">
        <v>0</v>
      </c>
    </row>
    <row r="4077" customFormat="false" ht="14.4" hidden="false" customHeight="false" outlineLevel="0" collapsed="false">
      <c r="A4077" s="0" t="s">
        <v>3</v>
      </c>
      <c r="B4077" s="0" t="s">
        <v>18879</v>
      </c>
      <c r="C4077" s="0" t="s">
        <v>14773</v>
      </c>
      <c r="D4077" s="0" t="s">
        <v>14768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16</v>
      </c>
      <c r="V4077" s="0" t="n">
        <v>291</v>
      </c>
      <c r="W4077" s="0" t="n">
        <v>0</v>
      </c>
      <c r="X4077" s="0" t="n">
        <v>0</v>
      </c>
      <c r="Y4077" s="0" t="n">
        <v>0</v>
      </c>
      <c r="Z4077" s="0" t="n">
        <v>0</v>
      </c>
    </row>
    <row r="4078" customFormat="false" ht="14.4" hidden="false" customHeight="false" outlineLevel="0" collapsed="false">
      <c r="A4078" s="0" t="s">
        <v>3</v>
      </c>
      <c r="B4078" s="0" t="s">
        <v>18880</v>
      </c>
      <c r="C4078" s="0" t="s">
        <v>14773</v>
      </c>
      <c r="D4078" s="0" t="s">
        <v>14767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16</v>
      </c>
      <c r="V4078" s="0" t="n">
        <v>286</v>
      </c>
      <c r="W4078" s="0" t="n">
        <v>0</v>
      </c>
      <c r="X4078" s="0" t="n">
        <v>0</v>
      </c>
      <c r="Y4078" s="0" t="n">
        <v>0</v>
      </c>
      <c r="Z4078" s="0" t="n">
        <v>0</v>
      </c>
    </row>
    <row r="4079" customFormat="false" ht="14.4" hidden="false" customHeight="false" outlineLevel="0" collapsed="false">
      <c r="A4079" s="0" t="s">
        <v>3</v>
      </c>
      <c r="B4079" s="0" t="s">
        <v>18881</v>
      </c>
      <c r="C4079" s="0" t="s">
        <v>14767</v>
      </c>
      <c r="D4079" s="0" t="s">
        <v>14773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16</v>
      </c>
      <c r="V4079" s="0" t="n">
        <v>255</v>
      </c>
      <c r="W4079" s="0" t="n">
        <v>0</v>
      </c>
      <c r="X4079" s="0" t="n">
        <v>0</v>
      </c>
      <c r="Y4079" s="0" t="n">
        <v>0</v>
      </c>
      <c r="Z4079" s="0" t="n">
        <v>0</v>
      </c>
    </row>
    <row r="4080" customFormat="false" ht="14.4" hidden="false" customHeight="false" outlineLevel="0" collapsed="false">
      <c r="A4080" s="0" t="s">
        <v>3</v>
      </c>
      <c r="B4080" s="0" t="s">
        <v>18882</v>
      </c>
      <c r="C4080" s="0" t="s">
        <v>14767</v>
      </c>
      <c r="D4080" s="0" t="s">
        <v>14773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17</v>
      </c>
      <c r="V4080" s="0" t="n">
        <v>317</v>
      </c>
      <c r="W4080" s="0" t="n">
        <v>0</v>
      </c>
      <c r="X4080" s="0" t="n">
        <v>0</v>
      </c>
      <c r="Y4080" s="0" t="n">
        <v>0</v>
      </c>
      <c r="Z4080" s="0" t="n">
        <v>0</v>
      </c>
    </row>
    <row r="4081" customFormat="false" ht="14.4" hidden="false" customHeight="false" outlineLevel="0" collapsed="false">
      <c r="A4081" s="0" t="s">
        <v>3</v>
      </c>
      <c r="B4081" s="0" t="s">
        <v>18883</v>
      </c>
      <c r="C4081" s="0" t="s">
        <v>14771</v>
      </c>
      <c r="D4081" s="0" t="s">
        <v>14768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17</v>
      </c>
      <c r="V4081" s="0" t="n">
        <v>329</v>
      </c>
      <c r="W4081" s="0" t="n">
        <v>0</v>
      </c>
      <c r="X4081" s="0" t="n">
        <v>0</v>
      </c>
      <c r="Y4081" s="0" t="n">
        <v>0</v>
      </c>
      <c r="Z4081" s="0" t="n">
        <v>0</v>
      </c>
    </row>
    <row r="4082" customFormat="false" ht="14.4" hidden="false" customHeight="false" outlineLevel="0" collapsed="false">
      <c r="A4082" s="0" t="s">
        <v>3</v>
      </c>
      <c r="B4082" s="0" t="s">
        <v>18884</v>
      </c>
      <c r="C4082" s="0" t="s">
        <v>14767</v>
      </c>
      <c r="D4082" s="0" t="s">
        <v>14773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17</v>
      </c>
      <c r="V4082" s="0" t="n">
        <v>314</v>
      </c>
      <c r="W4082" s="0" t="n">
        <v>0</v>
      </c>
      <c r="X4082" s="0" t="n">
        <v>0</v>
      </c>
      <c r="Y4082" s="0" t="n">
        <v>0</v>
      </c>
      <c r="Z4082" s="0" t="n">
        <v>0</v>
      </c>
    </row>
    <row r="4083" customFormat="false" ht="14.4" hidden="false" customHeight="false" outlineLevel="0" collapsed="false">
      <c r="A4083" s="0" t="s">
        <v>3</v>
      </c>
      <c r="B4083" s="0" t="s">
        <v>18885</v>
      </c>
      <c r="C4083" s="0" t="s">
        <v>14773</v>
      </c>
      <c r="D4083" s="0" t="s">
        <v>14767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14</v>
      </c>
      <c r="V4083" s="0" t="n">
        <v>226</v>
      </c>
      <c r="W4083" s="0" t="n">
        <v>0</v>
      </c>
      <c r="X4083" s="0" t="n">
        <v>0</v>
      </c>
      <c r="Y4083" s="0" t="n">
        <v>0</v>
      </c>
      <c r="Z4083" s="0" t="n">
        <v>0</v>
      </c>
    </row>
    <row r="4084" customFormat="false" ht="14.4" hidden="false" customHeight="false" outlineLevel="0" collapsed="false">
      <c r="A4084" s="0" t="s">
        <v>3</v>
      </c>
      <c r="B4084" s="0" t="s">
        <v>18886</v>
      </c>
      <c r="C4084" s="0" t="s">
        <v>14768</v>
      </c>
      <c r="D4084" s="0" t="s">
        <v>14767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18</v>
      </c>
      <c r="V4084" s="0" t="n">
        <v>303</v>
      </c>
      <c r="W4084" s="0" t="n">
        <v>0</v>
      </c>
      <c r="X4084" s="0" t="n">
        <v>0</v>
      </c>
      <c r="Y4084" s="0" t="n">
        <v>0</v>
      </c>
      <c r="Z4084" s="0" t="n">
        <v>0</v>
      </c>
    </row>
    <row r="4085" customFormat="false" ht="14.4" hidden="false" customHeight="false" outlineLevel="0" collapsed="false">
      <c r="A4085" s="0" t="s">
        <v>3</v>
      </c>
      <c r="B4085" s="0" t="s">
        <v>18887</v>
      </c>
      <c r="C4085" s="0" t="s">
        <v>14771</v>
      </c>
      <c r="D4085" s="0" t="s">
        <v>14768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17</v>
      </c>
      <c r="V4085" s="0" t="n">
        <v>293</v>
      </c>
      <c r="W4085" s="0" t="n">
        <v>0</v>
      </c>
      <c r="X4085" s="0" t="n">
        <v>0</v>
      </c>
      <c r="Y4085" s="0" t="n">
        <v>0</v>
      </c>
      <c r="Z4085" s="0" t="n">
        <v>0</v>
      </c>
    </row>
    <row r="4086" customFormat="false" ht="14.4" hidden="false" customHeight="false" outlineLevel="0" collapsed="false">
      <c r="A4086" s="0" t="s">
        <v>3</v>
      </c>
      <c r="B4086" s="0" t="s">
        <v>18888</v>
      </c>
      <c r="C4086" s="0" t="s">
        <v>14768</v>
      </c>
      <c r="D4086" s="0" t="s">
        <v>14771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14</v>
      </c>
      <c r="V4086" s="0" t="n">
        <v>254</v>
      </c>
      <c r="W4086" s="0" t="n">
        <v>0</v>
      </c>
      <c r="X4086" s="0" t="n">
        <v>0</v>
      </c>
      <c r="Y4086" s="0" t="n">
        <v>0</v>
      </c>
      <c r="Z4086" s="0" t="n">
        <v>0</v>
      </c>
    </row>
    <row r="4087" customFormat="false" ht="14.4" hidden="false" customHeight="false" outlineLevel="0" collapsed="false">
      <c r="A4087" s="0" t="s">
        <v>3</v>
      </c>
      <c r="B4087" s="0" t="s">
        <v>18889</v>
      </c>
      <c r="C4087" s="0" t="s">
        <v>14768</v>
      </c>
      <c r="D4087" s="0" t="s">
        <v>14771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14</v>
      </c>
      <c r="V4087" s="0" t="n">
        <v>210</v>
      </c>
      <c r="W4087" s="0" t="n">
        <v>0</v>
      </c>
      <c r="X4087" s="0" t="n">
        <v>0</v>
      </c>
      <c r="Y4087" s="0" t="n">
        <v>0</v>
      </c>
      <c r="Z4087" s="0" t="n">
        <v>0</v>
      </c>
    </row>
    <row r="4088" customFormat="false" ht="14.4" hidden="false" customHeight="false" outlineLevel="0" collapsed="false">
      <c r="A4088" s="0" t="s">
        <v>3</v>
      </c>
      <c r="B4088" s="0" t="s">
        <v>18890</v>
      </c>
      <c r="C4088" s="0" t="s">
        <v>14771</v>
      </c>
      <c r="D4088" s="0" t="s">
        <v>14773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15</v>
      </c>
      <c r="V4088" s="0" t="n">
        <v>218</v>
      </c>
      <c r="W4088" s="0" t="n">
        <v>0</v>
      </c>
      <c r="X4088" s="0" t="n">
        <v>0</v>
      </c>
      <c r="Y4088" s="0" t="n">
        <v>0</v>
      </c>
      <c r="Z4088" s="0" t="n">
        <v>0</v>
      </c>
    </row>
    <row r="4089" customFormat="false" ht="14.4" hidden="false" customHeight="false" outlineLevel="0" collapsed="false">
      <c r="A4089" s="0" t="s">
        <v>3</v>
      </c>
      <c r="B4089" s="0" t="s">
        <v>18891</v>
      </c>
      <c r="C4089" s="0" t="s">
        <v>14773</v>
      </c>
      <c r="D4089" s="0" t="s">
        <v>14767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12</v>
      </c>
      <c r="V4089" s="0" t="n">
        <v>219</v>
      </c>
      <c r="W4089" s="0" t="n">
        <v>0</v>
      </c>
      <c r="X4089" s="0" t="n">
        <v>0</v>
      </c>
      <c r="Y4089" s="0" t="n">
        <v>0</v>
      </c>
      <c r="Z4089" s="0" t="n">
        <v>0</v>
      </c>
    </row>
    <row r="4090" customFormat="false" ht="14.4" hidden="false" customHeight="false" outlineLevel="0" collapsed="false">
      <c r="A4090" s="0" t="s">
        <v>3</v>
      </c>
      <c r="B4090" s="0" t="s">
        <v>18892</v>
      </c>
      <c r="C4090" s="0" t="s">
        <v>14767</v>
      </c>
      <c r="D4090" s="0" t="s">
        <v>14773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0</v>
      </c>
      <c r="S4090" s="0" t="n">
        <v>0</v>
      </c>
      <c r="T4090" s="0" t="n">
        <v>0</v>
      </c>
      <c r="U4090" s="0" t="n">
        <v>12</v>
      </c>
      <c r="V4090" s="0" t="n">
        <v>230</v>
      </c>
      <c r="W4090" s="0" t="n">
        <v>0</v>
      </c>
      <c r="X4090" s="0" t="n">
        <v>0</v>
      </c>
      <c r="Y4090" s="0" t="n">
        <v>0</v>
      </c>
      <c r="Z4090" s="0" t="n">
        <v>0</v>
      </c>
    </row>
    <row r="4091" customFormat="false" ht="14.4" hidden="false" customHeight="false" outlineLevel="0" collapsed="false">
      <c r="A4091" s="0" t="s">
        <v>3</v>
      </c>
      <c r="B4091" s="0" t="s">
        <v>18893</v>
      </c>
      <c r="C4091" s="0" t="s">
        <v>14767</v>
      </c>
      <c r="D4091" s="0" t="s">
        <v>14771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14</v>
      </c>
      <c r="V4091" s="0" t="n">
        <v>195</v>
      </c>
      <c r="W4091" s="0" t="n">
        <v>0</v>
      </c>
      <c r="X4091" s="0" t="n">
        <v>0</v>
      </c>
      <c r="Y4091" s="0" t="n">
        <v>0</v>
      </c>
      <c r="Z4091" s="0" t="n">
        <v>0</v>
      </c>
    </row>
    <row r="4092" customFormat="false" ht="14.4" hidden="false" customHeight="false" outlineLevel="0" collapsed="false">
      <c r="A4092" s="0" t="s">
        <v>3</v>
      </c>
      <c r="B4092" s="0" t="s">
        <v>18894</v>
      </c>
      <c r="C4092" s="0" t="s">
        <v>14773</v>
      </c>
      <c r="D4092" s="0" t="s">
        <v>14767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11</v>
      </c>
      <c r="V4092" s="0" t="n">
        <v>165</v>
      </c>
      <c r="W4092" s="0" t="n">
        <v>0</v>
      </c>
      <c r="X4092" s="0" t="n">
        <v>0</v>
      </c>
      <c r="Y4092" s="0" t="n">
        <v>0</v>
      </c>
      <c r="Z4092" s="0" t="n">
        <v>0</v>
      </c>
    </row>
    <row r="4093" customFormat="false" ht="14.4" hidden="false" customHeight="false" outlineLevel="0" collapsed="false">
      <c r="A4093" s="0" t="s">
        <v>3</v>
      </c>
      <c r="B4093" s="0" t="s">
        <v>18895</v>
      </c>
      <c r="C4093" s="0" t="s">
        <v>14768</v>
      </c>
      <c r="D4093" s="0" t="s">
        <v>14773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9</v>
      </c>
      <c r="V4093" s="0" t="n">
        <v>153</v>
      </c>
      <c r="W4093" s="0" t="n">
        <v>0</v>
      </c>
      <c r="X4093" s="0" t="n">
        <v>0</v>
      </c>
      <c r="Y4093" s="0" t="n">
        <v>0</v>
      </c>
      <c r="Z4093" s="0" t="n">
        <v>0</v>
      </c>
    </row>
    <row r="4094" customFormat="false" ht="14.4" hidden="false" customHeight="false" outlineLevel="0" collapsed="false">
      <c r="A4094" s="0" t="s">
        <v>3</v>
      </c>
      <c r="B4094" s="0" t="s">
        <v>18896</v>
      </c>
      <c r="C4094" s="0" t="s">
        <v>14771</v>
      </c>
      <c r="D4094" s="0" t="s">
        <v>14768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12</v>
      </c>
      <c r="V4094" s="0" t="n">
        <v>161</v>
      </c>
      <c r="W4094" s="0" t="n">
        <v>0</v>
      </c>
      <c r="X4094" s="0" t="n">
        <v>0</v>
      </c>
      <c r="Y4094" s="0" t="n">
        <v>0</v>
      </c>
      <c r="Z4094" s="0" t="n">
        <v>0</v>
      </c>
    </row>
    <row r="4095" customFormat="false" ht="14.4" hidden="false" customHeight="false" outlineLevel="0" collapsed="false">
      <c r="A4095" s="0" t="s">
        <v>3</v>
      </c>
      <c r="B4095" s="0" t="s">
        <v>18897</v>
      </c>
      <c r="C4095" s="0" t="s">
        <v>14773</v>
      </c>
      <c r="D4095" s="0" t="s">
        <v>14771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0</v>
      </c>
      <c r="U4095" s="0" t="n">
        <v>10</v>
      </c>
      <c r="V4095" s="0" t="n">
        <v>154</v>
      </c>
      <c r="W4095" s="0" t="n">
        <v>0</v>
      </c>
      <c r="X4095" s="0" t="n">
        <v>0</v>
      </c>
      <c r="Y4095" s="0" t="n">
        <v>0</v>
      </c>
      <c r="Z4095" s="0" t="n">
        <v>0</v>
      </c>
    </row>
    <row r="4096" customFormat="false" ht="14.4" hidden="false" customHeight="false" outlineLevel="0" collapsed="false">
      <c r="A4096" s="0" t="s">
        <v>3</v>
      </c>
      <c r="B4096" s="0" t="s">
        <v>18898</v>
      </c>
      <c r="C4096" s="0" t="s">
        <v>14771</v>
      </c>
      <c r="D4096" s="0" t="s">
        <v>14767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18</v>
      </c>
      <c r="V4096" s="0" t="n">
        <v>223</v>
      </c>
      <c r="W4096" s="0" t="n">
        <v>0</v>
      </c>
      <c r="X4096" s="0" t="n">
        <v>0</v>
      </c>
      <c r="Y4096" s="0" t="n">
        <v>0</v>
      </c>
      <c r="Z4096" s="0" t="n">
        <v>0</v>
      </c>
    </row>
    <row r="4097" customFormat="false" ht="14.4" hidden="false" customHeight="false" outlineLevel="0" collapsed="false">
      <c r="A4097" s="0" t="s">
        <v>3</v>
      </c>
      <c r="B4097" s="0" t="s">
        <v>18899</v>
      </c>
      <c r="C4097" s="0" t="s">
        <v>14773</v>
      </c>
      <c r="D4097" s="0" t="s">
        <v>14767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14</v>
      </c>
      <c r="V4097" s="0" t="n">
        <v>256</v>
      </c>
      <c r="W4097" s="0" t="n">
        <v>0</v>
      </c>
      <c r="X4097" s="0" t="n">
        <v>0</v>
      </c>
      <c r="Y4097" s="0" t="n">
        <v>0</v>
      </c>
      <c r="Z4097" s="0" t="n">
        <v>0</v>
      </c>
    </row>
    <row r="4098" customFormat="false" ht="14.4" hidden="false" customHeight="false" outlineLevel="0" collapsed="false">
      <c r="A4098" s="0" t="s">
        <v>3</v>
      </c>
      <c r="B4098" s="0" t="s">
        <v>18900</v>
      </c>
      <c r="C4098" s="0" t="s">
        <v>14767</v>
      </c>
      <c r="D4098" s="0" t="s">
        <v>14768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14</v>
      </c>
      <c r="V4098" s="0" t="n">
        <v>257</v>
      </c>
      <c r="W4098" s="0" t="n">
        <v>0</v>
      </c>
      <c r="X4098" s="0" t="n">
        <v>0</v>
      </c>
      <c r="Y4098" s="0" t="n">
        <v>0</v>
      </c>
      <c r="Z4098" s="0" t="n">
        <v>0</v>
      </c>
    </row>
    <row r="4099" customFormat="false" ht="14.4" hidden="false" customHeight="false" outlineLevel="0" collapsed="false">
      <c r="A4099" s="0" t="s">
        <v>3</v>
      </c>
      <c r="B4099" s="0" t="s">
        <v>18901</v>
      </c>
      <c r="C4099" s="0" t="s">
        <v>14773</v>
      </c>
      <c r="D4099" s="0" t="s">
        <v>14767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13</v>
      </c>
      <c r="V4099" s="0" t="n">
        <v>259</v>
      </c>
      <c r="W4099" s="0" t="n">
        <v>0</v>
      </c>
      <c r="X4099" s="0" t="n">
        <v>0</v>
      </c>
      <c r="Y4099" s="0" t="n">
        <v>0</v>
      </c>
      <c r="Z4099" s="0" t="n">
        <v>0</v>
      </c>
    </row>
    <row r="4100" customFormat="false" ht="14.4" hidden="false" customHeight="false" outlineLevel="0" collapsed="false">
      <c r="A4100" s="0" t="s">
        <v>3</v>
      </c>
      <c r="B4100" s="0" t="s">
        <v>18902</v>
      </c>
      <c r="C4100" s="0" t="s">
        <v>14773</v>
      </c>
      <c r="D4100" s="0" t="s">
        <v>14767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15</v>
      </c>
      <c r="V4100" s="0" t="n">
        <v>167</v>
      </c>
      <c r="W4100" s="0" t="n">
        <v>0</v>
      </c>
      <c r="X4100" s="0" t="n">
        <v>0</v>
      </c>
      <c r="Y4100" s="0" t="n">
        <v>0</v>
      </c>
      <c r="Z4100" s="0" t="n">
        <v>0</v>
      </c>
    </row>
    <row r="4101" customFormat="false" ht="14.4" hidden="false" customHeight="false" outlineLevel="0" collapsed="false">
      <c r="A4101" s="0" t="s">
        <v>3</v>
      </c>
      <c r="B4101" s="0" t="s">
        <v>18903</v>
      </c>
      <c r="C4101" s="0" t="s">
        <v>14773</v>
      </c>
      <c r="D4101" s="0" t="s">
        <v>14767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0</v>
      </c>
      <c r="S4101" s="0" t="n">
        <v>0</v>
      </c>
      <c r="T4101" s="0" t="n">
        <v>0</v>
      </c>
      <c r="U4101" s="0" t="n">
        <v>12</v>
      </c>
      <c r="V4101" s="0" t="n">
        <v>237</v>
      </c>
      <c r="W4101" s="0" t="n">
        <v>0</v>
      </c>
      <c r="X4101" s="0" t="n">
        <v>0</v>
      </c>
      <c r="Y4101" s="0" t="n">
        <v>0</v>
      </c>
      <c r="Z4101" s="0" t="n">
        <v>0</v>
      </c>
    </row>
    <row r="4102" customFormat="false" ht="14.4" hidden="false" customHeight="false" outlineLevel="0" collapsed="false">
      <c r="A4102" s="0" t="s">
        <v>3</v>
      </c>
      <c r="B4102" s="0" t="s">
        <v>18904</v>
      </c>
      <c r="C4102" s="0" t="s">
        <v>14767</v>
      </c>
      <c r="D4102" s="0" t="s">
        <v>14768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15</v>
      </c>
      <c r="V4102" s="0" t="n">
        <v>153</v>
      </c>
      <c r="W4102" s="0" t="n">
        <v>0</v>
      </c>
      <c r="X4102" s="0" t="n">
        <v>0</v>
      </c>
      <c r="Y4102" s="0" t="n">
        <v>0</v>
      </c>
      <c r="Z4102" s="0" t="n">
        <v>0</v>
      </c>
    </row>
    <row r="4103" customFormat="false" ht="14.4" hidden="false" customHeight="false" outlineLevel="0" collapsed="false">
      <c r="A4103" s="0" t="s">
        <v>3</v>
      </c>
      <c r="B4103" s="0" t="s">
        <v>18905</v>
      </c>
      <c r="C4103" s="0" t="s">
        <v>14771</v>
      </c>
      <c r="D4103" s="0" t="s">
        <v>14768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10</v>
      </c>
      <c r="V4103" s="0" t="n">
        <v>159</v>
      </c>
      <c r="W4103" s="0" t="n">
        <v>0</v>
      </c>
      <c r="X4103" s="0" t="n">
        <v>0</v>
      </c>
      <c r="Y4103" s="0" t="n">
        <v>0</v>
      </c>
      <c r="Z4103" s="0" t="n">
        <v>0</v>
      </c>
    </row>
    <row r="4104" customFormat="false" ht="14.4" hidden="false" customHeight="false" outlineLevel="0" collapsed="false">
      <c r="A4104" s="0" t="s">
        <v>3</v>
      </c>
      <c r="B4104" s="0" t="s">
        <v>18906</v>
      </c>
      <c r="C4104" s="0" t="s">
        <v>14768</v>
      </c>
      <c r="D4104" s="0" t="s">
        <v>14771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12</v>
      </c>
      <c r="V4104" s="0" t="n">
        <v>189</v>
      </c>
      <c r="W4104" s="0" t="n">
        <v>0</v>
      </c>
      <c r="X4104" s="0" t="n">
        <v>0</v>
      </c>
      <c r="Y4104" s="0" t="n">
        <v>0</v>
      </c>
      <c r="Z4104" s="0" t="n">
        <v>0</v>
      </c>
    </row>
    <row r="4105" customFormat="false" ht="14.4" hidden="false" customHeight="false" outlineLevel="0" collapsed="false">
      <c r="A4105" s="0" t="s">
        <v>3</v>
      </c>
      <c r="B4105" s="0" t="s">
        <v>18907</v>
      </c>
      <c r="C4105" s="0" t="s">
        <v>14767</v>
      </c>
      <c r="D4105" s="0" t="s">
        <v>14773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18</v>
      </c>
      <c r="V4105" s="0" t="n">
        <v>256</v>
      </c>
      <c r="W4105" s="0" t="n">
        <v>0</v>
      </c>
      <c r="X4105" s="0" t="n">
        <v>0</v>
      </c>
      <c r="Y4105" s="0" t="n">
        <v>0</v>
      </c>
      <c r="Z4105" s="0" t="n">
        <v>0</v>
      </c>
    </row>
    <row r="4106" customFormat="false" ht="14.4" hidden="false" customHeight="false" outlineLevel="0" collapsed="false">
      <c r="A4106" s="0" t="s">
        <v>3</v>
      </c>
      <c r="B4106" s="0" t="s">
        <v>18908</v>
      </c>
      <c r="C4106" s="0" t="s">
        <v>14771</v>
      </c>
      <c r="D4106" s="0" t="s">
        <v>14768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16</v>
      </c>
      <c r="V4106" s="0" t="n">
        <v>196</v>
      </c>
      <c r="W4106" s="0" t="n">
        <v>0</v>
      </c>
      <c r="X4106" s="0" t="n">
        <v>0</v>
      </c>
      <c r="Y4106" s="0" t="n">
        <v>0</v>
      </c>
      <c r="Z4106" s="0" t="n">
        <v>0</v>
      </c>
    </row>
    <row r="4107" customFormat="false" ht="14.4" hidden="false" customHeight="false" outlineLevel="0" collapsed="false">
      <c r="A4107" s="0" t="s">
        <v>3</v>
      </c>
      <c r="B4107" s="0" t="s">
        <v>18909</v>
      </c>
      <c r="C4107" s="0" t="s">
        <v>14771</v>
      </c>
      <c r="D4107" s="0" t="s">
        <v>14768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0</v>
      </c>
      <c r="N4107" s="0" t="n">
        <v>0</v>
      </c>
      <c r="O4107" s="0" t="n">
        <v>0</v>
      </c>
      <c r="P4107" s="0" t="n">
        <v>0</v>
      </c>
      <c r="Q4107" s="0" t="n">
        <v>0</v>
      </c>
      <c r="R4107" s="0" t="n">
        <v>0</v>
      </c>
      <c r="S4107" s="0" t="n">
        <v>0</v>
      </c>
      <c r="T4107" s="0" t="n">
        <v>0</v>
      </c>
      <c r="U4107" s="0" t="n">
        <v>14</v>
      </c>
      <c r="V4107" s="0" t="n">
        <v>206</v>
      </c>
      <c r="W4107" s="0" t="n">
        <v>0</v>
      </c>
      <c r="X4107" s="0" t="n">
        <v>0</v>
      </c>
      <c r="Y4107" s="0" t="n">
        <v>0</v>
      </c>
      <c r="Z4107" s="0" t="n">
        <v>0</v>
      </c>
    </row>
    <row r="4108" customFormat="false" ht="14.4" hidden="false" customHeight="false" outlineLevel="0" collapsed="false">
      <c r="A4108" s="0" t="s">
        <v>3</v>
      </c>
      <c r="B4108" s="0" t="s">
        <v>18910</v>
      </c>
      <c r="C4108" s="0" t="s">
        <v>14773</v>
      </c>
      <c r="D4108" s="0" t="s">
        <v>14767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</v>
      </c>
      <c r="S4108" s="0" t="n">
        <v>0</v>
      </c>
      <c r="T4108" s="0" t="n">
        <v>0</v>
      </c>
      <c r="U4108" s="0" t="n">
        <v>9</v>
      </c>
      <c r="V4108" s="0" t="n">
        <v>164</v>
      </c>
      <c r="W4108" s="0" t="n">
        <v>0</v>
      </c>
      <c r="X4108" s="0" t="n">
        <v>0</v>
      </c>
      <c r="Y4108" s="0" t="n">
        <v>0</v>
      </c>
      <c r="Z4108" s="0" t="n">
        <v>0</v>
      </c>
    </row>
    <row r="4109" customFormat="false" ht="14.4" hidden="false" customHeight="false" outlineLevel="0" collapsed="false">
      <c r="A4109" s="0" t="s">
        <v>3</v>
      </c>
      <c r="B4109" s="0" t="s">
        <v>18911</v>
      </c>
      <c r="C4109" s="0" t="s">
        <v>14771</v>
      </c>
      <c r="D4109" s="0" t="s">
        <v>14773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0</v>
      </c>
      <c r="T4109" s="0" t="n">
        <v>0</v>
      </c>
      <c r="U4109" s="0" t="n">
        <v>18</v>
      </c>
      <c r="V4109" s="0" t="n">
        <v>278</v>
      </c>
      <c r="W4109" s="0" t="n">
        <v>0</v>
      </c>
      <c r="X4109" s="0" t="n">
        <v>0</v>
      </c>
      <c r="Y4109" s="0" t="n">
        <v>0</v>
      </c>
      <c r="Z4109" s="0" t="n">
        <v>0</v>
      </c>
    </row>
    <row r="4110" customFormat="false" ht="14.4" hidden="false" customHeight="false" outlineLevel="0" collapsed="false">
      <c r="A4110" s="0" t="s">
        <v>3</v>
      </c>
      <c r="B4110" s="0" t="s">
        <v>18912</v>
      </c>
      <c r="C4110" s="0" t="s">
        <v>14773</v>
      </c>
      <c r="D4110" s="0" t="s">
        <v>14767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0</v>
      </c>
      <c r="T4110" s="0" t="n">
        <v>0</v>
      </c>
      <c r="U4110" s="0" t="n">
        <v>16</v>
      </c>
      <c r="V4110" s="0" t="n">
        <v>272</v>
      </c>
      <c r="W4110" s="0" t="n">
        <v>0</v>
      </c>
      <c r="X4110" s="0" t="n">
        <v>0</v>
      </c>
      <c r="Y4110" s="0" t="n">
        <v>0</v>
      </c>
      <c r="Z4110" s="0" t="n">
        <v>0</v>
      </c>
    </row>
    <row r="4111" customFormat="false" ht="14.4" hidden="false" customHeight="false" outlineLevel="0" collapsed="false">
      <c r="A4111" s="0" t="s">
        <v>3</v>
      </c>
      <c r="B4111" s="0" t="s">
        <v>18913</v>
      </c>
      <c r="C4111" s="0" t="s">
        <v>14768</v>
      </c>
      <c r="D4111" s="0" t="s">
        <v>14771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0</v>
      </c>
      <c r="T4111" s="0" t="n">
        <v>0</v>
      </c>
      <c r="U4111" s="0" t="n">
        <v>13</v>
      </c>
      <c r="V4111" s="0" t="n">
        <v>208</v>
      </c>
      <c r="W4111" s="0" t="n">
        <v>0</v>
      </c>
      <c r="X4111" s="0" t="n">
        <v>0</v>
      </c>
      <c r="Y4111" s="0" t="n">
        <v>0</v>
      </c>
      <c r="Z4111" s="0" t="n">
        <v>0</v>
      </c>
    </row>
    <row r="4112" customFormat="false" ht="14.4" hidden="false" customHeight="false" outlineLevel="0" collapsed="false">
      <c r="A4112" s="0" t="s">
        <v>3</v>
      </c>
      <c r="B4112" s="0" t="s">
        <v>18914</v>
      </c>
      <c r="C4112" s="0" t="s">
        <v>14773</v>
      </c>
      <c r="D4112" s="0" t="s">
        <v>14768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0</v>
      </c>
      <c r="R4112" s="0" t="n">
        <v>0</v>
      </c>
      <c r="S4112" s="0" t="n">
        <v>0</v>
      </c>
      <c r="T4112" s="0" t="n">
        <v>0</v>
      </c>
      <c r="U4112" s="0" t="n">
        <v>16</v>
      </c>
      <c r="V4112" s="0" t="n">
        <v>259</v>
      </c>
      <c r="W4112" s="0" t="n">
        <v>0</v>
      </c>
      <c r="X4112" s="0" t="n">
        <v>0</v>
      </c>
      <c r="Y4112" s="0" t="n">
        <v>0</v>
      </c>
      <c r="Z4112" s="0" t="n">
        <v>0</v>
      </c>
    </row>
    <row r="4113" customFormat="false" ht="14.4" hidden="false" customHeight="false" outlineLevel="0" collapsed="false">
      <c r="A4113" s="0" t="s">
        <v>3</v>
      </c>
      <c r="B4113" s="0" t="s">
        <v>18915</v>
      </c>
      <c r="C4113" s="0" t="s">
        <v>14768</v>
      </c>
      <c r="D4113" s="0" t="s">
        <v>14771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  <c r="T4113" s="0" t="n">
        <v>0</v>
      </c>
      <c r="U4113" s="0" t="n">
        <v>14</v>
      </c>
      <c r="V4113" s="0" t="n">
        <v>262</v>
      </c>
      <c r="W4113" s="0" t="n">
        <v>0</v>
      </c>
      <c r="X4113" s="0" t="n">
        <v>0</v>
      </c>
      <c r="Y4113" s="0" t="n">
        <v>0</v>
      </c>
      <c r="Z4113" s="0" t="n">
        <v>0</v>
      </c>
    </row>
    <row r="4114" customFormat="false" ht="14.4" hidden="false" customHeight="false" outlineLevel="0" collapsed="false">
      <c r="A4114" s="0" t="s">
        <v>3</v>
      </c>
      <c r="B4114" s="0" t="s">
        <v>18916</v>
      </c>
      <c r="C4114" s="0" t="s">
        <v>14771</v>
      </c>
      <c r="D4114" s="0" t="s">
        <v>14768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0</v>
      </c>
      <c r="S4114" s="0" t="n">
        <v>0</v>
      </c>
      <c r="T4114" s="0" t="n">
        <v>0</v>
      </c>
      <c r="U4114" s="0" t="n">
        <v>14</v>
      </c>
      <c r="V4114" s="0" t="n">
        <v>205</v>
      </c>
      <c r="W4114" s="0" t="n">
        <v>0</v>
      </c>
      <c r="X4114" s="0" t="n">
        <v>0</v>
      </c>
      <c r="Y4114" s="0" t="n">
        <v>0</v>
      </c>
      <c r="Z4114" s="0" t="n">
        <v>0</v>
      </c>
    </row>
    <row r="4115" customFormat="false" ht="14.4" hidden="false" customHeight="false" outlineLevel="0" collapsed="false">
      <c r="A4115" s="0" t="s">
        <v>3</v>
      </c>
      <c r="B4115" s="0" t="s">
        <v>18917</v>
      </c>
      <c r="C4115" s="0" t="s">
        <v>14771</v>
      </c>
      <c r="D4115" s="0" t="s">
        <v>14768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0</v>
      </c>
      <c r="R4115" s="0" t="n">
        <v>0</v>
      </c>
      <c r="S4115" s="0" t="n">
        <v>0</v>
      </c>
      <c r="T4115" s="0" t="n">
        <v>0</v>
      </c>
      <c r="U4115" s="0" t="n">
        <v>12</v>
      </c>
      <c r="V4115" s="0" t="n">
        <v>192</v>
      </c>
      <c r="W4115" s="0" t="n">
        <v>0</v>
      </c>
      <c r="X4115" s="0" t="n">
        <v>0</v>
      </c>
      <c r="Y4115" s="0" t="n">
        <v>0</v>
      </c>
      <c r="Z4115" s="0" t="n">
        <v>0</v>
      </c>
    </row>
    <row r="4116" customFormat="false" ht="14.4" hidden="false" customHeight="false" outlineLevel="0" collapsed="false">
      <c r="A4116" s="0" t="s">
        <v>3</v>
      </c>
      <c r="B4116" s="0" t="s">
        <v>18918</v>
      </c>
      <c r="C4116" s="0" t="s">
        <v>14771</v>
      </c>
      <c r="D4116" s="0" t="s">
        <v>14768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0</v>
      </c>
      <c r="S4116" s="0" t="n">
        <v>0</v>
      </c>
      <c r="T4116" s="0" t="n">
        <v>0</v>
      </c>
      <c r="U4116" s="0" t="n">
        <v>16</v>
      </c>
      <c r="V4116" s="0" t="n">
        <v>205</v>
      </c>
      <c r="W4116" s="0" t="n">
        <v>0</v>
      </c>
      <c r="X4116" s="0" t="n">
        <v>0</v>
      </c>
      <c r="Y4116" s="0" t="n">
        <v>0</v>
      </c>
      <c r="Z4116" s="0" t="n">
        <v>0</v>
      </c>
    </row>
    <row r="4117" customFormat="false" ht="14.4" hidden="false" customHeight="false" outlineLevel="0" collapsed="false">
      <c r="A4117" s="0" t="s">
        <v>3</v>
      </c>
      <c r="B4117" s="0" t="s">
        <v>18919</v>
      </c>
      <c r="C4117" s="0" t="s">
        <v>14771</v>
      </c>
      <c r="D4117" s="0" t="s">
        <v>14768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</v>
      </c>
      <c r="N4117" s="0" t="n">
        <v>0</v>
      </c>
      <c r="O4117" s="0" t="n">
        <v>0</v>
      </c>
      <c r="P4117" s="0" t="n">
        <v>0</v>
      </c>
      <c r="Q4117" s="0" t="n">
        <v>0</v>
      </c>
      <c r="R4117" s="0" t="n">
        <v>0</v>
      </c>
      <c r="S4117" s="0" t="n">
        <v>0</v>
      </c>
      <c r="T4117" s="0" t="n">
        <v>0</v>
      </c>
      <c r="U4117" s="0" t="n">
        <v>16</v>
      </c>
      <c r="V4117" s="0" t="n">
        <v>206</v>
      </c>
      <c r="W4117" s="0" t="n">
        <v>0</v>
      </c>
      <c r="X4117" s="0" t="n">
        <v>0</v>
      </c>
      <c r="Y4117" s="0" t="n">
        <v>0</v>
      </c>
      <c r="Z4117" s="0" t="n">
        <v>0</v>
      </c>
    </row>
    <row r="4118" customFormat="false" ht="14.4" hidden="false" customHeight="false" outlineLevel="0" collapsed="false">
      <c r="A4118" s="0" t="s">
        <v>3</v>
      </c>
      <c r="B4118" s="0" t="s">
        <v>18920</v>
      </c>
      <c r="C4118" s="0" t="s">
        <v>14768</v>
      </c>
      <c r="D4118" s="0" t="s">
        <v>14771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  <c r="T4118" s="0" t="n">
        <v>0</v>
      </c>
      <c r="U4118" s="0" t="n">
        <v>15</v>
      </c>
      <c r="V4118" s="0" t="n">
        <v>200</v>
      </c>
      <c r="W4118" s="0" t="n">
        <v>0</v>
      </c>
      <c r="X4118" s="0" t="n">
        <v>0</v>
      </c>
      <c r="Y4118" s="0" t="n">
        <v>0</v>
      </c>
      <c r="Z4118" s="0" t="n">
        <v>0</v>
      </c>
    </row>
    <row r="4119" customFormat="false" ht="14.4" hidden="false" customHeight="false" outlineLevel="0" collapsed="false">
      <c r="A4119" s="0" t="s">
        <v>3</v>
      </c>
      <c r="B4119" s="0" t="s">
        <v>18921</v>
      </c>
      <c r="C4119" s="0" t="s">
        <v>14771</v>
      </c>
      <c r="D4119" s="0" t="s">
        <v>14768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0</v>
      </c>
      <c r="T4119" s="0" t="n">
        <v>0</v>
      </c>
      <c r="U4119" s="0" t="n">
        <v>12</v>
      </c>
      <c r="V4119" s="0" t="n">
        <v>220</v>
      </c>
      <c r="W4119" s="0" t="n">
        <v>0</v>
      </c>
      <c r="X4119" s="0" t="n">
        <v>0</v>
      </c>
      <c r="Y4119" s="0" t="n">
        <v>0</v>
      </c>
      <c r="Z4119" s="0" t="n">
        <v>0</v>
      </c>
    </row>
    <row r="4120" customFormat="false" ht="14.4" hidden="false" customHeight="false" outlineLevel="0" collapsed="false">
      <c r="A4120" s="0" t="s">
        <v>3</v>
      </c>
      <c r="B4120" s="0" t="s">
        <v>18922</v>
      </c>
      <c r="C4120" s="0" t="s">
        <v>14767</v>
      </c>
      <c r="D4120" s="0" t="s">
        <v>14773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  <c r="T4120" s="0" t="n">
        <v>0</v>
      </c>
      <c r="U4120" s="0" t="n">
        <v>15</v>
      </c>
      <c r="V4120" s="0" t="n">
        <v>254</v>
      </c>
      <c r="W4120" s="0" t="n">
        <v>0</v>
      </c>
      <c r="X4120" s="0" t="n">
        <v>0</v>
      </c>
      <c r="Y4120" s="0" t="n">
        <v>0</v>
      </c>
      <c r="Z4120" s="0" t="n">
        <v>0</v>
      </c>
    </row>
    <row r="4121" customFormat="false" ht="14.4" hidden="false" customHeight="false" outlineLevel="0" collapsed="false">
      <c r="A4121" s="0" t="s">
        <v>3</v>
      </c>
      <c r="B4121" s="0" t="s">
        <v>18923</v>
      </c>
      <c r="C4121" s="0" t="s">
        <v>14767</v>
      </c>
      <c r="D4121" s="0" t="s">
        <v>14773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0</v>
      </c>
      <c r="T4121" s="0" t="n">
        <v>0</v>
      </c>
      <c r="U4121" s="0" t="n">
        <v>15</v>
      </c>
      <c r="V4121" s="0" t="n">
        <v>254</v>
      </c>
      <c r="W4121" s="0" t="n">
        <v>0</v>
      </c>
      <c r="X4121" s="0" t="n">
        <v>0</v>
      </c>
      <c r="Y4121" s="0" t="n">
        <v>0</v>
      </c>
      <c r="Z4121" s="0" t="n">
        <v>0</v>
      </c>
    </row>
    <row r="4122" customFormat="false" ht="14.4" hidden="false" customHeight="false" outlineLevel="0" collapsed="false">
      <c r="A4122" s="0" t="s">
        <v>3</v>
      </c>
      <c r="B4122" s="0" t="s">
        <v>18924</v>
      </c>
      <c r="C4122" s="0" t="s">
        <v>14771</v>
      </c>
      <c r="D4122" s="0" t="s">
        <v>14768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11</v>
      </c>
      <c r="V4122" s="0" t="n">
        <v>206</v>
      </c>
      <c r="W4122" s="0" t="n">
        <v>0</v>
      </c>
      <c r="X4122" s="0" t="n">
        <v>0</v>
      </c>
      <c r="Y4122" s="0" t="n">
        <v>0</v>
      </c>
      <c r="Z4122" s="0" t="n">
        <v>0</v>
      </c>
    </row>
    <row r="4123" customFormat="false" ht="14.4" hidden="false" customHeight="false" outlineLevel="0" collapsed="false">
      <c r="A4123" s="0" t="s">
        <v>3</v>
      </c>
      <c r="B4123" s="0" t="s">
        <v>18925</v>
      </c>
      <c r="C4123" s="0" t="s">
        <v>14773</v>
      </c>
      <c r="D4123" s="0" t="s">
        <v>14767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13</v>
      </c>
      <c r="V4123" s="0" t="n">
        <v>244</v>
      </c>
      <c r="W4123" s="0" t="n">
        <v>0</v>
      </c>
      <c r="X4123" s="0" t="n">
        <v>0</v>
      </c>
      <c r="Y4123" s="0" t="n">
        <v>0</v>
      </c>
      <c r="Z4123" s="0" t="n">
        <v>0</v>
      </c>
    </row>
    <row r="4124" customFormat="false" ht="14.4" hidden="false" customHeight="false" outlineLevel="0" collapsed="false">
      <c r="A4124" s="0" t="s">
        <v>3</v>
      </c>
      <c r="B4124" s="0" t="s">
        <v>18926</v>
      </c>
      <c r="C4124" s="0" t="s">
        <v>14767</v>
      </c>
      <c r="D4124" s="0" t="s">
        <v>14773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0</v>
      </c>
      <c r="R4124" s="0" t="n">
        <v>0</v>
      </c>
      <c r="S4124" s="0" t="n">
        <v>0</v>
      </c>
      <c r="T4124" s="0" t="n">
        <v>0</v>
      </c>
      <c r="U4124" s="0" t="n">
        <v>17</v>
      </c>
      <c r="V4124" s="0" t="n">
        <v>203</v>
      </c>
      <c r="W4124" s="0" t="n">
        <v>0</v>
      </c>
      <c r="X4124" s="0" t="n">
        <v>0</v>
      </c>
      <c r="Y4124" s="0" t="n">
        <v>0</v>
      </c>
      <c r="Z4124" s="0" t="n">
        <v>0</v>
      </c>
    </row>
    <row r="4125" customFormat="false" ht="14.4" hidden="false" customHeight="false" outlineLevel="0" collapsed="false">
      <c r="A4125" s="0" t="s">
        <v>3</v>
      </c>
      <c r="B4125" s="0" t="s">
        <v>18927</v>
      </c>
      <c r="C4125" s="0" t="s">
        <v>14767</v>
      </c>
      <c r="D4125" s="0" t="s">
        <v>14773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0</v>
      </c>
      <c r="R4125" s="0" t="n">
        <v>0</v>
      </c>
      <c r="S4125" s="0" t="n">
        <v>0</v>
      </c>
      <c r="T4125" s="0" t="n">
        <v>0</v>
      </c>
      <c r="U4125" s="0" t="n">
        <v>16</v>
      </c>
      <c r="V4125" s="0" t="n">
        <v>273</v>
      </c>
      <c r="W4125" s="0" t="n">
        <v>0</v>
      </c>
      <c r="X4125" s="0" t="n">
        <v>0</v>
      </c>
      <c r="Y4125" s="0" t="n">
        <v>0</v>
      </c>
      <c r="Z4125" s="0" t="n">
        <v>0</v>
      </c>
    </row>
    <row r="4126" customFormat="false" ht="14.4" hidden="false" customHeight="false" outlineLevel="0" collapsed="false">
      <c r="A4126" s="0" t="s">
        <v>3</v>
      </c>
      <c r="B4126" s="0" t="s">
        <v>18928</v>
      </c>
      <c r="C4126" s="0" t="s">
        <v>14771</v>
      </c>
      <c r="D4126" s="0" t="s">
        <v>14768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0</v>
      </c>
      <c r="T4126" s="0" t="n">
        <v>0</v>
      </c>
      <c r="U4126" s="0" t="n">
        <v>13</v>
      </c>
      <c r="V4126" s="0" t="n">
        <v>230</v>
      </c>
      <c r="W4126" s="0" t="n">
        <v>0</v>
      </c>
      <c r="X4126" s="0" t="n">
        <v>0</v>
      </c>
      <c r="Y4126" s="0" t="n">
        <v>0</v>
      </c>
      <c r="Z4126" s="0" t="n">
        <v>0</v>
      </c>
    </row>
    <row r="4127" customFormat="false" ht="14.4" hidden="false" customHeight="false" outlineLevel="0" collapsed="false">
      <c r="A4127" s="0" t="s">
        <v>3</v>
      </c>
      <c r="B4127" s="0" t="s">
        <v>18929</v>
      </c>
      <c r="C4127" s="0" t="s">
        <v>14767</v>
      </c>
      <c r="D4127" s="0" t="s">
        <v>14773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0</v>
      </c>
      <c r="T4127" s="0" t="n">
        <v>0</v>
      </c>
      <c r="U4127" s="0" t="n">
        <v>14</v>
      </c>
      <c r="V4127" s="0" t="n">
        <v>261</v>
      </c>
      <c r="W4127" s="0" t="n">
        <v>0</v>
      </c>
      <c r="X4127" s="0" t="n">
        <v>0</v>
      </c>
      <c r="Y4127" s="0" t="n">
        <v>0</v>
      </c>
      <c r="Z4127" s="0" t="n">
        <v>0</v>
      </c>
    </row>
    <row r="4128" customFormat="false" ht="14.4" hidden="false" customHeight="false" outlineLevel="0" collapsed="false">
      <c r="A4128" s="0" t="s">
        <v>3</v>
      </c>
      <c r="B4128" s="0" t="s">
        <v>18930</v>
      </c>
      <c r="C4128" s="0" t="s">
        <v>14773</v>
      </c>
      <c r="D4128" s="0" t="s">
        <v>14767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0</v>
      </c>
      <c r="R4128" s="0" t="n">
        <v>0</v>
      </c>
      <c r="S4128" s="0" t="n">
        <v>0</v>
      </c>
      <c r="T4128" s="0" t="n">
        <v>0</v>
      </c>
      <c r="U4128" s="0" t="n">
        <v>15</v>
      </c>
      <c r="V4128" s="0" t="n">
        <v>188</v>
      </c>
      <c r="W4128" s="0" t="n">
        <v>0</v>
      </c>
      <c r="X4128" s="0" t="n">
        <v>0</v>
      </c>
      <c r="Y4128" s="0" t="n">
        <v>0</v>
      </c>
      <c r="Z4128" s="0" t="n">
        <v>0</v>
      </c>
    </row>
    <row r="4129" customFormat="false" ht="14.4" hidden="false" customHeight="false" outlineLevel="0" collapsed="false">
      <c r="A4129" s="0" t="s">
        <v>3</v>
      </c>
      <c r="B4129" s="0" t="s">
        <v>18931</v>
      </c>
      <c r="C4129" s="0" t="s">
        <v>14771</v>
      </c>
      <c r="D4129" s="0" t="s">
        <v>14768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0</v>
      </c>
      <c r="O4129" s="0" t="n">
        <v>0</v>
      </c>
      <c r="P4129" s="0" t="n">
        <v>0</v>
      </c>
      <c r="Q4129" s="0" t="n">
        <v>0</v>
      </c>
      <c r="R4129" s="0" t="n">
        <v>0</v>
      </c>
      <c r="S4129" s="0" t="n">
        <v>0</v>
      </c>
      <c r="T4129" s="0" t="n">
        <v>0</v>
      </c>
      <c r="U4129" s="0" t="n">
        <v>12</v>
      </c>
      <c r="V4129" s="0" t="n">
        <v>205</v>
      </c>
      <c r="W4129" s="0" t="n">
        <v>0</v>
      </c>
      <c r="X4129" s="0" t="n">
        <v>0</v>
      </c>
      <c r="Y4129" s="0" t="n">
        <v>0</v>
      </c>
      <c r="Z4129" s="0" t="n">
        <v>0</v>
      </c>
    </row>
    <row r="4130" customFormat="false" ht="14.4" hidden="false" customHeight="false" outlineLevel="0" collapsed="false">
      <c r="A4130" s="0" t="s">
        <v>3</v>
      </c>
      <c r="B4130" s="0" t="s">
        <v>18932</v>
      </c>
      <c r="C4130" s="0" t="s">
        <v>14771</v>
      </c>
      <c r="D4130" s="0" t="s">
        <v>14768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0</v>
      </c>
      <c r="Q4130" s="0" t="n">
        <v>0</v>
      </c>
      <c r="R4130" s="0" t="n">
        <v>0</v>
      </c>
      <c r="S4130" s="0" t="n">
        <v>0</v>
      </c>
      <c r="T4130" s="0" t="n">
        <v>0</v>
      </c>
      <c r="U4130" s="0" t="n">
        <v>11</v>
      </c>
      <c r="V4130" s="0" t="n">
        <v>197</v>
      </c>
      <c r="W4130" s="0" t="n">
        <v>0</v>
      </c>
      <c r="X4130" s="0" t="n">
        <v>0</v>
      </c>
      <c r="Y4130" s="0" t="n">
        <v>0</v>
      </c>
      <c r="Z4130" s="0" t="n">
        <v>0</v>
      </c>
    </row>
    <row r="4131" customFormat="false" ht="14.4" hidden="false" customHeight="false" outlineLevel="0" collapsed="false">
      <c r="A4131" s="0" t="s">
        <v>3</v>
      </c>
      <c r="B4131" s="0" t="s">
        <v>18933</v>
      </c>
      <c r="C4131" s="0" t="s">
        <v>14767</v>
      </c>
      <c r="D4131" s="0" t="s">
        <v>14768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  <c r="T4131" s="0" t="n">
        <v>0</v>
      </c>
      <c r="U4131" s="0" t="n">
        <v>16</v>
      </c>
      <c r="V4131" s="0" t="n">
        <v>269</v>
      </c>
      <c r="W4131" s="0" t="n">
        <v>0</v>
      </c>
      <c r="X4131" s="0" t="n">
        <v>0</v>
      </c>
      <c r="Y4131" s="0" t="n">
        <v>0</v>
      </c>
      <c r="Z4131" s="0" t="n">
        <v>0</v>
      </c>
    </row>
    <row r="4132" customFormat="false" ht="14.4" hidden="false" customHeight="false" outlineLevel="0" collapsed="false">
      <c r="A4132" s="0" t="s">
        <v>3</v>
      </c>
      <c r="B4132" s="0" t="s">
        <v>18934</v>
      </c>
      <c r="C4132" s="0" t="s">
        <v>14767</v>
      </c>
      <c r="D4132" s="0" t="s">
        <v>14773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0</v>
      </c>
      <c r="T4132" s="0" t="n">
        <v>0</v>
      </c>
      <c r="U4132" s="0" t="n">
        <v>18</v>
      </c>
      <c r="V4132" s="0" t="n">
        <v>266</v>
      </c>
      <c r="W4132" s="0" t="n">
        <v>0</v>
      </c>
      <c r="X4132" s="0" t="n">
        <v>0</v>
      </c>
      <c r="Y4132" s="0" t="n">
        <v>0</v>
      </c>
      <c r="Z4132" s="0" t="n">
        <v>0</v>
      </c>
    </row>
    <row r="4133" customFormat="false" ht="14.4" hidden="false" customHeight="false" outlineLevel="0" collapsed="false">
      <c r="A4133" s="0" t="s">
        <v>3</v>
      </c>
      <c r="B4133" s="0" t="s">
        <v>18935</v>
      </c>
      <c r="C4133" s="0" t="s">
        <v>14773</v>
      </c>
      <c r="D4133" s="0" t="s">
        <v>14768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0</v>
      </c>
      <c r="S4133" s="0" t="n">
        <v>0</v>
      </c>
      <c r="T4133" s="0" t="n">
        <v>0</v>
      </c>
      <c r="U4133" s="0" t="n">
        <v>16</v>
      </c>
      <c r="V4133" s="0" t="n">
        <v>231</v>
      </c>
      <c r="W4133" s="0" t="n">
        <v>0</v>
      </c>
      <c r="X4133" s="0" t="n">
        <v>0</v>
      </c>
      <c r="Y4133" s="0" t="n">
        <v>0</v>
      </c>
      <c r="Z4133" s="0" t="n">
        <v>0</v>
      </c>
    </row>
    <row r="4134" customFormat="false" ht="14.4" hidden="false" customHeight="false" outlineLevel="0" collapsed="false">
      <c r="A4134" s="0" t="s">
        <v>3</v>
      </c>
      <c r="B4134" s="0" t="s">
        <v>18936</v>
      </c>
      <c r="C4134" s="0" t="s">
        <v>14771</v>
      </c>
      <c r="D4134" s="0" t="s">
        <v>14768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0</v>
      </c>
      <c r="S4134" s="0" t="n">
        <v>0</v>
      </c>
      <c r="T4134" s="0" t="n">
        <v>0</v>
      </c>
      <c r="U4134" s="0" t="n">
        <v>11</v>
      </c>
      <c r="V4134" s="0" t="n">
        <v>188</v>
      </c>
      <c r="W4134" s="0" t="n">
        <v>0</v>
      </c>
      <c r="X4134" s="0" t="n">
        <v>0</v>
      </c>
      <c r="Y4134" s="0" t="n">
        <v>0</v>
      </c>
      <c r="Z4134" s="0" t="n">
        <v>0</v>
      </c>
    </row>
    <row r="4135" customFormat="false" ht="14.4" hidden="false" customHeight="false" outlineLevel="0" collapsed="false">
      <c r="A4135" s="0" t="s">
        <v>3</v>
      </c>
      <c r="B4135" s="0" t="s">
        <v>18937</v>
      </c>
      <c r="C4135" s="0" t="s">
        <v>14767</v>
      </c>
      <c r="D4135" s="0" t="s">
        <v>14771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12</v>
      </c>
      <c r="V4135" s="0" t="n">
        <v>199</v>
      </c>
      <c r="W4135" s="0" t="n">
        <v>0</v>
      </c>
      <c r="X4135" s="0" t="n">
        <v>0</v>
      </c>
      <c r="Y4135" s="0" t="n">
        <v>0</v>
      </c>
      <c r="Z4135" s="0" t="n">
        <v>0</v>
      </c>
    </row>
    <row r="4136" customFormat="false" ht="14.4" hidden="false" customHeight="false" outlineLevel="0" collapsed="false">
      <c r="A4136" s="0" t="s">
        <v>3</v>
      </c>
      <c r="B4136" s="0" t="s">
        <v>18938</v>
      </c>
      <c r="C4136" s="0" t="s">
        <v>14771</v>
      </c>
      <c r="D4136" s="0" t="s">
        <v>14768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13</v>
      </c>
      <c r="V4136" s="0" t="n">
        <v>250</v>
      </c>
      <c r="W4136" s="0" t="n">
        <v>0</v>
      </c>
      <c r="X4136" s="0" t="n">
        <v>0</v>
      </c>
      <c r="Y4136" s="0" t="n">
        <v>0</v>
      </c>
      <c r="Z4136" s="0" t="n">
        <v>0</v>
      </c>
    </row>
    <row r="4137" customFormat="false" ht="14.4" hidden="false" customHeight="false" outlineLevel="0" collapsed="false">
      <c r="A4137" s="0" t="s">
        <v>3</v>
      </c>
      <c r="B4137" s="0" t="s">
        <v>18939</v>
      </c>
      <c r="C4137" s="0" t="s">
        <v>14768</v>
      </c>
      <c r="D4137" s="0" t="s">
        <v>14771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21</v>
      </c>
      <c r="V4137" s="0" t="n">
        <v>231</v>
      </c>
      <c r="W4137" s="0" t="n">
        <v>0</v>
      </c>
      <c r="X4137" s="0" t="n">
        <v>0</v>
      </c>
      <c r="Y4137" s="0" t="n">
        <v>0</v>
      </c>
      <c r="Z4137" s="0" t="n">
        <v>0</v>
      </c>
    </row>
    <row r="4138" customFormat="false" ht="14.4" hidden="false" customHeight="false" outlineLevel="0" collapsed="false">
      <c r="A4138" s="0" t="s">
        <v>3</v>
      </c>
      <c r="B4138" s="0" t="s">
        <v>18940</v>
      </c>
      <c r="C4138" s="0" t="s">
        <v>14768</v>
      </c>
      <c r="D4138" s="0" t="s">
        <v>14771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n">
        <v>11</v>
      </c>
      <c r="V4138" s="0" t="n">
        <v>216</v>
      </c>
      <c r="W4138" s="0" t="n">
        <v>0</v>
      </c>
      <c r="X4138" s="0" t="n">
        <v>0</v>
      </c>
      <c r="Y4138" s="0" t="n">
        <v>0</v>
      </c>
      <c r="Z4138" s="0" t="n">
        <v>0</v>
      </c>
    </row>
    <row r="4139" customFormat="false" ht="14.4" hidden="false" customHeight="false" outlineLevel="0" collapsed="false">
      <c r="A4139" s="0" t="s">
        <v>3</v>
      </c>
      <c r="B4139" s="0" t="s">
        <v>18941</v>
      </c>
      <c r="C4139" s="0" t="s">
        <v>14768</v>
      </c>
      <c r="D4139" s="0" t="s">
        <v>14771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11</v>
      </c>
      <c r="V4139" s="0" t="n">
        <v>211</v>
      </c>
      <c r="W4139" s="0" t="n">
        <v>0</v>
      </c>
      <c r="X4139" s="0" t="n">
        <v>0</v>
      </c>
      <c r="Y4139" s="0" t="n">
        <v>0</v>
      </c>
      <c r="Z4139" s="0" t="n">
        <v>0</v>
      </c>
    </row>
    <row r="4140" customFormat="false" ht="14.4" hidden="false" customHeight="false" outlineLevel="0" collapsed="false">
      <c r="A4140" s="0" t="s">
        <v>3</v>
      </c>
      <c r="B4140" s="0" t="s">
        <v>18942</v>
      </c>
      <c r="C4140" s="0" t="s">
        <v>14768</v>
      </c>
      <c r="D4140" s="0" t="s">
        <v>14771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0</v>
      </c>
      <c r="S4140" s="0" t="n">
        <v>0</v>
      </c>
      <c r="T4140" s="0" t="n">
        <v>0</v>
      </c>
      <c r="U4140" s="0" t="n">
        <v>17</v>
      </c>
      <c r="V4140" s="0" t="n">
        <v>262</v>
      </c>
      <c r="W4140" s="0" t="n">
        <v>0</v>
      </c>
      <c r="X4140" s="0" t="n">
        <v>0</v>
      </c>
      <c r="Y4140" s="0" t="n">
        <v>0</v>
      </c>
      <c r="Z4140" s="0" t="n">
        <v>0</v>
      </c>
    </row>
    <row r="4141" customFormat="false" ht="14.4" hidden="false" customHeight="false" outlineLevel="0" collapsed="false">
      <c r="A4141" s="0" t="s">
        <v>3</v>
      </c>
      <c r="B4141" s="0" t="s">
        <v>18943</v>
      </c>
      <c r="C4141" s="0" t="s">
        <v>14773</v>
      </c>
      <c r="D4141" s="0" t="s">
        <v>14771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  <c r="O4141" s="0" t="n">
        <v>0</v>
      </c>
      <c r="P4141" s="0" t="n">
        <v>0</v>
      </c>
      <c r="Q4141" s="0" t="n">
        <v>0</v>
      </c>
      <c r="R4141" s="0" t="n">
        <v>0</v>
      </c>
      <c r="S4141" s="0" t="n">
        <v>0</v>
      </c>
      <c r="T4141" s="0" t="n">
        <v>0</v>
      </c>
      <c r="U4141" s="0" t="n">
        <v>19</v>
      </c>
      <c r="V4141" s="0" t="n">
        <v>230</v>
      </c>
      <c r="W4141" s="0" t="n">
        <v>0</v>
      </c>
      <c r="X4141" s="0" t="n">
        <v>0</v>
      </c>
      <c r="Y4141" s="0" t="n">
        <v>0</v>
      </c>
      <c r="Z4141" s="0" t="n">
        <v>0</v>
      </c>
    </row>
    <row r="4142" customFormat="false" ht="14.4" hidden="false" customHeight="false" outlineLevel="0" collapsed="false">
      <c r="A4142" s="0" t="s">
        <v>3</v>
      </c>
      <c r="B4142" s="0" t="s">
        <v>18944</v>
      </c>
      <c r="C4142" s="0" t="s">
        <v>14768</v>
      </c>
      <c r="D4142" s="0" t="s">
        <v>14771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0</v>
      </c>
      <c r="R4142" s="0" t="n">
        <v>0</v>
      </c>
      <c r="S4142" s="0" t="n">
        <v>0</v>
      </c>
      <c r="T4142" s="0" t="n">
        <v>0</v>
      </c>
      <c r="U4142" s="0" t="n">
        <v>14</v>
      </c>
      <c r="V4142" s="0" t="n">
        <v>236</v>
      </c>
      <c r="W4142" s="0" t="n">
        <v>0</v>
      </c>
      <c r="X4142" s="0" t="n">
        <v>0</v>
      </c>
      <c r="Y4142" s="0" t="n">
        <v>0</v>
      </c>
      <c r="Z4142" s="0" t="n">
        <v>0</v>
      </c>
    </row>
    <row r="4143" customFormat="false" ht="14.4" hidden="false" customHeight="false" outlineLevel="0" collapsed="false">
      <c r="A4143" s="0" t="s">
        <v>3</v>
      </c>
      <c r="B4143" s="0" t="s">
        <v>18945</v>
      </c>
      <c r="C4143" s="0" t="s">
        <v>14768</v>
      </c>
      <c r="D4143" s="0" t="s">
        <v>14771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0</v>
      </c>
      <c r="N4143" s="0" t="n">
        <v>0</v>
      </c>
      <c r="O4143" s="0" t="n">
        <v>0</v>
      </c>
      <c r="P4143" s="0" t="n">
        <v>0</v>
      </c>
      <c r="Q4143" s="0" t="n">
        <v>0</v>
      </c>
      <c r="R4143" s="0" t="n">
        <v>0</v>
      </c>
      <c r="S4143" s="0" t="n">
        <v>0</v>
      </c>
      <c r="T4143" s="0" t="n">
        <v>0</v>
      </c>
      <c r="U4143" s="0" t="n">
        <v>17</v>
      </c>
      <c r="V4143" s="0" t="n">
        <v>234</v>
      </c>
      <c r="W4143" s="0" t="n">
        <v>0</v>
      </c>
      <c r="X4143" s="0" t="n">
        <v>0</v>
      </c>
      <c r="Y4143" s="0" t="n">
        <v>0</v>
      </c>
      <c r="Z4143" s="0" t="n">
        <v>0</v>
      </c>
    </row>
    <row r="4144" customFormat="false" ht="14.4" hidden="false" customHeight="false" outlineLevel="0" collapsed="false">
      <c r="A4144" s="0" t="s">
        <v>3</v>
      </c>
      <c r="B4144" s="0" t="s">
        <v>18946</v>
      </c>
      <c r="C4144" s="0" t="s">
        <v>14771</v>
      </c>
      <c r="D4144" s="0" t="s">
        <v>14768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0</v>
      </c>
      <c r="R4144" s="0" t="n">
        <v>0</v>
      </c>
      <c r="S4144" s="0" t="n">
        <v>0</v>
      </c>
      <c r="T4144" s="0" t="n">
        <v>0</v>
      </c>
      <c r="U4144" s="0" t="n">
        <v>10</v>
      </c>
      <c r="V4144" s="0" t="n">
        <v>187</v>
      </c>
      <c r="W4144" s="0" t="n">
        <v>0</v>
      </c>
      <c r="X4144" s="0" t="n">
        <v>0</v>
      </c>
      <c r="Y4144" s="0" t="n">
        <v>0</v>
      </c>
      <c r="Z4144" s="0" t="n">
        <v>0</v>
      </c>
    </row>
    <row r="4145" customFormat="false" ht="14.4" hidden="false" customHeight="false" outlineLevel="0" collapsed="false">
      <c r="A4145" s="0" t="s">
        <v>3</v>
      </c>
      <c r="B4145" s="0" t="s">
        <v>18947</v>
      </c>
      <c r="C4145" s="0" t="s">
        <v>14771</v>
      </c>
      <c r="D4145" s="0" t="s">
        <v>14768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</v>
      </c>
      <c r="S4145" s="0" t="n">
        <v>0</v>
      </c>
      <c r="T4145" s="0" t="n">
        <v>0</v>
      </c>
      <c r="U4145" s="0" t="n">
        <v>11</v>
      </c>
      <c r="V4145" s="0" t="n">
        <v>204</v>
      </c>
      <c r="W4145" s="0" t="n">
        <v>0</v>
      </c>
      <c r="X4145" s="0" t="n">
        <v>0</v>
      </c>
      <c r="Y4145" s="0" t="n">
        <v>0</v>
      </c>
      <c r="Z4145" s="0" t="n">
        <v>0</v>
      </c>
    </row>
    <row r="4146" customFormat="false" ht="14.4" hidden="false" customHeight="false" outlineLevel="0" collapsed="false">
      <c r="A4146" s="0" t="s">
        <v>3</v>
      </c>
      <c r="B4146" s="0" t="s">
        <v>18948</v>
      </c>
      <c r="C4146" s="0" t="s">
        <v>14771</v>
      </c>
      <c r="D4146" s="0" t="s">
        <v>14768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0" t="n">
        <v>11</v>
      </c>
      <c r="V4146" s="0" t="n">
        <v>208</v>
      </c>
      <c r="W4146" s="0" t="n">
        <v>0</v>
      </c>
      <c r="X4146" s="0" t="n">
        <v>0</v>
      </c>
      <c r="Y4146" s="0" t="n">
        <v>0</v>
      </c>
      <c r="Z4146" s="0" t="n">
        <v>0</v>
      </c>
    </row>
    <row r="4147" customFormat="false" ht="14.4" hidden="false" customHeight="false" outlineLevel="0" collapsed="false">
      <c r="A4147" s="0" t="s">
        <v>3</v>
      </c>
      <c r="B4147" s="0" t="s">
        <v>18949</v>
      </c>
      <c r="C4147" s="0" t="s">
        <v>14773</v>
      </c>
      <c r="D4147" s="0" t="s">
        <v>14767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17</v>
      </c>
      <c r="V4147" s="0" t="n">
        <v>185</v>
      </c>
      <c r="W4147" s="0" t="n">
        <v>0</v>
      </c>
      <c r="X4147" s="0" t="n">
        <v>0</v>
      </c>
      <c r="Y4147" s="0" t="n">
        <v>0</v>
      </c>
      <c r="Z4147" s="0" t="n">
        <v>0</v>
      </c>
    </row>
    <row r="4148" customFormat="false" ht="14.4" hidden="false" customHeight="false" outlineLevel="0" collapsed="false">
      <c r="A4148" s="0" t="s">
        <v>3</v>
      </c>
      <c r="B4148" s="0" t="s">
        <v>18950</v>
      </c>
      <c r="C4148" s="0" t="s">
        <v>14767</v>
      </c>
      <c r="D4148" s="0" t="s">
        <v>14773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0" t="n">
        <v>9</v>
      </c>
      <c r="V4148" s="0" t="n">
        <v>169</v>
      </c>
      <c r="W4148" s="0" t="n">
        <v>0</v>
      </c>
      <c r="X4148" s="0" t="n">
        <v>0</v>
      </c>
      <c r="Y4148" s="0" t="n">
        <v>0</v>
      </c>
      <c r="Z4148" s="0" t="n">
        <v>0</v>
      </c>
    </row>
    <row r="4149" customFormat="false" ht="14.4" hidden="false" customHeight="false" outlineLevel="0" collapsed="false">
      <c r="A4149" s="0" t="s">
        <v>3</v>
      </c>
      <c r="B4149" s="0" t="s">
        <v>18951</v>
      </c>
      <c r="C4149" s="0" t="s">
        <v>14771</v>
      </c>
      <c r="D4149" s="0" t="s">
        <v>14768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0</v>
      </c>
      <c r="S4149" s="0" t="n">
        <v>0</v>
      </c>
      <c r="T4149" s="0" t="n">
        <v>0</v>
      </c>
      <c r="U4149" s="0" t="n">
        <v>21</v>
      </c>
      <c r="V4149" s="0" t="n">
        <v>260</v>
      </c>
      <c r="W4149" s="0" t="n">
        <v>0</v>
      </c>
      <c r="X4149" s="0" t="n">
        <v>0</v>
      </c>
      <c r="Y4149" s="0" t="n">
        <v>0</v>
      </c>
      <c r="Z4149" s="0" t="n">
        <v>0</v>
      </c>
    </row>
    <row r="4150" customFormat="false" ht="14.4" hidden="false" customHeight="false" outlineLevel="0" collapsed="false">
      <c r="A4150" s="0" t="s">
        <v>3</v>
      </c>
      <c r="B4150" s="0" t="s">
        <v>18952</v>
      </c>
      <c r="C4150" s="0" t="s">
        <v>14768</v>
      </c>
      <c r="D4150" s="0" t="s">
        <v>14767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0</v>
      </c>
      <c r="R4150" s="0" t="n">
        <v>0</v>
      </c>
      <c r="S4150" s="0" t="n">
        <v>0</v>
      </c>
      <c r="T4150" s="0" t="n">
        <v>0</v>
      </c>
      <c r="U4150" s="0" t="n">
        <v>12</v>
      </c>
      <c r="V4150" s="0" t="n">
        <v>185</v>
      </c>
      <c r="W4150" s="0" t="n">
        <v>0</v>
      </c>
      <c r="X4150" s="0" t="n">
        <v>0</v>
      </c>
      <c r="Y4150" s="0" t="n">
        <v>0</v>
      </c>
      <c r="Z4150" s="0" t="n">
        <v>0</v>
      </c>
    </row>
    <row r="4151" customFormat="false" ht="14.4" hidden="false" customHeight="false" outlineLevel="0" collapsed="false">
      <c r="A4151" s="0" t="s">
        <v>3</v>
      </c>
      <c r="B4151" s="0" t="s">
        <v>18953</v>
      </c>
      <c r="C4151" s="0" t="s">
        <v>14771</v>
      </c>
      <c r="D4151" s="0" t="s">
        <v>14773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  <c r="L4151" s="0" t="n">
        <v>0</v>
      </c>
      <c r="M4151" s="0" t="n">
        <v>0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  <c r="S4151" s="0" t="n">
        <v>0</v>
      </c>
      <c r="T4151" s="0" t="n">
        <v>0</v>
      </c>
      <c r="U4151" s="0" t="n">
        <v>11</v>
      </c>
      <c r="V4151" s="0" t="n">
        <v>193</v>
      </c>
      <c r="W4151" s="0" t="n">
        <v>0</v>
      </c>
      <c r="X4151" s="0" t="n">
        <v>0</v>
      </c>
      <c r="Y4151" s="0" t="n">
        <v>0</v>
      </c>
      <c r="Z4151" s="0" t="n">
        <v>0</v>
      </c>
    </row>
    <row r="4152" customFormat="false" ht="14.4" hidden="false" customHeight="false" outlineLevel="0" collapsed="false">
      <c r="A4152" s="0" t="s">
        <v>3</v>
      </c>
      <c r="B4152" s="0" t="s">
        <v>18954</v>
      </c>
      <c r="C4152" s="0" t="s">
        <v>14773</v>
      </c>
      <c r="D4152" s="0" t="s">
        <v>14768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n">
        <v>0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0</v>
      </c>
      <c r="T4152" s="0" t="n">
        <v>0</v>
      </c>
      <c r="U4152" s="0" t="n">
        <v>12</v>
      </c>
      <c r="V4152" s="0" t="n">
        <v>194</v>
      </c>
      <c r="W4152" s="0" t="n">
        <v>0</v>
      </c>
      <c r="X4152" s="0" t="n">
        <v>0</v>
      </c>
      <c r="Y4152" s="0" t="n">
        <v>0</v>
      </c>
      <c r="Z4152" s="0" t="n">
        <v>0</v>
      </c>
    </row>
    <row r="4153" customFormat="false" ht="14.4" hidden="false" customHeight="false" outlineLevel="0" collapsed="false">
      <c r="A4153" s="0" t="s">
        <v>3</v>
      </c>
      <c r="B4153" s="0" t="s">
        <v>18955</v>
      </c>
      <c r="C4153" s="0" t="s">
        <v>14773</v>
      </c>
      <c r="D4153" s="0" t="s">
        <v>14768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  <c r="M4153" s="0" t="n">
        <v>0</v>
      </c>
      <c r="N4153" s="0" t="n">
        <v>0</v>
      </c>
      <c r="O4153" s="0" t="n">
        <v>0</v>
      </c>
      <c r="P4153" s="0" t="n">
        <v>0</v>
      </c>
      <c r="Q4153" s="0" t="n">
        <v>0</v>
      </c>
      <c r="R4153" s="0" t="n">
        <v>0</v>
      </c>
      <c r="S4153" s="0" t="n">
        <v>0</v>
      </c>
      <c r="T4153" s="0" t="n">
        <v>0</v>
      </c>
      <c r="U4153" s="0" t="n">
        <v>18</v>
      </c>
      <c r="V4153" s="0" t="n">
        <v>230</v>
      </c>
      <c r="W4153" s="0" t="n">
        <v>0</v>
      </c>
      <c r="X4153" s="0" t="n">
        <v>0</v>
      </c>
      <c r="Y4153" s="0" t="n">
        <v>0</v>
      </c>
      <c r="Z4153" s="0" t="n">
        <v>0</v>
      </c>
    </row>
    <row r="4154" customFormat="false" ht="14.4" hidden="false" customHeight="false" outlineLevel="0" collapsed="false">
      <c r="A4154" s="0" t="s">
        <v>3</v>
      </c>
      <c r="B4154" s="0" t="s">
        <v>18956</v>
      </c>
      <c r="C4154" s="0" t="s">
        <v>14768</v>
      </c>
      <c r="D4154" s="0" t="s">
        <v>14771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15</v>
      </c>
      <c r="V4154" s="0" t="n">
        <v>204</v>
      </c>
      <c r="W4154" s="0" t="n">
        <v>0</v>
      </c>
      <c r="X4154" s="0" t="n">
        <v>0</v>
      </c>
      <c r="Y4154" s="0" t="n">
        <v>0</v>
      </c>
      <c r="Z4154" s="0" t="n">
        <v>0</v>
      </c>
    </row>
    <row r="4155" customFormat="false" ht="14.4" hidden="false" customHeight="false" outlineLevel="0" collapsed="false">
      <c r="A4155" s="0" t="s">
        <v>3</v>
      </c>
      <c r="B4155" s="0" t="s">
        <v>18957</v>
      </c>
      <c r="C4155" s="0" t="s">
        <v>14768</v>
      </c>
      <c r="D4155" s="0" t="s">
        <v>14773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  <c r="S4155" s="0" t="n">
        <v>0</v>
      </c>
      <c r="T4155" s="0" t="n">
        <v>0</v>
      </c>
      <c r="U4155" s="0" t="n">
        <v>11</v>
      </c>
      <c r="V4155" s="0" t="n">
        <v>170</v>
      </c>
      <c r="W4155" s="0" t="n">
        <v>0</v>
      </c>
      <c r="X4155" s="0" t="n">
        <v>0</v>
      </c>
      <c r="Y4155" s="0" t="n">
        <v>0</v>
      </c>
      <c r="Z4155" s="0" t="n">
        <v>0</v>
      </c>
    </row>
    <row r="4156" customFormat="false" ht="14.4" hidden="false" customHeight="false" outlineLevel="0" collapsed="false">
      <c r="A4156" s="0" t="s">
        <v>3</v>
      </c>
      <c r="B4156" s="0" t="s">
        <v>18958</v>
      </c>
      <c r="C4156" s="0" t="s">
        <v>14767</v>
      </c>
      <c r="D4156" s="0" t="s">
        <v>14773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n">
        <v>0</v>
      </c>
      <c r="N4156" s="0" t="n">
        <v>0</v>
      </c>
      <c r="O4156" s="0" t="n">
        <v>0</v>
      </c>
      <c r="P4156" s="0" t="n">
        <v>0</v>
      </c>
      <c r="Q4156" s="0" t="n">
        <v>0</v>
      </c>
      <c r="R4156" s="0" t="n">
        <v>0</v>
      </c>
      <c r="S4156" s="0" t="n">
        <v>0</v>
      </c>
      <c r="T4156" s="0" t="n">
        <v>0</v>
      </c>
      <c r="U4156" s="0" t="n">
        <v>14</v>
      </c>
      <c r="V4156" s="0" t="n">
        <v>229</v>
      </c>
      <c r="W4156" s="0" t="n">
        <v>0</v>
      </c>
      <c r="X4156" s="0" t="n">
        <v>0</v>
      </c>
      <c r="Y4156" s="0" t="n">
        <v>0</v>
      </c>
      <c r="Z4156" s="0" t="n">
        <v>0</v>
      </c>
    </row>
    <row r="4157" customFormat="false" ht="14.4" hidden="false" customHeight="false" outlineLevel="0" collapsed="false">
      <c r="A4157" s="0" t="s">
        <v>3</v>
      </c>
      <c r="B4157" s="0" t="s">
        <v>18959</v>
      </c>
      <c r="C4157" s="0" t="s">
        <v>14767</v>
      </c>
      <c r="D4157" s="0" t="s">
        <v>14773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n">
        <v>12</v>
      </c>
      <c r="V4157" s="0" t="n">
        <v>208</v>
      </c>
      <c r="W4157" s="0" t="n">
        <v>0</v>
      </c>
      <c r="X4157" s="0" t="n">
        <v>0</v>
      </c>
      <c r="Y4157" s="0" t="n">
        <v>0</v>
      </c>
      <c r="Z4157" s="0" t="n">
        <v>0</v>
      </c>
    </row>
    <row r="4158" customFormat="false" ht="14.4" hidden="false" customHeight="false" outlineLevel="0" collapsed="false">
      <c r="A4158" s="0" t="s">
        <v>3</v>
      </c>
      <c r="B4158" s="0" t="s">
        <v>18960</v>
      </c>
      <c r="C4158" s="0" t="s">
        <v>14773</v>
      </c>
      <c r="D4158" s="0" t="s">
        <v>14767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0</v>
      </c>
      <c r="Q4158" s="0" t="n">
        <v>0</v>
      </c>
      <c r="R4158" s="0" t="n">
        <v>0</v>
      </c>
      <c r="S4158" s="0" t="n">
        <v>0</v>
      </c>
      <c r="T4158" s="0" t="n">
        <v>0</v>
      </c>
      <c r="U4158" s="0" t="n">
        <v>13</v>
      </c>
      <c r="V4158" s="0" t="n">
        <v>239</v>
      </c>
      <c r="W4158" s="0" t="n">
        <v>0</v>
      </c>
      <c r="X4158" s="0" t="n">
        <v>0</v>
      </c>
      <c r="Y4158" s="0" t="n">
        <v>0</v>
      </c>
      <c r="Z4158" s="0" t="n">
        <v>0</v>
      </c>
    </row>
    <row r="4159" customFormat="false" ht="14.4" hidden="false" customHeight="false" outlineLevel="0" collapsed="false">
      <c r="A4159" s="0" t="s">
        <v>3</v>
      </c>
      <c r="B4159" s="0" t="s">
        <v>18961</v>
      </c>
      <c r="C4159" s="0" t="s">
        <v>14771</v>
      </c>
      <c r="D4159" s="0" t="s">
        <v>14768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13</v>
      </c>
      <c r="V4159" s="0" t="n">
        <v>236</v>
      </c>
      <c r="W4159" s="0" t="n">
        <v>0</v>
      </c>
      <c r="X4159" s="0" t="n">
        <v>0</v>
      </c>
      <c r="Y4159" s="0" t="n">
        <v>0</v>
      </c>
      <c r="Z4159" s="0" t="n">
        <v>0</v>
      </c>
    </row>
    <row r="4160" customFormat="false" ht="14.4" hidden="false" customHeight="false" outlineLevel="0" collapsed="false">
      <c r="A4160" s="0" t="s">
        <v>3</v>
      </c>
      <c r="B4160" s="0" t="s">
        <v>18962</v>
      </c>
      <c r="C4160" s="0" t="s">
        <v>14768</v>
      </c>
      <c r="D4160" s="0" t="s">
        <v>14771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0</v>
      </c>
      <c r="T4160" s="0" t="n">
        <v>0</v>
      </c>
      <c r="U4160" s="0" t="n">
        <v>14</v>
      </c>
      <c r="V4160" s="0" t="n">
        <v>279</v>
      </c>
      <c r="W4160" s="0" t="n">
        <v>0</v>
      </c>
      <c r="X4160" s="0" t="n">
        <v>0</v>
      </c>
      <c r="Y4160" s="0" t="n">
        <v>0</v>
      </c>
      <c r="Z4160" s="0" t="n">
        <v>0</v>
      </c>
    </row>
    <row r="4161" customFormat="false" ht="14.4" hidden="false" customHeight="false" outlineLevel="0" collapsed="false">
      <c r="A4161" s="0" t="s">
        <v>3</v>
      </c>
      <c r="B4161" s="0" t="s">
        <v>18963</v>
      </c>
      <c r="C4161" s="0" t="s">
        <v>14767</v>
      </c>
      <c r="D4161" s="0" t="s">
        <v>14773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0</v>
      </c>
      <c r="T4161" s="0" t="n">
        <v>0</v>
      </c>
      <c r="U4161" s="0" t="n">
        <v>17</v>
      </c>
      <c r="V4161" s="0" t="n">
        <v>291</v>
      </c>
      <c r="W4161" s="0" t="n">
        <v>0</v>
      </c>
      <c r="X4161" s="0" t="n">
        <v>0</v>
      </c>
      <c r="Y4161" s="0" t="n">
        <v>0</v>
      </c>
      <c r="Z4161" s="0" t="n">
        <v>0</v>
      </c>
    </row>
    <row r="4162" customFormat="false" ht="14.4" hidden="false" customHeight="false" outlineLevel="0" collapsed="false">
      <c r="A4162" s="0" t="s">
        <v>3</v>
      </c>
      <c r="B4162" s="0" t="s">
        <v>18964</v>
      </c>
      <c r="C4162" s="0" t="s">
        <v>14767</v>
      </c>
      <c r="D4162" s="0" t="s">
        <v>14773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0</v>
      </c>
      <c r="Q4162" s="0" t="n">
        <v>0</v>
      </c>
      <c r="R4162" s="0" t="n">
        <v>0</v>
      </c>
      <c r="S4162" s="0" t="n">
        <v>0</v>
      </c>
      <c r="T4162" s="0" t="n">
        <v>0</v>
      </c>
      <c r="U4162" s="0" t="n">
        <v>13</v>
      </c>
      <c r="V4162" s="0" t="n">
        <v>232</v>
      </c>
      <c r="W4162" s="0" t="n">
        <v>0</v>
      </c>
      <c r="X4162" s="0" t="n">
        <v>0</v>
      </c>
      <c r="Y4162" s="0" t="n">
        <v>0</v>
      </c>
      <c r="Z4162" s="0" t="n">
        <v>0</v>
      </c>
    </row>
    <row r="4163" customFormat="false" ht="14.4" hidden="false" customHeight="false" outlineLevel="0" collapsed="false">
      <c r="A4163" s="0" t="s">
        <v>3</v>
      </c>
      <c r="B4163" s="0" t="s">
        <v>18965</v>
      </c>
      <c r="C4163" s="0" t="s">
        <v>14767</v>
      </c>
      <c r="D4163" s="0" t="s">
        <v>14771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0</v>
      </c>
      <c r="Q4163" s="0" t="n">
        <v>0</v>
      </c>
      <c r="R4163" s="0" t="n">
        <v>0</v>
      </c>
      <c r="S4163" s="0" t="n">
        <v>0</v>
      </c>
      <c r="T4163" s="0" t="n">
        <v>0</v>
      </c>
      <c r="U4163" s="0" t="n">
        <v>18</v>
      </c>
      <c r="V4163" s="0" t="n">
        <v>239</v>
      </c>
      <c r="W4163" s="0" t="n">
        <v>0</v>
      </c>
      <c r="X4163" s="0" t="n">
        <v>0</v>
      </c>
      <c r="Y4163" s="0" t="n">
        <v>0</v>
      </c>
      <c r="Z4163" s="0" t="n">
        <v>0</v>
      </c>
    </row>
    <row r="4164" customFormat="false" ht="14.4" hidden="false" customHeight="false" outlineLevel="0" collapsed="false">
      <c r="A4164" s="0" t="s">
        <v>3</v>
      </c>
      <c r="B4164" s="0" t="s">
        <v>18966</v>
      </c>
      <c r="C4164" s="0" t="s">
        <v>14771</v>
      </c>
      <c r="D4164" s="0" t="s">
        <v>14768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  <c r="S4164" s="0" t="n">
        <v>0</v>
      </c>
      <c r="T4164" s="0" t="n">
        <v>0</v>
      </c>
      <c r="U4164" s="0" t="n">
        <v>13</v>
      </c>
      <c r="V4164" s="0" t="n">
        <v>246</v>
      </c>
      <c r="W4164" s="0" t="n">
        <v>0</v>
      </c>
      <c r="X4164" s="0" t="n">
        <v>0</v>
      </c>
      <c r="Y4164" s="0" t="n">
        <v>0</v>
      </c>
      <c r="Z4164" s="0" t="n">
        <v>0</v>
      </c>
    </row>
    <row r="4165" customFormat="false" ht="14.4" hidden="false" customHeight="false" outlineLevel="0" collapsed="false">
      <c r="A4165" s="0" t="s">
        <v>3</v>
      </c>
      <c r="B4165" s="0" t="s">
        <v>18967</v>
      </c>
      <c r="C4165" s="0" t="s">
        <v>14768</v>
      </c>
      <c r="D4165" s="0" t="s">
        <v>14767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0</v>
      </c>
      <c r="T4165" s="0" t="n">
        <v>0</v>
      </c>
      <c r="U4165" s="0" t="n">
        <v>15</v>
      </c>
      <c r="V4165" s="0" t="n">
        <v>263</v>
      </c>
      <c r="W4165" s="0" t="n">
        <v>0</v>
      </c>
      <c r="X4165" s="0" t="n">
        <v>0</v>
      </c>
      <c r="Y4165" s="0" t="n">
        <v>0</v>
      </c>
      <c r="Z4165" s="0" t="n">
        <v>0</v>
      </c>
    </row>
    <row r="4166" customFormat="false" ht="14.4" hidden="false" customHeight="false" outlineLevel="0" collapsed="false">
      <c r="A4166" s="0" t="s">
        <v>3</v>
      </c>
      <c r="B4166" s="0" t="s">
        <v>18968</v>
      </c>
      <c r="C4166" s="0" t="s">
        <v>14768</v>
      </c>
      <c r="D4166" s="0" t="s">
        <v>14771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</v>
      </c>
      <c r="T4166" s="0" t="n">
        <v>0</v>
      </c>
      <c r="U4166" s="0" t="n">
        <v>14</v>
      </c>
      <c r="V4166" s="0" t="n">
        <v>264</v>
      </c>
      <c r="W4166" s="0" t="n">
        <v>0</v>
      </c>
      <c r="X4166" s="0" t="n">
        <v>0</v>
      </c>
      <c r="Y4166" s="0" t="n">
        <v>0</v>
      </c>
      <c r="Z4166" s="0" t="n">
        <v>0</v>
      </c>
    </row>
    <row r="4167" customFormat="false" ht="14.4" hidden="false" customHeight="false" outlineLevel="0" collapsed="false">
      <c r="A4167" s="0" t="s">
        <v>3</v>
      </c>
      <c r="B4167" s="0" t="s">
        <v>18969</v>
      </c>
      <c r="C4167" s="0" t="s">
        <v>14773</v>
      </c>
      <c r="D4167" s="0" t="s">
        <v>14767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P4167" s="0" t="n">
        <v>0</v>
      </c>
      <c r="Q4167" s="0" t="n">
        <v>0</v>
      </c>
      <c r="R4167" s="0" t="n">
        <v>0</v>
      </c>
      <c r="S4167" s="0" t="n">
        <v>0</v>
      </c>
      <c r="T4167" s="0" t="n">
        <v>0</v>
      </c>
      <c r="U4167" s="0" t="n">
        <v>19</v>
      </c>
      <c r="V4167" s="0" t="n">
        <v>275</v>
      </c>
      <c r="W4167" s="0" t="n">
        <v>0</v>
      </c>
      <c r="X4167" s="0" t="n">
        <v>0</v>
      </c>
      <c r="Y4167" s="0" t="n">
        <v>0</v>
      </c>
      <c r="Z4167" s="0" t="n">
        <v>0</v>
      </c>
    </row>
    <row r="4168" customFormat="false" ht="14.4" hidden="false" customHeight="false" outlineLevel="0" collapsed="false">
      <c r="A4168" s="0" t="s">
        <v>3</v>
      </c>
      <c r="B4168" s="0" t="s">
        <v>18970</v>
      </c>
      <c r="C4168" s="0" t="s">
        <v>14771</v>
      </c>
      <c r="D4168" s="0" t="s">
        <v>14768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</v>
      </c>
      <c r="T4168" s="0" t="n">
        <v>0</v>
      </c>
      <c r="U4168" s="0" t="n">
        <v>12</v>
      </c>
      <c r="V4168" s="0" t="n">
        <v>227</v>
      </c>
      <c r="W4168" s="0" t="n">
        <v>0</v>
      </c>
      <c r="X4168" s="0" t="n">
        <v>0</v>
      </c>
      <c r="Y4168" s="0" t="n">
        <v>0</v>
      </c>
      <c r="Z4168" s="0" t="n">
        <v>0</v>
      </c>
    </row>
    <row r="4169" customFormat="false" ht="14.4" hidden="false" customHeight="false" outlineLevel="0" collapsed="false">
      <c r="A4169" s="0" t="s">
        <v>3</v>
      </c>
      <c r="B4169" s="0" t="s">
        <v>18971</v>
      </c>
      <c r="C4169" s="0" t="s">
        <v>14767</v>
      </c>
      <c r="D4169" s="0" t="s">
        <v>14768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0" t="n">
        <v>17</v>
      </c>
      <c r="V4169" s="0" t="n">
        <v>249</v>
      </c>
      <c r="W4169" s="0" t="n">
        <v>0</v>
      </c>
      <c r="X4169" s="0" t="n">
        <v>0</v>
      </c>
      <c r="Y4169" s="0" t="n">
        <v>0</v>
      </c>
      <c r="Z4169" s="0" t="n">
        <v>0</v>
      </c>
    </row>
    <row r="4170" customFormat="false" ht="14.4" hidden="false" customHeight="false" outlineLevel="0" collapsed="false">
      <c r="A4170" s="0" t="s">
        <v>3</v>
      </c>
      <c r="B4170" s="0" t="s">
        <v>18972</v>
      </c>
      <c r="C4170" s="0" t="s">
        <v>14771</v>
      </c>
      <c r="D4170" s="0" t="s">
        <v>14768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0</v>
      </c>
      <c r="T4170" s="0" t="n">
        <v>0</v>
      </c>
      <c r="U4170" s="0" t="n">
        <v>13</v>
      </c>
      <c r="V4170" s="0" t="n">
        <v>218</v>
      </c>
      <c r="W4170" s="0" t="n">
        <v>0</v>
      </c>
      <c r="X4170" s="0" t="n">
        <v>0</v>
      </c>
      <c r="Y4170" s="0" t="n">
        <v>0</v>
      </c>
      <c r="Z4170" s="0" t="n">
        <v>0</v>
      </c>
    </row>
    <row r="4171" customFormat="false" ht="14.4" hidden="false" customHeight="false" outlineLevel="0" collapsed="false">
      <c r="A4171" s="0" t="s">
        <v>3</v>
      </c>
      <c r="B4171" s="0" t="s">
        <v>18973</v>
      </c>
      <c r="C4171" s="0" t="s">
        <v>14767</v>
      </c>
      <c r="D4171" s="0" t="s">
        <v>14773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  <c r="S4171" s="0" t="n">
        <v>0</v>
      </c>
      <c r="T4171" s="0" t="n">
        <v>0</v>
      </c>
      <c r="U4171" s="0" t="n">
        <v>14</v>
      </c>
      <c r="V4171" s="0" t="n">
        <v>210</v>
      </c>
      <c r="W4171" s="0" t="n">
        <v>0</v>
      </c>
      <c r="X4171" s="0" t="n">
        <v>0</v>
      </c>
      <c r="Y4171" s="0" t="n">
        <v>0</v>
      </c>
      <c r="Z4171" s="0" t="n">
        <v>0</v>
      </c>
    </row>
    <row r="4172" customFormat="false" ht="14.4" hidden="false" customHeight="false" outlineLevel="0" collapsed="false">
      <c r="A4172" s="0" t="s">
        <v>3</v>
      </c>
      <c r="B4172" s="0" t="s">
        <v>18974</v>
      </c>
      <c r="C4172" s="0" t="s">
        <v>14767</v>
      </c>
      <c r="D4172" s="0" t="s">
        <v>14768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0</v>
      </c>
      <c r="Q4172" s="0" t="n">
        <v>0</v>
      </c>
      <c r="R4172" s="0" t="n">
        <v>0</v>
      </c>
      <c r="S4172" s="0" t="n">
        <v>0</v>
      </c>
      <c r="T4172" s="0" t="n">
        <v>0</v>
      </c>
      <c r="U4172" s="0" t="n">
        <v>14</v>
      </c>
      <c r="V4172" s="0" t="n">
        <v>216</v>
      </c>
      <c r="W4172" s="0" t="n">
        <v>0</v>
      </c>
      <c r="X4172" s="0" t="n">
        <v>0</v>
      </c>
      <c r="Y4172" s="0" t="n">
        <v>0</v>
      </c>
      <c r="Z4172" s="0" t="n">
        <v>0</v>
      </c>
    </row>
    <row r="4173" customFormat="false" ht="14.4" hidden="false" customHeight="false" outlineLevel="0" collapsed="false">
      <c r="A4173" s="0" t="s">
        <v>3</v>
      </c>
      <c r="B4173" s="0" t="s">
        <v>18975</v>
      </c>
      <c r="C4173" s="0" t="s">
        <v>14767</v>
      </c>
      <c r="D4173" s="0" t="s">
        <v>14773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0</v>
      </c>
      <c r="R4173" s="0" t="n">
        <v>0</v>
      </c>
      <c r="S4173" s="0" t="n">
        <v>0</v>
      </c>
      <c r="T4173" s="0" t="n">
        <v>0</v>
      </c>
      <c r="U4173" s="0" t="n">
        <v>16</v>
      </c>
      <c r="V4173" s="0" t="n">
        <v>304</v>
      </c>
      <c r="W4173" s="0" t="n">
        <v>0</v>
      </c>
      <c r="X4173" s="0" t="n">
        <v>0</v>
      </c>
      <c r="Y4173" s="0" t="n">
        <v>0</v>
      </c>
      <c r="Z4173" s="0" t="n">
        <v>0</v>
      </c>
    </row>
    <row r="4174" customFormat="false" ht="14.4" hidden="false" customHeight="false" outlineLevel="0" collapsed="false">
      <c r="A4174" s="0" t="s">
        <v>3</v>
      </c>
      <c r="B4174" s="0" t="s">
        <v>18976</v>
      </c>
      <c r="C4174" s="0" t="s">
        <v>14773</v>
      </c>
      <c r="D4174" s="0" t="s">
        <v>14767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0</v>
      </c>
      <c r="R4174" s="0" t="n">
        <v>0</v>
      </c>
      <c r="S4174" s="0" t="n">
        <v>0</v>
      </c>
      <c r="T4174" s="0" t="n">
        <v>0</v>
      </c>
      <c r="U4174" s="0" t="n">
        <v>14</v>
      </c>
      <c r="V4174" s="0" t="n">
        <v>258</v>
      </c>
      <c r="W4174" s="0" t="n">
        <v>0</v>
      </c>
      <c r="X4174" s="0" t="n">
        <v>0</v>
      </c>
      <c r="Y4174" s="0" t="n">
        <v>0</v>
      </c>
      <c r="Z4174" s="0" t="n">
        <v>0</v>
      </c>
    </row>
    <row r="4175" customFormat="false" ht="14.4" hidden="false" customHeight="false" outlineLevel="0" collapsed="false">
      <c r="A4175" s="0" t="s">
        <v>3</v>
      </c>
      <c r="B4175" s="0" t="s">
        <v>18977</v>
      </c>
      <c r="C4175" s="0" t="s">
        <v>14773</v>
      </c>
      <c r="D4175" s="0" t="s">
        <v>14768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0</v>
      </c>
      <c r="T4175" s="0" t="n">
        <v>0</v>
      </c>
      <c r="U4175" s="0" t="n">
        <v>11</v>
      </c>
      <c r="V4175" s="0" t="n">
        <v>213</v>
      </c>
      <c r="W4175" s="0" t="n">
        <v>0</v>
      </c>
      <c r="X4175" s="0" t="n">
        <v>0</v>
      </c>
      <c r="Y4175" s="0" t="n">
        <v>0</v>
      </c>
      <c r="Z4175" s="0" t="n">
        <v>0</v>
      </c>
    </row>
    <row r="4176" customFormat="false" ht="14.4" hidden="false" customHeight="false" outlineLevel="0" collapsed="false">
      <c r="A4176" s="0" t="s">
        <v>3</v>
      </c>
      <c r="B4176" s="0" t="s">
        <v>18978</v>
      </c>
      <c r="C4176" s="0" t="s">
        <v>14768</v>
      </c>
      <c r="D4176" s="0" t="s">
        <v>14771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n">
        <v>0</v>
      </c>
      <c r="S4176" s="0" t="n">
        <v>0</v>
      </c>
      <c r="T4176" s="0" t="n">
        <v>0</v>
      </c>
      <c r="U4176" s="0" t="n">
        <v>14</v>
      </c>
      <c r="V4176" s="0" t="n">
        <v>224</v>
      </c>
      <c r="W4176" s="0" t="n">
        <v>0</v>
      </c>
      <c r="X4176" s="0" t="n">
        <v>0</v>
      </c>
      <c r="Y4176" s="0" t="n">
        <v>0</v>
      </c>
      <c r="Z4176" s="0" t="n">
        <v>0</v>
      </c>
    </row>
    <row r="4177" customFormat="false" ht="14.4" hidden="false" customHeight="false" outlineLevel="0" collapsed="false">
      <c r="A4177" s="0" t="s">
        <v>3</v>
      </c>
      <c r="B4177" s="0" t="s">
        <v>18979</v>
      </c>
      <c r="C4177" s="0" t="s">
        <v>14771</v>
      </c>
      <c r="D4177" s="0" t="s">
        <v>14768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n">
        <v>0</v>
      </c>
      <c r="S4177" s="0" t="n">
        <v>0</v>
      </c>
      <c r="T4177" s="0" t="n">
        <v>0</v>
      </c>
      <c r="U4177" s="0" t="n">
        <v>16</v>
      </c>
      <c r="V4177" s="0" t="n">
        <v>226</v>
      </c>
      <c r="W4177" s="0" t="n">
        <v>0</v>
      </c>
      <c r="X4177" s="0" t="n">
        <v>0</v>
      </c>
      <c r="Y4177" s="0" t="n">
        <v>0</v>
      </c>
      <c r="Z4177" s="0" t="n">
        <v>0</v>
      </c>
    </row>
    <row r="4178" customFormat="false" ht="14.4" hidden="false" customHeight="false" outlineLevel="0" collapsed="false">
      <c r="A4178" s="0" t="s">
        <v>3</v>
      </c>
      <c r="B4178" s="0" t="s">
        <v>18980</v>
      </c>
      <c r="C4178" s="0" t="s">
        <v>14771</v>
      </c>
      <c r="D4178" s="0" t="s">
        <v>14768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0</v>
      </c>
      <c r="T4178" s="0" t="n">
        <v>0</v>
      </c>
      <c r="U4178" s="0" t="n">
        <v>14</v>
      </c>
      <c r="V4178" s="0" t="n">
        <v>235</v>
      </c>
      <c r="W4178" s="0" t="n">
        <v>0</v>
      </c>
      <c r="X4178" s="0" t="n">
        <v>0</v>
      </c>
      <c r="Y4178" s="0" t="n">
        <v>0</v>
      </c>
      <c r="Z4178" s="0" t="n">
        <v>0</v>
      </c>
    </row>
    <row r="4179" customFormat="false" ht="14.4" hidden="false" customHeight="false" outlineLevel="0" collapsed="false">
      <c r="A4179" s="0" t="s">
        <v>3</v>
      </c>
      <c r="B4179" s="0" t="s">
        <v>18981</v>
      </c>
      <c r="C4179" s="0" t="s">
        <v>14768</v>
      </c>
      <c r="D4179" s="0" t="s">
        <v>14771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0</v>
      </c>
      <c r="T4179" s="0" t="n">
        <v>0</v>
      </c>
      <c r="U4179" s="0" t="n">
        <v>15</v>
      </c>
      <c r="V4179" s="0" t="n">
        <v>202</v>
      </c>
      <c r="W4179" s="0" t="n">
        <v>0</v>
      </c>
      <c r="X4179" s="0" t="n">
        <v>0</v>
      </c>
      <c r="Y4179" s="0" t="n">
        <v>0</v>
      </c>
      <c r="Z4179" s="0" t="n">
        <v>0</v>
      </c>
    </row>
    <row r="4180" customFormat="false" ht="14.4" hidden="false" customHeight="false" outlineLevel="0" collapsed="false">
      <c r="A4180" s="0" t="s">
        <v>3</v>
      </c>
      <c r="B4180" s="0" t="s">
        <v>18982</v>
      </c>
      <c r="C4180" s="0" t="s">
        <v>14771</v>
      </c>
      <c r="D4180" s="0" t="s">
        <v>14773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0</v>
      </c>
      <c r="T4180" s="0" t="n">
        <v>0</v>
      </c>
      <c r="U4180" s="0" t="n">
        <v>15</v>
      </c>
      <c r="V4180" s="0" t="n">
        <v>219</v>
      </c>
      <c r="W4180" s="0" t="n">
        <v>0</v>
      </c>
      <c r="X4180" s="0" t="n">
        <v>0</v>
      </c>
      <c r="Y4180" s="0" t="n">
        <v>0</v>
      </c>
      <c r="Z4180" s="0" t="n">
        <v>0</v>
      </c>
    </row>
    <row r="4181" customFormat="false" ht="14.4" hidden="false" customHeight="false" outlineLevel="0" collapsed="false">
      <c r="A4181" s="0" t="s">
        <v>3</v>
      </c>
      <c r="B4181" s="0" t="s">
        <v>18983</v>
      </c>
      <c r="C4181" s="0" t="s">
        <v>14767</v>
      </c>
      <c r="D4181" s="0" t="s">
        <v>14773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0</v>
      </c>
      <c r="T4181" s="0" t="n">
        <v>0</v>
      </c>
      <c r="U4181" s="0" t="n">
        <v>18</v>
      </c>
      <c r="V4181" s="0" t="n">
        <v>270</v>
      </c>
      <c r="W4181" s="0" t="n">
        <v>0</v>
      </c>
      <c r="X4181" s="0" t="n">
        <v>0</v>
      </c>
      <c r="Y4181" s="0" t="n">
        <v>0</v>
      </c>
      <c r="Z4181" s="0" t="n">
        <v>0</v>
      </c>
    </row>
    <row r="4182" customFormat="false" ht="14.4" hidden="false" customHeight="false" outlineLevel="0" collapsed="false">
      <c r="A4182" s="0" t="s">
        <v>3</v>
      </c>
      <c r="B4182" s="0" t="s">
        <v>18984</v>
      </c>
      <c r="C4182" s="0" t="s">
        <v>14773</v>
      </c>
      <c r="D4182" s="0" t="s">
        <v>14768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</v>
      </c>
      <c r="U4182" s="0" t="n">
        <v>14</v>
      </c>
      <c r="V4182" s="0" t="n">
        <v>213</v>
      </c>
      <c r="W4182" s="0" t="n">
        <v>0</v>
      </c>
      <c r="X4182" s="0" t="n">
        <v>0</v>
      </c>
      <c r="Y4182" s="0" t="n">
        <v>0</v>
      </c>
      <c r="Z4182" s="0" t="n">
        <v>0</v>
      </c>
    </row>
    <row r="4183" customFormat="false" ht="14.4" hidden="false" customHeight="false" outlineLevel="0" collapsed="false">
      <c r="A4183" s="0" t="s">
        <v>3</v>
      </c>
      <c r="B4183" s="0" t="s">
        <v>18985</v>
      </c>
      <c r="C4183" s="0" t="s">
        <v>14771</v>
      </c>
      <c r="D4183" s="0" t="s">
        <v>14768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15</v>
      </c>
      <c r="V4183" s="0" t="n">
        <v>285</v>
      </c>
      <c r="W4183" s="0" t="n">
        <v>0</v>
      </c>
      <c r="X4183" s="0" t="n">
        <v>0</v>
      </c>
      <c r="Y4183" s="0" t="n">
        <v>0</v>
      </c>
      <c r="Z4183" s="0" t="n">
        <v>0</v>
      </c>
    </row>
    <row r="4184" customFormat="false" ht="14.4" hidden="false" customHeight="false" outlineLevel="0" collapsed="false">
      <c r="A4184" s="0" t="s">
        <v>3</v>
      </c>
      <c r="B4184" s="0" t="s">
        <v>18986</v>
      </c>
      <c r="C4184" s="0" t="s">
        <v>14773</v>
      </c>
      <c r="D4184" s="0" t="s">
        <v>14767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0</v>
      </c>
      <c r="T4184" s="0" t="n">
        <v>0</v>
      </c>
      <c r="U4184" s="0" t="n">
        <v>15</v>
      </c>
      <c r="V4184" s="0" t="n">
        <v>268</v>
      </c>
      <c r="W4184" s="0" t="n">
        <v>0</v>
      </c>
      <c r="X4184" s="0" t="n">
        <v>0</v>
      </c>
      <c r="Y4184" s="0" t="n">
        <v>0</v>
      </c>
      <c r="Z4184" s="0" t="n">
        <v>0</v>
      </c>
    </row>
    <row r="4185" customFormat="false" ht="14.4" hidden="false" customHeight="false" outlineLevel="0" collapsed="false">
      <c r="A4185" s="0" t="s">
        <v>3</v>
      </c>
      <c r="B4185" s="0" t="s">
        <v>18987</v>
      </c>
      <c r="C4185" s="0" t="s">
        <v>14768</v>
      </c>
      <c r="D4185" s="0" t="s">
        <v>14767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0</v>
      </c>
      <c r="U4185" s="0" t="n">
        <v>19</v>
      </c>
      <c r="V4185" s="0" t="n">
        <v>336</v>
      </c>
      <c r="W4185" s="0" t="n">
        <v>0</v>
      </c>
      <c r="X4185" s="0" t="n">
        <v>0</v>
      </c>
      <c r="Y4185" s="0" t="n">
        <v>0</v>
      </c>
      <c r="Z4185" s="0" t="n">
        <v>0</v>
      </c>
    </row>
    <row r="4186" customFormat="false" ht="14.4" hidden="false" customHeight="false" outlineLevel="0" collapsed="false">
      <c r="A4186" s="0" t="s">
        <v>3</v>
      </c>
      <c r="B4186" s="0" t="s">
        <v>18988</v>
      </c>
      <c r="C4186" s="0" t="s">
        <v>14771</v>
      </c>
      <c r="D4186" s="0" t="s">
        <v>14768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0</v>
      </c>
      <c r="T4186" s="0" t="n">
        <v>0</v>
      </c>
      <c r="U4186" s="0" t="n">
        <v>20</v>
      </c>
      <c r="V4186" s="0" t="n">
        <v>322</v>
      </c>
      <c r="W4186" s="0" t="n">
        <v>0</v>
      </c>
      <c r="X4186" s="0" t="n">
        <v>0</v>
      </c>
      <c r="Y4186" s="0" t="n">
        <v>0</v>
      </c>
      <c r="Z4186" s="0" t="n">
        <v>0</v>
      </c>
    </row>
    <row r="4187" customFormat="false" ht="14.4" hidden="false" customHeight="false" outlineLevel="0" collapsed="false">
      <c r="A4187" s="0" t="s">
        <v>3</v>
      </c>
      <c r="B4187" s="0" t="s">
        <v>18989</v>
      </c>
      <c r="C4187" s="0" t="s">
        <v>14768</v>
      </c>
      <c r="D4187" s="0" t="s">
        <v>14773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0</v>
      </c>
      <c r="S4187" s="0" t="n">
        <v>0</v>
      </c>
      <c r="T4187" s="0" t="n">
        <v>0</v>
      </c>
      <c r="U4187" s="0" t="n">
        <v>12</v>
      </c>
      <c r="V4187" s="0" t="n">
        <v>184</v>
      </c>
      <c r="W4187" s="0" t="n">
        <v>0</v>
      </c>
      <c r="X4187" s="0" t="n">
        <v>0</v>
      </c>
      <c r="Y4187" s="0" t="n">
        <v>0</v>
      </c>
      <c r="Z4187" s="0" t="n">
        <v>0</v>
      </c>
    </row>
    <row r="4188" customFormat="false" ht="14.4" hidden="false" customHeight="false" outlineLevel="0" collapsed="false">
      <c r="A4188" s="0" t="s">
        <v>3</v>
      </c>
      <c r="B4188" s="0" t="s">
        <v>18990</v>
      </c>
      <c r="C4188" s="0" t="s">
        <v>14773</v>
      </c>
      <c r="D4188" s="0" t="s">
        <v>14767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n">
        <v>17</v>
      </c>
      <c r="V4188" s="0" t="n">
        <v>314</v>
      </c>
      <c r="W4188" s="0" t="n">
        <v>0</v>
      </c>
      <c r="X4188" s="0" t="n">
        <v>0</v>
      </c>
      <c r="Y4188" s="0" t="n">
        <v>0</v>
      </c>
      <c r="Z4188" s="0" t="n">
        <v>0</v>
      </c>
    </row>
    <row r="4189" customFormat="false" ht="14.4" hidden="false" customHeight="false" outlineLevel="0" collapsed="false">
      <c r="A4189" s="0" t="s">
        <v>3</v>
      </c>
      <c r="B4189" s="0" t="s">
        <v>18991</v>
      </c>
      <c r="C4189" s="0" t="s">
        <v>14768</v>
      </c>
      <c r="D4189" s="0" t="s">
        <v>14767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18</v>
      </c>
      <c r="V4189" s="0" t="n">
        <v>289</v>
      </c>
      <c r="W4189" s="0" t="n">
        <v>0</v>
      </c>
      <c r="X4189" s="0" t="n">
        <v>0</v>
      </c>
      <c r="Y4189" s="0" t="n">
        <v>0</v>
      </c>
      <c r="Z4189" s="0" t="n">
        <v>0</v>
      </c>
    </row>
    <row r="4190" customFormat="false" ht="14.4" hidden="false" customHeight="false" outlineLevel="0" collapsed="false">
      <c r="A4190" s="0" t="s">
        <v>3</v>
      </c>
      <c r="B4190" s="0" t="s">
        <v>18992</v>
      </c>
      <c r="C4190" s="0" t="s">
        <v>14771</v>
      </c>
      <c r="D4190" s="0" t="s">
        <v>14767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0</v>
      </c>
      <c r="T4190" s="0" t="n">
        <v>0</v>
      </c>
      <c r="U4190" s="0" t="n">
        <v>12</v>
      </c>
      <c r="V4190" s="0" t="n">
        <v>201</v>
      </c>
      <c r="W4190" s="0" t="n">
        <v>0</v>
      </c>
      <c r="X4190" s="0" t="n">
        <v>0</v>
      </c>
      <c r="Y4190" s="0" t="n">
        <v>0</v>
      </c>
      <c r="Z4190" s="0" t="n">
        <v>0</v>
      </c>
    </row>
    <row r="4191" customFormat="false" ht="14.4" hidden="false" customHeight="false" outlineLevel="0" collapsed="false">
      <c r="A4191" s="0" t="s">
        <v>3</v>
      </c>
      <c r="B4191" s="0" t="s">
        <v>18993</v>
      </c>
      <c r="C4191" s="0" t="s">
        <v>14768</v>
      </c>
      <c r="D4191" s="0" t="s">
        <v>14771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n">
        <v>0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0" t="n">
        <v>16</v>
      </c>
      <c r="V4191" s="0" t="n">
        <v>274</v>
      </c>
      <c r="W4191" s="0" t="n">
        <v>0</v>
      </c>
      <c r="X4191" s="0" t="n">
        <v>0</v>
      </c>
      <c r="Y4191" s="0" t="n">
        <v>0</v>
      </c>
      <c r="Z4191" s="0" t="n">
        <v>0</v>
      </c>
    </row>
    <row r="4192" customFormat="false" ht="14.4" hidden="false" customHeight="false" outlineLevel="0" collapsed="false">
      <c r="A4192" s="0" t="s">
        <v>3</v>
      </c>
      <c r="B4192" s="0" t="s">
        <v>18994</v>
      </c>
      <c r="C4192" s="0" t="s">
        <v>14768</v>
      </c>
      <c r="D4192" s="0" t="s">
        <v>14767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0" t="n">
        <v>17</v>
      </c>
      <c r="V4192" s="0" t="n">
        <v>331</v>
      </c>
      <c r="W4192" s="0" t="n">
        <v>0</v>
      </c>
      <c r="X4192" s="0" t="n">
        <v>0</v>
      </c>
      <c r="Y4192" s="0" t="n">
        <v>0</v>
      </c>
      <c r="Z4192" s="0" t="n">
        <v>0</v>
      </c>
    </row>
    <row r="4193" customFormat="false" ht="14.4" hidden="false" customHeight="false" outlineLevel="0" collapsed="false">
      <c r="A4193" s="0" t="s">
        <v>3</v>
      </c>
      <c r="B4193" s="0" t="s">
        <v>18995</v>
      </c>
      <c r="C4193" s="0" t="s">
        <v>14773</v>
      </c>
      <c r="D4193" s="0" t="s">
        <v>14768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0</v>
      </c>
      <c r="T4193" s="0" t="n">
        <v>0</v>
      </c>
      <c r="U4193" s="0" t="n">
        <v>18</v>
      </c>
      <c r="V4193" s="0" t="n">
        <v>245</v>
      </c>
      <c r="W4193" s="0" t="n">
        <v>0</v>
      </c>
      <c r="X4193" s="0" t="n">
        <v>0</v>
      </c>
      <c r="Y4193" s="0" t="n">
        <v>0</v>
      </c>
      <c r="Z4193" s="0" t="n">
        <v>0</v>
      </c>
    </row>
    <row r="4194" customFormat="false" ht="14.4" hidden="false" customHeight="false" outlineLevel="0" collapsed="false">
      <c r="A4194" s="0" t="s">
        <v>3</v>
      </c>
      <c r="B4194" s="0" t="s">
        <v>18996</v>
      </c>
      <c r="C4194" s="0" t="s">
        <v>14771</v>
      </c>
      <c r="D4194" s="0" t="s">
        <v>14768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  <c r="T4194" s="0" t="n">
        <v>0</v>
      </c>
      <c r="U4194" s="0" t="n">
        <v>16</v>
      </c>
      <c r="V4194" s="0" t="n">
        <v>243</v>
      </c>
      <c r="W4194" s="0" t="n">
        <v>0</v>
      </c>
      <c r="X4194" s="0" t="n">
        <v>0</v>
      </c>
      <c r="Y4194" s="0" t="n">
        <v>0</v>
      </c>
      <c r="Z4194" s="0" t="n">
        <v>0</v>
      </c>
    </row>
    <row r="4195" customFormat="false" ht="14.4" hidden="false" customHeight="false" outlineLevel="0" collapsed="false">
      <c r="A4195" s="0" t="s">
        <v>3</v>
      </c>
      <c r="B4195" s="0" t="s">
        <v>18997</v>
      </c>
      <c r="C4195" s="0" t="s">
        <v>14773</v>
      </c>
      <c r="D4195" s="0" t="s">
        <v>14767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0</v>
      </c>
      <c r="T4195" s="0" t="n">
        <v>0</v>
      </c>
      <c r="U4195" s="0" t="n">
        <v>13</v>
      </c>
      <c r="V4195" s="0" t="n">
        <v>189</v>
      </c>
      <c r="W4195" s="0" t="n">
        <v>0</v>
      </c>
      <c r="X4195" s="0" t="n">
        <v>0</v>
      </c>
      <c r="Y4195" s="0" t="n">
        <v>0</v>
      </c>
      <c r="Z4195" s="0" t="n">
        <v>0</v>
      </c>
    </row>
    <row r="4196" customFormat="false" ht="14.4" hidden="false" customHeight="false" outlineLevel="0" collapsed="false">
      <c r="A4196" s="0" t="s">
        <v>3</v>
      </c>
      <c r="B4196" s="0" t="s">
        <v>18998</v>
      </c>
      <c r="C4196" s="0" t="s">
        <v>14768</v>
      </c>
      <c r="D4196" s="0" t="s">
        <v>14771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n">
        <v>0</v>
      </c>
      <c r="U4196" s="0" t="n">
        <v>14</v>
      </c>
      <c r="V4196" s="0" t="n">
        <v>178</v>
      </c>
      <c r="W4196" s="0" t="n">
        <v>0</v>
      </c>
      <c r="X4196" s="0" t="n">
        <v>0</v>
      </c>
      <c r="Y4196" s="0" t="n">
        <v>0</v>
      </c>
      <c r="Z4196" s="0" t="n">
        <v>0</v>
      </c>
    </row>
    <row r="4197" customFormat="false" ht="14.4" hidden="false" customHeight="false" outlineLevel="0" collapsed="false">
      <c r="A4197" s="0" t="s">
        <v>3</v>
      </c>
      <c r="B4197" s="0" t="s">
        <v>18999</v>
      </c>
      <c r="C4197" s="0" t="s">
        <v>14771</v>
      </c>
      <c r="D4197" s="0" t="s">
        <v>14773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0</v>
      </c>
      <c r="R4197" s="0" t="n">
        <v>0</v>
      </c>
      <c r="S4197" s="0" t="n">
        <v>0</v>
      </c>
      <c r="T4197" s="0" t="n">
        <v>0</v>
      </c>
      <c r="U4197" s="0" t="n">
        <v>15</v>
      </c>
      <c r="V4197" s="0" t="n">
        <v>232</v>
      </c>
      <c r="W4197" s="0" t="n">
        <v>0</v>
      </c>
      <c r="X4197" s="0" t="n">
        <v>0</v>
      </c>
      <c r="Y4197" s="0" t="n">
        <v>0</v>
      </c>
      <c r="Z4197" s="0" t="n">
        <v>0</v>
      </c>
    </row>
    <row r="4198" customFormat="false" ht="14.4" hidden="false" customHeight="false" outlineLevel="0" collapsed="false">
      <c r="A4198" s="0" t="s">
        <v>3</v>
      </c>
      <c r="B4198" s="0" t="s">
        <v>19000</v>
      </c>
      <c r="C4198" s="0" t="s">
        <v>14773</v>
      </c>
      <c r="D4198" s="0" t="s">
        <v>14768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0</v>
      </c>
      <c r="R4198" s="0" t="n">
        <v>0</v>
      </c>
      <c r="S4198" s="0" t="n">
        <v>0</v>
      </c>
      <c r="T4198" s="0" t="n">
        <v>0</v>
      </c>
      <c r="U4198" s="0" t="n">
        <v>14</v>
      </c>
      <c r="V4198" s="0" t="n">
        <v>193</v>
      </c>
      <c r="W4198" s="0" t="n">
        <v>0</v>
      </c>
      <c r="X4198" s="0" t="n">
        <v>0</v>
      </c>
      <c r="Y4198" s="0" t="n">
        <v>0</v>
      </c>
      <c r="Z4198" s="0" t="n">
        <v>0</v>
      </c>
    </row>
    <row r="4199" customFormat="false" ht="14.4" hidden="false" customHeight="false" outlineLevel="0" collapsed="false">
      <c r="A4199" s="0" t="s">
        <v>3</v>
      </c>
      <c r="B4199" s="0" t="s">
        <v>19001</v>
      </c>
      <c r="C4199" s="0" t="s">
        <v>14771</v>
      </c>
      <c r="D4199" s="0" t="s">
        <v>14768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0</v>
      </c>
      <c r="R4199" s="0" t="n">
        <v>0</v>
      </c>
      <c r="S4199" s="0" t="n">
        <v>0</v>
      </c>
      <c r="T4199" s="0" t="n">
        <v>0</v>
      </c>
      <c r="U4199" s="0" t="n">
        <v>12</v>
      </c>
      <c r="V4199" s="0" t="n">
        <v>227</v>
      </c>
      <c r="W4199" s="0" t="n">
        <v>0</v>
      </c>
      <c r="X4199" s="0" t="n">
        <v>0</v>
      </c>
      <c r="Y4199" s="0" t="n">
        <v>0</v>
      </c>
      <c r="Z4199" s="0" t="n">
        <v>0</v>
      </c>
    </row>
    <row r="4200" customFormat="false" ht="14.4" hidden="false" customHeight="false" outlineLevel="0" collapsed="false">
      <c r="A4200" s="0" t="s">
        <v>3</v>
      </c>
      <c r="B4200" s="0" t="s">
        <v>19002</v>
      </c>
      <c r="C4200" s="0" t="s">
        <v>14771</v>
      </c>
      <c r="D4200" s="0" t="s">
        <v>14768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n">
        <v>12</v>
      </c>
      <c r="V4200" s="0" t="n">
        <v>232</v>
      </c>
      <c r="W4200" s="0" t="n">
        <v>0</v>
      </c>
      <c r="X4200" s="0" t="n">
        <v>0</v>
      </c>
      <c r="Y4200" s="0" t="n">
        <v>0</v>
      </c>
      <c r="Z4200" s="0" t="n">
        <v>0</v>
      </c>
    </row>
    <row r="4201" customFormat="false" ht="14.4" hidden="false" customHeight="false" outlineLevel="0" collapsed="false">
      <c r="A4201" s="0" t="s">
        <v>3</v>
      </c>
      <c r="B4201" s="0" t="s">
        <v>19003</v>
      </c>
      <c r="C4201" s="0" t="s">
        <v>14771</v>
      </c>
      <c r="D4201" s="0" t="s">
        <v>14773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0</v>
      </c>
      <c r="Q4201" s="0" t="n">
        <v>0</v>
      </c>
      <c r="R4201" s="0" t="n">
        <v>0</v>
      </c>
      <c r="S4201" s="0" t="n">
        <v>0</v>
      </c>
      <c r="T4201" s="0" t="n">
        <v>0</v>
      </c>
      <c r="U4201" s="0" t="n">
        <v>13</v>
      </c>
      <c r="V4201" s="0" t="n">
        <v>220</v>
      </c>
      <c r="W4201" s="0" t="n">
        <v>0</v>
      </c>
      <c r="X4201" s="0" t="n">
        <v>0</v>
      </c>
      <c r="Y4201" s="0" t="n">
        <v>0</v>
      </c>
      <c r="Z4201" s="0" t="n">
        <v>0</v>
      </c>
    </row>
    <row r="4202" customFormat="false" ht="14.4" hidden="false" customHeight="false" outlineLevel="0" collapsed="false">
      <c r="A4202" s="0" t="s">
        <v>3</v>
      </c>
      <c r="B4202" s="0" t="s">
        <v>19004</v>
      </c>
      <c r="C4202" s="0" t="s">
        <v>14771</v>
      </c>
      <c r="D4202" s="0" t="s">
        <v>14768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0</v>
      </c>
      <c r="R4202" s="0" t="n">
        <v>0</v>
      </c>
      <c r="S4202" s="0" t="n">
        <v>0</v>
      </c>
      <c r="T4202" s="0" t="n">
        <v>0</v>
      </c>
      <c r="U4202" s="0" t="n">
        <v>13</v>
      </c>
      <c r="V4202" s="0" t="n">
        <v>214</v>
      </c>
      <c r="W4202" s="0" t="n">
        <v>0</v>
      </c>
      <c r="X4202" s="0" t="n">
        <v>0</v>
      </c>
      <c r="Y4202" s="0" t="n">
        <v>0</v>
      </c>
      <c r="Z4202" s="0" t="n">
        <v>0</v>
      </c>
    </row>
    <row r="4203" customFormat="false" ht="14.4" hidden="false" customHeight="false" outlineLevel="0" collapsed="false">
      <c r="A4203" s="0" t="s">
        <v>3</v>
      </c>
      <c r="B4203" s="0" t="s">
        <v>19005</v>
      </c>
      <c r="C4203" s="0" t="s">
        <v>14768</v>
      </c>
      <c r="D4203" s="0" t="s">
        <v>14773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  <c r="Q4203" s="0" t="n">
        <v>0</v>
      </c>
      <c r="R4203" s="0" t="n">
        <v>0</v>
      </c>
      <c r="S4203" s="0" t="n">
        <v>0</v>
      </c>
      <c r="T4203" s="0" t="n">
        <v>0</v>
      </c>
      <c r="U4203" s="0" t="n">
        <v>14</v>
      </c>
      <c r="V4203" s="0" t="n">
        <v>208</v>
      </c>
      <c r="W4203" s="0" t="n">
        <v>0</v>
      </c>
      <c r="X4203" s="0" t="n">
        <v>0</v>
      </c>
      <c r="Y4203" s="0" t="n">
        <v>0</v>
      </c>
      <c r="Z4203" s="0" t="n">
        <v>0</v>
      </c>
    </row>
    <row r="4204" customFormat="false" ht="14.4" hidden="false" customHeight="false" outlineLevel="0" collapsed="false">
      <c r="A4204" s="0" t="s">
        <v>3</v>
      </c>
      <c r="B4204" s="0" t="s">
        <v>19006</v>
      </c>
      <c r="C4204" s="0" t="s">
        <v>14768</v>
      </c>
      <c r="D4204" s="0" t="s">
        <v>14771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14</v>
      </c>
      <c r="V4204" s="0" t="n">
        <v>203</v>
      </c>
      <c r="W4204" s="0" t="n">
        <v>0</v>
      </c>
      <c r="X4204" s="0" t="n">
        <v>0</v>
      </c>
      <c r="Y4204" s="0" t="n">
        <v>0</v>
      </c>
      <c r="Z4204" s="0" t="n">
        <v>0</v>
      </c>
    </row>
    <row r="4205" customFormat="false" ht="14.4" hidden="false" customHeight="false" outlineLevel="0" collapsed="false">
      <c r="A4205" s="0" t="s">
        <v>3</v>
      </c>
      <c r="B4205" s="0" t="s">
        <v>19007</v>
      </c>
      <c r="C4205" s="0" t="s">
        <v>14768</v>
      </c>
      <c r="D4205" s="0" t="s">
        <v>14771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0</v>
      </c>
      <c r="L4205" s="0" t="n">
        <v>0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14</v>
      </c>
      <c r="V4205" s="0" t="n">
        <v>273</v>
      </c>
      <c r="W4205" s="0" t="n">
        <v>0</v>
      </c>
      <c r="X4205" s="0" t="n">
        <v>0</v>
      </c>
      <c r="Y4205" s="0" t="n">
        <v>0</v>
      </c>
      <c r="Z4205" s="0" t="n">
        <v>0</v>
      </c>
    </row>
    <row r="4206" customFormat="false" ht="14.4" hidden="false" customHeight="false" outlineLevel="0" collapsed="false">
      <c r="A4206" s="0" t="s">
        <v>3</v>
      </c>
      <c r="B4206" s="0" t="s">
        <v>19008</v>
      </c>
      <c r="C4206" s="0" t="s">
        <v>14773</v>
      </c>
      <c r="D4206" s="0" t="s">
        <v>14771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0</v>
      </c>
      <c r="Q4206" s="0" t="n">
        <v>0</v>
      </c>
      <c r="R4206" s="0" t="n">
        <v>0</v>
      </c>
      <c r="S4206" s="0" t="n">
        <v>0</v>
      </c>
      <c r="T4206" s="0" t="n">
        <v>0</v>
      </c>
      <c r="U4206" s="0" t="n">
        <v>14</v>
      </c>
      <c r="V4206" s="0" t="n">
        <v>255</v>
      </c>
      <c r="W4206" s="0" t="n">
        <v>0</v>
      </c>
      <c r="X4206" s="0" t="n">
        <v>0</v>
      </c>
      <c r="Y4206" s="0" t="n">
        <v>0</v>
      </c>
      <c r="Z4206" s="0" t="n">
        <v>0</v>
      </c>
    </row>
    <row r="4207" customFormat="false" ht="14.4" hidden="false" customHeight="false" outlineLevel="0" collapsed="false">
      <c r="A4207" s="0" t="s">
        <v>3</v>
      </c>
      <c r="B4207" s="0" t="s">
        <v>19009</v>
      </c>
      <c r="C4207" s="0" t="s">
        <v>14768</v>
      </c>
      <c r="D4207" s="0" t="s">
        <v>14771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0</v>
      </c>
      <c r="T4207" s="0" t="n">
        <v>0</v>
      </c>
      <c r="U4207" s="0" t="n">
        <v>14</v>
      </c>
      <c r="V4207" s="0" t="n">
        <v>248</v>
      </c>
      <c r="W4207" s="0" t="n">
        <v>0</v>
      </c>
      <c r="X4207" s="0" t="n">
        <v>0</v>
      </c>
      <c r="Y4207" s="0" t="n">
        <v>0</v>
      </c>
      <c r="Z4207" s="0" t="n">
        <v>0</v>
      </c>
    </row>
    <row r="4208" customFormat="false" ht="14.4" hidden="false" customHeight="false" outlineLevel="0" collapsed="false">
      <c r="A4208" s="0" t="s">
        <v>3</v>
      </c>
      <c r="B4208" s="0" t="s">
        <v>19010</v>
      </c>
      <c r="C4208" s="0" t="s">
        <v>14773</v>
      </c>
      <c r="D4208" s="0" t="s">
        <v>14771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0</v>
      </c>
      <c r="Q4208" s="0" t="n">
        <v>0</v>
      </c>
      <c r="R4208" s="0" t="n">
        <v>0</v>
      </c>
      <c r="S4208" s="0" t="n">
        <v>0</v>
      </c>
      <c r="T4208" s="0" t="n">
        <v>0</v>
      </c>
      <c r="U4208" s="0" t="n">
        <v>18</v>
      </c>
      <c r="V4208" s="0" t="n">
        <v>258</v>
      </c>
      <c r="W4208" s="0" t="n">
        <v>0</v>
      </c>
      <c r="X4208" s="0" t="n">
        <v>0</v>
      </c>
      <c r="Y4208" s="0" t="n">
        <v>0</v>
      </c>
      <c r="Z4208" s="0" t="n">
        <v>0</v>
      </c>
    </row>
    <row r="4209" customFormat="false" ht="14.4" hidden="false" customHeight="false" outlineLevel="0" collapsed="false">
      <c r="A4209" s="0" t="s">
        <v>3</v>
      </c>
      <c r="B4209" s="0" t="s">
        <v>19011</v>
      </c>
      <c r="C4209" s="0" t="s">
        <v>14771</v>
      </c>
      <c r="D4209" s="0" t="s">
        <v>14768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16</v>
      </c>
      <c r="V4209" s="0" t="n">
        <v>225</v>
      </c>
      <c r="W4209" s="0" t="n">
        <v>0</v>
      </c>
      <c r="X4209" s="0" t="n">
        <v>0</v>
      </c>
      <c r="Y4209" s="0" t="n">
        <v>0</v>
      </c>
      <c r="Z4209" s="0" t="n">
        <v>0</v>
      </c>
    </row>
    <row r="4210" customFormat="false" ht="14.4" hidden="false" customHeight="false" outlineLevel="0" collapsed="false">
      <c r="A4210" s="0" t="s">
        <v>3</v>
      </c>
      <c r="B4210" s="0" t="s">
        <v>19012</v>
      </c>
      <c r="C4210" s="0" t="s">
        <v>14768</v>
      </c>
      <c r="D4210" s="0" t="s">
        <v>14771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0</v>
      </c>
      <c r="T4210" s="0" t="n">
        <v>0</v>
      </c>
      <c r="U4210" s="0" t="n">
        <v>11</v>
      </c>
      <c r="V4210" s="0" t="n">
        <v>218</v>
      </c>
      <c r="W4210" s="0" t="n">
        <v>0</v>
      </c>
      <c r="X4210" s="0" t="n">
        <v>0</v>
      </c>
      <c r="Y4210" s="0" t="n">
        <v>0</v>
      </c>
      <c r="Z4210" s="0" t="n">
        <v>0</v>
      </c>
    </row>
    <row r="4211" customFormat="false" ht="14.4" hidden="false" customHeight="false" outlineLevel="0" collapsed="false">
      <c r="A4211" s="0" t="s">
        <v>3</v>
      </c>
      <c r="B4211" s="0" t="s">
        <v>19013</v>
      </c>
      <c r="C4211" s="0" t="s">
        <v>14773</v>
      </c>
      <c r="D4211" s="0" t="s">
        <v>14767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n">
        <v>0</v>
      </c>
      <c r="N4211" s="0" t="n">
        <v>0</v>
      </c>
      <c r="O4211" s="0" t="n">
        <v>0</v>
      </c>
      <c r="P4211" s="0" t="n">
        <v>0</v>
      </c>
      <c r="Q4211" s="0" t="n">
        <v>0</v>
      </c>
      <c r="R4211" s="0" t="n">
        <v>0</v>
      </c>
      <c r="S4211" s="0" t="n">
        <v>0</v>
      </c>
      <c r="T4211" s="0" t="n">
        <v>0</v>
      </c>
      <c r="U4211" s="0" t="n">
        <v>8</v>
      </c>
      <c r="V4211" s="0" t="n">
        <v>128</v>
      </c>
      <c r="W4211" s="0" t="n">
        <v>0</v>
      </c>
      <c r="X4211" s="0" t="n">
        <v>0</v>
      </c>
      <c r="Y4211" s="0" t="n">
        <v>0</v>
      </c>
      <c r="Z4211" s="0" t="n">
        <v>0</v>
      </c>
    </row>
    <row r="4212" customFormat="false" ht="14.4" hidden="false" customHeight="false" outlineLevel="0" collapsed="false">
      <c r="A4212" s="0" t="s">
        <v>3</v>
      </c>
      <c r="B4212" s="0" t="s">
        <v>19014</v>
      </c>
      <c r="C4212" s="0" t="s">
        <v>14768</v>
      </c>
      <c r="D4212" s="0" t="s">
        <v>14771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8</v>
      </c>
      <c r="V4212" s="0" t="n">
        <v>128</v>
      </c>
      <c r="W4212" s="0" t="n">
        <v>0</v>
      </c>
      <c r="X4212" s="0" t="n">
        <v>0</v>
      </c>
      <c r="Y4212" s="0" t="n">
        <v>0</v>
      </c>
      <c r="Z4212" s="0" t="n">
        <v>0</v>
      </c>
    </row>
    <row r="4213" customFormat="false" ht="14.4" hidden="false" customHeight="false" outlineLevel="0" collapsed="false">
      <c r="A4213" s="0" t="s">
        <v>3</v>
      </c>
      <c r="B4213" s="0" t="s">
        <v>19015</v>
      </c>
      <c r="C4213" s="0" t="s">
        <v>14768</v>
      </c>
      <c r="D4213" s="0" t="s">
        <v>14771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0</v>
      </c>
      <c r="U4213" s="0" t="n">
        <v>9</v>
      </c>
      <c r="V4213" s="0" t="n">
        <v>138</v>
      </c>
      <c r="W4213" s="0" t="n">
        <v>0</v>
      </c>
      <c r="X4213" s="0" t="n">
        <v>0</v>
      </c>
      <c r="Y4213" s="0" t="n">
        <v>0</v>
      </c>
      <c r="Z4213" s="0" t="n">
        <v>0</v>
      </c>
    </row>
    <row r="4214" customFormat="false" ht="14.4" hidden="false" customHeight="false" outlineLevel="0" collapsed="false">
      <c r="A4214" s="0" t="s">
        <v>3</v>
      </c>
      <c r="B4214" s="0" t="s">
        <v>19016</v>
      </c>
      <c r="C4214" s="0" t="s">
        <v>14767</v>
      </c>
      <c r="D4214" s="0" t="s">
        <v>14773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0" t="n">
        <v>9</v>
      </c>
      <c r="V4214" s="0" t="n">
        <v>143</v>
      </c>
      <c r="W4214" s="0" t="n">
        <v>0</v>
      </c>
      <c r="X4214" s="0" t="n">
        <v>0</v>
      </c>
      <c r="Y4214" s="0" t="n">
        <v>0</v>
      </c>
      <c r="Z4214" s="0" t="n">
        <v>0</v>
      </c>
    </row>
    <row r="4215" customFormat="false" ht="14.4" hidden="false" customHeight="false" outlineLevel="0" collapsed="false">
      <c r="A4215" s="0" t="s">
        <v>3</v>
      </c>
      <c r="B4215" s="0" t="s">
        <v>19017</v>
      </c>
      <c r="C4215" s="0" t="s">
        <v>14773</v>
      </c>
      <c r="D4215" s="0" t="s">
        <v>14767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0</v>
      </c>
      <c r="U4215" s="0" t="n">
        <v>14</v>
      </c>
      <c r="V4215" s="0" t="n">
        <v>236</v>
      </c>
      <c r="W4215" s="0" t="n">
        <v>0</v>
      </c>
      <c r="X4215" s="0" t="n">
        <v>0</v>
      </c>
      <c r="Y4215" s="0" t="n">
        <v>0</v>
      </c>
      <c r="Z4215" s="0" t="n">
        <v>0</v>
      </c>
    </row>
    <row r="4216" customFormat="false" ht="14.4" hidden="false" customHeight="false" outlineLevel="0" collapsed="false">
      <c r="A4216" s="0" t="s">
        <v>3</v>
      </c>
      <c r="B4216" s="0" t="s">
        <v>19018</v>
      </c>
      <c r="C4216" s="0" t="s">
        <v>14767</v>
      </c>
      <c r="D4216" s="0" t="s">
        <v>14773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14</v>
      </c>
      <c r="V4216" s="0" t="n">
        <v>214</v>
      </c>
      <c r="W4216" s="0" t="n">
        <v>0</v>
      </c>
      <c r="X4216" s="0" t="n">
        <v>0</v>
      </c>
      <c r="Y4216" s="0" t="n">
        <v>0</v>
      </c>
      <c r="Z4216" s="0" t="n">
        <v>0</v>
      </c>
    </row>
    <row r="4217" customFormat="false" ht="14.4" hidden="false" customHeight="false" outlineLevel="0" collapsed="false">
      <c r="A4217" s="0" t="s">
        <v>3</v>
      </c>
      <c r="B4217" s="0" t="s">
        <v>19019</v>
      </c>
      <c r="C4217" s="0" t="s">
        <v>14767</v>
      </c>
      <c r="D4217" s="0" t="s">
        <v>14773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0</v>
      </c>
      <c r="R4217" s="0" t="n">
        <v>0</v>
      </c>
      <c r="S4217" s="0" t="n">
        <v>0</v>
      </c>
      <c r="T4217" s="0" t="n">
        <v>0</v>
      </c>
      <c r="U4217" s="0" t="n">
        <v>10</v>
      </c>
      <c r="V4217" s="0" t="n">
        <v>183</v>
      </c>
      <c r="W4217" s="0" t="n">
        <v>0</v>
      </c>
      <c r="X4217" s="0" t="n">
        <v>0</v>
      </c>
      <c r="Y4217" s="0" t="n">
        <v>0</v>
      </c>
      <c r="Z4217" s="0" t="n">
        <v>0</v>
      </c>
    </row>
    <row r="4218" customFormat="false" ht="14.4" hidden="false" customHeight="false" outlineLevel="0" collapsed="false">
      <c r="A4218" s="0" t="s">
        <v>3</v>
      </c>
      <c r="B4218" s="0" t="s">
        <v>19020</v>
      </c>
      <c r="C4218" s="0" t="s">
        <v>14767</v>
      </c>
      <c r="D4218" s="0" t="s">
        <v>14773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0</v>
      </c>
      <c r="R4218" s="0" t="n">
        <v>0</v>
      </c>
      <c r="S4218" s="0" t="n">
        <v>0</v>
      </c>
      <c r="T4218" s="0" t="n">
        <v>0</v>
      </c>
      <c r="U4218" s="0" t="n">
        <v>9</v>
      </c>
      <c r="V4218" s="0" t="n">
        <v>161</v>
      </c>
      <c r="W4218" s="0" t="n">
        <v>0</v>
      </c>
      <c r="X4218" s="0" t="n">
        <v>0</v>
      </c>
      <c r="Y4218" s="0" t="n">
        <v>0</v>
      </c>
      <c r="Z4218" s="0" t="n">
        <v>0</v>
      </c>
    </row>
    <row r="4219" customFormat="false" ht="14.4" hidden="false" customHeight="false" outlineLevel="0" collapsed="false">
      <c r="A4219" s="0" t="s">
        <v>3</v>
      </c>
      <c r="B4219" s="0" t="s">
        <v>19021</v>
      </c>
      <c r="C4219" s="0" t="s">
        <v>14773</v>
      </c>
      <c r="D4219" s="0" t="s">
        <v>14771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9</v>
      </c>
      <c r="V4219" s="0" t="n">
        <v>163</v>
      </c>
      <c r="W4219" s="0" t="n">
        <v>0</v>
      </c>
      <c r="X4219" s="0" t="n">
        <v>0</v>
      </c>
      <c r="Y4219" s="0" t="n">
        <v>0</v>
      </c>
      <c r="Z4219" s="0" t="n">
        <v>0</v>
      </c>
    </row>
    <row r="4220" customFormat="false" ht="14.4" hidden="false" customHeight="false" outlineLevel="0" collapsed="false">
      <c r="A4220" s="0" t="s">
        <v>3</v>
      </c>
      <c r="B4220" s="0" t="s">
        <v>19022</v>
      </c>
      <c r="C4220" s="0" t="s">
        <v>14773</v>
      </c>
      <c r="D4220" s="0" t="s">
        <v>14767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0</v>
      </c>
      <c r="T4220" s="0" t="n">
        <v>0</v>
      </c>
      <c r="U4220" s="0" t="n">
        <v>12</v>
      </c>
      <c r="V4220" s="0" t="n">
        <v>202</v>
      </c>
      <c r="W4220" s="0" t="n">
        <v>0</v>
      </c>
      <c r="X4220" s="0" t="n">
        <v>0</v>
      </c>
      <c r="Y4220" s="0" t="n">
        <v>0</v>
      </c>
      <c r="Z4220" s="0" t="n">
        <v>0</v>
      </c>
    </row>
    <row r="4221" customFormat="false" ht="14.4" hidden="false" customHeight="false" outlineLevel="0" collapsed="false">
      <c r="A4221" s="0" t="s">
        <v>3</v>
      </c>
      <c r="B4221" s="0" t="s">
        <v>19023</v>
      </c>
      <c r="C4221" s="0" t="s">
        <v>14768</v>
      </c>
      <c r="D4221" s="0" t="s">
        <v>14771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P4221" s="0" t="n">
        <v>0</v>
      </c>
      <c r="Q4221" s="0" t="n">
        <v>0</v>
      </c>
      <c r="R4221" s="0" t="n">
        <v>0</v>
      </c>
      <c r="S4221" s="0" t="n">
        <v>0</v>
      </c>
      <c r="T4221" s="0" t="n">
        <v>0</v>
      </c>
      <c r="U4221" s="0" t="n">
        <v>11</v>
      </c>
      <c r="V4221" s="0" t="n">
        <v>194</v>
      </c>
      <c r="W4221" s="0" t="n">
        <v>0</v>
      </c>
      <c r="X4221" s="0" t="n">
        <v>0</v>
      </c>
      <c r="Y4221" s="0" t="n">
        <v>0</v>
      </c>
      <c r="Z4221" s="0" t="n">
        <v>0</v>
      </c>
    </row>
    <row r="4222" customFormat="false" ht="14.4" hidden="false" customHeight="false" outlineLevel="0" collapsed="false">
      <c r="A4222" s="0" t="s">
        <v>3</v>
      </c>
      <c r="B4222" s="0" t="s">
        <v>19024</v>
      </c>
      <c r="C4222" s="0" t="s">
        <v>14767</v>
      </c>
      <c r="D4222" s="0" t="s">
        <v>14773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n">
        <v>0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0</v>
      </c>
      <c r="T4222" s="0" t="n">
        <v>0</v>
      </c>
      <c r="U4222" s="0" t="n">
        <v>11</v>
      </c>
      <c r="V4222" s="0" t="n">
        <v>209</v>
      </c>
      <c r="W4222" s="0" t="n">
        <v>0</v>
      </c>
      <c r="X4222" s="0" t="n">
        <v>0</v>
      </c>
      <c r="Y4222" s="0" t="n">
        <v>0</v>
      </c>
      <c r="Z4222" s="0" t="n">
        <v>0</v>
      </c>
    </row>
    <row r="4223" customFormat="false" ht="14.4" hidden="false" customHeight="false" outlineLevel="0" collapsed="false">
      <c r="A4223" s="0" t="s">
        <v>3</v>
      </c>
      <c r="B4223" s="0" t="s">
        <v>19025</v>
      </c>
      <c r="C4223" s="0" t="s">
        <v>14771</v>
      </c>
      <c r="D4223" s="0" t="s">
        <v>14768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0</v>
      </c>
      <c r="N4223" s="0" t="n">
        <v>0</v>
      </c>
      <c r="O4223" s="0" t="n">
        <v>0</v>
      </c>
      <c r="P4223" s="0" t="n">
        <v>0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11</v>
      </c>
      <c r="V4223" s="0" t="n">
        <v>200</v>
      </c>
      <c r="W4223" s="0" t="n">
        <v>0</v>
      </c>
      <c r="X4223" s="0" t="n">
        <v>0</v>
      </c>
      <c r="Y4223" s="0" t="n">
        <v>0</v>
      </c>
      <c r="Z4223" s="0" t="n">
        <v>0</v>
      </c>
    </row>
    <row r="4224" customFormat="false" ht="14.4" hidden="false" customHeight="false" outlineLevel="0" collapsed="false">
      <c r="A4224" s="0" t="s">
        <v>3</v>
      </c>
      <c r="B4224" s="0" t="s">
        <v>19026</v>
      </c>
      <c r="C4224" s="0" t="s">
        <v>14773</v>
      </c>
      <c r="D4224" s="0" t="s">
        <v>14768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0</v>
      </c>
      <c r="T4224" s="0" t="n">
        <v>0</v>
      </c>
      <c r="U4224" s="0" t="n">
        <v>14</v>
      </c>
      <c r="V4224" s="0" t="n">
        <v>269</v>
      </c>
      <c r="W4224" s="0" t="n">
        <v>0</v>
      </c>
      <c r="X4224" s="0" t="n">
        <v>0</v>
      </c>
      <c r="Y4224" s="0" t="n">
        <v>0</v>
      </c>
      <c r="Z4224" s="0" t="n">
        <v>0</v>
      </c>
    </row>
    <row r="4225" customFormat="false" ht="14.4" hidden="false" customHeight="false" outlineLevel="0" collapsed="false">
      <c r="A4225" s="0" t="s">
        <v>3</v>
      </c>
      <c r="B4225" s="0" t="s">
        <v>19027</v>
      </c>
      <c r="C4225" s="0" t="s">
        <v>14773</v>
      </c>
      <c r="D4225" s="0" t="s">
        <v>14767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0</v>
      </c>
      <c r="T4225" s="0" t="n">
        <v>0</v>
      </c>
      <c r="U4225" s="0" t="n">
        <v>11</v>
      </c>
      <c r="V4225" s="0" t="n">
        <v>210</v>
      </c>
      <c r="W4225" s="0" t="n">
        <v>0</v>
      </c>
      <c r="X4225" s="0" t="n">
        <v>0</v>
      </c>
      <c r="Y4225" s="0" t="n">
        <v>0</v>
      </c>
      <c r="Z4225" s="0" t="n">
        <v>0</v>
      </c>
    </row>
    <row r="4226" customFormat="false" ht="14.4" hidden="false" customHeight="false" outlineLevel="0" collapsed="false">
      <c r="A4226" s="0" t="s">
        <v>3</v>
      </c>
      <c r="B4226" s="0" t="s">
        <v>19028</v>
      </c>
      <c r="C4226" s="0" t="s">
        <v>14771</v>
      </c>
      <c r="D4226" s="0" t="s">
        <v>14768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11</v>
      </c>
      <c r="V4226" s="0" t="n">
        <v>188</v>
      </c>
      <c r="W4226" s="0" t="n">
        <v>0</v>
      </c>
      <c r="X4226" s="0" t="n">
        <v>0</v>
      </c>
      <c r="Y4226" s="0" t="n">
        <v>0</v>
      </c>
      <c r="Z4226" s="0" t="n">
        <v>0</v>
      </c>
    </row>
    <row r="4227" customFormat="false" ht="14.4" hidden="false" customHeight="false" outlineLevel="0" collapsed="false">
      <c r="A4227" s="0" t="s">
        <v>3</v>
      </c>
      <c r="B4227" s="0" t="s">
        <v>19029</v>
      </c>
      <c r="C4227" s="0" t="s">
        <v>14773</v>
      </c>
      <c r="D4227" s="0" t="s">
        <v>14771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0</v>
      </c>
      <c r="R4227" s="0" t="n">
        <v>0</v>
      </c>
      <c r="S4227" s="0" t="n">
        <v>0</v>
      </c>
      <c r="T4227" s="0" t="n">
        <v>0</v>
      </c>
      <c r="U4227" s="0" t="n">
        <v>20</v>
      </c>
      <c r="V4227" s="0" t="n">
        <v>255</v>
      </c>
      <c r="W4227" s="0" t="n">
        <v>0</v>
      </c>
      <c r="X4227" s="0" t="n">
        <v>0</v>
      </c>
      <c r="Y4227" s="0" t="n">
        <v>0</v>
      </c>
      <c r="Z4227" s="0" t="n">
        <v>0</v>
      </c>
    </row>
    <row r="4228" customFormat="false" ht="14.4" hidden="false" customHeight="false" outlineLevel="0" collapsed="false">
      <c r="A4228" s="0" t="s">
        <v>3</v>
      </c>
      <c r="B4228" s="0" t="s">
        <v>19030</v>
      </c>
      <c r="C4228" s="0" t="s">
        <v>14771</v>
      </c>
      <c r="D4228" s="0" t="s">
        <v>14773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0</v>
      </c>
      <c r="T4228" s="0" t="n">
        <v>0</v>
      </c>
      <c r="U4228" s="0" t="n">
        <v>17</v>
      </c>
      <c r="V4228" s="0" t="n">
        <v>316</v>
      </c>
      <c r="W4228" s="0" t="n">
        <v>0</v>
      </c>
      <c r="X4228" s="0" t="n">
        <v>0</v>
      </c>
      <c r="Y4228" s="0" t="n">
        <v>0</v>
      </c>
      <c r="Z4228" s="0" t="n">
        <v>0</v>
      </c>
    </row>
    <row r="4229" customFormat="false" ht="14.4" hidden="false" customHeight="false" outlineLevel="0" collapsed="false">
      <c r="A4229" s="0" t="s">
        <v>3</v>
      </c>
      <c r="B4229" s="0" t="s">
        <v>19031</v>
      </c>
      <c r="C4229" s="0" t="s">
        <v>14773</v>
      </c>
      <c r="D4229" s="0" t="s">
        <v>14767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0</v>
      </c>
      <c r="Q4229" s="0" t="n">
        <v>0</v>
      </c>
      <c r="R4229" s="0" t="n">
        <v>0</v>
      </c>
      <c r="S4229" s="0" t="n">
        <v>0</v>
      </c>
      <c r="T4229" s="0" t="n">
        <v>0</v>
      </c>
      <c r="U4229" s="0" t="n">
        <v>13</v>
      </c>
      <c r="V4229" s="0" t="n">
        <v>240</v>
      </c>
      <c r="W4229" s="0" t="n">
        <v>0</v>
      </c>
      <c r="X4229" s="0" t="n">
        <v>0</v>
      </c>
      <c r="Y4229" s="0" t="n">
        <v>0</v>
      </c>
      <c r="Z4229" s="0" t="n">
        <v>0</v>
      </c>
    </row>
    <row r="4230" customFormat="false" ht="14.4" hidden="false" customHeight="false" outlineLevel="0" collapsed="false">
      <c r="A4230" s="0" t="s">
        <v>3</v>
      </c>
      <c r="B4230" s="0" t="s">
        <v>19032</v>
      </c>
      <c r="C4230" s="0" t="s">
        <v>14767</v>
      </c>
      <c r="D4230" s="0" t="s">
        <v>14773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0" t="n">
        <v>11</v>
      </c>
      <c r="V4230" s="0" t="n">
        <v>212</v>
      </c>
      <c r="W4230" s="0" t="n">
        <v>0</v>
      </c>
      <c r="X4230" s="0" t="n">
        <v>0</v>
      </c>
      <c r="Y4230" s="0" t="n">
        <v>0</v>
      </c>
      <c r="Z4230" s="0" t="n">
        <v>0</v>
      </c>
    </row>
    <row r="4231" customFormat="false" ht="14.4" hidden="false" customHeight="false" outlineLevel="0" collapsed="false">
      <c r="A4231" s="0" t="s">
        <v>3</v>
      </c>
      <c r="B4231" s="0" t="s">
        <v>19033</v>
      </c>
      <c r="C4231" s="0" t="s">
        <v>14771</v>
      </c>
      <c r="D4231" s="0" t="s">
        <v>14773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0" t="n">
        <v>18</v>
      </c>
      <c r="V4231" s="0" t="n">
        <v>198</v>
      </c>
      <c r="W4231" s="0" t="n">
        <v>0</v>
      </c>
      <c r="X4231" s="0" t="n">
        <v>0</v>
      </c>
      <c r="Y4231" s="0" t="n">
        <v>0</v>
      </c>
      <c r="Z4231" s="0" t="n">
        <v>0</v>
      </c>
    </row>
    <row r="4232" customFormat="false" ht="14.4" hidden="false" customHeight="false" outlineLevel="0" collapsed="false">
      <c r="A4232" s="0" t="s">
        <v>3</v>
      </c>
      <c r="B4232" s="0" t="s">
        <v>19034</v>
      </c>
      <c r="C4232" s="0" t="s">
        <v>14773</v>
      </c>
      <c r="D4232" s="0" t="s">
        <v>14771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0</v>
      </c>
      <c r="T4232" s="0" t="n">
        <v>0</v>
      </c>
      <c r="U4232" s="0" t="n">
        <v>24</v>
      </c>
      <c r="V4232" s="0" t="n">
        <v>340</v>
      </c>
      <c r="W4232" s="0" t="n">
        <v>0</v>
      </c>
      <c r="X4232" s="0" t="n">
        <v>0</v>
      </c>
      <c r="Y4232" s="0" t="n">
        <v>0</v>
      </c>
      <c r="Z4232" s="0" t="n">
        <v>0</v>
      </c>
    </row>
    <row r="4233" customFormat="false" ht="14.4" hidden="false" customHeight="false" outlineLevel="0" collapsed="false">
      <c r="A4233" s="0" t="s">
        <v>3</v>
      </c>
      <c r="B4233" s="0" t="s">
        <v>19035</v>
      </c>
      <c r="C4233" s="0" t="s">
        <v>14773</v>
      </c>
      <c r="D4233" s="0" t="s">
        <v>14767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0" t="n">
        <v>14</v>
      </c>
      <c r="V4233" s="0" t="n">
        <v>221</v>
      </c>
      <c r="W4233" s="0" t="n">
        <v>0</v>
      </c>
      <c r="X4233" s="0" t="n">
        <v>0</v>
      </c>
      <c r="Y4233" s="0" t="n">
        <v>0</v>
      </c>
      <c r="Z4233" s="0" t="n">
        <v>0</v>
      </c>
    </row>
    <row r="4234" customFormat="false" ht="14.4" hidden="false" customHeight="false" outlineLevel="0" collapsed="false">
      <c r="A4234" s="0" t="s">
        <v>3</v>
      </c>
      <c r="B4234" s="0" t="s">
        <v>19036</v>
      </c>
      <c r="C4234" s="0" t="s">
        <v>14768</v>
      </c>
      <c r="D4234" s="0" t="s">
        <v>14773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  <c r="T4234" s="0" t="n">
        <v>0</v>
      </c>
      <c r="U4234" s="0" t="n">
        <v>14</v>
      </c>
      <c r="V4234" s="0" t="n">
        <v>232</v>
      </c>
      <c r="W4234" s="0" t="n">
        <v>0</v>
      </c>
      <c r="X4234" s="0" t="n">
        <v>0</v>
      </c>
      <c r="Y4234" s="0" t="n">
        <v>0</v>
      </c>
      <c r="Z4234" s="0" t="n">
        <v>0</v>
      </c>
    </row>
    <row r="4235" customFormat="false" ht="14.4" hidden="false" customHeight="false" outlineLevel="0" collapsed="false">
      <c r="A4235" s="0" t="s">
        <v>3</v>
      </c>
      <c r="B4235" s="0" t="s">
        <v>19037</v>
      </c>
      <c r="C4235" s="0" t="s">
        <v>14767</v>
      </c>
      <c r="D4235" s="0" t="s">
        <v>14773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0" t="n">
        <v>14</v>
      </c>
      <c r="V4235" s="0" t="n">
        <v>232</v>
      </c>
      <c r="W4235" s="0" t="n">
        <v>0</v>
      </c>
      <c r="X4235" s="0" t="n">
        <v>0</v>
      </c>
      <c r="Y4235" s="0" t="n">
        <v>0</v>
      </c>
      <c r="Z4235" s="0" t="n">
        <v>0</v>
      </c>
    </row>
    <row r="4236" customFormat="false" ht="14.4" hidden="false" customHeight="false" outlineLevel="0" collapsed="false">
      <c r="A4236" s="0" t="s">
        <v>3</v>
      </c>
      <c r="B4236" s="0" t="s">
        <v>19038</v>
      </c>
      <c r="C4236" s="0" t="s">
        <v>14768</v>
      </c>
      <c r="D4236" s="0" t="s">
        <v>14767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0" t="n">
        <v>18</v>
      </c>
      <c r="V4236" s="0" t="n">
        <v>246</v>
      </c>
      <c r="W4236" s="0" t="n">
        <v>0</v>
      </c>
      <c r="X4236" s="0" t="n">
        <v>0</v>
      </c>
      <c r="Y4236" s="0" t="n">
        <v>0</v>
      </c>
      <c r="Z4236" s="0" t="n">
        <v>0</v>
      </c>
    </row>
    <row r="4237" customFormat="false" ht="14.4" hidden="false" customHeight="false" outlineLevel="0" collapsed="false">
      <c r="A4237" s="0" t="s">
        <v>3</v>
      </c>
      <c r="B4237" s="0" t="s">
        <v>19039</v>
      </c>
      <c r="C4237" s="0" t="s">
        <v>14768</v>
      </c>
      <c r="D4237" s="0" t="s">
        <v>14773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0" t="n">
        <v>16</v>
      </c>
      <c r="V4237" s="0" t="n">
        <v>257</v>
      </c>
      <c r="W4237" s="0" t="n">
        <v>0</v>
      </c>
      <c r="X4237" s="0" t="n">
        <v>0</v>
      </c>
      <c r="Y4237" s="0" t="n">
        <v>0</v>
      </c>
      <c r="Z4237" s="0" t="n">
        <v>0</v>
      </c>
    </row>
    <row r="4238" customFormat="false" ht="14.4" hidden="false" customHeight="false" outlineLevel="0" collapsed="false">
      <c r="A4238" s="0" t="s">
        <v>3</v>
      </c>
      <c r="B4238" s="0" t="s">
        <v>19040</v>
      </c>
      <c r="C4238" s="0" t="s">
        <v>14771</v>
      </c>
      <c r="D4238" s="0" t="s">
        <v>14768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14</v>
      </c>
      <c r="V4238" s="0" t="n">
        <v>271</v>
      </c>
      <c r="W4238" s="0" t="n">
        <v>0</v>
      </c>
      <c r="X4238" s="0" t="n">
        <v>0</v>
      </c>
      <c r="Y4238" s="0" t="n">
        <v>0</v>
      </c>
      <c r="Z4238" s="0" t="n">
        <v>0</v>
      </c>
    </row>
    <row r="4239" customFormat="false" ht="14.4" hidden="false" customHeight="false" outlineLevel="0" collapsed="false">
      <c r="A4239" s="0" t="s">
        <v>3</v>
      </c>
      <c r="B4239" s="0" t="s">
        <v>19041</v>
      </c>
      <c r="C4239" s="0" t="s">
        <v>14768</v>
      </c>
      <c r="D4239" s="0" t="s">
        <v>14771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  <c r="T4239" s="0" t="n">
        <v>0</v>
      </c>
      <c r="U4239" s="0" t="n">
        <v>15</v>
      </c>
      <c r="V4239" s="0" t="n">
        <v>253</v>
      </c>
      <c r="W4239" s="0" t="n">
        <v>0</v>
      </c>
      <c r="X4239" s="0" t="n">
        <v>0</v>
      </c>
      <c r="Y4239" s="0" t="n">
        <v>0</v>
      </c>
      <c r="Z4239" s="0" t="n">
        <v>0</v>
      </c>
    </row>
    <row r="4240" customFormat="false" ht="14.4" hidden="false" customHeight="false" outlineLevel="0" collapsed="false">
      <c r="A4240" s="0" t="s">
        <v>3</v>
      </c>
      <c r="B4240" s="0" t="s">
        <v>19042</v>
      </c>
      <c r="C4240" s="0" t="s">
        <v>14773</v>
      </c>
      <c r="D4240" s="0" t="s">
        <v>14767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14</v>
      </c>
      <c r="V4240" s="0" t="n">
        <v>243</v>
      </c>
      <c r="W4240" s="0" t="n">
        <v>0</v>
      </c>
      <c r="X4240" s="0" t="n">
        <v>0</v>
      </c>
      <c r="Y4240" s="0" t="n">
        <v>0</v>
      </c>
      <c r="Z4240" s="0" t="n">
        <v>0</v>
      </c>
    </row>
    <row r="4241" customFormat="false" ht="14.4" hidden="false" customHeight="false" outlineLevel="0" collapsed="false">
      <c r="A4241" s="0" t="s">
        <v>3</v>
      </c>
      <c r="B4241" s="0" t="s">
        <v>19043</v>
      </c>
      <c r="C4241" s="0" t="s">
        <v>14773</v>
      </c>
      <c r="D4241" s="0" t="s">
        <v>14771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0</v>
      </c>
      <c r="T4241" s="0" t="n">
        <v>0</v>
      </c>
      <c r="U4241" s="0" t="n">
        <v>16</v>
      </c>
      <c r="V4241" s="0" t="n">
        <v>241</v>
      </c>
      <c r="W4241" s="0" t="n">
        <v>0</v>
      </c>
      <c r="X4241" s="0" t="n">
        <v>0</v>
      </c>
      <c r="Y4241" s="0" t="n">
        <v>0</v>
      </c>
      <c r="Z4241" s="0" t="n">
        <v>0</v>
      </c>
    </row>
    <row r="4242" customFormat="false" ht="14.4" hidden="false" customHeight="false" outlineLevel="0" collapsed="false">
      <c r="A4242" s="0" t="s">
        <v>3</v>
      </c>
      <c r="B4242" s="0" t="s">
        <v>19044</v>
      </c>
      <c r="C4242" s="0" t="s">
        <v>14768</v>
      </c>
      <c r="D4242" s="0" t="s">
        <v>14771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18</v>
      </c>
      <c r="V4242" s="0" t="n">
        <v>353</v>
      </c>
      <c r="W4242" s="0" t="n">
        <v>0</v>
      </c>
      <c r="X4242" s="0" t="n">
        <v>0</v>
      </c>
      <c r="Y4242" s="0" t="n">
        <v>0</v>
      </c>
      <c r="Z4242" s="0" t="n">
        <v>0</v>
      </c>
    </row>
    <row r="4243" customFormat="false" ht="14.4" hidden="false" customHeight="false" outlineLevel="0" collapsed="false">
      <c r="A4243" s="0" t="s">
        <v>3</v>
      </c>
      <c r="B4243" s="0" t="s">
        <v>19045</v>
      </c>
      <c r="C4243" s="0" t="s">
        <v>14773</v>
      </c>
      <c r="D4243" s="0" t="s">
        <v>14767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18</v>
      </c>
      <c r="V4243" s="0" t="n">
        <v>353</v>
      </c>
      <c r="W4243" s="0" t="n">
        <v>0</v>
      </c>
      <c r="X4243" s="0" t="n">
        <v>0</v>
      </c>
      <c r="Y4243" s="0" t="n">
        <v>0</v>
      </c>
      <c r="Z4243" s="0" t="n">
        <v>0</v>
      </c>
    </row>
    <row r="4244" customFormat="false" ht="14.4" hidden="false" customHeight="false" outlineLevel="0" collapsed="false">
      <c r="A4244" s="0" t="s">
        <v>3</v>
      </c>
      <c r="B4244" s="0" t="s">
        <v>19046</v>
      </c>
      <c r="C4244" s="0" t="s">
        <v>14771</v>
      </c>
      <c r="D4244" s="0" t="s">
        <v>14768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18</v>
      </c>
      <c r="V4244" s="0" t="n">
        <v>323</v>
      </c>
      <c r="W4244" s="0" t="n">
        <v>0</v>
      </c>
      <c r="X4244" s="0" t="n">
        <v>0</v>
      </c>
      <c r="Y4244" s="0" t="n">
        <v>0</v>
      </c>
      <c r="Z4244" s="0" t="n">
        <v>0</v>
      </c>
    </row>
    <row r="4245" customFormat="false" ht="14.4" hidden="false" customHeight="false" outlineLevel="0" collapsed="false">
      <c r="A4245" s="0" t="s">
        <v>3</v>
      </c>
      <c r="B4245" s="0" t="s">
        <v>19047</v>
      </c>
      <c r="C4245" s="0" t="s">
        <v>14767</v>
      </c>
      <c r="D4245" s="0" t="s">
        <v>14773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  <c r="T4245" s="0" t="n">
        <v>0</v>
      </c>
      <c r="U4245" s="0" t="n">
        <v>14</v>
      </c>
      <c r="V4245" s="0" t="n">
        <v>227</v>
      </c>
      <c r="W4245" s="0" t="n">
        <v>0</v>
      </c>
      <c r="X4245" s="0" t="n">
        <v>0</v>
      </c>
      <c r="Y4245" s="0" t="n">
        <v>0</v>
      </c>
      <c r="Z4245" s="0" t="n">
        <v>0</v>
      </c>
    </row>
    <row r="4246" customFormat="false" ht="14.4" hidden="false" customHeight="false" outlineLevel="0" collapsed="false">
      <c r="A4246" s="0" t="s">
        <v>3</v>
      </c>
      <c r="B4246" s="0" t="s">
        <v>19048</v>
      </c>
      <c r="C4246" s="0" t="s">
        <v>14768</v>
      </c>
      <c r="D4246" s="0" t="s">
        <v>14771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15</v>
      </c>
      <c r="V4246" s="0" t="n">
        <v>212</v>
      </c>
      <c r="W4246" s="0" t="n">
        <v>0</v>
      </c>
      <c r="X4246" s="0" t="n">
        <v>0</v>
      </c>
      <c r="Y4246" s="0" t="n">
        <v>0</v>
      </c>
      <c r="Z4246" s="0" t="n">
        <v>0</v>
      </c>
    </row>
    <row r="4247" customFormat="false" ht="14.4" hidden="false" customHeight="false" outlineLevel="0" collapsed="false">
      <c r="A4247" s="0" t="s">
        <v>3</v>
      </c>
      <c r="B4247" s="0" t="s">
        <v>19049</v>
      </c>
      <c r="C4247" s="0" t="s">
        <v>14771</v>
      </c>
      <c r="D4247" s="0" t="s">
        <v>14768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12</v>
      </c>
      <c r="V4247" s="0" t="n">
        <v>212</v>
      </c>
      <c r="W4247" s="0" t="n">
        <v>0</v>
      </c>
      <c r="X4247" s="0" t="n">
        <v>0</v>
      </c>
      <c r="Y4247" s="0" t="n">
        <v>0</v>
      </c>
      <c r="Z4247" s="0" t="n">
        <v>0</v>
      </c>
    </row>
    <row r="4248" customFormat="false" ht="14.4" hidden="false" customHeight="false" outlineLevel="0" collapsed="false">
      <c r="A4248" s="0" t="s">
        <v>3</v>
      </c>
      <c r="B4248" s="0" t="s">
        <v>19050</v>
      </c>
      <c r="C4248" s="0" t="s">
        <v>14773</v>
      </c>
      <c r="D4248" s="0" t="s">
        <v>14767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0</v>
      </c>
      <c r="T4248" s="0" t="n">
        <v>0</v>
      </c>
      <c r="U4248" s="0" t="n">
        <v>13</v>
      </c>
      <c r="V4248" s="0" t="n">
        <v>164</v>
      </c>
      <c r="W4248" s="0" t="n">
        <v>0</v>
      </c>
      <c r="X4248" s="0" t="n">
        <v>0</v>
      </c>
      <c r="Y4248" s="0" t="n">
        <v>0</v>
      </c>
      <c r="Z4248" s="0" t="n">
        <v>0</v>
      </c>
    </row>
    <row r="4249" customFormat="false" ht="14.4" hidden="false" customHeight="false" outlineLevel="0" collapsed="false">
      <c r="A4249" s="0" t="s">
        <v>3</v>
      </c>
      <c r="B4249" s="0" t="s">
        <v>19051</v>
      </c>
      <c r="C4249" s="0" t="s">
        <v>14773</v>
      </c>
      <c r="D4249" s="0" t="s">
        <v>14771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17</v>
      </c>
      <c r="V4249" s="0" t="n">
        <v>257</v>
      </c>
      <c r="W4249" s="0" t="n">
        <v>0</v>
      </c>
      <c r="X4249" s="0" t="n">
        <v>0</v>
      </c>
      <c r="Y4249" s="0" t="n">
        <v>0</v>
      </c>
      <c r="Z4249" s="0" t="n">
        <v>0</v>
      </c>
    </row>
    <row r="4250" customFormat="false" ht="14.4" hidden="false" customHeight="false" outlineLevel="0" collapsed="false">
      <c r="A4250" s="0" t="s">
        <v>3</v>
      </c>
      <c r="B4250" s="0" t="s">
        <v>19052</v>
      </c>
      <c r="C4250" s="0" t="s">
        <v>14773</v>
      </c>
      <c r="D4250" s="0" t="s">
        <v>14767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12</v>
      </c>
      <c r="V4250" s="0" t="n">
        <v>217</v>
      </c>
      <c r="W4250" s="0" t="n">
        <v>0</v>
      </c>
      <c r="X4250" s="0" t="n">
        <v>0</v>
      </c>
      <c r="Y4250" s="0" t="n">
        <v>0</v>
      </c>
      <c r="Z4250" s="0" t="n">
        <v>0</v>
      </c>
    </row>
    <row r="4251" customFormat="false" ht="14.4" hidden="false" customHeight="false" outlineLevel="0" collapsed="false">
      <c r="A4251" s="0" t="s">
        <v>3</v>
      </c>
      <c r="B4251" s="0" t="s">
        <v>19053</v>
      </c>
      <c r="C4251" s="0" t="s">
        <v>14767</v>
      </c>
      <c r="D4251" s="0" t="s">
        <v>14773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13</v>
      </c>
      <c r="V4251" s="0" t="n">
        <v>252</v>
      </c>
      <c r="W4251" s="0" t="n">
        <v>0</v>
      </c>
      <c r="X4251" s="0" t="n">
        <v>0</v>
      </c>
      <c r="Y4251" s="0" t="n">
        <v>0</v>
      </c>
      <c r="Z4251" s="0" t="n">
        <v>0</v>
      </c>
    </row>
    <row r="4252" customFormat="false" ht="14.4" hidden="false" customHeight="false" outlineLevel="0" collapsed="false">
      <c r="A4252" s="0" t="s">
        <v>3</v>
      </c>
      <c r="B4252" s="0" t="s">
        <v>19054</v>
      </c>
      <c r="C4252" s="0" t="s">
        <v>14768</v>
      </c>
      <c r="D4252" s="0" t="s">
        <v>14771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17</v>
      </c>
      <c r="V4252" s="0" t="n">
        <v>291</v>
      </c>
      <c r="W4252" s="0" t="n">
        <v>0</v>
      </c>
      <c r="X4252" s="0" t="n">
        <v>0</v>
      </c>
      <c r="Y4252" s="0" t="n">
        <v>0</v>
      </c>
      <c r="Z4252" s="0" t="n">
        <v>0</v>
      </c>
    </row>
    <row r="4253" customFormat="false" ht="14.4" hidden="false" customHeight="false" outlineLevel="0" collapsed="false">
      <c r="A4253" s="0" t="s">
        <v>3</v>
      </c>
      <c r="B4253" s="0" t="s">
        <v>19055</v>
      </c>
      <c r="C4253" s="0" t="s">
        <v>14767</v>
      </c>
      <c r="D4253" s="0" t="s">
        <v>14773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23</v>
      </c>
      <c r="V4253" s="0" t="n">
        <v>303</v>
      </c>
      <c r="W4253" s="0" t="n">
        <v>0</v>
      </c>
      <c r="X4253" s="0" t="n">
        <v>0</v>
      </c>
      <c r="Y4253" s="0" t="n">
        <v>0</v>
      </c>
      <c r="Z4253" s="0" t="n">
        <v>0</v>
      </c>
    </row>
    <row r="4254" customFormat="false" ht="14.4" hidden="false" customHeight="false" outlineLevel="0" collapsed="false">
      <c r="A4254" s="0" t="s">
        <v>3</v>
      </c>
      <c r="B4254" s="0" t="s">
        <v>19056</v>
      </c>
      <c r="C4254" s="0" t="s">
        <v>14771</v>
      </c>
      <c r="D4254" s="0" t="s">
        <v>14768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16</v>
      </c>
      <c r="V4254" s="0" t="n">
        <v>207</v>
      </c>
      <c r="W4254" s="0" t="n">
        <v>0</v>
      </c>
      <c r="X4254" s="0" t="n">
        <v>0</v>
      </c>
      <c r="Y4254" s="0" t="n">
        <v>0</v>
      </c>
      <c r="Z4254" s="0" t="n">
        <v>0</v>
      </c>
    </row>
    <row r="4255" customFormat="false" ht="14.4" hidden="false" customHeight="false" outlineLevel="0" collapsed="false">
      <c r="A4255" s="0" t="s">
        <v>3</v>
      </c>
      <c r="B4255" s="0" t="s">
        <v>19057</v>
      </c>
      <c r="C4255" s="0" t="s">
        <v>14771</v>
      </c>
      <c r="D4255" s="0" t="s">
        <v>14768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15</v>
      </c>
      <c r="V4255" s="0" t="n">
        <v>189</v>
      </c>
      <c r="W4255" s="0" t="n">
        <v>0</v>
      </c>
      <c r="X4255" s="0" t="n">
        <v>0</v>
      </c>
      <c r="Y4255" s="0" t="n">
        <v>0</v>
      </c>
      <c r="Z4255" s="0" t="n">
        <v>0</v>
      </c>
    </row>
    <row r="4256" customFormat="false" ht="14.4" hidden="false" customHeight="false" outlineLevel="0" collapsed="false">
      <c r="A4256" s="0" t="s">
        <v>3</v>
      </c>
      <c r="B4256" s="0" t="s">
        <v>19058</v>
      </c>
      <c r="C4256" s="0" t="s">
        <v>14771</v>
      </c>
      <c r="D4256" s="0" t="s">
        <v>14768</v>
      </c>
      <c r="E4256" s="0" t="n">
        <v>0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13</v>
      </c>
      <c r="V4256" s="0" t="n">
        <v>241</v>
      </c>
      <c r="W4256" s="0" t="n">
        <v>0</v>
      </c>
      <c r="X4256" s="0" t="n">
        <v>0</v>
      </c>
      <c r="Y4256" s="0" t="n">
        <v>0</v>
      </c>
      <c r="Z4256" s="0" t="n">
        <v>0</v>
      </c>
    </row>
    <row r="4257" customFormat="false" ht="14.4" hidden="false" customHeight="false" outlineLevel="0" collapsed="false">
      <c r="A4257" s="0" t="s">
        <v>3</v>
      </c>
      <c r="B4257" s="0" t="s">
        <v>19059</v>
      </c>
      <c r="C4257" s="0" t="s">
        <v>14767</v>
      </c>
      <c r="D4257" s="0" t="s">
        <v>14768</v>
      </c>
      <c r="E4257" s="0" t="n">
        <v>0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0</v>
      </c>
      <c r="R4257" s="0" t="n">
        <v>0</v>
      </c>
      <c r="S4257" s="0" t="n">
        <v>0</v>
      </c>
      <c r="T4257" s="0" t="n">
        <v>0</v>
      </c>
      <c r="U4257" s="0" t="n">
        <v>14</v>
      </c>
      <c r="V4257" s="0" t="n">
        <v>249</v>
      </c>
      <c r="W4257" s="0" t="n">
        <v>0</v>
      </c>
      <c r="X4257" s="0" t="n">
        <v>0</v>
      </c>
      <c r="Y4257" s="0" t="n">
        <v>0</v>
      </c>
      <c r="Z4257" s="0" t="n">
        <v>0</v>
      </c>
    </row>
    <row r="4258" customFormat="false" ht="14.4" hidden="false" customHeight="false" outlineLevel="0" collapsed="false">
      <c r="A4258" s="0" t="s">
        <v>3</v>
      </c>
      <c r="B4258" s="0" t="s">
        <v>19060</v>
      </c>
      <c r="C4258" s="0" t="s">
        <v>14768</v>
      </c>
      <c r="D4258" s="0" t="s">
        <v>14767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0</v>
      </c>
      <c r="S4258" s="0" t="n">
        <v>0</v>
      </c>
      <c r="T4258" s="0" t="n">
        <v>0</v>
      </c>
      <c r="U4258" s="0" t="n">
        <v>15</v>
      </c>
      <c r="V4258" s="0" t="n">
        <v>255</v>
      </c>
      <c r="W4258" s="0" t="n">
        <v>0</v>
      </c>
      <c r="X4258" s="0" t="n">
        <v>0</v>
      </c>
      <c r="Y4258" s="0" t="n">
        <v>0</v>
      </c>
      <c r="Z4258" s="0" t="n">
        <v>0</v>
      </c>
    </row>
    <row r="4259" customFormat="false" ht="14.4" hidden="false" customHeight="false" outlineLevel="0" collapsed="false">
      <c r="A4259" s="0" t="s">
        <v>3</v>
      </c>
      <c r="B4259" s="0" t="s">
        <v>19061</v>
      </c>
      <c r="C4259" s="0" t="s">
        <v>14768</v>
      </c>
      <c r="D4259" s="0" t="s">
        <v>14771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0</v>
      </c>
      <c r="R4259" s="0" t="n">
        <v>0</v>
      </c>
      <c r="S4259" s="0" t="n">
        <v>0</v>
      </c>
      <c r="T4259" s="0" t="n">
        <v>0</v>
      </c>
      <c r="U4259" s="0" t="n">
        <v>14</v>
      </c>
      <c r="V4259" s="0" t="n">
        <v>278</v>
      </c>
      <c r="W4259" s="0" t="n">
        <v>0</v>
      </c>
      <c r="X4259" s="0" t="n">
        <v>0</v>
      </c>
      <c r="Y4259" s="0" t="n">
        <v>0</v>
      </c>
      <c r="Z4259" s="0" t="n">
        <v>0</v>
      </c>
    </row>
    <row r="4260" customFormat="false" ht="14.4" hidden="false" customHeight="false" outlineLevel="0" collapsed="false">
      <c r="A4260" s="0" t="s">
        <v>3</v>
      </c>
      <c r="B4260" s="0" t="s">
        <v>19062</v>
      </c>
      <c r="C4260" s="0" t="s">
        <v>14767</v>
      </c>
      <c r="D4260" s="0" t="s">
        <v>14773</v>
      </c>
      <c r="E4260" s="0" t="n">
        <v>0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0</v>
      </c>
      <c r="P4260" s="0" t="n">
        <v>0</v>
      </c>
      <c r="Q4260" s="0" t="n">
        <v>0</v>
      </c>
      <c r="R4260" s="0" t="n">
        <v>0</v>
      </c>
      <c r="S4260" s="0" t="n">
        <v>0</v>
      </c>
      <c r="T4260" s="0" t="n">
        <v>0</v>
      </c>
      <c r="U4260" s="0" t="n">
        <v>15</v>
      </c>
      <c r="V4260" s="0" t="n">
        <v>221</v>
      </c>
      <c r="W4260" s="0" t="n">
        <v>0</v>
      </c>
      <c r="X4260" s="0" t="n">
        <v>0</v>
      </c>
      <c r="Y4260" s="0" t="n">
        <v>0</v>
      </c>
      <c r="Z4260" s="0" t="n">
        <v>0</v>
      </c>
    </row>
    <row r="4261" customFormat="false" ht="14.4" hidden="false" customHeight="false" outlineLevel="0" collapsed="false">
      <c r="A4261" s="0" t="s">
        <v>3</v>
      </c>
      <c r="B4261" s="0" t="s">
        <v>19063</v>
      </c>
      <c r="C4261" s="0" t="s">
        <v>14771</v>
      </c>
      <c r="D4261" s="0" t="s">
        <v>14768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0</v>
      </c>
      <c r="S4261" s="0" t="n">
        <v>0</v>
      </c>
      <c r="T4261" s="0" t="n">
        <v>0</v>
      </c>
      <c r="U4261" s="0" t="n">
        <v>13</v>
      </c>
      <c r="V4261" s="0" t="n">
        <v>222</v>
      </c>
      <c r="W4261" s="0" t="n">
        <v>0</v>
      </c>
      <c r="X4261" s="0" t="n">
        <v>0</v>
      </c>
      <c r="Y4261" s="0" t="n">
        <v>0</v>
      </c>
      <c r="Z4261" s="0" t="n">
        <v>0</v>
      </c>
    </row>
    <row r="4262" customFormat="false" ht="14.4" hidden="false" customHeight="false" outlineLevel="0" collapsed="false">
      <c r="A4262" s="0" t="s">
        <v>3</v>
      </c>
      <c r="B4262" s="0" t="s">
        <v>19064</v>
      </c>
      <c r="C4262" s="0" t="s">
        <v>14767</v>
      </c>
      <c r="D4262" s="0" t="s">
        <v>14768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</v>
      </c>
      <c r="U4262" s="0" t="n">
        <v>18</v>
      </c>
      <c r="V4262" s="0" t="n">
        <v>289</v>
      </c>
      <c r="W4262" s="0" t="n">
        <v>0</v>
      </c>
      <c r="X4262" s="0" t="n">
        <v>0</v>
      </c>
      <c r="Y4262" s="0" t="n">
        <v>0</v>
      </c>
      <c r="Z4262" s="0" t="n">
        <v>0</v>
      </c>
    </row>
    <row r="4263" customFormat="false" ht="14.4" hidden="false" customHeight="false" outlineLevel="0" collapsed="false">
      <c r="A4263" s="0" t="s">
        <v>3</v>
      </c>
      <c r="B4263" s="0" t="s">
        <v>19065</v>
      </c>
      <c r="C4263" s="0" t="s">
        <v>14768</v>
      </c>
      <c r="D4263" s="0" t="s">
        <v>14771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0</v>
      </c>
      <c r="R4263" s="0" t="n">
        <v>0</v>
      </c>
      <c r="S4263" s="0" t="n">
        <v>0</v>
      </c>
      <c r="T4263" s="0" t="n">
        <v>0</v>
      </c>
      <c r="U4263" s="0" t="n">
        <v>10</v>
      </c>
      <c r="V4263" s="0" t="n">
        <v>164</v>
      </c>
      <c r="W4263" s="0" t="n">
        <v>0</v>
      </c>
      <c r="X4263" s="0" t="n">
        <v>0</v>
      </c>
      <c r="Y4263" s="0" t="n">
        <v>0</v>
      </c>
      <c r="Z4263" s="0" t="n">
        <v>0</v>
      </c>
    </row>
    <row r="4264" customFormat="false" ht="14.4" hidden="false" customHeight="false" outlineLevel="0" collapsed="false">
      <c r="A4264" s="0" t="s">
        <v>3</v>
      </c>
      <c r="B4264" s="0" t="s">
        <v>19066</v>
      </c>
      <c r="C4264" s="0" t="s">
        <v>14768</v>
      </c>
      <c r="D4264" s="0" t="s">
        <v>14771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  <c r="T4264" s="0" t="n">
        <v>0</v>
      </c>
      <c r="U4264" s="0" t="n">
        <v>20</v>
      </c>
      <c r="V4264" s="0" t="n">
        <v>285</v>
      </c>
      <c r="W4264" s="0" t="n">
        <v>0</v>
      </c>
      <c r="X4264" s="0" t="n">
        <v>0</v>
      </c>
      <c r="Y4264" s="0" t="n">
        <v>0</v>
      </c>
      <c r="Z4264" s="0" t="n">
        <v>0</v>
      </c>
    </row>
    <row r="4265" customFormat="false" ht="14.4" hidden="false" customHeight="false" outlineLevel="0" collapsed="false">
      <c r="A4265" s="0" t="s">
        <v>3</v>
      </c>
      <c r="B4265" s="0" t="s">
        <v>19067</v>
      </c>
      <c r="C4265" s="0" t="s">
        <v>14771</v>
      </c>
      <c r="D4265" s="0" t="s">
        <v>14773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0</v>
      </c>
      <c r="T4265" s="0" t="n">
        <v>0</v>
      </c>
      <c r="U4265" s="0" t="n">
        <v>15</v>
      </c>
      <c r="V4265" s="0" t="n">
        <v>259</v>
      </c>
      <c r="W4265" s="0" t="n">
        <v>0</v>
      </c>
      <c r="X4265" s="0" t="n">
        <v>0</v>
      </c>
      <c r="Y4265" s="0" t="n">
        <v>0</v>
      </c>
      <c r="Z4265" s="0" t="n">
        <v>0</v>
      </c>
    </row>
    <row r="4266" customFormat="false" ht="14.4" hidden="false" customHeight="false" outlineLevel="0" collapsed="false">
      <c r="A4266" s="0" t="s">
        <v>3</v>
      </c>
      <c r="B4266" s="0" t="s">
        <v>19068</v>
      </c>
      <c r="C4266" s="0" t="s">
        <v>14933</v>
      </c>
      <c r="D4266" s="0" t="s">
        <v>14773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0</v>
      </c>
      <c r="T4266" s="0" t="n">
        <v>0</v>
      </c>
      <c r="U4266" s="0" t="n">
        <v>18</v>
      </c>
      <c r="V4266" s="0" t="n">
        <v>281</v>
      </c>
      <c r="W4266" s="0" t="n">
        <v>0</v>
      </c>
      <c r="X4266" s="0" t="n">
        <v>0</v>
      </c>
      <c r="Y4266" s="0" t="n">
        <v>0</v>
      </c>
      <c r="Z4266" s="0" t="n">
        <v>0</v>
      </c>
    </row>
    <row r="4267" customFormat="false" ht="14.4" hidden="false" customHeight="false" outlineLevel="0" collapsed="false">
      <c r="A4267" s="0" t="s">
        <v>3</v>
      </c>
      <c r="B4267" s="0" t="s">
        <v>19069</v>
      </c>
      <c r="C4267" s="0" t="s">
        <v>14773</v>
      </c>
      <c r="D4267" s="0" t="s">
        <v>14767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0</v>
      </c>
      <c r="T4267" s="0" t="n">
        <v>0</v>
      </c>
      <c r="U4267" s="0" t="n">
        <v>17</v>
      </c>
      <c r="V4267" s="0" t="n">
        <v>278</v>
      </c>
      <c r="W4267" s="0" t="n">
        <v>0</v>
      </c>
      <c r="X4267" s="0" t="n">
        <v>0</v>
      </c>
      <c r="Y4267" s="0" t="n">
        <v>0</v>
      </c>
      <c r="Z4267" s="0" t="n">
        <v>0</v>
      </c>
    </row>
    <row r="4268" customFormat="false" ht="14.4" hidden="false" customHeight="false" outlineLevel="0" collapsed="false">
      <c r="A4268" s="0" t="s">
        <v>3</v>
      </c>
      <c r="B4268" s="0" t="s">
        <v>19070</v>
      </c>
      <c r="C4268" s="0" t="s">
        <v>14768</v>
      </c>
      <c r="D4268" s="0" t="s">
        <v>14771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0</v>
      </c>
      <c r="T4268" s="0" t="n">
        <v>0</v>
      </c>
      <c r="U4268" s="0" t="n">
        <v>16</v>
      </c>
      <c r="V4268" s="0" t="n">
        <v>242</v>
      </c>
      <c r="W4268" s="0" t="n">
        <v>0</v>
      </c>
      <c r="X4268" s="0" t="n">
        <v>0</v>
      </c>
      <c r="Y4268" s="0" t="n">
        <v>0</v>
      </c>
      <c r="Z4268" s="0" t="n">
        <v>0</v>
      </c>
    </row>
    <row r="4269" customFormat="false" ht="14.4" hidden="false" customHeight="false" outlineLevel="0" collapsed="false">
      <c r="A4269" s="0" t="s">
        <v>3</v>
      </c>
      <c r="B4269" s="0" t="s">
        <v>19071</v>
      </c>
      <c r="C4269" s="0" t="s">
        <v>14773</v>
      </c>
      <c r="D4269" s="0" t="s">
        <v>14767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0</v>
      </c>
      <c r="T4269" s="0" t="n">
        <v>0</v>
      </c>
      <c r="U4269" s="0" t="n">
        <v>17</v>
      </c>
      <c r="V4269" s="0" t="n">
        <v>226</v>
      </c>
      <c r="W4269" s="0" t="n">
        <v>0</v>
      </c>
      <c r="X4269" s="0" t="n">
        <v>0</v>
      </c>
      <c r="Y4269" s="0" t="n">
        <v>0</v>
      </c>
      <c r="Z4269" s="0" t="n">
        <v>0</v>
      </c>
    </row>
    <row r="4270" customFormat="false" ht="14.4" hidden="false" customHeight="false" outlineLevel="0" collapsed="false">
      <c r="A4270" s="0" t="s">
        <v>3</v>
      </c>
      <c r="B4270" s="0" t="s">
        <v>19072</v>
      </c>
      <c r="C4270" s="0" t="s">
        <v>14773</v>
      </c>
      <c r="D4270" s="0" t="s">
        <v>14768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n">
        <v>0</v>
      </c>
      <c r="S4270" s="0" t="n">
        <v>0</v>
      </c>
      <c r="T4270" s="0" t="n">
        <v>0</v>
      </c>
      <c r="U4270" s="0" t="n">
        <v>15</v>
      </c>
      <c r="V4270" s="0" t="n">
        <v>257</v>
      </c>
      <c r="W4270" s="0" t="n">
        <v>0</v>
      </c>
      <c r="X4270" s="0" t="n">
        <v>0</v>
      </c>
      <c r="Y4270" s="0" t="n">
        <v>0</v>
      </c>
      <c r="Z4270" s="0" t="n">
        <v>0</v>
      </c>
    </row>
    <row r="4271" customFormat="false" ht="14.4" hidden="false" customHeight="false" outlineLevel="0" collapsed="false">
      <c r="A4271" s="0" t="s">
        <v>3</v>
      </c>
      <c r="B4271" s="0" t="s">
        <v>19073</v>
      </c>
      <c r="C4271" s="0" t="s">
        <v>14768</v>
      </c>
      <c r="D4271" s="0" t="s">
        <v>14771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11</v>
      </c>
      <c r="V4271" s="0" t="n">
        <v>209</v>
      </c>
      <c r="W4271" s="0" t="n">
        <v>0</v>
      </c>
      <c r="X4271" s="0" t="n">
        <v>0</v>
      </c>
      <c r="Y4271" s="0" t="n">
        <v>0</v>
      </c>
      <c r="Z4271" s="0" t="n">
        <v>0</v>
      </c>
    </row>
    <row r="4272" customFormat="false" ht="14.4" hidden="false" customHeight="false" outlineLevel="0" collapsed="false">
      <c r="A4272" s="0" t="s">
        <v>3</v>
      </c>
      <c r="B4272" s="0" t="s">
        <v>19074</v>
      </c>
      <c r="C4272" s="0" t="s">
        <v>14773</v>
      </c>
      <c r="D4272" s="0" t="s">
        <v>14767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0</v>
      </c>
      <c r="T4272" s="0" t="n">
        <v>0</v>
      </c>
      <c r="U4272" s="0" t="n">
        <v>16</v>
      </c>
      <c r="V4272" s="0" t="n">
        <v>240</v>
      </c>
      <c r="W4272" s="0" t="n">
        <v>0</v>
      </c>
      <c r="X4272" s="0" t="n">
        <v>0</v>
      </c>
      <c r="Y4272" s="0" t="n">
        <v>0</v>
      </c>
      <c r="Z4272" s="0" t="n">
        <v>0</v>
      </c>
    </row>
    <row r="4273" customFormat="false" ht="14.4" hidden="false" customHeight="false" outlineLevel="0" collapsed="false">
      <c r="A4273" s="0" t="s">
        <v>3</v>
      </c>
      <c r="B4273" s="0" t="s">
        <v>19075</v>
      </c>
      <c r="C4273" s="0" t="s">
        <v>14767</v>
      </c>
      <c r="D4273" s="0" t="s">
        <v>14773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0</v>
      </c>
      <c r="T4273" s="0" t="n">
        <v>0</v>
      </c>
      <c r="U4273" s="0" t="n">
        <v>16</v>
      </c>
      <c r="V4273" s="0" t="n">
        <v>255</v>
      </c>
      <c r="W4273" s="0" t="n">
        <v>0</v>
      </c>
      <c r="X4273" s="0" t="n">
        <v>0</v>
      </c>
      <c r="Y4273" s="0" t="n">
        <v>0</v>
      </c>
      <c r="Z4273" s="0" t="n">
        <v>0</v>
      </c>
    </row>
    <row r="4274" customFormat="false" ht="14.4" hidden="false" customHeight="false" outlineLevel="0" collapsed="false">
      <c r="A4274" s="0" t="s">
        <v>3</v>
      </c>
      <c r="B4274" s="0" t="s">
        <v>19076</v>
      </c>
      <c r="C4274" s="0" t="s">
        <v>14773</v>
      </c>
      <c r="D4274" s="0" t="s">
        <v>14767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0</v>
      </c>
      <c r="T4274" s="0" t="n">
        <v>0</v>
      </c>
      <c r="U4274" s="0" t="n">
        <v>13</v>
      </c>
      <c r="V4274" s="0" t="n">
        <v>247</v>
      </c>
      <c r="W4274" s="0" t="n">
        <v>0</v>
      </c>
      <c r="X4274" s="0" t="n">
        <v>0</v>
      </c>
      <c r="Y4274" s="0" t="n">
        <v>0</v>
      </c>
      <c r="Z4274" s="0" t="n">
        <v>0</v>
      </c>
    </row>
    <row r="4275" customFormat="false" ht="14.4" hidden="false" customHeight="false" outlineLevel="0" collapsed="false">
      <c r="A4275" s="0" t="s">
        <v>3</v>
      </c>
      <c r="B4275" s="0" t="s">
        <v>19077</v>
      </c>
      <c r="C4275" s="0" t="s">
        <v>14768</v>
      </c>
      <c r="D4275" s="0" t="s">
        <v>14771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0</v>
      </c>
      <c r="T4275" s="0" t="n">
        <v>0</v>
      </c>
      <c r="U4275" s="0" t="n">
        <v>15</v>
      </c>
      <c r="V4275" s="0" t="n">
        <v>272</v>
      </c>
      <c r="W4275" s="0" t="n">
        <v>0</v>
      </c>
      <c r="X4275" s="0" t="n">
        <v>0</v>
      </c>
      <c r="Y4275" s="0" t="n">
        <v>0</v>
      </c>
      <c r="Z4275" s="0" t="n">
        <v>0</v>
      </c>
    </row>
    <row r="4276" customFormat="false" ht="14.4" hidden="false" customHeight="false" outlineLevel="0" collapsed="false">
      <c r="A4276" s="0" t="s">
        <v>3</v>
      </c>
      <c r="B4276" s="0" t="s">
        <v>19078</v>
      </c>
      <c r="C4276" s="0" t="s">
        <v>14768</v>
      </c>
      <c r="D4276" s="0" t="s">
        <v>14773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0" t="n">
        <v>12</v>
      </c>
      <c r="V4276" s="0" t="n">
        <v>225</v>
      </c>
      <c r="W4276" s="0" t="n">
        <v>0</v>
      </c>
      <c r="X4276" s="0" t="n">
        <v>0</v>
      </c>
      <c r="Y4276" s="0" t="n">
        <v>0</v>
      </c>
      <c r="Z4276" s="0" t="n">
        <v>0</v>
      </c>
    </row>
    <row r="4277" customFormat="false" ht="14.4" hidden="false" customHeight="false" outlineLevel="0" collapsed="false">
      <c r="A4277" s="0" t="s">
        <v>3</v>
      </c>
      <c r="B4277" s="0" t="s">
        <v>19079</v>
      </c>
      <c r="C4277" s="0" t="s">
        <v>14768</v>
      </c>
      <c r="D4277" s="0" t="s">
        <v>14771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0</v>
      </c>
      <c r="T4277" s="0" t="n">
        <v>0</v>
      </c>
      <c r="U4277" s="0" t="n">
        <v>19</v>
      </c>
      <c r="V4277" s="0" t="n">
        <v>252</v>
      </c>
      <c r="W4277" s="0" t="n">
        <v>0</v>
      </c>
      <c r="X4277" s="0" t="n">
        <v>0</v>
      </c>
      <c r="Y4277" s="0" t="n">
        <v>0</v>
      </c>
      <c r="Z4277" s="0" t="n">
        <v>0</v>
      </c>
    </row>
    <row r="4278" customFormat="false" ht="14.4" hidden="false" customHeight="false" outlineLevel="0" collapsed="false">
      <c r="A4278" s="0" t="s">
        <v>3</v>
      </c>
      <c r="B4278" s="0" t="s">
        <v>19080</v>
      </c>
      <c r="C4278" s="0" t="s">
        <v>14771</v>
      </c>
      <c r="D4278" s="0" t="s">
        <v>14768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0</v>
      </c>
      <c r="T4278" s="0" t="n">
        <v>0</v>
      </c>
      <c r="U4278" s="0" t="n">
        <v>12</v>
      </c>
      <c r="V4278" s="0" t="n">
        <v>230</v>
      </c>
      <c r="W4278" s="0" t="n">
        <v>0</v>
      </c>
      <c r="X4278" s="0" t="n">
        <v>0</v>
      </c>
      <c r="Y4278" s="0" t="n">
        <v>0</v>
      </c>
      <c r="Z4278" s="0" t="n">
        <v>0</v>
      </c>
    </row>
    <row r="4279" customFormat="false" ht="14.4" hidden="false" customHeight="false" outlineLevel="0" collapsed="false">
      <c r="A4279" s="0" t="s">
        <v>3</v>
      </c>
      <c r="B4279" s="0" t="s">
        <v>19081</v>
      </c>
      <c r="C4279" s="0" t="s">
        <v>14768</v>
      </c>
      <c r="D4279" s="0" t="s">
        <v>14771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0</v>
      </c>
      <c r="T4279" s="0" t="n">
        <v>0</v>
      </c>
      <c r="U4279" s="0" t="n">
        <v>12</v>
      </c>
      <c r="V4279" s="0" t="n">
        <v>234</v>
      </c>
      <c r="W4279" s="0" t="n">
        <v>0</v>
      </c>
      <c r="X4279" s="0" t="n">
        <v>0</v>
      </c>
      <c r="Y4279" s="0" t="n">
        <v>0</v>
      </c>
      <c r="Z4279" s="0" t="n">
        <v>0</v>
      </c>
    </row>
    <row r="4280" customFormat="false" ht="14.4" hidden="false" customHeight="false" outlineLevel="0" collapsed="false">
      <c r="A4280" s="0" t="s">
        <v>3</v>
      </c>
      <c r="B4280" s="0" t="s">
        <v>19082</v>
      </c>
      <c r="C4280" s="0" t="s">
        <v>14773</v>
      </c>
      <c r="D4280" s="0" t="s">
        <v>14767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0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0</v>
      </c>
      <c r="T4280" s="0" t="n">
        <v>0</v>
      </c>
      <c r="U4280" s="0" t="n">
        <v>22</v>
      </c>
      <c r="V4280" s="0" t="n">
        <v>301</v>
      </c>
      <c r="W4280" s="0" t="n">
        <v>0</v>
      </c>
      <c r="X4280" s="0" t="n">
        <v>0</v>
      </c>
      <c r="Y4280" s="0" t="n">
        <v>0</v>
      </c>
      <c r="Z4280" s="0" t="n">
        <v>0</v>
      </c>
    </row>
    <row r="4281" customFormat="false" ht="14.4" hidden="false" customHeight="false" outlineLevel="0" collapsed="false">
      <c r="A4281" s="0" t="s">
        <v>3</v>
      </c>
      <c r="B4281" s="0" t="s">
        <v>19083</v>
      </c>
      <c r="C4281" s="0" t="s">
        <v>14768</v>
      </c>
      <c r="D4281" s="0" t="s">
        <v>14771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0</v>
      </c>
      <c r="Q4281" s="0" t="n">
        <v>0</v>
      </c>
      <c r="R4281" s="0" t="n">
        <v>0</v>
      </c>
      <c r="S4281" s="0" t="n">
        <v>0</v>
      </c>
      <c r="T4281" s="0" t="n">
        <v>0</v>
      </c>
      <c r="U4281" s="0" t="n">
        <v>11</v>
      </c>
      <c r="V4281" s="0" t="n">
        <v>205</v>
      </c>
      <c r="W4281" s="0" t="n">
        <v>0</v>
      </c>
      <c r="X4281" s="0" t="n">
        <v>0</v>
      </c>
      <c r="Y4281" s="0" t="n">
        <v>0</v>
      </c>
      <c r="Z4281" s="0" t="n">
        <v>0</v>
      </c>
    </row>
    <row r="4282" customFormat="false" ht="14.4" hidden="false" customHeight="false" outlineLevel="0" collapsed="false">
      <c r="A4282" s="0" t="s">
        <v>3</v>
      </c>
      <c r="B4282" s="0" t="s">
        <v>19084</v>
      </c>
      <c r="C4282" s="0" t="s">
        <v>14773</v>
      </c>
      <c r="D4282" s="0" t="s">
        <v>14768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0</v>
      </c>
      <c r="R4282" s="0" t="n">
        <v>0</v>
      </c>
      <c r="S4282" s="0" t="n">
        <v>0</v>
      </c>
      <c r="T4282" s="0" t="n">
        <v>0</v>
      </c>
      <c r="U4282" s="0" t="n">
        <v>14</v>
      </c>
      <c r="V4282" s="0" t="n">
        <v>220</v>
      </c>
      <c r="W4282" s="0" t="n">
        <v>0</v>
      </c>
      <c r="X4282" s="0" t="n">
        <v>0</v>
      </c>
      <c r="Y4282" s="0" t="n">
        <v>0</v>
      </c>
      <c r="Z4282" s="0" t="n">
        <v>0</v>
      </c>
    </row>
    <row r="4283" customFormat="false" ht="14.4" hidden="false" customHeight="false" outlineLevel="0" collapsed="false">
      <c r="A4283" s="0" t="s">
        <v>3</v>
      </c>
      <c r="B4283" s="0" t="s">
        <v>19085</v>
      </c>
      <c r="C4283" s="0" t="s">
        <v>14767</v>
      </c>
      <c r="D4283" s="0" t="s">
        <v>14773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0</v>
      </c>
      <c r="J4283" s="0" t="n">
        <v>0</v>
      </c>
      <c r="K4283" s="0" t="n">
        <v>0</v>
      </c>
      <c r="L4283" s="0" t="n">
        <v>0</v>
      </c>
      <c r="M4283" s="0" t="n">
        <v>0</v>
      </c>
      <c r="N4283" s="0" t="n">
        <v>0</v>
      </c>
      <c r="O4283" s="0" t="n">
        <v>0</v>
      </c>
      <c r="P4283" s="0" t="n">
        <v>0</v>
      </c>
      <c r="Q4283" s="0" t="n">
        <v>0</v>
      </c>
      <c r="R4283" s="0" t="n">
        <v>0</v>
      </c>
      <c r="S4283" s="0" t="n">
        <v>0</v>
      </c>
      <c r="T4283" s="0" t="n">
        <v>0</v>
      </c>
      <c r="U4283" s="0" t="n">
        <v>20</v>
      </c>
      <c r="V4283" s="0" t="n">
        <v>207</v>
      </c>
      <c r="W4283" s="0" t="n">
        <v>0</v>
      </c>
      <c r="X4283" s="0" t="n">
        <v>0</v>
      </c>
      <c r="Y4283" s="0" t="n">
        <v>0</v>
      </c>
      <c r="Z4283" s="0" t="n">
        <v>0</v>
      </c>
    </row>
    <row r="4284" customFormat="false" ht="14.4" hidden="false" customHeight="false" outlineLevel="0" collapsed="false">
      <c r="A4284" s="0" t="s">
        <v>3</v>
      </c>
      <c r="B4284" s="0" t="s">
        <v>19086</v>
      </c>
      <c r="C4284" s="0" t="s">
        <v>14771</v>
      </c>
      <c r="D4284" s="0" t="s">
        <v>14768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0</v>
      </c>
      <c r="R4284" s="0" t="n">
        <v>0</v>
      </c>
      <c r="S4284" s="0" t="n">
        <v>0</v>
      </c>
      <c r="T4284" s="0" t="n">
        <v>0</v>
      </c>
      <c r="U4284" s="0" t="n">
        <v>23</v>
      </c>
      <c r="V4284" s="0" t="n">
        <v>240</v>
      </c>
      <c r="W4284" s="0" t="n">
        <v>0</v>
      </c>
      <c r="X4284" s="0" t="n">
        <v>0</v>
      </c>
      <c r="Y4284" s="0" t="n">
        <v>0</v>
      </c>
      <c r="Z4284" s="0" t="n">
        <v>0</v>
      </c>
    </row>
    <row r="4285" customFormat="false" ht="14.4" hidden="false" customHeight="false" outlineLevel="0" collapsed="false">
      <c r="A4285" s="0" t="s">
        <v>3</v>
      </c>
      <c r="B4285" s="0" t="s">
        <v>19087</v>
      </c>
      <c r="C4285" s="0" t="s">
        <v>14768</v>
      </c>
      <c r="D4285" s="0" t="s">
        <v>14771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0</v>
      </c>
      <c r="R4285" s="0" t="n">
        <v>0</v>
      </c>
      <c r="S4285" s="0" t="n">
        <v>0</v>
      </c>
      <c r="T4285" s="0" t="n">
        <v>0</v>
      </c>
      <c r="U4285" s="0" t="n">
        <v>10</v>
      </c>
      <c r="V4285" s="0" t="n">
        <v>189</v>
      </c>
      <c r="W4285" s="0" t="n">
        <v>0</v>
      </c>
      <c r="X4285" s="0" t="n">
        <v>0</v>
      </c>
      <c r="Y4285" s="0" t="n">
        <v>0</v>
      </c>
      <c r="Z4285" s="0" t="n">
        <v>0</v>
      </c>
    </row>
    <row r="4286" customFormat="false" ht="14.4" hidden="false" customHeight="false" outlineLevel="0" collapsed="false">
      <c r="A4286" s="0" t="s">
        <v>3</v>
      </c>
      <c r="B4286" s="0" t="s">
        <v>19088</v>
      </c>
      <c r="C4286" s="0" t="s">
        <v>14771</v>
      </c>
      <c r="D4286" s="0" t="s">
        <v>14768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</v>
      </c>
      <c r="T4286" s="0" t="n">
        <v>0</v>
      </c>
      <c r="U4286" s="0" t="n">
        <v>19</v>
      </c>
      <c r="V4286" s="0" t="n">
        <v>232</v>
      </c>
      <c r="W4286" s="0" t="n">
        <v>0</v>
      </c>
      <c r="X4286" s="0" t="n">
        <v>0</v>
      </c>
      <c r="Y4286" s="0" t="n">
        <v>0</v>
      </c>
      <c r="Z4286" s="0" t="n">
        <v>0</v>
      </c>
    </row>
    <row r="4287" customFormat="false" ht="14.4" hidden="false" customHeight="false" outlineLevel="0" collapsed="false">
      <c r="A4287" s="0" t="s">
        <v>3</v>
      </c>
      <c r="B4287" s="0" t="s">
        <v>19089</v>
      </c>
      <c r="C4287" s="0" t="s">
        <v>14767</v>
      </c>
      <c r="D4287" s="0" t="s">
        <v>14773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0</v>
      </c>
      <c r="T4287" s="0" t="n">
        <v>0</v>
      </c>
      <c r="U4287" s="0" t="n">
        <v>13</v>
      </c>
      <c r="V4287" s="0" t="n">
        <v>248</v>
      </c>
      <c r="W4287" s="0" t="n">
        <v>0</v>
      </c>
      <c r="X4287" s="0" t="n">
        <v>0</v>
      </c>
      <c r="Y4287" s="0" t="n">
        <v>0</v>
      </c>
      <c r="Z4287" s="0" t="n">
        <v>0</v>
      </c>
    </row>
    <row r="4288" customFormat="false" ht="14.4" hidden="false" customHeight="false" outlineLevel="0" collapsed="false">
      <c r="A4288" s="0" t="s">
        <v>3</v>
      </c>
      <c r="B4288" s="0" t="s">
        <v>19090</v>
      </c>
      <c r="C4288" s="0" t="s">
        <v>14768</v>
      </c>
      <c r="D4288" s="0" t="s">
        <v>14771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0</v>
      </c>
      <c r="T4288" s="0" t="n">
        <v>0</v>
      </c>
      <c r="U4288" s="0" t="n">
        <v>10</v>
      </c>
      <c r="V4288" s="0" t="n">
        <v>168</v>
      </c>
      <c r="W4288" s="0" t="n">
        <v>0</v>
      </c>
      <c r="X4288" s="0" t="n">
        <v>0</v>
      </c>
      <c r="Y4288" s="0" t="n">
        <v>0</v>
      </c>
      <c r="Z4288" s="0" t="n">
        <v>0</v>
      </c>
    </row>
    <row r="4289" customFormat="false" ht="14.4" hidden="false" customHeight="false" outlineLevel="0" collapsed="false">
      <c r="A4289" s="0" t="s">
        <v>3</v>
      </c>
      <c r="B4289" s="0" t="s">
        <v>19091</v>
      </c>
      <c r="C4289" s="0" t="s">
        <v>14768</v>
      </c>
      <c r="D4289" s="0" t="s">
        <v>14771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0</v>
      </c>
      <c r="R4289" s="0" t="n">
        <v>0</v>
      </c>
      <c r="S4289" s="0" t="n">
        <v>0</v>
      </c>
      <c r="T4289" s="0" t="n">
        <v>0</v>
      </c>
      <c r="U4289" s="0" t="n">
        <v>18</v>
      </c>
      <c r="V4289" s="0" t="n">
        <v>216</v>
      </c>
      <c r="W4289" s="0" t="n">
        <v>0</v>
      </c>
      <c r="X4289" s="0" t="n">
        <v>0</v>
      </c>
      <c r="Y4289" s="0" t="n">
        <v>0</v>
      </c>
      <c r="Z4289" s="0" t="n">
        <v>0</v>
      </c>
    </row>
    <row r="4290" customFormat="false" ht="14.4" hidden="false" customHeight="false" outlineLevel="0" collapsed="false">
      <c r="A4290" s="0" t="s">
        <v>3</v>
      </c>
      <c r="B4290" s="0" t="s">
        <v>19092</v>
      </c>
      <c r="C4290" s="0" t="s">
        <v>14767</v>
      </c>
      <c r="D4290" s="0" t="s">
        <v>14773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0</v>
      </c>
      <c r="R4290" s="0" t="n">
        <v>0</v>
      </c>
      <c r="S4290" s="0" t="n">
        <v>0</v>
      </c>
      <c r="T4290" s="0" t="n">
        <v>0</v>
      </c>
      <c r="U4290" s="0" t="n">
        <v>19</v>
      </c>
      <c r="V4290" s="0" t="n">
        <v>299</v>
      </c>
      <c r="W4290" s="0" t="n">
        <v>0</v>
      </c>
      <c r="X4290" s="0" t="n">
        <v>0</v>
      </c>
      <c r="Y4290" s="0" t="n">
        <v>0</v>
      </c>
      <c r="Z4290" s="0" t="n">
        <v>0</v>
      </c>
    </row>
    <row r="4291" customFormat="false" ht="14.4" hidden="false" customHeight="false" outlineLevel="0" collapsed="false">
      <c r="A4291" s="0" t="s">
        <v>3</v>
      </c>
      <c r="B4291" s="0" t="s">
        <v>19093</v>
      </c>
      <c r="C4291" s="0" t="s">
        <v>14773</v>
      </c>
      <c r="D4291" s="0" t="s">
        <v>14767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0</v>
      </c>
      <c r="T4291" s="0" t="n">
        <v>0</v>
      </c>
      <c r="U4291" s="0" t="n">
        <v>14</v>
      </c>
      <c r="V4291" s="0" t="n">
        <v>226</v>
      </c>
      <c r="W4291" s="0" t="n">
        <v>0</v>
      </c>
      <c r="X4291" s="0" t="n">
        <v>0</v>
      </c>
      <c r="Y4291" s="0" t="n">
        <v>0</v>
      </c>
      <c r="Z4291" s="0" t="n">
        <v>0</v>
      </c>
    </row>
    <row r="4292" customFormat="false" ht="14.4" hidden="false" customHeight="false" outlineLevel="0" collapsed="false">
      <c r="A4292" s="0" t="s">
        <v>3</v>
      </c>
      <c r="B4292" s="0" t="s">
        <v>19094</v>
      </c>
      <c r="C4292" s="0" t="s">
        <v>14767</v>
      </c>
      <c r="D4292" s="0" t="s">
        <v>14773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  <c r="T4292" s="0" t="n">
        <v>0</v>
      </c>
      <c r="U4292" s="0" t="n">
        <v>22</v>
      </c>
      <c r="V4292" s="0" t="n">
        <v>247</v>
      </c>
      <c r="W4292" s="0" t="n">
        <v>0</v>
      </c>
      <c r="X4292" s="0" t="n">
        <v>0</v>
      </c>
      <c r="Y4292" s="0" t="n">
        <v>0</v>
      </c>
      <c r="Z4292" s="0" t="n">
        <v>0</v>
      </c>
    </row>
    <row r="4293" customFormat="false" ht="14.4" hidden="false" customHeight="false" outlineLevel="0" collapsed="false">
      <c r="A4293" s="0" t="s">
        <v>3</v>
      </c>
      <c r="B4293" s="0" t="s">
        <v>19095</v>
      </c>
      <c r="C4293" s="0" t="s">
        <v>14771</v>
      </c>
      <c r="D4293" s="0" t="s">
        <v>14768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0</v>
      </c>
      <c r="T4293" s="0" t="n">
        <v>0</v>
      </c>
      <c r="U4293" s="0" t="n">
        <v>13</v>
      </c>
      <c r="V4293" s="0" t="n">
        <v>261</v>
      </c>
      <c r="W4293" s="0" t="n">
        <v>0</v>
      </c>
      <c r="X4293" s="0" t="n">
        <v>0</v>
      </c>
      <c r="Y4293" s="0" t="n">
        <v>0</v>
      </c>
      <c r="Z4293" s="0" t="n">
        <v>0</v>
      </c>
    </row>
    <row r="4294" customFormat="false" ht="14.4" hidden="false" customHeight="false" outlineLevel="0" collapsed="false">
      <c r="A4294" s="0" t="s">
        <v>3</v>
      </c>
      <c r="B4294" s="0" t="s">
        <v>19096</v>
      </c>
      <c r="C4294" s="0" t="s">
        <v>14771</v>
      </c>
      <c r="D4294" s="0" t="s">
        <v>14773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  <c r="T4294" s="0" t="n">
        <v>0</v>
      </c>
      <c r="U4294" s="0" t="n">
        <v>17</v>
      </c>
      <c r="V4294" s="0" t="n">
        <v>262</v>
      </c>
      <c r="W4294" s="0" t="n">
        <v>0</v>
      </c>
      <c r="X4294" s="0" t="n">
        <v>0</v>
      </c>
      <c r="Y4294" s="0" t="n">
        <v>0</v>
      </c>
      <c r="Z4294" s="0" t="n">
        <v>0</v>
      </c>
    </row>
    <row r="4295" customFormat="false" ht="14.4" hidden="false" customHeight="false" outlineLevel="0" collapsed="false">
      <c r="A4295" s="0" t="s">
        <v>3</v>
      </c>
      <c r="B4295" s="0" t="s">
        <v>19097</v>
      </c>
      <c r="C4295" s="0" t="s">
        <v>14767</v>
      </c>
      <c r="D4295" s="0" t="s">
        <v>14768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</v>
      </c>
      <c r="T4295" s="0" t="n">
        <v>0</v>
      </c>
      <c r="U4295" s="0" t="n">
        <v>13</v>
      </c>
      <c r="V4295" s="0" t="n">
        <v>205</v>
      </c>
      <c r="W4295" s="0" t="n">
        <v>0</v>
      </c>
      <c r="X4295" s="0" t="n">
        <v>0</v>
      </c>
      <c r="Y4295" s="0" t="n">
        <v>0</v>
      </c>
      <c r="Z4295" s="0" t="n">
        <v>0</v>
      </c>
    </row>
    <row r="4296" customFormat="false" ht="14.4" hidden="false" customHeight="false" outlineLevel="0" collapsed="false">
      <c r="A4296" s="0" t="s">
        <v>3</v>
      </c>
      <c r="B4296" s="0" t="s">
        <v>19098</v>
      </c>
      <c r="C4296" s="0" t="s">
        <v>14768</v>
      </c>
      <c r="D4296" s="0" t="s">
        <v>14771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0</v>
      </c>
      <c r="T4296" s="0" t="n">
        <v>0</v>
      </c>
      <c r="U4296" s="0" t="n">
        <v>22</v>
      </c>
      <c r="V4296" s="0" t="n">
        <v>251</v>
      </c>
      <c r="W4296" s="0" t="n">
        <v>0</v>
      </c>
      <c r="X4296" s="0" t="n">
        <v>0</v>
      </c>
      <c r="Y4296" s="0" t="n">
        <v>0</v>
      </c>
      <c r="Z4296" s="0" t="n">
        <v>0</v>
      </c>
    </row>
    <row r="4297" customFormat="false" ht="14.4" hidden="false" customHeight="false" outlineLevel="0" collapsed="false">
      <c r="A4297" s="0" t="s">
        <v>3</v>
      </c>
      <c r="B4297" s="0" t="s">
        <v>19099</v>
      </c>
      <c r="C4297" s="0" t="s">
        <v>14768</v>
      </c>
      <c r="D4297" s="0" t="s">
        <v>14771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0</v>
      </c>
      <c r="T4297" s="0" t="n">
        <v>0</v>
      </c>
      <c r="U4297" s="0" t="n">
        <v>22</v>
      </c>
      <c r="V4297" s="0" t="n">
        <v>251</v>
      </c>
      <c r="W4297" s="0" t="n">
        <v>0</v>
      </c>
      <c r="X4297" s="0" t="n">
        <v>0</v>
      </c>
      <c r="Y4297" s="0" t="n">
        <v>0</v>
      </c>
      <c r="Z4297" s="0" t="n">
        <v>0</v>
      </c>
    </row>
    <row r="4298" customFormat="false" ht="14.4" hidden="false" customHeight="false" outlineLevel="0" collapsed="false">
      <c r="A4298" s="0" t="s">
        <v>3</v>
      </c>
      <c r="B4298" s="0" t="s">
        <v>19100</v>
      </c>
      <c r="C4298" s="0" t="s">
        <v>14767</v>
      </c>
      <c r="D4298" s="0" t="s">
        <v>14773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0</v>
      </c>
      <c r="R4298" s="0" t="n">
        <v>0</v>
      </c>
      <c r="S4298" s="0" t="n">
        <v>0</v>
      </c>
      <c r="T4298" s="0" t="n">
        <v>0</v>
      </c>
      <c r="U4298" s="0" t="n">
        <v>19</v>
      </c>
      <c r="V4298" s="0" t="n">
        <v>274</v>
      </c>
      <c r="W4298" s="0" t="n">
        <v>0</v>
      </c>
      <c r="X4298" s="0" t="n">
        <v>0</v>
      </c>
      <c r="Y4298" s="0" t="n">
        <v>0</v>
      </c>
      <c r="Z4298" s="0" t="n">
        <v>0</v>
      </c>
    </row>
    <row r="4299" customFormat="false" ht="14.4" hidden="false" customHeight="false" outlineLevel="0" collapsed="false">
      <c r="A4299" s="0" t="s">
        <v>3</v>
      </c>
      <c r="B4299" s="0" t="s">
        <v>19101</v>
      </c>
      <c r="C4299" s="0" t="s">
        <v>14767</v>
      </c>
      <c r="D4299" s="0" t="s">
        <v>14773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0</v>
      </c>
      <c r="R4299" s="0" t="n">
        <v>0</v>
      </c>
      <c r="S4299" s="0" t="n">
        <v>0</v>
      </c>
      <c r="T4299" s="0" t="n">
        <v>0</v>
      </c>
      <c r="U4299" s="0" t="n">
        <v>18</v>
      </c>
      <c r="V4299" s="0" t="n">
        <v>295</v>
      </c>
      <c r="W4299" s="0" t="n">
        <v>0</v>
      </c>
      <c r="X4299" s="0" t="n">
        <v>0</v>
      </c>
      <c r="Y4299" s="0" t="n">
        <v>0</v>
      </c>
      <c r="Z4299" s="0" t="n">
        <v>0</v>
      </c>
    </row>
    <row r="4300" customFormat="false" ht="14.4" hidden="false" customHeight="false" outlineLevel="0" collapsed="false">
      <c r="A4300" s="0" t="s">
        <v>3</v>
      </c>
      <c r="B4300" s="0" t="s">
        <v>19102</v>
      </c>
      <c r="C4300" s="0" t="s">
        <v>14767</v>
      </c>
      <c r="D4300" s="0" t="s">
        <v>14773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0</v>
      </c>
      <c r="R4300" s="0" t="n">
        <v>0</v>
      </c>
      <c r="S4300" s="0" t="n">
        <v>0</v>
      </c>
      <c r="T4300" s="0" t="n">
        <v>0</v>
      </c>
      <c r="U4300" s="0" t="n">
        <v>10</v>
      </c>
      <c r="V4300" s="0" t="n">
        <v>190</v>
      </c>
      <c r="W4300" s="0" t="n">
        <v>0</v>
      </c>
      <c r="X4300" s="0" t="n">
        <v>0</v>
      </c>
      <c r="Y4300" s="0" t="n">
        <v>0</v>
      </c>
      <c r="Z4300" s="0" t="n">
        <v>0</v>
      </c>
    </row>
    <row r="4301" customFormat="false" ht="14.4" hidden="false" customHeight="false" outlineLevel="0" collapsed="false">
      <c r="A4301" s="0" t="s">
        <v>3</v>
      </c>
      <c r="B4301" s="0" t="s">
        <v>19103</v>
      </c>
      <c r="C4301" s="0" t="s">
        <v>14773</v>
      </c>
      <c r="D4301" s="0" t="s">
        <v>14767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0</v>
      </c>
      <c r="R4301" s="0" t="n">
        <v>0</v>
      </c>
      <c r="S4301" s="0" t="n">
        <v>0</v>
      </c>
      <c r="T4301" s="0" t="n">
        <v>0</v>
      </c>
      <c r="U4301" s="0" t="n">
        <v>14</v>
      </c>
      <c r="V4301" s="0" t="n">
        <v>247</v>
      </c>
      <c r="W4301" s="0" t="n">
        <v>0</v>
      </c>
      <c r="X4301" s="0" t="n">
        <v>0</v>
      </c>
      <c r="Y4301" s="0" t="n">
        <v>0</v>
      </c>
      <c r="Z4301" s="0" t="n">
        <v>0</v>
      </c>
    </row>
    <row r="4302" customFormat="false" ht="14.4" hidden="false" customHeight="false" outlineLevel="0" collapsed="false">
      <c r="A4302" s="0" t="s">
        <v>3</v>
      </c>
      <c r="B4302" s="0" t="s">
        <v>19104</v>
      </c>
      <c r="C4302" s="0" t="s">
        <v>14767</v>
      </c>
      <c r="D4302" s="0" t="s">
        <v>14773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0</v>
      </c>
      <c r="T4302" s="0" t="n">
        <v>0</v>
      </c>
      <c r="U4302" s="0" t="n">
        <v>21</v>
      </c>
      <c r="V4302" s="0" t="n">
        <v>287</v>
      </c>
      <c r="W4302" s="0" t="n">
        <v>0</v>
      </c>
      <c r="X4302" s="0" t="n">
        <v>0</v>
      </c>
      <c r="Y4302" s="0" t="n">
        <v>0</v>
      </c>
      <c r="Z4302" s="0" t="n">
        <v>0</v>
      </c>
    </row>
    <row r="4303" customFormat="false" ht="14.4" hidden="false" customHeight="false" outlineLevel="0" collapsed="false">
      <c r="A4303" s="0" t="s">
        <v>3</v>
      </c>
      <c r="B4303" s="0" t="s">
        <v>19105</v>
      </c>
      <c r="C4303" s="0" t="s">
        <v>14771</v>
      </c>
      <c r="D4303" s="0" t="s">
        <v>14773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0</v>
      </c>
      <c r="R4303" s="0" t="n">
        <v>0</v>
      </c>
      <c r="S4303" s="0" t="n">
        <v>0</v>
      </c>
      <c r="T4303" s="0" t="n">
        <v>0</v>
      </c>
      <c r="U4303" s="0" t="n">
        <v>14</v>
      </c>
      <c r="V4303" s="0" t="n">
        <v>262</v>
      </c>
      <c r="W4303" s="0" t="n">
        <v>0</v>
      </c>
      <c r="X4303" s="0" t="n">
        <v>0</v>
      </c>
      <c r="Y4303" s="0" t="n">
        <v>0</v>
      </c>
      <c r="Z4303" s="0" t="n">
        <v>0</v>
      </c>
    </row>
    <row r="4304" customFormat="false" ht="14.4" hidden="false" customHeight="false" outlineLevel="0" collapsed="false">
      <c r="A4304" s="0" t="s">
        <v>3</v>
      </c>
      <c r="B4304" s="0" t="s">
        <v>19106</v>
      </c>
      <c r="C4304" s="0" t="s">
        <v>14773</v>
      </c>
      <c r="D4304" s="0" t="s">
        <v>14767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16</v>
      </c>
      <c r="V4304" s="0" t="n">
        <v>217</v>
      </c>
      <c r="W4304" s="0" t="n">
        <v>0</v>
      </c>
      <c r="X4304" s="0" t="n">
        <v>0</v>
      </c>
      <c r="Y4304" s="0" t="n">
        <v>0</v>
      </c>
      <c r="Z4304" s="0" t="n">
        <v>0</v>
      </c>
    </row>
    <row r="4305" customFormat="false" ht="14.4" hidden="false" customHeight="false" outlineLevel="0" collapsed="false">
      <c r="A4305" s="0" t="s">
        <v>3</v>
      </c>
      <c r="B4305" s="0" t="s">
        <v>19107</v>
      </c>
      <c r="C4305" s="0" t="s">
        <v>14767</v>
      </c>
      <c r="D4305" s="0" t="s">
        <v>14773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15</v>
      </c>
      <c r="V4305" s="0" t="n">
        <v>238</v>
      </c>
      <c r="W4305" s="0" t="n">
        <v>0</v>
      </c>
      <c r="X4305" s="0" t="n">
        <v>0</v>
      </c>
      <c r="Y4305" s="0" t="n">
        <v>0</v>
      </c>
      <c r="Z4305" s="0" t="n">
        <v>0</v>
      </c>
    </row>
    <row r="4306" customFormat="false" ht="14.4" hidden="false" customHeight="false" outlineLevel="0" collapsed="false">
      <c r="A4306" s="0" t="s">
        <v>3</v>
      </c>
      <c r="B4306" s="0" t="s">
        <v>19108</v>
      </c>
      <c r="C4306" s="0" t="s">
        <v>14768</v>
      </c>
      <c r="D4306" s="0" t="s">
        <v>14767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0</v>
      </c>
      <c r="R4306" s="0" t="n">
        <v>0</v>
      </c>
      <c r="S4306" s="0" t="n">
        <v>0</v>
      </c>
      <c r="T4306" s="0" t="n">
        <v>0</v>
      </c>
      <c r="U4306" s="0" t="n">
        <v>12</v>
      </c>
      <c r="V4306" s="0" t="n">
        <v>180</v>
      </c>
      <c r="W4306" s="0" t="n">
        <v>0</v>
      </c>
      <c r="X4306" s="0" t="n">
        <v>0</v>
      </c>
      <c r="Y4306" s="0" t="n">
        <v>0</v>
      </c>
      <c r="Z4306" s="0" t="n">
        <v>0</v>
      </c>
    </row>
    <row r="4307" customFormat="false" ht="14.4" hidden="false" customHeight="false" outlineLevel="0" collapsed="false">
      <c r="A4307" s="0" t="s">
        <v>3</v>
      </c>
      <c r="B4307" s="0" t="s">
        <v>19109</v>
      </c>
      <c r="C4307" s="0" t="s">
        <v>14768</v>
      </c>
      <c r="D4307" s="0" t="s">
        <v>14771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0</v>
      </c>
      <c r="T4307" s="0" t="n">
        <v>0</v>
      </c>
      <c r="U4307" s="0" t="n">
        <v>14</v>
      </c>
      <c r="V4307" s="0" t="n">
        <v>237</v>
      </c>
      <c r="W4307" s="0" t="n">
        <v>0</v>
      </c>
      <c r="X4307" s="0" t="n">
        <v>0</v>
      </c>
      <c r="Y4307" s="0" t="n">
        <v>0</v>
      </c>
      <c r="Z4307" s="0" t="n">
        <v>0</v>
      </c>
    </row>
    <row r="4308" customFormat="false" ht="14.4" hidden="false" customHeight="false" outlineLevel="0" collapsed="false">
      <c r="A4308" s="0" t="s">
        <v>3</v>
      </c>
      <c r="B4308" s="0" t="s">
        <v>19110</v>
      </c>
      <c r="C4308" s="0" t="s">
        <v>14768</v>
      </c>
      <c r="D4308" s="0" t="s">
        <v>14771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0</v>
      </c>
      <c r="R4308" s="0" t="n">
        <v>0</v>
      </c>
      <c r="S4308" s="0" t="n">
        <v>0</v>
      </c>
      <c r="T4308" s="0" t="n">
        <v>0</v>
      </c>
      <c r="U4308" s="0" t="n">
        <v>13</v>
      </c>
      <c r="V4308" s="0" t="n">
        <v>219</v>
      </c>
      <c r="W4308" s="0" t="n">
        <v>0</v>
      </c>
      <c r="X4308" s="0" t="n">
        <v>0</v>
      </c>
      <c r="Y4308" s="0" t="n">
        <v>0</v>
      </c>
      <c r="Z4308" s="0" t="n">
        <v>0</v>
      </c>
    </row>
    <row r="4309" customFormat="false" ht="14.4" hidden="false" customHeight="false" outlineLevel="0" collapsed="false">
      <c r="A4309" s="0" t="s">
        <v>3</v>
      </c>
      <c r="B4309" s="0" t="s">
        <v>19111</v>
      </c>
      <c r="C4309" s="0" t="s">
        <v>14773</v>
      </c>
      <c r="D4309" s="0" t="s">
        <v>14771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</v>
      </c>
      <c r="T4309" s="0" t="n">
        <v>0</v>
      </c>
      <c r="U4309" s="0" t="n">
        <v>14</v>
      </c>
      <c r="V4309" s="0" t="n">
        <v>248</v>
      </c>
      <c r="W4309" s="0" t="n">
        <v>0</v>
      </c>
      <c r="X4309" s="0" t="n">
        <v>0</v>
      </c>
      <c r="Y4309" s="0" t="n">
        <v>0</v>
      </c>
      <c r="Z4309" s="0" t="n">
        <v>0</v>
      </c>
    </row>
    <row r="4310" customFormat="false" ht="14.4" hidden="false" customHeight="false" outlineLevel="0" collapsed="false">
      <c r="A4310" s="0" t="s">
        <v>3</v>
      </c>
      <c r="B4310" s="0" t="s">
        <v>19112</v>
      </c>
      <c r="C4310" s="0" t="s">
        <v>14771</v>
      </c>
      <c r="D4310" s="0" t="s">
        <v>14768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0</v>
      </c>
      <c r="T4310" s="0" t="n">
        <v>0</v>
      </c>
      <c r="U4310" s="0" t="n">
        <v>14</v>
      </c>
      <c r="V4310" s="0" t="n">
        <v>250</v>
      </c>
      <c r="W4310" s="0" t="n">
        <v>0</v>
      </c>
      <c r="X4310" s="0" t="n">
        <v>0</v>
      </c>
      <c r="Y4310" s="0" t="n">
        <v>0</v>
      </c>
      <c r="Z4310" s="0" t="n">
        <v>0</v>
      </c>
    </row>
    <row r="4311" customFormat="false" ht="14.4" hidden="false" customHeight="false" outlineLevel="0" collapsed="false">
      <c r="A4311" s="0" t="s">
        <v>3</v>
      </c>
      <c r="B4311" s="0" t="s">
        <v>19113</v>
      </c>
      <c r="C4311" s="0" t="s">
        <v>14771</v>
      </c>
      <c r="D4311" s="0" t="s">
        <v>14768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  <c r="T4311" s="0" t="n">
        <v>0</v>
      </c>
      <c r="U4311" s="0" t="n">
        <v>15</v>
      </c>
      <c r="V4311" s="0" t="n">
        <v>274</v>
      </c>
      <c r="W4311" s="0" t="n">
        <v>0</v>
      </c>
      <c r="X4311" s="0" t="n">
        <v>0</v>
      </c>
      <c r="Y4311" s="0" t="n">
        <v>0</v>
      </c>
      <c r="Z4311" s="0" t="n">
        <v>0</v>
      </c>
    </row>
    <row r="4312" customFormat="false" ht="14.4" hidden="false" customHeight="false" outlineLevel="0" collapsed="false">
      <c r="A4312" s="0" t="s">
        <v>3</v>
      </c>
      <c r="B4312" s="0" t="s">
        <v>19114</v>
      </c>
      <c r="C4312" s="0" t="s">
        <v>14767</v>
      </c>
      <c r="D4312" s="0" t="s">
        <v>14773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0</v>
      </c>
      <c r="T4312" s="0" t="n">
        <v>0</v>
      </c>
      <c r="U4312" s="0" t="n">
        <v>13</v>
      </c>
      <c r="V4312" s="0" t="n">
        <v>223</v>
      </c>
      <c r="W4312" s="0" t="n">
        <v>0</v>
      </c>
      <c r="X4312" s="0" t="n">
        <v>0</v>
      </c>
      <c r="Y4312" s="0" t="n">
        <v>0</v>
      </c>
      <c r="Z4312" s="0" t="n">
        <v>0</v>
      </c>
    </row>
    <row r="4313" customFormat="false" ht="14.4" hidden="false" customHeight="false" outlineLevel="0" collapsed="false">
      <c r="A4313" s="0" t="s">
        <v>3</v>
      </c>
      <c r="B4313" s="0" t="s">
        <v>19115</v>
      </c>
      <c r="C4313" s="0" t="s">
        <v>14771</v>
      </c>
      <c r="D4313" s="0" t="s">
        <v>14768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0</v>
      </c>
      <c r="T4313" s="0" t="n">
        <v>0</v>
      </c>
      <c r="U4313" s="0" t="n">
        <v>13</v>
      </c>
      <c r="V4313" s="0" t="n">
        <v>227</v>
      </c>
      <c r="W4313" s="0" t="n">
        <v>0</v>
      </c>
      <c r="X4313" s="0" t="n">
        <v>0</v>
      </c>
      <c r="Y4313" s="0" t="n">
        <v>0</v>
      </c>
      <c r="Z4313" s="0" t="n">
        <v>0</v>
      </c>
    </row>
    <row r="4314" customFormat="false" ht="14.4" hidden="false" customHeight="false" outlineLevel="0" collapsed="false">
      <c r="A4314" s="0" t="s">
        <v>3</v>
      </c>
      <c r="B4314" s="0" t="s">
        <v>19116</v>
      </c>
      <c r="C4314" s="0" t="s">
        <v>14767</v>
      </c>
      <c r="D4314" s="0" t="s">
        <v>14771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0</v>
      </c>
      <c r="T4314" s="0" t="n">
        <v>0</v>
      </c>
      <c r="U4314" s="0" t="n">
        <v>13</v>
      </c>
      <c r="V4314" s="0" t="n">
        <v>238</v>
      </c>
      <c r="W4314" s="0" t="n">
        <v>0</v>
      </c>
      <c r="X4314" s="0" t="n">
        <v>0</v>
      </c>
      <c r="Y4314" s="0" t="n">
        <v>0</v>
      </c>
      <c r="Z4314" s="0" t="n">
        <v>0</v>
      </c>
    </row>
    <row r="4315" customFormat="false" ht="14.4" hidden="false" customHeight="false" outlineLevel="0" collapsed="false">
      <c r="A4315" s="0" t="s">
        <v>3</v>
      </c>
      <c r="B4315" s="0" t="s">
        <v>19117</v>
      </c>
      <c r="C4315" s="0" t="s">
        <v>14773</v>
      </c>
      <c r="D4315" s="0" t="s">
        <v>14767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0</v>
      </c>
      <c r="T4315" s="0" t="n">
        <v>0</v>
      </c>
      <c r="U4315" s="0" t="n">
        <v>29</v>
      </c>
      <c r="V4315" s="0" t="n">
        <v>219</v>
      </c>
      <c r="W4315" s="0" t="n">
        <v>0</v>
      </c>
      <c r="X4315" s="0" t="n">
        <v>0</v>
      </c>
      <c r="Y4315" s="0" t="n">
        <v>0</v>
      </c>
      <c r="Z4315" s="0" t="n">
        <v>0</v>
      </c>
    </row>
    <row r="4316" customFormat="false" ht="14.4" hidden="false" customHeight="false" outlineLevel="0" collapsed="false">
      <c r="A4316" s="0" t="s">
        <v>3</v>
      </c>
      <c r="B4316" s="0" t="s">
        <v>19118</v>
      </c>
      <c r="C4316" s="0" t="s">
        <v>14767</v>
      </c>
      <c r="D4316" s="0" t="s">
        <v>14773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13</v>
      </c>
      <c r="V4316" s="0" t="n">
        <v>200</v>
      </c>
      <c r="W4316" s="0" t="n">
        <v>0</v>
      </c>
      <c r="X4316" s="0" t="n">
        <v>0</v>
      </c>
      <c r="Y4316" s="0" t="n">
        <v>0</v>
      </c>
      <c r="Z4316" s="0" t="n">
        <v>0</v>
      </c>
    </row>
    <row r="4317" customFormat="false" ht="14.4" hidden="false" customHeight="false" outlineLevel="0" collapsed="false">
      <c r="A4317" s="0" t="s">
        <v>3</v>
      </c>
      <c r="B4317" s="0" t="s">
        <v>19119</v>
      </c>
      <c r="C4317" s="0" t="s">
        <v>14767</v>
      </c>
      <c r="D4317" s="0" t="s">
        <v>14773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0</v>
      </c>
      <c r="T4317" s="0" t="n">
        <v>0</v>
      </c>
      <c r="U4317" s="0" t="n">
        <v>17</v>
      </c>
      <c r="V4317" s="0" t="n">
        <v>267</v>
      </c>
      <c r="W4317" s="0" t="n">
        <v>0</v>
      </c>
      <c r="X4317" s="0" t="n">
        <v>0</v>
      </c>
      <c r="Y4317" s="0" t="n">
        <v>0</v>
      </c>
      <c r="Z4317" s="0" t="n">
        <v>0</v>
      </c>
    </row>
    <row r="4318" customFormat="false" ht="14.4" hidden="false" customHeight="false" outlineLevel="0" collapsed="false">
      <c r="A4318" s="0" t="s">
        <v>3</v>
      </c>
      <c r="B4318" s="0" t="s">
        <v>19120</v>
      </c>
      <c r="C4318" s="0" t="s">
        <v>14768</v>
      </c>
      <c r="D4318" s="0" t="s">
        <v>14773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18</v>
      </c>
      <c r="V4318" s="0" t="n">
        <v>292</v>
      </c>
      <c r="W4318" s="0" t="n">
        <v>0</v>
      </c>
      <c r="X4318" s="0" t="n">
        <v>0</v>
      </c>
      <c r="Y4318" s="0" t="n">
        <v>0</v>
      </c>
      <c r="Z4318" s="0" t="n">
        <v>0</v>
      </c>
    </row>
    <row r="4319" customFormat="false" ht="14.4" hidden="false" customHeight="false" outlineLevel="0" collapsed="false">
      <c r="A4319" s="0" t="s">
        <v>3</v>
      </c>
      <c r="B4319" s="0" t="s">
        <v>19121</v>
      </c>
      <c r="C4319" s="0" t="s">
        <v>14768</v>
      </c>
      <c r="D4319" s="0" t="s">
        <v>14773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0</v>
      </c>
      <c r="T4319" s="0" t="n">
        <v>0</v>
      </c>
      <c r="U4319" s="0" t="n">
        <v>18</v>
      </c>
      <c r="V4319" s="0" t="n">
        <v>332</v>
      </c>
      <c r="W4319" s="0" t="n">
        <v>0</v>
      </c>
      <c r="X4319" s="0" t="n">
        <v>0</v>
      </c>
      <c r="Y4319" s="0" t="n">
        <v>0</v>
      </c>
      <c r="Z4319" s="0" t="n">
        <v>0</v>
      </c>
    </row>
    <row r="4320" customFormat="false" ht="14.4" hidden="false" customHeight="false" outlineLevel="0" collapsed="false">
      <c r="A4320" s="0" t="s">
        <v>3</v>
      </c>
      <c r="B4320" s="0" t="s">
        <v>19122</v>
      </c>
      <c r="C4320" s="0" t="s">
        <v>14771</v>
      </c>
      <c r="D4320" s="0" t="s">
        <v>14768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0</v>
      </c>
      <c r="T4320" s="0" t="n">
        <v>0</v>
      </c>
      <c r="U4320" s="0" t="n">
        <v>12</v>
      </c>
      <c r="V4320" s="0" t="n">
        <v>233</v>
      </c>
      <c r="W4320" s="0" t="n">
        <v>0</v>
      </c>
      <c r="X4320" s="0" t="n">
        <v>0</v>
      </c>
      <c r="Y4320" s="0" t="n">
        <v>0</v>
      </c>
      <c r="Z4320" s="0" t="n">
        <v>0</v>
      </c>
    </row>
    <row r="4321" customFormat="false" ht="14.4" hidden="false" customHeight="false" outlineLevel="0" collapsed="false">
      <c r="A4321" s="0" t="s">
        <v>3</v>
      </c>
      <c r="B4321" s="0" t="s">
        <v>19123</v>
      </c>
      <c r="C4321" s="0" t="s">
        <v>14768</v>
      </c>
      <c r="D4321" s="0" t="s">
        <v>14771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  <c r="T4321" s="0" t="n">
        <v>0</v>
      </c>
      <c r="U4321" s="0" t="n">
        <v>20</v>
      </c>
      <c r="V4321" s="0" t="n">
        <v>267</v>
      </c>
      <c r="W4321" s="0" t="n">
        <v>0</v>
      </c>
      <c r="X4321" s="0" t="n">
        <v>0</v>
      </c>
      <c r="Y4321" s="0" t="n">
        <v>0</v>
      </c>
      <c r="Z4321" s="0" t="n">
        <v>0</v>
      </c>
    </row>
    <row r="4322" customFormat="false" ht="14.4" hidden="false" customHeight="false" outlineLevel="0" collapsed="false">
      <c r="A4322" s="0" t="s">
        <v>3</v>
      </c>
      <c r="B4322" s="0" t="s">
        <v>19124</v>
      </c>
      <c r="C4322" s="0" t="s">
        <v>14773</v>
      </c>
      <c r="D4322" s="0" t="s">
        <v>14767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0</v>
      </c>
      <c r="R4322" s="0" t="n">
        <v>0</v>
      </c>
      <c r="S4322" s="0" t="n">
        <v>0</v>
      </c>
      <c r="T4322" s="0" t="n">
        <v>0</v>
      </c>
      <c r="U4322" s="0" t="n">
        <v>17</v>
      </c>
      <c r="V4322" s="0" t="n">
        <v>333</v>
      </c>
      <c r="W4322" s="0" t="n">
        <v>0</v>
      </c>
      <c r="X4322" s="0" t="n">
        <v>0</v>
      </c>
      <c r="Y4322" s="0" t="n">
        <v>0</v>
      </c>
      <c r="Z4322" s="0" t="n">
        <v>0</v>
      </c>
    </row>
    <row r="4323" customFormat="false" ht="14.4" hidden="false" customHeight="false" outlineLevel="0" collapsed="false">
      <c r="A4323" s="0" t="s">
        <v>3</v>
      </c>
      <c r="B4323" s="0" t="s">
        <v>19125</v>
      </c>
      <c r="C4323" s="0" t="s">
        <v>14771</v>
      </c>
      <c r="D4323" s="0" t="s">
        <v>14767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0</v>
      </c>
      <c r="S4323" s="0" t="n">
        <v>0</v>
      </c>
      <c r="T4323" s="0" t="n">
        <v>0</v>
      </c>
      <c r="U4323" s="0" t="n">
        <v>20</v>
      </c>
      <c r="V4323" s="0" t="n">
        <v>250</v>
      </c>
      <c r="W4323" s="0" t="n">
        <v>0</v>
      </c>
      <c r="X4323" s="0" t="n">
        <v>0</v>
      </c>
      <c r="Y4323" s="0" t="n">
        <v>0</v>
      </c>
      <c r="Z4323" s="0" t="n">
        <v>0</v>
      </c>
    </row>
    <row r="4324" customFormat="false" ht="14.4" hidden="false" customHeight="false" outlineLevel="0" collapsed="false">
      <c r="A4324" s="0" t="s">
        <v>3</v>
      </c>
      <c r="B4324" s="0" t="s">
        <v>19126</v>
      </c>
      <c r="C4324" s="0" t="s">
        <v>14767</v>
      </c>
      <c r="D4324" s="0" t="s">
        <v>14773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0</v>
      </c>
      <c r="T4324" s="0" t="n">
        <v>0</v>
      </c>
      <c r="U4324" s="0" t="n">
        <v>14</v>
      </c>
      <c r="V4324" s="0" t="n">
        <v>248</v>
      </c>
      <c r="W4324" s="0" t="n">
        <v>0</v>
      </c>
      <c r="X4324" s="0" t="n">
        <v>0</v>
      </c>
      <c r="Y4324" s="0" t="n">
        <v>0</v>
      </c>
      <c r="Z4324" s="0" t="n">
        <v>0</v>
      </c>
    </row>
    <row r="4325" customFormat="false" ht="14.4" hidden="false" customHeight="false" outlineLevel="0" collapsed="false">
      <c r="A4325" s="0" t="s">
        <v>3</v>
      </c>
      <c r="B4325" s="0" t="s">
        <v>19127</v>
      </c>
      <c r="C4325" s="0" t="s">
        <v>14768</v>
      </c>
      <c r="D4325" s="0" t="s">
        <v>14773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0</v>
      </c>
      <c r="T4325" s="0" t="n">
        <v>0</v>
      </c>
      <c r="U4325" s="0" t="n">
        <v>17</v>
      </c>
      <c r="V4325" s="0" t="n">
        <v>227</v>
      </c>
      <c r="W4325" s="0" t="n">
        <v>0</v>
      </c>
      <c r="X4325" s="0" t="n">
        <v>0</v>
      </c>
      <c r="Y4325" s="0" t="n">
        <v>0</v>
      </c>
      <c r="Z4325" s="0" t="n">
        <v>0</v>
      </c>
    </row>
    <row r="4326" customFormat="false" ht="14.4" hidden="false" customHeight="false" outlineLevel="0" collapsed="false">
      <c r="A4326" s="0" t="s">
        <v>3</v>
      </c>
      <c r="B4326" s="0" t="s">
        <v>19128</v>
      </c>
      <c r="C4326" s="0" t="s">
        <v>14771</v>
      </c>
      <c r="D4326" s="0" t="s">
        <v>14768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0</v>
      </c>
      <c r="T4326" s="0" t="n">
        <v>0</v>
      </c>
      <c r="U4326" s="0" t="n">
        <v>18</v>
      </c>
      <c r="V4326" s="0" t="n">
        <v>301</v>
      </c>
      <c r="W4326" s="0" t="n">
        <v>0</v>
      </c>
      <c r="X4326" s="0" t="n">
        <v>0</v>
      </c>
      <c r="Y4326" s="0" t="n">
        <v>0</v>
      </c>
      <c r="Z4326" s="0" t="n">
        <v>0</v>
      </c>
    </row>
    <row r="4327" customFormat="false" ht="14.4" hidden="false" customHeight="false" outlineLevel="0" collapsed="false">
      <c r="A4327" s="0" t="s">
        <v>3</v>
      </c>
      <c r="B4327" s="0" t="s">
        <v>19129</v>
      </c>
      <c r="C4327" s="0" t="s">
        <v>14773</v>
      </c>
      <c r="D4327" s="0" t="s">
        <v>14767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  <c r="L4327" s="0" t="n">
        <v>0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0</v>
      </c>
      <c r="S4327" s="0" t="n">
        <v>0</v>
      </c>
      <c r="T4327" s="0" t="n">
        <v>0</v>
      </c>
      <c r="U4327" s="0" t="n">
        <v>12</v>
      </c>
      <c r="V4327" s="0" t="n">
        <v>227</v>
      </c>
      <c r="W4327" s="0" t="n">
        <v>0</v>
      </c>
      <c r="X4327" s="0" t="n">
        <v>0</v>
      </c>
      <c r="Y4327" s="0" t="n">
        <v>0</v>
      </c>
      <c r="Z4327" s="0" t="n">
        <v>0</v>
      </c>
    </row>
    <row r="4328" customFormat="false" ht="14.4" hidden="false" customHeight="false" outlineLevel="0" collapsed="false">
      <c r="A4328" s="0" t="s">
        <v>3</v>
      </c>
      <c r="B4328" s="0" t="s">
        <v>19130</v>
      </c>
      <c r="C4328" s="0" t="s">
        <v>14771</v>
      </c>
      <c r="D4328" s="0" t="s">
        <v>14768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0</v>
      </c>
      <c r="T4328" s="0" t="n">
        <v>0</v>
      </c>
      <c r="U4328" s="0" t="n">
        <v>12</v>
      </c>
      <c r="V4328" s="0" t="n">
        <v>226</v>
      </c>
      <c r="W4328" s="0" t="n">
        <v>0</v>
      </c>
      <c r="X4328" s="0" t="n">
        <v>0</v>
      </c>
      <c r="Y4328" s="0" t="n">
        <v>0</v>
      </c>
      <c r="Z4328" s="0" t="n">
        <v>0</v>
      </c>
    </row>
    <row r="4329" customFormat="false" ht="14.4" hidden="false" customHeight="false" outlineLevel="0" collapsed="false">
      <c r="A4329" s="0" t="s">
        <v>3</v>
      </c>
      <c r="B4329" s="0" t="s">
        <v>19131</v>
      </c>
      <c r="C4329" s="0" t="s">
        <v>14768</v>
      </c>
      <c r="D4329" s="0" t="s">
        <v>14771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  <c r="L4329" s="0" t="n">
        <v>0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0</v>
      </c>
      <c r="R4329" s="0" t="n">
        <v>0</v>
      </c>
      <c r="S4329" s="0" t="n">
        <v>0</v>
      </c>
      <c r="T4329" s="0" t="n">
        <v>0</v>
      </c>
      <c r="U4329" s="0" t="n">
        <v>17</v>
      </c>
      <c r="V4329" s="0" t="n">
        <v>199</v>
      </c>
      <c r="W4329" s="0" t="n">
        <v>0</v>
      </c>
      <c r="X4329" s="0" t="n">
        <v>0</v>
      </c>
      <c r="Y4329" s="0" t="n">
        <v>0</v>
      </c>
      <c r="Z4329" s="0" t="n">
        <v>0</v>
      </c>
    </row>
    <row r="4330" customFormat="false" ht="14.4" hidden="false" customHeight="false" outlineLevel="0" collapsed="false">
      <c r="A4330" s="0" t="s">
        <v>3</v>
      </c>
      <c r="B4330" s="0" t="s">
        <v>19132</v>
      </c>
      <c r="C4330" s="0" t="s">
        <v>14767</v>
      </c>
      <c r="D4330" s="0" t="s">
        <v>14768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n">
        <v>0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</v>
      </c>
      <c r="S4330" s="0" t="n">
        <v>0</v>
      </c>
      <c r="T4330" s="0" t="n">
        <v>0</v>
      </c>
      <c r="U4330" s="0" t="n">
        <v>14</v>
      </c>
      <c r="V4330" s="0" t="n">
        <v>236</v>
      </c>
      <c r="W4330" s="0" t="n">
        <v>0</v>
      </c>
      <c r="X4330" s="0" t="n">
        <v>0</v>
      </c>
      <c r="Y4330" s="0" t="n">
        <v>0</v>
      </c>
      <c r="Z4330" s="0" t="n">
        <v>0</v>
      </c>
    </row>
    <row r="4331" customFormat="false" ht="14.4" hidden="false" customHeight="false" outlineLevel="0" collapsed="false">
      <c r="A4331" s="0" t="s">
        <v>3</v>
      </c>
      <c r="B4331" s="0" t="s">
        <v>19133</v>
      </c>
      <c r="C4331" s="0" t="s">
        <v>14773</v>
      </c>
      <c r="D4331" s="0" t="s">
        <v>14767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</v>
      </c>
      <c r="U4331" s="0" t="n">
        <v>17</v>
      </c>
      <c r="V4331" s="0" t="n">
        <v>242</v>
      </c>
      <c r="W4331" s="0" t="n">
        <v>0</v>
      </c>
      <c r="X4331" s="0" t="n">
        <v>0</v>
      </c>
      <c r="Y4331" s="0" t="n">
        <v>0</v>
      </c>
      <c r="Z4331" s="0" t="n">
        <v>0</v>
      </c>
    </row>
    <row r="4332" customFormat="false" ht="14.4" hidden="false" customHeight="false" outlineLevel="0" collapsed="false">
      <c r="A4332" s="0" t="s">
        <v>3</v>
      </c>
      <c r="B4332" s="0" t="s">
        <v>19134</v>
      </c>
      <c r="C4332" s="0" t="s">
        <v>14767</v>
      </c>
      <c r="D4332" s="0" t="s">
        <v>14773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0</v>
      </c>
      <c r="T4332" s="0" t="n">
        <v>0</v>
      </c>
      <c r="U4332" s="0" t="n">
        <v>24</v>
      </c>
      <c r="V4332" s="0" t="n">
        <v>234</v>
      </c>
      <c r="W4332" s="0" t="n">
        <v>0</v>
      </c>
      <c r="X4332" s="0" t="n">
        <v>0</v>
      </c>
      <c r="Y4332" s="0" t="n">
        <v>0</v>
      </c>
      <c r="Z4332" s="0" t="n">
        <v>0</v>
      </c>
    </row>
    <row r="4333" customFormat="false" ht="14.4" hidden="false" customHeight="false" outlineLevel="0" collapsed="false">
      <c r="A4333" s="0" t="s">
        <v>3</v>
      </c>
      <c r="B4333" s="0" t="s">
        <v>19135</v>
      </c>
      <c r="C4333" s="0" t="s">
        <v>14768</v>
      </c>
      <c r="D4333" s="0" t="s">
        <v>14771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0" t="n">
        <v>15</v>
      </c>
      <c r="V4333" s="0" t="n">
        <v>288</v>
      </c>
      <c r="W4333" s="0" t="n">
        <v>0</v>
      </c>
      <c r="X4333" s="0" t="n">
        <v>0</v>
      </c>
      <c r="Y4333" s="0" t="n">
        <v>0</v>
      </c>
      <c r="Z4333" s="0" t="n">
        <v>0</v>
      </c>
    </row>
    <row r="4334" customFormat="false" ht="14.4" hidden="false" customHeight="false" outlineLevel="0" collapsed="false">
      <c r="A4334" s="0" t="s">
        <v>3</v>
      </c>
      <c r="B4334" s="0" t="s">
        <v>19136</v>
      </c>
      <c r="C4334" s="0" t="s">
        <v>14773</v>
      </c>
      <c r="D4334" s="0" t="s">
        <v>14768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</v>
      </c>
      <c r="U4334" s="0" t="n">
        <v>15</v>
      </c>
      <c r="V4334" s="0" t="n">
        <v>252</v>
      </c>
      <c r="W4334" s="0" t="n">
        <v>0</v>
      </c>
      <c r="X4334" s="0" t="n">
        <v>0</v>
      </c>
      <c r="Y4334" s="0" t="n">
        <v>0</v>
      </c>
      <c r="Z4334" s="0" t="n">
        <v>0</v>
      </c>
    </row>
    <row r="4335" customFormat="false" ht="14.4" hidden="false" customHeight="false" outlineLevel="0" collapsed="false">
      <c r="A4335" s="0" t="s">
        <v>3</v>
      </c>
      <c r="B4335" s="0" t="s">
        <v>19137</v>
      </c>
      <c r="C4335" s="0" t="s">
        <v>14771</v>
      </c>
      <c r="D4335" s="0" t="s">
        <v>14773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0</v>
      </c>
      <c r="T4335" s="0" t="n">
        <v>0</v>
      </c>
      <c r="U4335" s="0" t="n">
        <v>14</v>
      </c>
      <c r="V4335" s="0" t="n">
        <v>242</v>
      </c>
      <c r="W4335" s="0" t="n">
        <v>0</v>
      </c>
      <c r="X4335" s="0" t="n">
        <v>0</v>
      </c>
      <c r="Y4335" s="0" t="n">
        <v>0</v>
      </c>
      <c r="Z4335" s="0" t="n">
        <v>0</v>
      </c>
    </row>
    <row r="4336" customFormat="false" ht="14.4" hidden="false" customHeight="false" outlineLevel="0" collapsed="false">
      <c r="A4336" s="0" t="s">
        <v>3</v>
      </c>
      <c r="B4336" s="0" t="s">
        <v>19138</v>
      </c>
      <c r="C4336" s="0" t="s">
        <v>14767</v>
      </c>
      <c r="D4336" s="0" t="s">
        <v>14773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0</v>
      </c>
      <c r="T4336" s="0" t="n">
        <v>0</v>
      </c>
      <c r="U4336" s="0" t="n">
        <v>15</v>
      </c>
      <c r="V4336" s="0" t="n">
        <v>232</v>
      </c>
      <c r="W4336" s="0" t="n">
        <v>0</v>
      </c>
      <c r="X4336" s="0" t="n">
        <v>0</v>
      </c>
      <c r="Y4336" s="0" t="n">
        <v>0</v>
      </c>
      <c r="Z4336" s="0" t="n">
        <v>0</v>
      </c>
    </row>
    <row r="4337" customFormat="false" ht="14.4" hidden="false" customHeight="false" outlineLevel="0" collapsed="false">
      <c r="A4337" s="0" t="s">
        <v>3</v>
      </c>
      <c r="B4337" s="0" t="s">
        <v>19139</v>
      </c>
      <c r="C4337" s="0" t="s">
        <v>14767</v>
      </c>
      <c r="D4337" s="0" t="s">
        <v>14773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0</v>
      </c>
      <c r="S4337" s="0" t="n">
        <v>0</v>
      </c>
      <c r="T4337" s="0" t="n">
        <v>0</v>
      </c>
      <c r="U4337" s="0" t="n">
        <v>14</v>
      </c>
      <c r="V4337" s="0" t="n">
        <v>228</v>
      </c>
      <c r="W4337" s="0" t="n">
        <v>0</v>
      </c>
      <c r="X4337" s="0" t="n">
        <v>0</v>
      </c>
      <c r="Y4337" s="0" t="n">
        <v>0</v>
      </c>
      <c r="Z4337" s="0" t="n">
        <v>0</v>
      </c>
    </row>
    <row r="4338" customFormat="false" ht="14.4" hidden="false" customHeight="false" outlineLevel="0" collapsed="false">
      <c r="A4338" s="0" t="s">
        <v>3</v>
      </c>
      <c r="B4338" s="0" t="s">
        <v>19140</v>
      </c>
      <c r="C4338" s="0" t="s">
        <v>14767</v>
      </c>
      <c r="D4338" s="0" t="s">
        <v>14773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0</v>
      </c>
      <c r="O4338" s="0" t="n">
        <v>0</v>
      </c>
      <c r="P4338" s="0" t="n">
        <v>0</v>
      </c>
      <c r="Q4338" s="0" t="n">
        <v>0</v>
      </c>
      <c r="R4338" s="0" t="n">
        <v>0</v>
      </c>
      <c r="S4338" s="0" t="n">
        <v>0</v>
      </c>
      <c r="T4338" s="0" t="n">
        <v>0</v>
      </c>
      <c r="U4338" s="0" t="n">
        <v>13</v>
      </c>
      <c r="V4338" s="0" t="n">
        <v>197</v>
      </c>
      <c r="W4338" s="0" t="n">
        <v>0</v>
      </c>
      <c r="X4338" s="0" t="n">
        <v>0</v>
      </c>
      <c r="Y4338" s="0" t="n">
        <v>0</v>
      </c>
      <c r="Z4338" s="0" t="n">
        <v>0</v>
      </c>
    </row>
    <row r="4339" customFormat="false" ht="14.4" hidden="false" customHeight="false" outlineLevel="0" collapsed="false">
      <c r="A4339" s="0" t="s">
        <v>3</v>
      </c>
      <c r="B4339" s="0" t="s">
        <v>19141</v>
      </c>
      <c r="C4339" s="0" t="s">
        <v>14771</v>
      </c>
      <c r="D4339" s="0" t="s">
        <v>14768</v>
      </c>
      <c r="E4339" s="0" t="n">
        <v>0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0</v>
      </c>
      <c r="R4339" s="0" t="n">
        <v>0</v>
      </c>
      <c r="S4339" s="0" t="n">
        <v>0</v>
      </c>
      <c r="T4339" s="0" t="n">
        <v>0</v>
      </c>
      <c r="U4339" s="0" t="n">
        <v>10</v>
      </c>
      <c r="V4339" s="0" t="n">
        <v>199</v>
      </c>
      <c r="W4339" s="0" t="n">
        <v>0</v>
      </c>
      <c r="X4339" s="0" t="n">
        <v>0</v>
      </c>
      <c r="Y4339" s="0" t="n">
        <v>0</v>
      </c>
      <c r="Z4339" s="0" t="n">
        <v>0</v>
      </c>
    </row>
    <row r="4340" customFormat="false" ht="14.4" hidden="false" customHeight="false" outlineLevel="0" collapsed="false">
      <c r="A4340" s="0" t="s">
        <v>3</v>
      </c>
      <c r="B4340" s="0" t="s">
        <v>19142</v>
      </c>
      <c r="C4340" s="0" t="s">
        <v>14768</v>
      </c>
      <c r="D4340" s="0" t="s">
        <v>14771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</v>
      </c>
      <c r="U4340" s="0" t="n">
        <v>15</v>
      </c>
      <c r="V4340" s="0" t="n">
        <v>244</v>
      </c>
      <c r="W4340" s="0" t="n">
        <v>0</v>
      </c>
      <c r="X4340" s="0" t="n">
        <v>0</v>
      </c>
      <c r="Y4340" s="0" t="n">
        <v>0</v>
      </c>
      <c r="Z4340" s="0" t="n">
        <v>0</v>
      </c>
    </row>
    <row r="4341" customFormat="false" ht="14.4" hidden="false" customHeight="false" outlineLevel="0" collapsed="false">
      <c r="A4341" s="0" t="s">
        <v>3</v>
      </c>
      <c r="B4341" s="0" t="s">
        <v>19143</v>
      </c>
      <c r="C4341" s="0" t="s">
        <v>14771</v>
      </c>
      <c r="D4341" s="0" t="s">
        <v>14768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15</v>
      </c>
      <c r="V4341" s="0" t="n">
        <v>251</v>
      </c>
      <c r="W4341" s="0" t="n">
        <v>0</v>
      </c>
      <c r="X4341" s="0" t="n">
        <v>0</v>
      </c>
      <c r="Y4341" s="0" t="n">
        <v>0</v>
      </c>
      <c r="Z4341" s="0" t="n">
        <v>0</v>
      </c>
    </row>
    <row r="4342" customFormat="false" ht="14.4" hidden="false" customHeight="false" outlineLevel="0" collapsed="false">
      <c r="A4342" s="0" t="s">
        <v>3</v>
      </c>
      <c r="B4342" s="0" t="s">
        <v>19144</v>
      </c>
      <c r="C4342" s="0" t="s">
        <v>14771</v>
      </c>
      <c r="D4342" s="0" t="s">
        <v>14768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0</v>
      </c>
      <c r="T4342" s="0" t="n">
        <v>0</v>
      </c>
      <c r="U4342" s="0" t="n">
        <v>15</v>
      </c>
      <c r="V4342" s="0" t="n">
        <v>291</v>
      </c>
      <c r="W4342" s="0" t="n">
        <v>0</v>
      </c>
      <c r="X4342" s="0" t="n">
        <v>0</v>
      </c>
      <c r="Y4342" s="0" t="n">
        <v>0</v>
      </c>
      <c r="Z4342" s="0" t="n">
        <v>0</v>
      </c>
    </row>
    <row r="4343" customFormat="false" ht="14.4" hidden="false" customHeight="false" outlineLevel="0" collapsed="false">
      <c r="A4343" s="0" t="s">
        <v>3</v>
      </c>
      <c r="B4343" s="0" t="s">
        <v>19145</v>
      </c>
      <c r="C4343" s="0" t="s">
        <v>14768</v>
      </c>
      <c r="D4343" s="0" t="s">
        <v>14773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11</v>
      </c>
      <c r="V4343" s="0" t="n">
        <v>219</v>
      </c>
      <c r="W4343" s="0" t="n">
        <v>0</v>
      </c>
      <c r="X4343" s="0" t="n">
        <v>0</v>
      </c>
      <c r="Y4343" s="0" t="n">
        <v>0</v>
      </c>
      <c r="Z4343" s="0" t="n">
        <v>0</v>
      </c>
    </row>
    <row r="4344" customFormat="false" ht="14.4" hidden="false" customHeight="false" outlineLevel="0" collapsed="false">
      <c r="A4344" s="0" t="s">
        <v>3</v>
      </c>
      <c r="B4344" s="0" t="s">
        <v>19146</v>
      </c>
      <c r="C4344" s="0" t="s">
        <v>14773</v>
      </c>
      <c r="D4344" s="0" t="s">
        <v>14767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0</v>
      </c>
      <c r="T4344" s="0" t="n">
        <v>0</v>
      </c>
      <c r="U4344" s="0" t="n">
        <v>13</v>
      </c>
      <c r="V4344" s="0" t="n">
        <v>223</v>
      </c>
      <c r="W4344" s="0" t="n">
        <v>0</v>
      </c>
      <c r="X4344" s="0" t="n">
        <v>0</v>
      </c>
      <c r="Y4344" s="0" t="n">
        <v>0</v>
      </c>
      <c r="Z4344" s="0" t="n">
        <v>0</v>
      </c>
    </row>
    <row r="4345" customFormat="false" ht="14.4" hidden="false" customHeight="false" outlineLevel="0" collapsed="false">
      <c r="A4345" s="0" t="s">
        <v>3</v>
      </c>
      <c r="B4345" s="0" t="s">
        <v>19147</v>
      </c>
      <c r="C4345" s="0" t="s">
        <v>14768</v>
      </c>
      <c r="D4345" s="0" t="s">
        <v>14771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12</v>
      </c>
      <c r="V4345" s="0" t="n">
        <v>192</v>
      </c>
      <c r="W4345" s="0" t="n">
        <v>0</v>
      </c>
      <c r="X4345" s="0" t="n">
        <v>0</v>
      </c>
      <c r="Y4345" s="0" t="n">
        <v>0</v>
      </c>
      <c r="Z4345" s="0" t="n">
        <v>0</v>
      </c>
    </row>
    <row r="4346" customFormat="false" ht="14.4" hidden="false" customHeight="false" outlineLevel="0" collapsed="false">
      <c r="A4346" s="0" t="s">
        <v>3</v>
      </c>
      <c r="B4346" s="0" t="s">
        <v>19148</v>
      </c>
      <c r="C4346" s="0" t="s">
        <v>14768</v>
      </c>
      <c r="D4346" s="0" t="s">
        <v>14771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16</v>
      </c>
      <c r="V4346" s="0" t="n">
        <v>258</v>
      </c>
      <c r="W4346" s="0" t="n">
        <v>0</v>
      </c>
      <c r="X4346" s="0" t="n">
        <v>0</v>
      </c>
      <c r="Y4346" s="0" t="n">
        <v>0</v>
      </c>
      <c r="Z4346" s="0" t="n">
        <v>0</v>
      </c>
    </row>
    <row r="4347" customFormat="false" ht="14.4" hidden="false" customHeight="false" outlineLevel="0" collapsed="false">
      <c r="A4347" s="0" t="s">
        <v>3</v>
      </c>
      <c r="B4347" s="0" t="s">
        <v>19149</v>
      </c>
      <c r="C4347" s="0" t="s">
        <v>14773</v>
      </c>
      <c r="D4347" s="0" t="s">
        <v>14767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17</v>
      </c>
      <c r="V4347" s="0" t="n">
        <v>242</v>
      </c>
      <c r="W4347" s="0" t="n">
        <v>0</v>
      </c>
      <c r="X4347" s="0" t="n">
        <v>0</v>
      </c>
      <c r="Y4347" s="0" t="n">
        <v>0</v>
      </c>
      <c r="Z4347" s="0" t="n">
        <v>0</v>
      </c>
    </row>
    <row r="4348" customFormat="false" ht="14.4" hidden="false" customHeight="false" outlineLevel="0" collapsed="false">
      <c r="A4348" s="0" t="s">
        <v>3</v>
      </c>
      <c r="B4348" s="0" t="s">
        <v>19150</v>
      </c>
      <c r="C4348" s="0" t="s">
        <v>14773</v>
      </c>
      <c r="D4348" s="0" t="s">
        <v>14767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0</v>
      </c>
      <c r="T4348" s="0" t="n">
        <v>0</v>
      </c>
      <c r="U4348" s="0" t="n">
        <v>20</v>
      </c>
      <c r="V4348" s="0" t="n">
        <v>241</v>
      </c>
      <c r="W4348" s="0" t="n">
        <v>0</v>
      </c>
      <c r="X4348" s="0" t="n">
        <v>0</v>
      </c>
      <c r="Y4348" s="0" t="n">
        <v>0</v>
      </c>
      <c r="Z4348" s="0" t="n">
        <v>0</v>
      </c>
    </row>
    <row r="4349" customFormat="false" ht="14.4" hidden="false" customHeight="false" outlineLevel="0" collapsed="false">
      <c r="A4349" s="0" t="s">
        <v>3</v>
      </c>
      <c r="B4349" s="0" t="s">
        <v>19151</v>
      </c>
      <c r="C4349" s="0" t="s">
        <v>14773</v>
      </c>
      <c r="D4349" s="0" t="s">
        <v>14767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0</v>
      </c>
      <c r="T4349" s="0" t="n">
        <v>0</v>
      </c>
      <c r="U4349" s="0" t="n">
        <v>13</v>
      </c>
      <c r="V4349" s="0" t="n">
        <v>211</v>
      </c>
      <c r="W4349" s="0" t="n">
        <v>0</v>
      </c>
      <c r="X4349" s="0" t="n">
        <v>0</v>
      </c>
      <c r="Y4349" s="0" t="n">
        <v>0</v>
      </c>
      <c r="Z4349" s="0" t="n">
        <v>0</v>
      </c>
    </row>
    <row r="4350" customFormat="false" ht="14.4" hidden="false" customHeight="false" outlineLevel="0" collapsed="false">
      <c r="A4350" s="0" t="s">
        <v>3</v>
      </c>
      <c r="B4350" s="0" t="s">
        <v>19152</v>
      </c>
      <c r="C4350" s="0" t="s">
        <v>14767</v>
      </c>
      <c r="D4350" s="0" t="s">
        <v>14773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0" t="n">
        <v>18</v>
      </c>
      <c r="V4350" s="0" t="n">
        <v>228</v>
      </c>
      <c r="W4350" s="0" t="n">
        <v>0</v>
      </c>
      <c r="X4350" s="0" t="n">
        <v>0</v>
      </c>
      <c r="Y4350" s="0" t="n">
        <v>0</v>
      </c>
      <c r="Z4350" s="0" t="n">
        <v>0</v>
      </c>
    </row>
    <row r="4351" customFormat="false" ht="14.4" hidden="false" customHeight="false" outlineLevel="0" collapsed="false">
      <c r="A4351" s="0" t="s">
        <v>3</v>
      </c>
      <c r="B4351" s="0" t="s">
        <v>19153</v>
      </c>
      <c r="C4351" s="0" t="s">
        <v>14771</v>
      </c>
      <c r="D4351" s="0" t="s">
        <v>14768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0</v>
      </c>
      <c r="T4351" s="0" t="n">
        <v>0</v>
      </c>
      <c r="U4351" s="0" t="n">
        <v>14</v>
      </c>
      <c r="V4351" s="0" t="n">
        <v>204</v>
      </c>
      <c r="W4351" s="0" t="n">
        <v>0</v>
      </c>
      <c r="X4351" s="0" t="n">
        <v>0</v>
      </c>
      <c r="Y4351" s="0" t="n">
        <v>0</v>
      </c>
      <c r="Z4351" s="0" t="n">
        <v>0</v>
      </c>
    </row>
    <row r="4352" customFormat="false" ht="14.4" hidden="false" customHeight="false" outlineLevel="0" collapsed="false">
      <c r="A4352" s="0" t="s">
        <v>3</v>
      </c>
      <c r="B4352" s="0" t="s">
        <v>19154</v>
      </c>
      <c r="C4352" s="0" t="s">
        <v>14773</v>
      </c>
      <c r="D4352" s="0" t="s">
        <v>14767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0</v>
      </c>
      <c r="U4352" s="0" t="n">
        <v>15</v>
      </c>
      <c r="V4352" s="0" t="n">
        <v>208</v>
      </c>
      <c r="W4352" s="0" t="n">
        <v>0</v>
      </c>
      <c r="X4352" s="0" t="n">
        <v>0</v>
      </c>
      <c r="Y4352" s="0" t="n">
        <v>0</v>
      </c>
      <c r="Z4352" s="0" t="n">
        <v>0</v>
      </c>
    </row>
    <row r="4353" customFormat="false" ht="14.4" hidden="false" customHeight="false" outlineLevel="0" collapsed="false">
      <c r="A4353" s="0" t="s">
        <v>3</v>
      </c>
      <c r="B4353" s="0" t="s">
        <v>19155</v>
      </c>
      <c r="C4353" s="0" t="s">
        <v>14767</v>
      </c>
      <c r="D4353" s="0" t="s">
        <v>14773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0</v>
      </c>
      <c r="U4353" s="0" t="n">
        <v>13</v>
      </c>
      <c r="V4353" s="0" t="n">
        <v>255</v>
      </c>
      <c r="W4353" s="0" t="n">
        <v>0</v>
      </c>
      <c r="X4353" s="0" t="n">
        <v>0</v>
      </c>
      <c r="Y4353" s="0" t="n">
        <v>0</v>
      </c>
      <c r="Z4353" s="0" t="n">
        <v>0</v>
      </c>
    </row>
    <row r="4354" customFormat="false" ht="14.4" hidden="false" customHeight="false" outlineLevel="0" collapsed="false">
      <c r="A4354" s="0" t="s">
        <v>3</v>
      </c>
      <c r="B4354" s="0" t="s">
        <v>19156</v>
      </c>
      <c r="C4354" s="0" t="s">
        <v>14768</v>
      </c>
      <c r="D4354" s="0" t="s">
        <v>14771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0</v>
      </c>
      <c r="Q4354" s="0" t="n">
        <v>0</v>
      </c>
      <c r="R4354" s="0" t="n">
        <v>0</v>
      </c>
      <c r="S4354" s="0" t="n">
        <v>0</v>
      </c>
      <c r="T4354" s="0" t="n">
        <v>0</v>
      </c>
      <c r="U4354" s="0" t="n">
        <v>15</v>
      </c>
      <c r="V4354" s="0" t="n">
        <v>214</v>
      </c>
      <c r="W4354" s="0" t="n">
        <v>0</v>
      </c>
      <c r="X4354" s="0" t="n">
        <v>0</v>
      </c>
      <c r="Y4354" s="0" t="n">
        <v>0</v>
      </c>
      <c r="Z4354" s="0" t="n">
        <v>0</v>
      </c>
    </row>
    <row r="4355" customFormat="false" ht="14.4" hidden="false" customHeight="false" outlineLevel="0" collapsed="false">
      <c r="A4355" s="0" t="s">
        <v>3</v>
      </c>
      <c r="B4355" s="0" t="s">
        <v>19157</v>
      </c>
      <c r="C4355" s="0" t="s">
        <v>14773</v>
      </c>
      <c r="D4355" s="0" t="s">
        <v>14767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0</v>
      </c>
      <c r="R4355" s="0" t="n">
        <v>0</v>
      </c>
      <c r="S4355" s="0" t="n">
        <v>0</v>
      </c>
      <c r="T4355" s="0" t="n">
        <v>0</v>
      </c>
      <c r="U4355" s="0" t="n">
        <v>27</v>
      </c>
      <c r="V4355" s="0" t="n">
        <v>264</v>
      </c>
      <c r="W4355" s="0" t="n">
        <v>0</v>
      </c>
      <c r="X4355" s="0" t="n">
        <v>0</v>
      </c>
      <c r="Y4355" s="0" t="n">
        <v>0</v>
      </c>
      <c r="Z4355" s="0" t="n">
        <v>0</v>
      </c>
    </row>
    <row r="4356" customFormat="false" ht="14.4" hidden="false" customHeight="false" outlineLevel="0" collapsed="false">
      <c r="A4356" s="0" t="s">
        <v>3</v>
      </c>
      <c r="B4356" s="0" t="s">
        <v>19158</v>
      </c>
      <c r="C4356" s="0" t="s">
        <v>14767</v>
      </c>
      <c r="D4356" s="0" t="s">
        <v>14773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  <c r="P4356" s="0" t="n">
        <v>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27</v>
      </c>
      <c r="V4356" s="0" t="n">
        <v>292</v>
      </c>
      <c r="W4356" s="0" t="n">
        <v>0</v>
      </c>
      <c r="X4356" s="0" t="n">
        <v>0</v>
      </c>
      <c r="Y4356" s="0" t="n">
        <v>0</v>
      </c>
      <c r="Z4356" s="0" t="n">
        <v>0</v>
      </c>
    </row>
    <row r="4357" customFormat="false" ht="14.4" hidden="false" customHeight="false" outlineLevel="0" collapsed="false">
      <c r="A4357" s="0" t="s">
        <v>3</v>
      </c>
      <c r="B4357" s="0" t="s">
        <v>19159</v>
      </c>
      <c r="C4357" s="0" t="s">
        <v>14771</v>
      </c>
      <c r="D4357" s="0" t="s">
        <v>14773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0</v>
      </c>
      <c r="Q4357" s="0" t="n">
        <v>0</v>
      </c>
      <c r="R4357" s="0" t="n">
        <v>0</v>
      </c>
      <c r="S4357" s="0" t="n">
        <v>0</v>
      </c>
      <c r="T4357" s="0" t="n">
        <v>0</v>
      </c>
      <c r="U4357" s="0" t="n">
        <v>23</v>
      </c>
      <c r="V4357" s="0" t="n">
        <v>289</v>
      </c>
      <c r="W4357" s="0" t="n">
        <v>0</v>
      </c>
      <c r="X4357" s="0" t="n">
        <v>0</v>
      </c>
      <c r="Y4357" s="0" t="n">
        <v>0</v>
      </c>
      <c r="Z4357" s="0" t="n">
        <v>0</v>
      </c>
    </row>
    <row r="4358" customFormat="false" ht="14.4" hidden="false" customHeight="false" outlineLevel="0" collapsed="false">
      <c r="A4358" s="0" t="s">
        <v>3</v>
      </c>
      <c r="B4358" s="0" t="s">
        <v>19160</v>
      </c>
      <c r="C4358" s="0" t="s">
        <v>14773</v>
      </c>
      <c r="D4358" s="0" t="s">
        <v>14767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0</v>
      </c>
      <c r="T4358" s="0" t="n">
        <v>0</v>
      </c>
      <c r="U4358" s="0" t="n">
        <v>16</v>
      </c>
      <c r="V4358" s="0" t="n">
        <v>319</v>
      </c>
      <c r="W4358" s="0" t="n">
        <v>0</v>
      </c>
      <c r="X4358" s="0" t="n">
        <v>0</v>
      </c>
      <c r="Y4358" s="0" t="n">
        <v>0</v>
      </c>
      <c r="Z4358" s="0" t="n">
        <v>0</v>
      </c>
    </row>
    <row r="4359" customFormat="false" ht="14.4" hidden="false" customHeight="false" outlineLevel="0" collapsed="false">
      <c r="A4359" s="0" t="s">
        <v>3</v>
      </c>
      <c r="B4359" s="0" t="s">
        <v>19161</v>
      </c>
      <c r="C4359" s="0" t="s">
        <v>14767</v>
      </c>
      <c r="D4359" s="0" t="s">
        <v>14773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0</v>
      </c>
      <c r="T4359" s="0" t="n">
        <v>0</v>
      </c>
      <c r="U4359" s="0" t="n">
        <v>16</v>
      </c>
      <c r="V4359" s="0" t="n">
        <v>317</v>
      </c>
      <c r="W4359" s="0" t="n">
        <v>0</v>
      </c>
      <c r="X4359" s="0" t="n">
        <v>0</v>
      </c>
      <c r="Y4359" s="0" t="n">
        <v>0</v>
      </c>
      <c r="Z4359" s="0" t="n">
        <v>0</v>
      </c>
    </row>
    <row r="4360" customFormat="false" ht="14.4" hidden="false" customHeight="false" outlineLevel="0" collapsed="false">
      <c r="A4360" s="0" t="s">
        <v>3</v>
      </c>
      <c r="B4360" s="0" t="s">
        <v>19162</v>
      </c>
      <c r="C4360" s="0" t="s">
        <v>14768</v>
      </c>
      <c r="D4360" s="0" t="s">
        <v>14767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  <c r="T4360" s="0" t="n">
        <v>0</v>
      </c>
      <c r="U4360" s="0" t="n">
        <v>18</v>
      </c>
      <c r="V4360" s="0" t="n">
        <v>265</v>
      </c>
      <c r="W4360" s="0" t="n">
        <v>0</v>
      </c>
      <c r="X4360" s="0" t="n">
        <v>0</v>
      </c>
      <c r="Y4360" s="0" t="n">
        <v>0</v>
      </c>
      <c r="Z4360" s="0" t="n">
        <v>0</v>
      </c>
    </row>
    <row r="4361" customFormat="false" ht="14.4" hidden="false" customHeight="false" outlineLevel="0" collapsed="false">
      <c r="A4361" s="0" t="s">
        <v>3</v>
      </c>
      <c r="B4361" s="0" t="s">
        <v>19163</v>
      </c>
      <c r="C4361" s="0" t="s">
        <v>14767</v>
      </c>
      <c r="D4361" s="0" t="s">
        <v>14768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</v>
      </c>
      <c r="T4361" s="0" t="n">
        <v>0</v>
      </c>
      <c r="U4361" s="0" t="n">
        <v>16</v>
      </c>
      <c r="V4361" s="0" t="n">
        <v>286</v>
      </c>
      <c r="W4361" s="0" t="n">
        <v>0</v>
      </c>
      <c r="X4361" s="0" t="n">
        <v>0</v>
      </c>
      <c r="Y4361" s="0" t="n">
        <v>0</v>
      </c>
      <c r="Z4361" s="0" t="n">
        <v>0</v>
      </c>
    </row>
    <row r="4362" customFormat="false" ht="14.4" hidden="false" customHeight="false" outlineLevel="0" collapsed="false">
      <c r="A4362" s="0" t="s">
        <v>3</v>
      </c>
      <c r="B4362" s="0" t="s">
        <v>19164</v>
      </c>
      <c r="C4362" s="0" t="s">
        <v>14768</v>
      </c>
      <c r="D4362" s="0" t="s">
        <v>14771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0</v>
      </c>
      <c r="T4362" s="0" t="n">
        <v>0</v>
      </c>
      <c r="U4362" s="0" t="n">
        <v>12</v>
      </c>
      <c r="V4362" s="0" t="n">
        <v>238</v>
      </c>
      <c r="W4362" s="0" t="n">
        <v>0</v>
      </c>
      <c r="X4362" s="0" t="n">
        <v>0</v>
      </c>
      <c r="Y4362" s="0" t="n">
        <v>0</v>
      </c>
      <c r="Z4362" s="0" t="n">
        <v>0</v>
      </c>
    </row>
    <row r="4363" customFormat="false" ht="14.4" hidden="false" customHeight="false" outlineLevel="0" collapsed="false">
      <c r="A4363" s="0" t="s">
        <v>3</v>
      </c>
      <c r="B4363" s="0" t="s">
        <v>19165</v>
      </c>
      <c r="C4363" s="0" t="s">
        <v>14773</v>
      </c>
      <c r="D4363" s="0" t="s">
        <v>14767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0</v>
      </c>
      <c r="T4363" s="0" t="n">
        <v>0</v>
      </c>
      <c r="U4363" s="0" t="n">
        <v>16</v>
      </c>
      <c r="V4363" s="0" t="n">
        <v>264</v>
      </c>
      <c r="W4363" s="0" t="n">
        <v>0</v>
      </c>
      <c r="X4363" s="0" t="n">
        <v>0</v>
      </c>
      <c r="Y4363" s="0" t="n">
        <v>0</v>
      </c>
      <c r="Z4363" s="0" t="n">
        <v>0</v>
      </c>
    </row>
    <row r="4364" customFormat="false" ht="14.4" hidden="false" customHeight="false" outlineLevel="0" collapsed="false">
      <c r="A4364" s="0" t="s">
        <v>3</v>
      </c>
      <c r="B4364" s="0" t="s">
        <v>19166</v>
      </c>
      <c r="C4364" s="0" t="s">
        <v>14767</v>
      </c>
      <c r="D4364" s="0" t="s">
        <v>14771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0</v>
      </c>
      <c r="U4364" s="0" t="n">
        <v>11</v>
      </c>
      <c r="V4364" s="0" t="n">
        <v>166</v>
      </c>
      <c r="W4364" s="0" t="n">
        <v>0</v>
      </c>
      <c r="X4364" s="0" t="n">
        <v>0</v>
      </c>
      <c r="Y4364" s="0" t="n">
        <v>0</v>
      </c>
      <c r="Z4364" s="0" t="n">
        <v>0</v>
      </c>
    </row>
    <row r="4365" customFormat="false" ht="14.4" hidden="false" customHeight="false" outlineLevel="0" collapsed="false">
      <c r="A4365" s="0" t="s">
        <v>3</v>
      </c>
      <c r="B4365" s="0" t="s">
        <v>19167</v>
      </c>
      <c r="C4365" s="0" t="s">
        <v>14767</v>
      </c>
      <c r="D4365" s="0" t="s">
        <v>14773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  <c r="T4365" s="0" t="n">
        <v>0</v>
      </c>
      <c r="U4365" s="0" t="n">
        <v>12</v>
      </c>
      <c r="V4365" s="0" t="n">
        <v>238</v>
      </c>
      <c r="W4365" s="0" t="n">
        <v>0</v>
      </c>
      <c r="X4365" s="0" t="n">
        <v>0</v>
      </c>
      <c r="Y4365" s="0" t="n">
        <v>0</v>
      </c>
      <c r="Z4365" s="0" t="n">
        <v>0</v>
      </c>
    </row>
    <row r="4366" customFormat="false" ht="14.4" hidden="false" customHeight="false" outlineLevel="0" collapsed="false">
      <c r="A4366" s="0" t="s">
        <v>3</v>
      </c>
      <c r="B4366" s="0" t="s">
        <v>19168</v>
      </c>
      <c r="C4366" s="0" t="s">
        <v>14767</v>
      </c>
      <c r="D4366" s="0" t="s">
        <v>14768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0</v>
      </c>
      <c r="T4366" s="0" t="n">
        <v>0</v>
      </c>
      <c r="U4366" s="0" t="n">
        <v>12</v>
      </c>
      <c r="V4366" s="0" t="n">
        <v>238</v>
      </c>
      <c r="W4366" s="0" t="n">
        <v>0</v>
      </c>
      <c r="X4366" s="0" t="n">
        <v>0</v>
      </c>
      <c r="Y4366" s="0" t="n">
        <v>0</v>
      </c>
      <c r="Z4366" s="0" t="n">
        <v>0</v>
      </c>
    </row>
    <row r="4367" customFormat="false" ht="14.4" hidden="false" customHeight="false" outlineLevel="0" collapsed="false">
      <c r="A4367" s="0" t="s">
        <v>3</v>
      </c>
      <c r="B4367" s="0" t="s">
        <v>19169</v>
      </c>
      <c r="C4367" s="0" t="s">
        <v>14771</v>
      </c>
      <c r="D4367" s="0" t="s">
        <v>14768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0</v>
      </c>
      <c r="T4367" s="0" t="n">
        <v>0</v>
      </c>
      <c r="U4367" s="0" t="n">
        <v>14</v>
      </c>
      <c r="V4367" s="0" t="n">
        <v>258</v>
      </c>
      <c r="W4367" s="0" t="n">
        <v>0</v>
      </c>
      <c r="X4367" s="0" t="n">
        <v>0</v>
      </c>
      <c r="Y4367" s="0" t="n">
        <v>0</v>
      </c>
      <c r="Z4367" s="0" t="n">
        <v>0</v>
      </c>
    </row>
    <row r="4368" customFormat="false" ht="14.4" hidden="false" customHeight="false" outlineLevel="0" collapsed="false">
      <c r="A4368" s="0" t="s">
        <v>3</v>
      </c>
      <c r="B4368" s="0" t="s">
        <v>19170</v>
      </c>
      <c r="C4368" s="0" t="s">
        <v>14767</v>
      </c>
      <c r="D4368" s="0" t="s">
        <v>14773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21</v>
      </c>
      <c r="V4368" s="0" t="n">
        <v>239</v>
      </c>
      <c r="W4368" s="0" t="n">
        <v>0</v>
      </c>
      <c r="X4368" s="0" t="n">
        <v>0</v>
      </c>
      <c r="Y4368" s="0" t="n">
        <v>0</v>
      </c>
      <c r="Z4368" s="0" t="n">
        <v>0</v>
      </c>
    </row>
    <row r="4369" customFormat="false" ht="14.4" hidden="false" customHeight="false" outlineLevel="0" collapsed="false">
      <c r="A4369" s="0" t="s">
        <v>3</v>
      </c>
      <c r="B4369" s="0" t="s">
        <v>19171</v>
      </c>
      <c r="C4369" s="0" t="s">
        <v>14771</v>
      </c>
      <c r="D4369" s="0" t="s">
        <v>14768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10</v>
      </c>
      <c r="V4369" s="0" t="n">
        <v>199</v>
      </c>
      <c r="W4369" s="0" t="n">
        <v>0</v>
      </c>
      <c r="X4369" s="0" t="n">
        <v>0</v>
      </c>
      <c r="Y4369" s="0" t="n">
        <v>0</v>
      </c>
      <c r="Z4369" s="0" t="n">
        <v>0</v>
      </c>
    </row>
    <row r="4370" customFormat="false" ht="14.4" hidden="false" customHeight="false" outlineLevel="0" collapsed="false">
      <c r="A4370" s="0" t="s">
        <v>3</v>
      </c>
      <c r="B4370" s="0" t="s">
        <v>19172</v>
      </c>
      <c r="C4370" s="0" t="s">
        <v>14773</v>
      </c>
      <c r="D4370" s="0" t="s">
        <v>14768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12</v>
      </c>
      <c r="V4370" s="0" t="n">
        <v>223</v>
      </c>
      <c r="W4370" s="0" t="n">
        <v>0</v>
      </c>
      <c r="X4370" s="0" t="n">
        <v>0</v>
      </c>
      <c r="Y4370" s="0" t="n">
        <v>0</v>
      </c>
      <c r="Z4370" s="0" t="n">
        <v>0</v>
      </c>
    </row>
    <row r="4371" customFormat="false" ht="14.4" hidden="false" customHeight="false" outlineLevel="0" collapsed="false">
      <c r="A4371" s="0" t="s">
        <v>3</v>
      </c>
      <c r="B4371" s="0" t="s">
        <v>19173</v>
      </c>
      <c r="C4371" s="0" t="s">
        <v>14767</v>
      </c>
      <c r="D4371" s="0" t="s">
        <v>14773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18</v>
      </c>
      <c r="V4371" s="0" t="n">
        <v>241</v>
      </c>
      <c r="W4371" s="0" t="n">
        <v>0</v>
      </c>
      <c r="X4371" s="0" t="n">
        <v>0</v>
      </c>
      <c r="Y4371" s="0" t="n">
        <v>0</v>
      </c>
      <c r="Z4371" s="0" t="n">
        <v>0</v>
      </c>
    </row>
    <row r="4372" customFormat="false" ht="14.4" hidden="false" customHeight="false" outlineLevel="0" collapsed="false">
      <c r="A4372" s="0" t="s">
        <v>3</v>
      </c>
      <c r="B4372" s="0" t="s">
        <v>19174</v>
      </c>
      <c r="C4372" s="0" t="s">
        <v>14771</v>
      </c>
      <c r="D4372" s="0" t="s">
        <v>14768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15</v>
      </c>
      <c r="V4372" s="0" t="n">
        <v>287</v>
      </c>
      <c r="W4372" s="0" t="n">
        <v>0</v>
      </c>
      <c r="X4372" s="0" t="n">
        <v>0</v>
      </c>
      <c r="Y4372" s="0" t="n">
        <v>0</v>
      </c>
      <c r="Z4372" s="0" t="n">
        <v>0</v>
      </c>
    </row>
    <row r="4373" customFormat="false" ht="14.4" hidden="false" customHeight="false" outlineLevel="0" collapsed="false">
      <c r="A4373" s="0" t="s">
        <v>3</v>
      </c>
      <c r="B4373" s="0" t="s">
        <v>19175</v>
      </c>
      <c r="C4373" s="0" t="s">
        <v>14767</v>
      </c>
      <c r="D4373" s="0" t="s">
        <v>14773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15</v>
      </c>
      <c r="V4373" s="0" t="n">
        <v>290</v>
      </c>
      <c r="W4373" s="0" t="n">
        <v>0</v>
      </c>
      <c r="X4373" s="0" t="n">
        <v>0</v>
      </c>
      <c r="Y4373" s="0" t="n">
        <v>0</v>
      </c>
      <c r="Z4373" s="0" t="n">
        <v>0</v>
      </c>
    </row>
    <row r="4374" customFormat="false" ht="14.4" hidden="false" customHeight="false" outlineLevel="0" collapsed="false">
      <c r="A4374" s="0" t="s">
        <v>3</v>
      </c>
      <c r="B4374" s="0" t="s">
        <v>19176</v>
      </c>
      <c r="C4374" s="0" t="s">
        <v>14771</v>
      </c>
      <c r="D4374" s="0" t="s">
        <v>14767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15</v>
      </c>
      <c r="V4374" s="0" t="n">
        <v>286</v>
      </c>
      <c r="W4374" s="0" t="n">
        <v>0</v>
      </c>
      <c r="X4374" s="0" t="n">
        <v>0</v>
      </c>
      <c r="Y4374" s="0" t="n">
        <v>0</v>
      </c>
      <c r="Z4374" s="0" t="n">
        <v>0</v>
      </c>
    </row>
    <row r="4375" customFormat="false" ht="14.4" hidden="false" customHeight="false" outlineLevel="0" collapsed="false">
      <c r="A4375" s="0" t="s">
        <v>3</v>
      </c>
      <c r="B4375" s="0" t="s">
        <v>19177</v>
      </c>
      <c r="C4375" s="0" t="s">
        <v>14767</v>
      </c>
      <c r="D4375" s="0" t="s">
        <v>14773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15</v>
      </c>
      <c r="V4375" s="0" t="n">
        <v>284</v>
      </c>
      <c r="W4375" s="0" t="n">
        <v>0</v>
      </c>
      <c r="X4375" s="0" t="n">
        <v>0</v>
      </c>
      <c r="Y4375" s="0" t="n">
        <v>0</v>
      </c>
      <c r="Z4375" s="0" t="n">
        <v>0</v>
      </c>
    </row>
    <row r="4376" customFormat="false" ht="14.4" hidden="false" customHeight="false" outlineLevel="0" collapsed="false">
      <c r="A4376" s="0" t="s">
        <v>3</v>
      </c>
      <c r="B4376" s="0" t="s">
        <v>19178</v>
      </c>
      <c r="C4376" s="0" t="s">
        <v>14767</v>
      </c>
      <c r="D4376" s="0" t="s">
        <v>14773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  <c r="T4376" s="0" t="n">
        <v>0</v>
      </c>
      <c r="U4376" s="0" t="n">
        <v>13</v>
      </c>
      <c r="V4376" s="0" t="n">
        <v>255</v>
      </c>
      <c r="W4376" s="0" t="n">
        <v>0</v>
      </c>
      <c r="X4376" s="0" t="n">
        <v>0</v>
      </c>
      <c r="Y4376" s="0" t="n">
        <v>0</v>
      </c>
      <c r="Z4376" s="0" t="n">
        <v>0</v>
      </c>
    </row>
    <row r="4377" customFormat="false" ht="14.4" hidden="false" customHeight="false" outlineLevel="0" collapsed="false">
      <c r="A4377" s="0" t="s">
        <v>3</v>
      </c>
      <c r="B4377" s="0" t="s">
        <v>19179</v>
      </c>
      <c r="C4377" s="0" t="s">
        <v>14771</v>
      </c>
      <c r="D4377" s="0" t="s">
        <v>14768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  <c r="T4377" s="0" t="n">
        <v>0</v>
      </c>
      <c r="U4377" s="0" t="n">
        <v>16</v>
      </c>
      <c r="V4377" s="0" t="n">
        <v>258</v>
      </c>
      <c r="W4377" s="0" t="n">
        <v>0</v>
      </c>
      <c r="X4377" s="0" t="n">
        <v>0</v>
      </c>
      <c r="Y4377" s="0" t="n">
        <v>0</v>
      </c>
      <c r="Z4377" s="0" t="n">
        <v>0</v>
      </c>
    </row>
    <row r="4378" customFormat="false" ht="14.4" hidden="false" customHeight="false" outlineLevel="0" collapsed="false">
      <c r="A4378" s="0" t="s">
        <v>3</v>
      </c>
      <c r="B4378" s="0" t="s">
        <v>19180</v>
      </c>
      <c r="C4378" s="0" t="s">
        <v>14771</v>
      </c>
      <c r="D4378" s="0" t="s">
        <v>14768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15</v>
      </c>
      <c r="V4378" s="0" t="n">
        <v>232</v>
      </c>
      <c r="W4378" s="0" t="n">
        <v>0</v>
      </c>
      <c r="X4378" s="0" t="n">
        <v>0</v>
      </c>
      <c r="Y4378" s="0" t="n">
        <v>0</v>
      </c>
      <c r="Z4378" s="0" t="n">
        <v>0</v>
      </c>
    </row>
    <row r="4379" customFormat="false" ht="14.4" hidden="false" customHeight="false" outlineLevel="0" collapsed="false">
      <c r="A4379" s="0" t="s">
        <v>3</v>
      </c>
      <c r="B4379" s="0" t="s">
        <v>19181</v>
      </c>
      <c r="C4379" s="0" t="s">
        <v>14768</v>
      </c>
      <c r="D4379" s="0" t="s">
        <v>14771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13</v>
      </c>
      <c r="V4379" s="0" t="n">
        <v>207</v>
      </c>
      <c r="W4379" s="0" t="n">
        <v>0</v>
      </c>
      <c r="X4379" s="0" t="n">
        <v>0</v>
      </c>
      <c r="Y4379" s="0" t="n">
        <v>0</v>
      </c>
      <c r="Z4379" s="0" t="n">
        <v>0</v>
      </c>
    </row>
    <row r="4380" customFormat="false" ht="14.4" hidden="false" customHeight="false" outlineLevel="0" collapsed="false">
      <c r="A4380" s="0" t="s">
        <v>3</v>
      </c>
      <c r="B4380" s="0" t="s">
        <v>19182</v>
      </c>
      <c r="C4380" s="0" t="s">
        <v>14768</v>
      </c>
      <c r="D4380" s="0" t="s">
        <v>14771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16</v>
      </c>
      <c r="V4380" s="0" t="n">
        <v>204</v>
      </c>
      <c r="W4380" s="0" t="n">
        <v>0</v>
      </c>
      <c r="X4380" s="0" t="n">
        <v>0</v>
      </c>
      <c r="Y4380" s="0" t="n">
        <v>0</v>
      </c>
      <c r="Z4380" s="0" t="n">
        <v>0</v>
      </c>
    </row>
    <row r="4381" customFormat="false" ht="14.4" hidden="false" customHeight="false" outlineLevel="0" collapsed="false">
      <c r="A4381" s="0" t="s">
        <v>3</v>
      </c>
      <c r="B4381" s="0" t="s">
        <v>19183</v>
      </c>
      <c r="C4381" s="0" t="s">
        <v>14767</v>
      </c>
      <c r="D4381" s="0" t="s">
        <v>14773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0</v>
      </c>
      <c r="T4381" s="0" t="n">
        <v>0</v>
      </c>
      <c r="U4381" s="0" t="n">
        <v>16</v>
      </c>
      <c r="V4381" s="0" t="n">
        <v>219</v>
      </c>
      <c r="W4381" s="0" t="n">
        <v>0</v>
      </c>
      <c r="X4381" s="0" t="n">
        <v>0</v>
      </c>
      <c r="Y4381" s="0" t="n">
        <v>0</v>
      </c>
      <c r="Z4381" s="0" t="n">
        <v>0</v>
      </c>
    </row>
    <row r="4382" customFormat="false" ht="14.4" hidden="false" customHeight="false" outlineLevel="0" collapsed="false">
      <c r="A4382" s="0" t="s">
        <v>3</v>
      </c>
      <c r="B4382" s="0" t="s">
        <v>19184</v>
      </c>
      <c r="C4382" s="0" t="s">
        <v>14768</v>
      </c>
      <c r="D4382" s="0" t="s">
        <v>14771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13</v>
      </c>
      <c r="V4382" s="0" t="n">
        <v>223</v>
      </c>
      <c r="W4382" s="0" t="n">
        <v>0</v>
      </c>
      <c r="X4382" s="0" t="n">
        <v>0</v>
      </c>
      <c r="Y4382" s="0" t="n">
        <v>0</v>
      </c>
      <c r="Z4382" s="0" t="n">
        <v>0</v>
      </c>
    </row>
    <row r="4383" customFormat="false" ht="14.4" hidden="false" customHeight="false" outlineLevel="0" collapsed="false">
      <c r="A4383" s="0" t="s">
        <v>3</v>
      </c>
      <c r="B4383" s="0" t="s">
        <v>19185</v>
      </c>
      <c r="C4383" s="0" t="s">
        <v>14768</v>
      </c>
      <c r="D4383" s="0" t="s">
        <v>14767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0</v>
      </c>
      <c r="S4383" s="0" t="n">
        <v>0</v>
      </c>
      <c r="T4383" s="0" t="n">
        <v>0</v>
      </c>
      <c r="U4383" s="0" t="n">
        <v>26</v>
      </c>
      <c r="V4383" s="0" t="n">
        <v>327</v>
      </c>
      <c r="W4383" s="0" t="n">
        <v>0</v>
      </c>
      <c r="X4383" s="0" t="n">
        <v>0</v>
      </c>
      <c r="Y4383" s="0" t="n">
        <v>0</v>
      </c>
      <c r="Z4383" s="0" t="n">
        <v>0</v>
      </c>
    </row>
    <row r="4384" customFormat="false" ht="14.4" hidden="false" customHeight="false" outlineLevel="0" collapsed="false">
      <c r="A4384" s="0" t="s">
        <v>3</v>
      </c>
      <c r="B4384" s="0" t="s">
        <v>19186</v>
      </c>
      <c r="C4384" s="0" t="s">
        <v>14771</v>
      </c>
      <c r="D4384" s="0" t="s">
        <v>14768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17</v>
      </c>
      <c r="V4384" s="0" t="n">
        <v>303</v>
      </c>
      <c r="W4384" s="0" t="n">
        <v>0</v>
      </c>
      <c r="X4384" s="0" t="n">
        <v>0</v>
      </c>
      <c r="Y4384" s="0" t="n">
        <v>0</v>
      </c>
      <c r="Z4384" s="0" t="n">
        <v>0</v>
      </c>
    </row>
    <row r="4385" customFormat="false" ht="14.4" hidden="false" customHeight="false" outlineLevel="0" collapsed="false">
      <c r="A4385" s="0" t="s">
        <v>3</v>
      </c>
      <c r="B4385" s="0" t="s">
        <v>19187</v>
      </c>
      <c r="C4385" s="0" t="s">
        <v>14771</v>
      </c>
      <c r="D4385" s="0" t="s">
        <v>14768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0" t="n">
        <v>20</v>
      </c>
      <c r="V4385" s="0" t="n">
        <v>220</v>
      </c>
      <c r="W4385" s="0" t="n">
        <v>0</v>
      </c>
      <c r="X4385" s="0" t="n">
        <v>0</v>
      </c>
      <c r="Y4385" s="0" t="n">
        <v>0</v>
      </c>
      <c r="Z4385" s="0" t="n">
        <v>0</v>
      </c>
    </row>
    <row r="4386" customFormat="false" ht="14.4" hidden="false" customHeight="false" outlineLevel="0" collapsed="false">
      <c r="A4386" s="0" t="s">
        <v>3</v>
      </c>
      <c r="B4386" s="0" t="s">
        <v>19188</v>
      </c>
      <c r="C4386" s="0" t="s">
        <v>14771</v>
      </c>
      <c r="D4386" s="0" t="s">
        <v>14767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</v>
      </c>
      <c r="U4386" s="0" t="n">
        <v>11</v>
      </c>
      <c r="V4386" s="0" t="n">
        <v>204</v>
      </c>
      <c r="W4386" s="0" t="n">
        <v>0</v>
      </c>
      <c r="X4386" s="0" t="n">
        <v>0</v>
      </c>
      <c r="Y4386" s="0" t="n">
        <v>0</v>
      </c>
      <c r="Z4386" s="0" t="n">
        <v>0</v>
      </c>
    </row>
    <row r="4387" customFormat="false" ht="14.4" hidden="false" customHeight="false" outlineLevel="0" collapsed="false">
      <c r="A4387" s="0" t="s">
        <v>3</v>
      </c>
      <c r="B4387" s="0" t="s">
        <v>19189</v>
      </c>
      <c r="C4387" s="0" t="s">
        <v>14771</v>
      </c>
      <c r="D4387" s="0" t="s">
        <v>14768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19</v>
      </c>
      <c r="V4387" s="0" t="n">
        <v>199</v>
      </c>
      <c r="W4387" s="0" t="n">
        <v>0</v>
      </c>
      <c r="X4387" s="0" t="n">
        <v>0</v>
      </c>
      <c r="Y4387" s="0" t="n">
        <v>0</v>
      </c>
      <c r="Z4387" s="0" t="n">
        <v>0</v>
      </c>
    </row>
    <row r="4388" customFormat="false" ht="14.4" hidden="false" customHeight="false" outlineLevel="0" collapsed="false">
      <c r="A4388" s="0" t="s">
        <v>3</v>
      </c>
      <c r="B4388" s="0" t="s">
        <v>19190</v>
      </c>
      <c r="C4388" s="0" t="s">
        <v>14773</v>
      </c>
      <c r="D4388" s="0" t="s">
        <v>14771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18</v>
      </c>
      <c r="V4388" s="0" t="n">
        <v>241</v>
      </c>
      <c r="W4388" s="0" t="n">
        <v>0</v>
      </c>
      <c r="X4388" s="0" t="n">
        <v>0</v>
      </c>
      <c r="Y4388" s="0" t="n">
        <v>0</v>
      </c>
      <c r="Z4388" s="0" t="n">
        <v>0</v>
      </c>
    </row>
    <row r="4389" customFormat="false" ht="14.4" hidden="false" customHeight="false" outlineLevel="0" collapsed="false">
      <c r="A4389" s="0" t="s">
        <v>3</v>
      </c>
      <c r="B4389" s="0" t="s">
        <v>19191</v>
      </c>
      <c r="C4389" s="0" t="s">
        <v>14771</v>
      </c>
      <c r="D4389" s="0" t="s">
        <v>14768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13</v>
      </c>
      <c r="V4389" s="0" t="n">
        <v>216</v>
      </c>
      <c r="W4389" s="0" t="n">
        <v>0</v>
      </c>
      <c r="X4389" s="0" t="n">
        <v>0</v>
      </c>
      <c r="Y4389" s="0" t="n">
        <v>0</v>
      </c>
      <c r="Z4389" s="0" t="n">
        <v>0</v>
      </c>
    </row>
    <row r="4390" customFormat="false" ht="14.4" hidden="false" customHeight="false" outlineLevel="0" collapsed="false">
      <c r="A4390" s="0" t="s">
        <v>3</v>
      </c>
      <c r="B4390" s="0" t="s">
        <v>19192</v>
      </c>
      <c r="C4390" s="0" t="s">
        <v>14768</v>
      </c>
      <c r="D4390" s="0" t="s">
        <v>14767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16</v>
      </c>
      <c r="V4390" s="0" t="n">
        <v>227</v>
      </c>
      <c r="W4390" s="0" t="n">
        <v>0</v>
      </c>
      <c r="X4390" s="0" t="n">
        <v>0</v>
      </c>
      <c r="Y4390" s="0" t="n">
        <v>0</v>
      </c>
      <c r="Z4390" s="0" t="n">
        <v>0</v>
      </c>
    </row>
    <row r="4391" customFormat="false" ht="14.4" hidden="false" customHeight="false" outlineLevel="0" collapsed="false">
      <c r="A4391" s="0" t="s">
        <v>3</v>
      </c>
      <c r="B4391" s="0" t="s">
        <v>19193</v>
      </c>
      <c r="C4391" s="0" t="s">
        <v>14767</v>
      </c>
      <c r="D4391" s="0" t="s">
        <v>14773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0</v>
      </c>
      <c r="T4391" s="0" t="n">
        <v>0</v>
      </c>
      <c r="U4391" s="0" t="n">
        <v>19</v>
      </c>
      <c r="V4391" s="0" t="n">
        <v>308</v>
      </c>
      <c r="W4391" s="0" t="n">
        <v>0</v>
      </c>
      <c r="X4391" s="0" t="n">
        <v>0</v>
      </c>
      <c r="Y4391" s="0" t="n">
        <v>0</v>
      </c>
      <c r="Z4391" s="0" t="n">
        <v>0</v>
      </c>
    </row>
    <row r="4392" customFormat="false" ht="14.4" hidden="false" customHeight="false" outlineLevel="0" collapsed="false">
      <c r="A4392" s="0" t="s">
        <v>3</v>
      </c>
      <c r="B4392" s="0" t="s">
        <v>19194</v>
      </c>
      <c r="C4392" s="0" t="s">
        <v>14771</v>
      </c>
      <c r="D4392" s="0" t="s">
        <v>14767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0</v>
      </c>
      <c r="R4392" s="0" t="n">
        <v>0</v>
      </c>
      <c r="S4392" s="0" t="n">
        <v>0</v>
      </c>
      <c r="T4392" s="0" t="n">
        <v>0</v>
      </c>
      <c r="U4392" s="0" t="n">
        <v>14</v>
      </c>
      <c r="V4392" s="0" t="n">
        <v>239</v>
      </c>
      <c r="W4392" s="0" t="n">
        <v>0</v>
      </c>
      <c r="X4392" s="0" t="n">
        <v>0</v>
      </c>
      <c r="Y4392" s="0" t="n">
        <v>0</v>
      </c>
      <c r="Z4392" s="0" t="n">
        <v>0</v>
      </c>
    </row>
    <row r="4393" customFormat="false" ht="14.4" hidden="false" customHeight="false" outlineLevel="0" collapsed="false">
      <c r="A4393" s="0" t="s">
        <v>3</v>
      </c>
      <c r="B4393" s="0" t="s">
        <v>19195</v>
      </c>
      <c r="C4393" s="0" t="s">
        <v>14768</v>
      </c>
      <c r="D4393" s="0" t="s">
        <v>14773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0</v>
      </c>
      <c r="T4393" s="0" t="n">
        <v>0</v>
      </c>
      <c r="U4393" s="0" t="n">
        <v>23</v>
      </c>
      <c r="V4393" s="0" t="n">
        <v>339</v>
      </c>
      <c r="W4393" s="0" t="n">
        <v>0</v>
      </c>
      <c r="X4393" s="0" t="n">
        <v>0</v>
      </c>
      <c r="Y4393" s="0" t="n">
        <v>0</v>
      </c>
      <c r="Z4393" s="0" t="n">
        <v>0</v>
      </c>
    </row>
    <row r="4394" customFormat="false" ht="14.4" hidden="false" customHeight="false" outlineLevel="0" collapsed="false">
      <c r="A4394" s="0" t="s">
        <v>3</v>
      </c>
      <c r="B4394" s="0" t="s">
        <v>19196</v>
      </c>
      <c r="C4394" s="0" t="s">
        <v>14768</v>
      </c>
      <c r="D4394" s="0" t="s">
        <v>14767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  <c r="T4394" s="0" t="n">
        <v>0</v>
      </c>
      <c r="U4394" s="0" t="n">
        <v>21</v>
      </c>
      <c r="V4394" s="0" t="n">
        <v>339</v>
      </c>
      <c r="W4394" s="0" t="n">
        <v>0</v>
      </c>
      <c r="X4394" s="0" t="n">
        <v>0</v>
      </c>
      <c r="Y4394" s="0" t="n">
        <v>0</v>
      </c>
      <c r="Z4394" s="0" t="n">
        <v>0</v>
      </c>
    </row>
    <row r="4395" customFormat="false" ht="14.4" hidden="false" customHeight="false" outlineLevel="0" collapsed="false">
      <c r="A4395" s="0" t="s">
        <v>3</v>
      </c>
      <c r="B4395" s="0" t="s">
        <v>19197</v>
      </c>
      <c r="C4395" s="0" t="s">
        <v>14771</v>
      </c>
      <c r="D4395" s="0" t="s">
        <v>14768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0</v>
      </c>
      <c r="U4395" s="0" t="n">
        <v>19</v>
      </c>
      <c r="V4395" s="0" t="n">
        <v>292</v>
      </c>
      <c r="W4395" s="0" t="n">
        <v>0</v>
      </c>
      <c r="X4395" s="0" t="n">
        <v>0</v>
      </c>
      <c r="Y4395" s="0" t="n">
        <v>0</v>
      </c>
      <c r="Z4395" s="0" t="n">
        <v>0</v>
      </c>
    </row>
    <row r="4396" customFormat="false" ht="14.4" hidden="false" customHeight="false" outlineLevel="0" collapsed="false">
      <c r="A4396" s="0" t="s">
        <v>3</v>
      </c>
      <c r="B4396" s="0" t="s">
        <v>19198</v>
      </c>
      <c r="C4396" s="0" t="s">
        <v>14771</v>
      </c>
      <c r="D4396" s="0" t="s">
        <v>14768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0" t="n">
        <v>17</v>
      </c>
      <c r="V4396" s="0" t="n">
        <v>300</v>
      </c>
      <c r="W4396" s="0" t="n">
        <v>0</v>
      </c>
      <c r="X4396" s="0" t="n">
        <v>0</v>
      </c>
      <c r="Y4396" s="0" t="n">
        <v>0</v>
      </c>
      <c r="Z4396" s="0" t="n">
        <v>0</v>
      </c>
    </row>
    <row r="4397" customFormat="false" ht="14.4" hidden="false" customHeight="false" outlineLevel="0" collapsed="false">
      <c r="A4397" s="0" t="s">
        <v>3</v>
      </c>
      <c r="B4397" s="0" t="s">
        <v>19199</v>
      </c>
      <c r="C4397" s="0" t="s">
        <v>14767</v>
      </c>
      <c r="D4397" s="0" t="s">
        <v>14773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0</v>
      </c>
      <c r="T4397" s="0" t="n">
        <v>0</v>
      </c>
      <c r="U4397" s="0" t="n">
        <v>18</v>
      </c>
      <c r="V4397" s="0" t="n">
        <v>230</v>
      </c>
      <c r="W4397" s="0" t="n">
        <v>0</v>
      </c>
      <c r="X4397" s="0" t="n">
        <v>0</v>
      </c>
      <c r="Y4397" s="0" t="n">
        <v>0</v>
      </c>
      <c r="Z4397" s="0" t="n">
        <v>0</v>
      </c>
    </row>
    <row r="4398" customFormat="false" ht="14.4" hidden="false" customHeight="false" outlineLevel="0" collapsed="false">
      <c r="A4398" s="0" t="s">
        <v>3</v>
      </c>
      <c r="B4398" s="0" t="s">
        <v>19200</v>
      </c>
      <c r="C4398" s="0" t="s">
        <v>14767</v>
      </c>
      <c r="D4398" s="0" t="s">
        <v>14768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0" t="n">
        <v>11</v>
      </c>
      <c r="V4398" s="0" t="n">
        <v>189</v>
      </c>
      <c r="W4398" s="0" t="n">
        <v>0</v>
      </c>
      <c r="X4398" s="0" t="n">
        <v>0</v>
      </c>
      <c r="Y4398" s="0" t="n">
        <v>0</v>
      </c>
      <c r="Z4398" s="0" t="n">
        <v>0</v>
      </c>
    </row>
    <row r="4399" customFormat="false" ht="14.4" hidden="false" customHeight="false" outlineLevel="0" collapsed="false">
      <c r="A4399" s="0" t="s">
        <v>3</v>
      </c>
      <c r="B4399" s="0" t="s">
        <v>19201</v>
      </c>
      <c r="C4399" s="0" t="s">
        <v>14773</v>
      </c>
      <c r="D4399" s="0" t="s">
        <v>14767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0" t="n">
        <v>11</v>
      </c>
      <c r="V4399" s="0" t="n">
        <v>189</v>
      </c>
      <c r="W4399" s="0" t="n">
        <v>0</v>
      </c>
      <c r="X4399" s="0" t="n">
        <v>0</v>
      </c>
      <c r="Y4399" s="0" t="n">
        <v>0</v>
      </c>
      <c r="Z4399" s="0" t="n">
        <v>0</v>
      </c>
    </row>
    <row r="4400" customFormat="false" ht="14.4" hidden="false" customHeight="false" outlineLevel="0" collapsed="false">
      <c r="A4400" s="0" t="s">
        <v>3</v>
      </c>
      <c r="B4400" s="0" t="s">
        <v>19202</v>
      </c>
      <c r="C4400" s="0" t="s">
        <v>14771</v>
      </c>
      <c r="D4400" s="0" t="s">
        <v>14768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0</v>
      </c>
      <c r="T4400" s="0" t="n">
        <v>0</v>
      </c>
      <c r="U4400" s="0" t="n">
        <v>13</v>
      </c>
      <c r="V4400" s="0" t="n">
        <v>258</v>
      </c>
      <c r="W4400" s="0" t="n">
        <v>0</v>
      </c>
      <c r="X4400" s="0" t="n">
        <v>0</v>
      </c>
      <c r="Y4400" s="0" t="n">
        <v>0</v>
      </c>
      <c r="Z4400" s="0" t="n">
        <v>0</v>
      </c>
    </row>
    <row r="4401" customFormat="false" ht="14.4" hidden="false" customHeight="false" outlineLevel="0" collapsed="false">
      <c r="A4401" s="0" t="s">
        <v>3</v>
      </c>
      <c r="B4401" s="0" t="s">
        <v>19203</v>
      </c>
      <c r="C4401" s="0" t="s">
        <v>14768</v>
      </c>
      <c r="D4401" s="0" t="s">
        <v>14773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0</v>
      </c>
      <c r="T4401" s="0" t="n">
        <v>0</v>
      </c>
      <c r="U4401" s="0" t="n">
        <v>16</v>
      </c>
      <c r="V4401" s="0" t="n">
        <v>246</v>
      </c>
      <c r="W4401" s="0" t="n">
        <v>0</v>
      </c>
      <c r="X4401" s="0" t="n">
        <v>0</v>
      </c>
      <c r="Y4401" s="0" t="n">
        <v>0</v>
      </c>
      <c r="Z4401" s="0" t="n">
        <v>0</v>
      </c>
    </row>
    <row r="4402" customFormat="false" ht="14.4" hidden="false" customHeight="false" outlineLevel="0" collapsed="false">
      <c r="A4402" s="0" t="s">
        <v>3</v>
      </c>
      <c r="B4402" s="0" t="s">
        <v>19204</v>
      </c>
      <c r="C4402" s="0" t="s">
        <v>14773</v>
      </c>
      <c r="D4402" s="0" t="s">
        <v>14767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0</v>
      </c>
      <c r="T4402" s="0" t="n">
        <v>0</v>
      </c>
      <c r="U4402" s="0" t="n">
        <v>18</v>
      </c>
      <c r="V4402" s="0" t="n">
        <v>314</v>
      </c>
      <c r="W4402" s="0" t="n">
        <v>0</v>
      </c>
      <c r="X4402" s="0" t="n">
        <v>0</v>
      </c>
      <c r="Y4402" s="0" t="n">
        <v>0</v>
      </c>
      <c r="Z4402" s="0" t="n">
        <v>0</v>
      </c>
    </row>
    <row r="4403" customFormat="false" ht="14.4" hidden="false" customHeight="false" outlineLevel="0" collapsed="false">
      <c r="A4403" s="0" t="s">
        <v>3</v>
      </c>
      <c r="B4403" s="0" t="s">
        <v>19205</v>
      </c>
      <c r="C4403" s="0" t="s">
        <v>14771</v>
      </c>
      <c r="D4403" s="0" t="s">
        <v>14768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0</v>
      </c>
      <c r="T4403" s="0" t="n">
        <v>0</v>
      </c>
      <c r="U4403" s="0" t="n">
        <v>18</v>
      </c>
      <c r="V4403" s="0" t="n">
        <v>330</v>
      </c>
      <c r="W4403" s="0" t="n">
        <v>0</v>
      </c>
      <c r="X4403" s="0" t="n">
        <v>0</v>
      </c>
      <c r="Y4403" s="0" t="n">
        <v>0</v>
      </c>
      <c r="Z4403" s="0" t="n">
        <v>0</v>
      </c>
    </row>
    <row r="4404" customFormat="false" ht="14.4" hidden="false" customHeight="false" outlineLevel="0" collapsed="false">
      <c r="A4404" s="0" t="s">
        <v>3</v>
      </c>
      <c r="B4404" s="0" t="s">
        <v>19206</v>
      </c>
      <c r="C4404" s="0" t="s">
        <v>14767</v>
      </c>
      <c r="D4404" s="0" t="s">
        <v>14773</v>
      </c>
      <c r="E4404" s="0" t="n">
        <v>0</v>
      </c>
      <c r="F4404" s="0" t="n">
        <v>0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0</v>
      </c>
      <c r="M4404" s="0" t="n">
        <v>0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n">
        <v>0</v>
      </c>
      <c r="S4404" s="0" t="n">
        <v>0</v>
      </c>
      <c r="T4404" s="0" t="n">
        <v>0</v>
      </c>
      <c r="U4404" s="0" t="n">
        <v>18</v>
      </c>
      <c r="V4404" s="0" t="n">
        <v>256</v>
      </c>
      <c r="W4404" s="0" t="n">
        <v>0</v>
      </c>
      <c r="X4404" s="0" t="n">
        <v>0</v>
      </c>
      <c r="Y4404" s="0" t="n">
        <v>0</v>
      </c>
      <c r="Z4404" s="0" t="n">
        <v>0</v>
      </c>
    </row>
    <row r="4405" customFormat="false" ht="14.4" hidden="false" customHeight="false" outlineLevel="0" collapsed="false">
      <c r="A4405" s="0" t="s">
        <v>3</v>
      </c>
      <c r="B4405" s="0" t="s">
        <v>19207</v>
      </c>
      <c r="C4405" s="0" t="s">
        <v>14773</v>
      </c>
      <c r="D4405" s="0" t="s">
        <v>14767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0</v>
      </c>
      <c r="T4405" s="0" t="n">
        <v>0</v>
      </c>
      <c r="U4405" s="0" t="n">
        <v>11</v>
      </c>
      <c r="V4405" s="0" t="n">
        <v>172</v>
      </c>
      <c r="W4405" s="0" t="n">
        <v>0</v>
      </c>
      <c r="X4405" s="0" t="n">
        <v>0</v>
      </c>
      <c r="Y4405" s="0" t="n">
        <v>0</v>
      </c>
      <c r="Z4405" s="0" t="n">
        <v>0</v>
      </c>
    </row>
    <row r="4406" customFormat="false" ht="14.4" hidden="false" customHeight="false" outlineLevel="0" collapsed="false">
      <c r="A4406" s="0" t="s">
        <v>3</v>
      </c>
      <c r="B4406" s="0" t="s">
        <v>19208</v>
      </c>
      <c r="C4406" s="0" t="s">
        <v>14773</v>
      </c>
      <c r="D4406" s="0" t="s">
        <v>14767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19</v>
      </c>
      <c r="V4406" s="0" t="n">
        <v>352</v>
      </c>
      <c r="W4406" s="0" t="n">
        <v>0</v>
      </c>
      <c r="X4406" s="0" t="n">
        <v>0</v>
      </c>
      <c r="Y4406" s="0" t="n">
        <v>0</v>
      </c>
      <c r="Z4406" s="0" t="n">
        <v>0</v>
      </c>
    </row>
    <row r="4407" customFormat="false" ht="14.4" hidden="false" customHeight="false" outlineLevel="0" collapsed="false">
      <c r="A4407" s="0" t="s">
        <v>3</v>
      </c>
      <c r="B4407" s="0" t="s">
        <v>19209</v>
      </c>
      <c r="C4407" s="0" t="s">
        <v>14773</v>
      </c>
      <c r="D4407" s="0" t="s">
        <v>14767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0</v>
      </c>
      <c r="R4407" s="0" t="n">
        <v>0</v>
      </c>
      <c r="S4407" s="0" t="n">
        <v>0</v>
      </c>
      <c r="T4407" s="0" t="n">
        <v>0</v>
      </c>
      <c r="U4407" s="0" t="n">
        <v>27</v>
      </c>
      <c r="V4407" s="0" t="n">
        <v>274</v>
      </c>
      <c r="W4407" s="0" t="n">
        <v>0</v>
      </c>
      <c r="X4407" s="0" t="n">
        <v>0</v>
      </c>
      <c r="Y4407" s="0" t="n">
        <v>0</v>
      </c>
      <c r="Z4407" s="0" t="n">
        <v>0</v>
      </c>
    </row>
    <row r="4408" customFormat="false" ht="14.4" hidden="false" customHeight="false" outlineLevel="0" collapsed="false">
      <c r="A4408" s="0" t="s">
        <v>3</v>
      </c>
      <c r="B4408" s="0" t="s">
        <v>19210</v>
      </c>
      <c r="C4408" s="0" t="s">
        <v>14773</v>
      </c>
      <c r="D4408" s="0" t="s">
        <v>14767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0</v>
      </c>
      <c r="R4408" s="0" t="n">
        <v>0</v>
      </c>
      <c r="S4408" s="0" t="n">
        <v>0</v>
      </c>
      <c r="T4408" s="0" t="n">
        <v>0</v>
      </c>
      <c r="U4408" s="0" t="n">
        <v>19</v>
      </c>
      <c r="V4408" s="0" t="n">
        <v>217</v>
      </c>
      <c r="W4408" s="0" t="n">
        <v>0</v>
      </c>
      <c r="X4408" s="0" t="n">
        <v>0</v>
      </c>
      <c r="Y4408" s="0" t="n">
        <v>0</v>
      </c>
      <c r="Z4408" s="0" t="n">
        <v>0</v>
      </c>
    </row>
    <row r="4409" customFormat="false" ht="14.4" hidden="false" customHeight="false" outlineLevel="0" collapsed="false">
      <c r="A4409" s="0" t="s">
        <v>3</v>
      </c>
      <c r="B4409" s="0" t="s">
        <v>19211</v>
      </c>
      <c r="C4409" s="0" t="s">
        <v>14768</v>
      </c>
      <c r="D4409" s="0" t="s">
        <v>14767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n">
        <v>0</v>
      </c>
      <c r="S4409" s="0" t="n">
        <v>0</v>
      </c>
      <c r="T4409" s="0" t="n">
        <v>0</v>
      </c>
      <c r="U4409" s="0" t="n">
        <v>14</v>
      </c>
      <c r="V4409" s="0" t="n">
        <v>250</v>
      </c>
      <c r="W4409" s="0" t="n">
        <v>0</v>
      </c>
      <c r="X4409" s="0" t="n">
        <v>0</v>
      </c>
      <c r="Y4409" s="0" t="n">
        <v>0</v>
      </c>
      <c r="Z4409" s="0" t="n">
        <v>0</v>
      </c>
    </row>
    <row r="4410" customFormat="false" ht="14.4" hidden="false" customHeight="false" outlineLevel="0" collapsed="false">
      <c r="A4410" s="0" t="s">
        <v>3</v>
      </c>
      <c r="B4410" s="0" t="s">
        <v>19212</v>
      </c>
      <c r="C4410" s="0" t="s">
        <v>14768</v>
      </c>
      <c r="D4410" s="0" t="s">
        <v>14767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0</v>
      </c>
      <c r="R4410" s="0" t="n">
        <v>0</v>
      </c>
      <c r="S4410" s="0" t="n">
        <v>0</v>
      </c>
      <c r="T4410" s="0" t="n">
        <v>0</v>
      </c>
      <c r="U4410" s="0" t="n">
        <v>13</v>
      </c>
      <c r="V4410" s="0" t="n">
        <v>222</v>
      </c>
      <c r="W4410" s="0" t="n">
        <v>0</v>
      </c>
      <c r="X4410" s="0" t="n">
        <v>0</v>
      </c>
      <c r="Y4410" s="0" t="n">
        <v>0</v>
      </c>
      <c r="Z4410" s="0" t="n">
        <v>0</v>
      </c>
    </row>
    <row r="4411" customFormat="false" ht="14.4" hidden="false" customHeight="false" outlineLevel="0" collapsed="false">
      <c r="A4411" s="0" t="s">
        <v>3</v>
      </c>
      <c r="B4411" s="0" t="s">
        <v>19213</v>
      </c>
      <c r="C4411" s="0" t="s">
        <v>14773</v>
      </c>
      <c r="D4411" s="0" t="s">
        <v>14767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0</v>
      </c>
      <c r="T4411" s="0" t="n">
        <v>0</v>
      </c>
      <c r="U4411" s="0" t="n">
        <v>13</v>
      </c>
      <c r="V4411" s="0" t="n">
        <v>220</v>
      </c>
      <c r="W4411" s="0" t="n">
        <v>0</v>
      </c>
      <c r="X4411" s="0" t="n">
        <v>0</v>
      </c>
      <c r="Y4411" s="0" t="n">
        <v>0</v>
      </c>
      <c r="Z4411" s="0" t="n">
        <v>0</v>
      </c>
    </row>
    <row r="4412" customFormat="false" ht="14.4" hidden="false" customHeight="false" outlineLevel="0" collapsed="false">
      <c r="A4412" s="0" t="s">
        <v>3</v>
      </c>
      <c r="B4412" s="0" t="s">
        <v>19214</v>
      </c>
      <c r="C4412" s="0" t="s">
        <v>14773</v>
      </c>
      <c r="D4412" s="0" t="s">
        <v>14771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  <c r="T4412" s="0" t="n">
        <v>0</v>
      </c>
      <c r="U4412" s="0" t="n">
        <v>13</v>
      </c>
      <c r="V4412" s="0" t="n">
        <v>222</v>
      </c>
      <c r="W4412" s="0" t="n">
        <v>0</v>
      </c>
      <c r="X4412" s="0" t="n">
        <v>0</v>
      </c>
      <c r="Y4412" s="0" t="n">
        <v>0</v>
      </c>
      <c r="Z4412" s="0" t="n">
        <v>0</v>
      </c>
    </row>
    <row r="4413" customFormat="false" ht="14.4" hidden="false" customHeight="false" outlineLevel="0" collapsed="false">
      <c r="A4413" s="0" t="s">
        <v>3</v>
      </c>
      <c r="B4413" s="0" t="s">
        <v>19215</v>
      </c>
      <c r="C4413" s="0" t="s">
        <v>14767</v>
      </c>
      <c r="D4413" s="0" t="s">
        <v>14773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n">
        <v>0</v>
      </c>
      <c r="S4413" s="0" t="n">
        <v>0</v>
      </c>
      <c r="T4413" s="0" t="n">
        <v>0</v>
      </c>
      <c r="U4413" s="0" t="n">
        <v>13</v>
      </c>
      <c r="V4413" s="0" t="n">
        <v>223</v>
      </c>
      <c r="W4413" s="0" t="n">
        <v>0</v>
      </c>
      <c r="X4413" s="0" t="n">
        <v>0</v>
      </c>
      <c r="Y4413" s="0" t="n">
        <v>0</v>
      </c>
      <c r="Z4413" s="0" t="n">
        <v>0</v>
      </c>
    </row>
    <row r="4414" customFormat="false" ht="14.4" hidden="false" customHeight="false" outlineLevel="0" collapsed="false">
      <c r="A4414" s="0" t="s">
        <v>3</v>
      </c>
      <c r="B4414" s="0" t="s">
        <v>19216</v>
      </c>
      <c r="C4414" s="0" t="s">
        <v>14773</v>
      </c>
      <c r="D4414" s="0" t="s">
        <v>14767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n">
        <v>0</v>
      </c>
      <c r="S4414" s="0" t="n">
        <v>0</v>
      </c>
      <c r="T4414" s="0" t="n">
        <v>0</v>
      </c>
      <c r="U4414" s="0" t="n">
        <v>12</v>
      </c>
      <c r="V4414" s="0" t="n">
        <v>229</v>
      </c>
      <c r="W4414" s="0" t="n">
        <v>0</v>
      </c>
      <c r="X4414" s="0" t="n">
        <v>0</v>
      </c>
      <c r="Y4414" s="0" t="n">
        <v>0</v>
      </c>
      <c r="Z4414" s="0" t="n">
        <v>0</v>
      </c>
    </row>
    <row r="4415" customFormat="false" ht="14.4" hidden="false" customHeight="false" outlineLevel="0" collapsed="false">
      <c r="A4415" s="0" t="s">
        <v>3</v>
      </c>
      <c r="B4415" s="0" t="s">
        <v>19217</v>
      </c>
      <c r="C4415" s="0" t="s">
        <v>14771</v>
      </c>
      <c r="D4415" s="0" t="s">
        <v>14773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0</v>
      </c>
      <c r="T4415" s="0" t="n">
        <v>0</v>
      </c>
      <c r="U4415" s="0" t="n">
        <v>12</v>
      </c>
      <c r="V4415" s="0" t="n">
        <v>219</v>
      </c>
      <c r="W4415" s="0" t="n">
        <v>0</v>
      </c>
      <c r="X4415" s="0" t="n">
        <v>0</v>
      </c>
      <c r="Y4415" s="0" t="n">
        <v>0</v>
      </c>
      <c r="Z4415" s="0" t="n">
        <v>0</v>
      </c>
    </row>
    <row r="4416" customFormat="false" ht="14.4" hidden="false" customHeight="false" outlineLevel="0" collapsed="false">
      <c r="A4416" s="0" t="s">
        <v>3</v>
      </c>
      <c r="B4416" s="0" t="s">
        <v>19218</v>
      </c>
      <c r="C4416" s="0" t="s">
        <v>14767</v>
      </c>
      <c r="D4416" s="0" t="s">
        <v>14771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0</v>
      </c>
      <c r="T4416" s="0" t="n">
        <v>0</v>
      </c>
      <c r="U4416" s="0" t="n">
        <v>17</v>
      </c>
      <c r="V4416" s="0" t="n">
        <v>242</v>
      </c>
      <c r="W4416" s="0" t="n">
        <v>0</v>
      </c>
      <c r="X4416" s="0" t="n">
        <v>0</v>
      </c>
      <c r="Y4416" s="0" t="n">
        <v>0</v>
      </c>
      <c r="Z4416" s="0" t="n">
        <v>0</v>
      </c>
    </row>
    <row r="4417" customFormat="false" ht="14.4" hidden="false" customHeight="false" outlineLevel="0" collapsed="false">
      <c r="A4417" s="0" t="s">
        <v>3</v>
      </c>
      <c r="B4417" s="0" t="s">
        <v>19219</v>
      </c>
      <c r="C4417" s="0" t="s">
        <v>14768</v>
      </c>
      <c r="D4417" s="0" t="s">
        <v>14771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  <c r="T4417" s="0" t="n">
        <v>0</v>
      </c>
      <c r="U4417" s="0" t="n">
        <v>17</v>
      </c>
      <c r="V4417" s="0" t="n">
        <v>280</v>
      </c>
      <c r="W4417" s="0" t="n">
        <v>0</v>
      </c>
      <c r="X4417" s="0" t="n">
        <v>0</v>
      </c>
      <c r="Y4417" s="0" t="n">
        <v>0</v>
      </c>
      <c r="Z4417" s="0" t="n">
        <v>0</v>
      </c>
    </row>
    <row r="4418" customFormat="false" ht="14.4" hidden="false" customHeight="false" outlineLevel="0" collapsed="false">
      <c r="A4418" s="0" t="s">
        <v>3</v>
      </c>
      <c r="B4418" s="0" t="s">
        <v>19220</v>
      </c>
      <c r="C4418" s="0" t="s">
        <v>14768</v>
      </c>
      <c r="D4418" s="0" t="s">
        <v>14771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0</v>
      </c>
      <c r="T4418" s="0" t="n">
        <v>0</v>
      </c>
      <c r="U4418" s="0" t="n">
        <v>19</v>
      </c>
      <c r="V4418" s="0" t="n">
        <v>301</v>
      </c>
      <c r="W4418" s="0" t="n">
        <v>0</v>
      </c>
      <c r="X4418" s="0" t="n">
        <v>0</v>
      </c>
      <c r="Y4418" s="0" t="n">
        <v>0</v>
      </c>
      <c r="Z4418" s="0" t="n">
        <v>0</v>
      </c>
    </row>
    <row r="4419" customFormat="false" ht="14.4" hidden="false" customHeight="false" outlineLevel="0" collapsed="false">
      <c r="A4419" s="0" t="s">
        <v>3</v>
      </c>
      <c r="B4419" s="0" t="s">
        <v>19221</v>
      </c>
      <c r="C4419" s="0" t="s">
        <v>14768</v>
      </c>
      <c r="D4419" s="0" t="s">
        <v>14771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0</v>
      </c>
      <c r="T4419" s="0" t="n">
        <v>0</v>
      </c>
      <c r="U4419" s="0" t="n">
        <v>23</v>
      </c>
      <c r="V4419" s="0" t="n">
        <v>277</v>
      </c>
      <c r="W4419" s="0" t="n">
        <v>0</v>
      </c>
      <c r="X4419" s="0" t="n">
        <v>0</v>
      </c>
      <c r="Y4419" s="0" t="n">
        <v>0</v>
      </c>
      <c r="Z4419" s="0" t="n">
        <v>0</v>
      </c>
    </row>
    <row r="4420" customFormat="false" ht="14.4" hidden="false" customHeight="false" outlineLevel="0" collapsed="false">
      <c r="A4420" s="0" t="s">
        <v>3</v>
      </c>
      <c r="B4420" s="0" t="s">
        <v>19222</v>
      </c>
      <c r="C4420" s="0" t="s">
        <v>14768</v>
      </c>
      <c r="D4420" s="0" t="s">
        <v>14771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0</v>
      </c>
      <c r="T4420" s="0" t="n">
        <v>0</v>
      </c>
      <c r="U4420" s="0" t="n">
        <v>11</v>
      </c>
      <c r="V4420" s="0" t="n">
        <v>216</v>
      </c>
      <c r="W4420" s="0" t="n">
        <v>0</v>
      </c>
      <c r="X4420" s="0" t="n">
        <v>0</v>
      </c>
      <c r="Y4420" s="0" t="n">
        <v>0</v>
      </c>
      <c r="Z4420" s="0" t="n">
        <v>0</v>
      </c>
    </row>
    <row r="4421" customFormat="false" ht="14.4" hidden="false" customHeight="false" outlineLevel="0" collapsed="false">
      <c r="A4421" s="0" t="s">
        <v>3</v>
      </c>
      <c r="B4421" s="0" t="s">
        <v>19223</v>
      </c>
      <c r="C4421" s="0" t="s">
        <v>14768</v>
      </c>
      <c r="D4421" s="0" t="s">
        <v>14771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n">
        <v>0</v>
      </c>
      <c r="S4421" s="0" t="n">
        <v>0</v>
      </c>
      <c r="T4421" s="0" t="n">
        <v>0</v>
      </c>
      <c r="U4421" s="0" t="n">
        <v>14</v>
      </c>
      <c r="V4421" s="0" t="n">
        <v>277</v>
      </c>
      <c r="W4421" s="0" t="n">
        <v>0</v>
      </c>
      <c r="X4421" s="0" t="n">
        <v>0</v>
      </c>
      <c r="Y4421" s="0" t="n">
        <v>0</v>
      </c>
      <c r="Z4421" s="0" t="n">
        <v>0</v>
      </c>
    </row>
    <row r="4422" customFormat="false" ht="14.4" hidden="false" customHeight="false" outlineLevel="0" collapsed="false">
      <c r="A4422" s="0" t="s">
        <v>3</v>
      </c>
      <c r="B4422" s="0" t="s">
        <v>19224</v>
      </c>
      <c r="C4422" s="0" t="s">
        <v>14767</v>
      </c>
      <c r="D4422" s="0" t="s">
        <v>14773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0</v>
      </c>
      <c r="R4422" s="0" t="n">
        <v>0</v>
      </c>
      <c r="S4422" s="0" t="n">
        <v>0</v>
      </c>
      <c r="T4422" s="0" t="n">
        <v>0</v>
      </c>
      <c r="U4422" s="0" t="n">
        <v>10</v>
      </c>
      <c r="V4422" s="0" t="n">
        <v>199</v>
      </c>
      <c r="W4422" s="0" t="n">
        <v>0</v>
      </c>
      <c r="X4422" s="0" t="n">
        <v>0</v>
      </c>
      <c r="Y4422" s="0" t="n">
        <v>0</v>
      </c>
      <c r="Z4422" s="0" t="n">
        <v>0</v>
      </c>
    </row>
    <row r="4423" customFormat="false" ht="14.4" hidden="false" customHeight="false" outlineLevel="0" collapsed="false">
      <c r="A4423" s="0" t="s">
        <v>3</v>
      </c>
      <c r="B4423" s="0" t="s">
        <v>19225</v>
      </c>
      <c r="C4423" s="0" t="s">
        <v>14767</v>
      </c>
      <c r="D4423" s="0" t="s">
        <v>14773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0" t="n">
        <v>13</v>
      </c>
      <c r="V4423" s="0" t="n">
        <v>205</v>
      </c>
      <c r="W4423" s="0" t="n">
        <v>0</v>
      </c>
      <c r="X4423" s="0" t="n">
        <v>0</v>
      </c>
      <c r="Y4423" s="0" t="n">
        <v>0</v>
      </c>
      <c r="Z4423" s="0" t="n">
        <v>0</v>
      </c>
    </row>
    <row r="4424" customFormat="false" ht="14.4" hidden="false" customHeight="false" outlineLevel="0" collapsed="false">
      <c r="A4424" s="0" t="s">
        <v>3</v>
      </c>
      <c r="B4424" s="0" t="s">
        <v>19226</v>
      </c>
      <c r="C4424" s="0" t="s">
        <v>14767</v>
      </c>
      <c r="D4424" s="0" t="s">
        <v>14773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0" t="n">
        <v>16</v>
      </c>
      <c r="V4424" s="0" t="n">
        <v>300</v>
      </c>
      <c r="W4424" s="0" t="n">
        <v>0</v>
      </c>
      <c r="X4424" s="0" t="n">
        <v>0</v>
      </c>
      <c r="Y4424" s="0" t="n">
        <v>0</v>
      </c>
      <c r="Z4424" s="0" t="n">
        <v>0</v>
      </c>
    </row>
    <row r="4425" customFormat="false" ht="14.4" hidden="false" customHeight="false" outlineLevel="0" collapsed="false">
      <c r="A4425" s="0" t="s">
        <v>3</v>
      </c>
      <c r="B4425" s="0" t="s">
        <v>19227</v>
      </c>
      <c r="C4425" s="0" t="s">
        <v>14773</v>
      </c>
      <c r="D4425" s="0" t="s">
        <v>14767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0</v>
      </c>
      <c r="R4425" s="0" t="n">
        <v>0</v>
      </c>
      <c r="S4425" s="0" t="n">
        <v>0</v>
      </c>
      <c r="T4425" s="0" t="n">
        <v>0</v>
      </c>
      <c r="U4425" s="0" t="n">
        <v>18</v>
      </c>
      <c r="V4425" s="0" t="n">
        <v>253</v>
      </c>
      <c r="W4425" s="0" t="n">
        <v>0</v>
      </c>
      <c r="X4425" s="0" t="n">
        <v>0</v>
      </c>
      <c r="Y4425" s="0" t="n">
        <v>0</v>
      </c>
      <c r="Z4425" s="0" t="n">
        <v>0</v>
      </c>
    </row>
    <row r="4426" customFormat="false" ht="14.4" hidden="false" customHeight="false" outlineLevel="0" collapsed="false">
      <c r="A4426" s="0" t="s">
        <v>3</v>
      </c>
      <c r="B4426" s="0" t="s">
        <v>19228</v>
      </c>
      <c r="C4426" s="0" t="s">
        <v>14767</v>
      </c>
      <c r="D4426" s="0" t="s">
        <v>14773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0</v>
      </c>
      <c r="R4426" s="0" t="n">
        <v>0</v>
      </c>
      <c r="S4426" s="0" t="n">
        <v>0</v>
      </c>
      <c r="T4426" s="0" t="n">
        <v>0</v>
      </c>
      <c r="U4426" s="0" t="n">
        <v>15</v>
      </c>
      <c r="V4426" s="0" t="n">
        <v>274</v>
      </c>
      <c r="W4426" s="0" t="n">
        <v>0</v>
      </c>
      <c r="X4426" s="0" t="n">
        <v>0</v>
      </c>
      <c r="Y4426" s="0" t="n">
        <v>0</v>
      </c>
      <c r="Z4426" s="0" t="n">
        <v>0</v>
      </c>
    </row>
    <row r="4427" customFormat="false" ht="14.4" hidden="false" customHeight="false" outlineLevel="0" collapsed="false">
      <c r="A4427" s="0" t="s">
        <v>3</v>
      </c>
      <c r="B4427" s="0" t="s">
        <v>19229</v>
      </c>
      <c r="C4427" s="0" t="s">
        <v>14768</v>
      </c>
      <c r="D4427" s="0" t="s">
        <v>14767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0</v>
      </c>
      <c r="R4427" s="0" t="n">
        <v>0</v>
      </c>
      <c r="S4427" s="0" t="n">
        <v>0</v>
      </c>
      <c r="T4427" s="0" t="n">
        <v>0</v>
      </c>
      <c r="U4427" s="0" t="n">
        <v>18</v>
      </c>
      <c r="V4427" s="0" t="n">
        <v>254</v>
      </c>
      <c r="W4427" s="0" t="n">
        <v>0</v>
      </c>
      <c r="X4427" s="0" t="n">
        <v>0</v>
      </c>
      <c r="Y4427" s="0" t="n">
        <v>0</v>
      </c>
      <c r="Z4427" s="0" t="n">
        <v>0</v>
      </c>
    </row>
    <row r="4428" customFormat="false" ht="14.4" hidden="false" customHeight="false" outlineLevel="0" collapsed="false">
      <c r="A4428" s="0" t="s">
        <v>3</v>
      </c>
      <c r="B4428" s="0" t="s">
        <v>19230</v>
      </c>
      <c r="C4428" s="0" t="s">
        <v>14767</v>
      </c>
      <c r="D4428" s="0" t="s">
        <v>14768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0</v>
      </c>
      <c r="R4428" s="0" t="n">
        <v>0</v>
      </c>
      <c r="S4428" s="0" t="n">
        <v>0</v>
      </c>
      <c r="T4428" s="0" t="n">
        <v>0</v>
      </c>
      <c r="U4428" s="0" t="n">
        <v>12</v>
      </c>
      <c r="V4428" s="0" t="n">
        <v>206</v>
      </c>
      <c r="W4428" s="0" t="n">
        <v>0</v>
      </c>
      <c r="X4428" s="0" t="n">
        <v>0</v>
      </c>
      <c r="Y4428" s="0" t="n">
        <v>0</v>
      </c>
      <c r="Z4428" s="0" t="n">
        <v>0</v>
      </c>
    </row>
    <row r="4429" customFormat="false" ht="14.4" hidden="false" customHeight="false" outlineLevel="0" collapsed="false">
      <c r="A4429" s="0" t="s">
        <v>3</v>
      </c>
      <c r="B4429" s="0" t="s">
        <v>19231</v>
      </c>
      <c r="C4429" s="0" t="s">
        <v>14768</v>
      </c>
      <c r="D4429" s="0" t="s">
        <v>14771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0</v>
      </c>
      <c r="R4429" s="0" t="n">
        <v>0</v>
      </c>
      <c r="S4429" s="0" t="n">
        <v>0</v>
      </c>
      <c r="T4429" s="0" t="n">
        <v>0</v>
      </c>
      <c r="U4429" s="0" t="n">
        <v>18</v>
      </c>
      <c r="V4429" s="0" t="n">
        <v>282</v>
      </c>
      <c r="W4429" s="0" t="n">
        <v>0</v>
      </c>
      <c r="X4429" s="0" t="n">
        <v>0</v>
      </c>
      <c r="Y4429" s="0" t="n">
        <v>0</v>
      </c>
      <c r="Z4429" s="0" t="n">
        <v>0</v>
      </c>
    </row>
    <row r="4430" customFormat="false" ht="14.4" hidden="false" customHeight="false" outlineLevel="0" collapsed="false">
      <c r="A4430" s="0" t="s">
        <v>3</v>
      </c>
      <c r="B4430" s="0" t="s">
        <v>19232</v>
      </c>
      <c r="C4430" s="0" t="s">
        <v>14768</v>
      </c>
      <c r="D4430" s="0" t="s">
        <v>14771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n">
        <v>0</v>
      </c>
      <c r="N4430" s="0" t="n">
        <v>0</v>
      </c>
      <c r="O4430" s="0" t="n">
        <v>0</v>
      </c>
      <c r="P4430" s="0" t="n">
        <v>0</v>
      </c>
      <c r="Q4430" s="0" t="n">
        <v>0</v>
      </c>
      <c r="R4430" s="0" t="n">
        <v>0</v>
      </c>
      <c r="S4430" s="0" t="n">
        <v>0</v>
      </c>
      <c r="T4430" s="0" t="n">
        <v>0</v>
      </c>
      <c r="U4430" s="0" t="n">
        <v>17</v>
      </c>
      <c r="V4430" s="0" t="n">
        <v>273</v>
      </c>
      <c r="W4430" s="0" t="n">
        <v>0</v>
      </c>
      <c r="X4430" s="0" t="n">
        <v>0</v>
      </c>
      <c r="Y4430" s="0" t="n">
        <v>0</v>
      </c>
      <c r="Z4430" s="0" t="n">
        <v>0</v>
      </c>
    </row>
    <row r="4431" customFormat="false" ht="14.4" hidden="false" customHeight="false" outlineLevel="0" collapsed="false">
      <c r="A4431" s="0" t="s">
        <v>3</v>
      </c>
      <c r="B4431" s="0" t="s">
        <v>19233</v>
      </c>
      <c r="C4431" s="0" t="s">
        <v>14773</v>
      </c>
      <c r="D4431" s="0" t="s">
        <v>14767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0</v>
      </c>
      <c r="R4431" s="0" t="n">
        <v>0</v>
      </c>
      <c r="S4431" s="0" t="n">
        <v>0</v>
      </c>
      <c r="T4431" s="0" t="n">
        <v>0</v>
      </c>
      <c r="U4431" s="0" t="n">
        <v>13</v>
      </c>
      <c r="V4431" s="0" t="n">
        <v>253</v>
      </c>
      <c r="W4431" s="0" t="n">
        <v>0</v>
      </c>
      <c r="X4431" s="0" t="n">
        <v>0</v>
      </c>
      <c r="Y4431" s="0" t="n">
        <v>0</v>
      </c>
      <c r="Z4431" s="0" t="n">
        <v>0</v>
      </c>
    </row>
    <row r="4432" customFormat="false" ht="14.4" hidden="false" customHeight="false" outlineLevel="0" collapsed="false">
      <c r="A4432" s="0" t="s">
        <v>3</v>
      </c>
      <c r="B4432" s="0" t="s">
        <v>19234</v>
      </c>
      <c r="C4432" s="0" t="s">
        <v>14768</v>
      </c>
      <c r="D4432" s="0" t="s">
        <v>14767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0</v>
      </c>
      <c r="Q4432" s="0" t="n">
        <v>0</v>
      </c>
      <c r="R4432" s="0" t="n">
        <v>0</v>
      </c>
      <c r="S4432" s="0" t="n">
        <v>0</v>
      </c>
      <c r="T4432" s="0" t="n">
        <v>0</v>
      </c>
      <c r="U4432" s="0" t="n">
        <v>13</v>
      </c>
      <c r="V4432" s="0" t="n">
        <v>229</v>
      </c>
      <c r="W4432" s="0" t="n">
        <v>0</v>
      </c>
      <c r="X4432" s="0" t="n">
        <v>0</v>
      </c>
      <c r="Y4432" s="0" t="n">
        <v>0</v>
      </c>
      <c r="Z4432" s="0" t="n">
        <v>0</v>
      </c>
    </row>
    <row r="4433" customFormat="false" ht="14.4" hidden="false" customHeight="false" outlineLevel="0" collapsed="false">
      <c r="A4433" s="0" t="s">
        <v>3</v>
      </c>
      <c r="B4433" s="0" t="s">
        <v>19235</v>
      </c>
      <c r="C4433" s="0" t="s">
        <v>14768</v>
      </c>
      <c r="D4433" s="0" t="s">
        <v>14773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0</v>
      </c>
      <c r="T4433" s="0" t="n">
        <v>0</v>
      </c>
      <c r="U4433" s="0" t="n">
        <v>15</v>
      </c>
      <c r="V4433" s="0" t="n">
        <v>289</v>
      </c>
      <c r="W4433" s="0" t="n">
        <v>0</v>
      </c>
      <c r="X4433" s="0" t="n">
        <v>0</v>
      </c>
      <c r="Y4433" s="0" t="n">
        <v>0</v>
      </c>
      <c r="Z4433" s="0" t="n">
        <v>0</v>
      </c>
    </row>
    <row r="4434" customFormat="false" ht="14.4" hidden="false" customHeight="false" outlineLevel="0" collapsed="false">
      <c r="A4434" s="0" t="s">
        <v>3</v>
      </c>
      <c r="B4434" s="0" t="s">
        <v>19236</v>
      </c>
      <c r="C4434" s="0" t="s">
        <v>14773</v>
      </c>
      <c r="D4434" s="0" t="s">
        <v>14767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0</v>
      </c>
      <c r="R4434" s="0" t="n">
        <v>0</v>
      </c>
      <c r="S4434" s="0" t="n">
        <v>0</v>
      </c>
      <c r="T4434" s="0" t="n">
        <v>0</v>
      </c>
      <c r="U4434" s="0" t="n">
        <v>13</v>
      </c>
      <c r="V4434" s="0" t="n">
        <v>245</v>
      </c>
      <c r="W4434" s="0" t="n">
        <v>0</v>
      </c>
      <c r="X4434" s="0" t="n">
        <v>0</v>
      </c>
      <c r="Y4434" s="0" t="n">
        <v>0</v>
      </c>
      <c r="Z4434" s="0" t="n">
        <v>0</v>
      </c>
    </row>
    <row r="4435" customFormat="false" ht="14.4" hidden="false" customHeight="false" outlineLevel="0" collapsed="false">
      <c r="A4435" s="0" t="s">
        <v>3</v>
      </c>
      <c r="B4435" s="0" t="s">
        <v>19237</v>
      </c>
      <c r="C4435" s="0" t="s">
        <v>14771</v>
      </c>
      <c r="D4435" s="0" t="s">
        <v>14768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0</v>
      </c>
      <c r="R4435" s="0" t="n">
        <v>0</v>
      </c>
      <c r="S4435" s="0" t="n">
        <v>0</v>
      </c>
      <c r="T4435" s="0" t="n">
        <v>0</v>
      </c>
      <c r="U4435" s="0" t="n">
        <v>18</v>
      </c>
      <c r="V4435" s="0" t="n">
        <v>311</v>
      </c>
      <c r="W4435" s="0" t="n">
        <v>0</v>
      </c>
      <c r="X4435" s="0" t="n">
        <v>0</v>
      </c>
      <c r="Y4435" s="0" t="n">
        <v>0</v>
      </c>
      <c r="Z4435" s="0" t="n">
        <v>0</v>
      </c>
    </row>
    <row r="4436" customFormat="false" ht="14.4" hidden="false" customHeight="false" outlineLevel="0" collapsed="false">
      <c r="A4436" s="0" t="s">
        <v>3</v>
      </c>
      <c r="B4436" s="0" t="s">
        <v>19238</v>
      </c>
      <c r="C4436" s="0" t="s">
        <v>14767</v>
      </c>
      <c r="D4436" s="0" t="s">
        <v>14773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0</v>
      </c>
      <c r="R4436" s="0" t="n">
        <v>0</v>
      </c>
      <c r="S4436" s="0" t="n">
        <v>0</v>
      </c>
      <c r="T4436" s="0" t="n">
        <v>0</v>
      </c>
      <c r="U4436" s="0" t="n">
        <v>11</v>
      </c>
      <c r="V4436" s="0" t="n">
        <v>214</v>
      </c>
      <c r="W4436" s="0" t="n">
        <v>0</v>
      </c>
      <c r="X4436" s="0" t="n">
        <v>0</v>
      </c>
      <c r="Y4436" s="0" t="n">
        <v>0</v>
      </c>
      <c r="Z4436" s="0" t="n">
        <v>0</v>
      </c>
    </row>
    <row r="4437" customFormat="false" ht="14.4" hidden="false" customHeight="false" outlineLevel="0" collapsed="false">
      <c r="A4437" s="0" t="s">
        <v>3</v>
      </c>
      <c r="B4437" s="0" t="s">
        <v>19239</v>
      </c>
      <c r="C4437" s="0" t="s">
        <v>14773</v>
      </c>
      <c r="D4437" s="0" t="s">
        <v>14771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0</v>
      </c>
      <c r="R4437" s="0" t="n">
        <v>0</v>
      </c>
      <c r="S4437" s="0" t="n">
        <v>0</v>
      </c>
      <c r="T4437" s="0" t="n">
        <v>0</v>
      </c>
      <c r="U4437" s="0" t="n">
        <v>12</v>
      </c>
      <c r="V4437" s="0" t="n">
        <v>211</v>
      </c>
      <c r="W4437" s="0" t="n">
        <v>0</v>
      </c>
      <c r="X4437" s="0" t="n">
        <v>0</v>
      </c>
      <c r="Y4437" s="0" t="n">
        <v>0</v>
      </c>
      <c r="Z4437" s="0" t="n">
        <v>0</v>
      </c>
    </row>
    <row r="4438" customFormat="false" ht="14.4" hidden="false" customHeight="false" outlineLevel="0" collapsed="false">
      <c r="A4438" s="0" t="s">
        <v>3</v>
      </c>
      <c r="B4438" s="0" t="s">
        <v>19240</v>
      </c>
      <c r="C4438" s="0" t="s">
        <v>14768</v>
      </c>
      <c r="D4438" s="0" t="s">
        <v>14773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0</v>
      </c>
      <c r="R4438" s="0" t="n">
        <v>0</v>
      </c>
      <c r="S4438" s="0" t="n">
        <v>0</v>
      </c>
      <c r="T4438" s="0" t="n">
        <v>0</v>
      </c>
      <c r="U4438" s="0" t="n">
        <v>17</v>
      </c>
      <c r="V4438" s="0" t="n">
        <v>320</v>
      </c>
      <c r="W4438" s="0" t="n">
        <v>0</v>
      </c>
      <c r="X4438" s="0" t="n">
        <v>0</v>
      </c>
      <c r="Y4438" s="0" t="n">
        <v>0</v>
      </c>
      <c r="Z4438" s="0" t="n">
        <v>0</v>
      </c>
    </row>
    <row r="4439" customFormat="false" ht="14.4" hidden="false" customHeight="false" outlineLevel="0" collapsed="false">
      <c r="A4439" s="0" t="s">
        <v>3</v>
      </c>
      <c r="B4439" s="0" t="s">
        <v>19241</v>
      </c>
      <c r="C4439" s="0" t="s">
        <v>14771</v>
      </c>
      <c r="D4439" s="0" t="s">
        <v>14768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20</v>
      </c>
      <c r="V4439" s="0" t="n">
        <v>325</v>
      </c>
      <c r="W4439" s="0" t="n">
        <v>0</v>
      </c>
      <c r="X4439" s="0" t="n">
        <v>0</v>
      </c>
      <c r="Y4439" s="0" t="n">
        <v>0</v>
      </c>
      <c r="Z4439" s="0" t="n">
        <v>0</v>
      </c>
    </row>
    <row r="4440" customFormat="false" ht="14.4" hidden="false" customHeight="false" outlineLevel="0" collapsed="false">
      <c r="A4440" s="0" t="s">
        <v>3</v>
      </c>
      <c r="B4440" s="0" t="s">
        <v>19242</v>
      </c>
      <c r="C4440" s="0" t="s">
        <v>14767</v>
      </c>
      <c r="D4440" s="0" t="s">
        <v>14773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14</v>
      </c>
      <c r="V4440" s="0" t="n">
        <v>265</v>
      </c>
      <c r="W4440" s="0" t="n">
        <v>0</v>
      </c>
      <c r="X4440" s="0" t="n">
        <v>0</v>
      </c>
      <c r="Y4440" s="0" t="n">
        <v>0</v>
      </c>
      <c r="Z4440" s="0" t="n">
        <v>0</v>
      </c>
    </row>
    <row r="4441" customFormat="false" ht="14.4" hidden="false" customHeight="false" outlineLevel="0" collapsed="false">
      <c r="A4441" s="0" t="s">
        <v>3</v>
      </c>
      <c r="B4441" s="0" t="s">
        <v>19243</v>
      </c>
      <c r="C4441" s="0" t="s">
        <v>14768</v>
      </c>
      <c r="D4441" s="0" t="s">
        <v>14767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21</v>
      </c>
      <c r="V4441" s="0" t="n">
        <v>323</v>
      </c>
      <c r="W4441" s="0" t="n">
        <v>0</v>
      </c>
      <c r="X4441" s="0" t="n">
        <v>0</v>
      </c>
      <c r="Y4441" s="0" t="n">
        <v>0</v>
      </c>
      <c r="Z4441" s="0" t="n">
        <v>0</v>
      </c>
    </row>
    <row r="4442" customFormat="false" ht="14.4" hidden="false" customHeight="false" outlineLevel="0" collapsed="false">
      <c r="A4442" s="0" t="s">
        <v>3</v>
      </c>
      <c r="B4442" s="0" t="s">
        <v>19244</v>
      </c>
      <c r="C4442" s="0" t="s">
        <v>14773</v>
      </c>
      <c r="D4442" s="0" t="s">
        <v>14767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0</v>
      </c>
      <c r="R4442" s="0" t="n">
        <v>0</v>
      </c>
      <c r="S4442" s="0" t="n">
        <v>0</v>
      </c>
      <c r="T4442" s="0" t="n">
        <v>0</v>
      </c>
      <c r="U4442" s="0" t="n">
        <v>14</v>
      </c>
      <c r="V4442" s="0" t="n">
        <v>263</v>
      </c>
      <c r="W4442" s="0" t="n">
        <v>0</v>
      </c>
      <c r="X4442" s="0" t="n">
        <v>0</v>
      </c>
      <c r="Y4442" s="0" t="n">
        <v>0</v>
      </c>
      <c r="Z4442" s="0" t="n">
        <v>0</v>
      </c>
    </row>
    <row r="4443" customFormat="false" ht="14.4" hidden="false" customHeight="false" outlineLevel="0" collapsed="false">
      <c r="A4443" s="0" t="s">
        <v>3</v>
      </c>
      <c r="B4443" s="0" t="s">
        <v>19245</v>
      </c>
      <c r="C4443" s="0" t="s">
        <v>14767</v>
      </c>
      <c r="D4443" s="0" t="s">
        <v>14773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  <c r="T4443" s="0" t="n">
        <v>0</v>
      </c>
      <c r="U4443" s="0" t="n">
        <v>19</v>
      </c>
      <c r="V4443" s="0" t="n">
        <v>213</v>
      </c>
      <c r="W4443" s="0" t="n">
        <v>0</v>
      </c>
      <c r="X4443" s="0" t="n">
        <v>0</v>
      </c>
      <c r="Y4443" s="0" t="n">
        <v>0</v>
      </c>
      <c r="Z4443" s="0" t="n">
        <v>0</v>
      </c>
    </row>
    <row r="4444" customFormat="false" ht="14.4" hidden="false" customHeight="false" outlineLevel="0" collapsed="false">
      <c r="A4444" s="0" t="s">
        <v>3</v>
      </c>
      <c r="B4444" s="0" t="s">
        <v>19246</v>
      </c>
      <c r="C4444" s="0" t="s">
        <v>14767</v>
      </c>
      <c r="D4444" s="0" t="s">
        <v>14773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  <c r="Q4444" s="0" t="n">
        <v>0</v>
      </c>
      <c r="R4444" s="0" t="n">
        <v>0</v>
      </c>
      <c r="S4444" s="0" t="n">
        <v>0</v>
      </c>
      <c r="T4444" s="0" t="n">
        <v>0</v>
      </c>
      <c r="U4444" s="0" t="n">
        <v>19</v>
      </c>
      <c r="V4444" s="0" t="n">
        <v>214</v>
      </c>
      <c r="W4444" s="0" t="n">
        <v>0</v>
      </c>
      <c r="X4444" s="0" t="n">
        <v>0</v>
      </c>
      <c r="Y4444" s="0" t="n">
        <v>0</v>
      </c>
      <c r="Z4444" s="0" t="n">
        <v>0</v>
      </c>
    </row>
    <row r="4445" customFormat="false" ht="14.4" hidden="false" customHeight="false" outlineLevel="0" collapsed="false">
      <c r="A4445" s="0" t="s">
        <v>3</v>
      </c>
      <c r="B4445" s="0" t="s">
        <v>19247</v>
      </c>
      <c r="C4445" s="0" t="s">
        <v>14767</v>
      </c>
      <c r="D4445" s="0" t="s">
        <v>14773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0</v>
      </c>
      <c r="T4445" s="0" t="n">
        <v>0</v>
      </c>
      <c r="U4445" s="0" t="n">
        <v>17</v>
      </c>
      <c r="V4445" s="0" t="n">
        <v>203</v>
      </c>
      <c r="W4445" s="0" t="n">
        <v>0</v>
      </c>
      <c r="X4445" s="0" t="n">
        <v>0</v>
      </c>
      <c r="Y4445" s="0" t="n">
        <v>0</v>
      </c>
      <c r="Z4445" s="0" t="n">
        <v>0</v>
      </c>
    </row>
    <row r="4446" customFormat="false" ht="14.4" hidden="false" customHeight="false" outlineLevel="0" collapsed="false">
      <c r="A4446" s="0" t="s">
        <v>3</v>
      </c>
      <c r="B4446" s="0" t="s">
        <v>19248</v>
      </c>
      <c r="C4446" s="0" t="s">
        <v>14767</v>
      </c>
      <c r="D4446" s="0" t="s">
        <v>14773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0</v>
      </c>
      <c r="R4446" s="0" t="n">
        <v>0</v>
      </c>
      <c r="S4446" s="0" t="n">
        <v>0</v>
      </c>
      <c r="T4446" s="0" t="n">
        <v>0</v>
      </c>
      <c r="U4446" s="0" t="n">
        <v>22</v>
      </c>
      <c r="V4446" s="0" t="n">
        <v>226</v>
      </c>
      <c r="W4446" s="0" t="n">
        <v>0</v>
      </c>
      <c r="X4446" s="0" t="n">
        <v>0</v>
      </c>
      <c r="Y4446" s="0" t="n">
        <v>0</v>
      </c>
      <c r="Z4446" s="0" t="n">
        <v>0</v>
      </c>
    </row>
    <row r="4447" customFormat="false" ht="14.4" hidden="false" customHeight="false" outlineLevel="0" collapsed="false">
      <c r="A4447" s="0" t="s">
        <v>3</v>
      </c>
      <c r="B4447" s="0" t="s">
        <v>19249</v>
      </c>
      <c r="C4447" s="0" t="s">
        <v>14768</v>
      </c>
      <c r="D4447" s="0" t="s">
        <v>14767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0</v>
      </c>
      <c r="R4447" s="0" t="n">
        <v>0</v>
      </c>
      <c r="S4447" s="0" t="n">
        <v>0</v>
      </c>
      <c r="T4447" s="0" t="n">
        <v>0</v>
      </c>
      <c r="U4447" s="0" t="n">
        <v>16</v>
      </c>
      <c r="V4447" s="0" t="n">
        <v>199</v>
      </c>
      <c r="W4447" s="0" t="n">
        <v>0</v>
      </c>
      <c r="X4447" s="0" t="n">
        <v>0</v>
      </c>
      <c r="Y4447" s="0" t="n">
        <v>0</v>
      </c>
      <c r="Z4447" s="0" t="n">
        <v>0</v>
      </c>
    </row>
    <row r="4448" customFormat="false" ht="14.4" hidden="false" customHeight="false" outlineLevel="0" collapsed="false">
      <c r="A4448" s="0" t="s">
        <v>3</v>
      </c>
      <c r="B4448" s="0" t="s">
        <v>19250</v>
      </c>
      <c r="C4448" s="0" t="s">
        <v>14771</v>
      </c>
      <c r="D4448" s="0" t="s">
        <v>14768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0</v>
      </c>
      <c r="J4448" s="0" t="n">
        <v>0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0</v>
      </c>
      <c r="Q4448" s="0" t="n">
        <v>0</v>
      </c>
      <c r="R4448" s="0" t="n">
        <v>0</v>
      </c>
      <c r="S4448" s="0" t="n">
        <v>0</v>
      </c>
      <c r="T4448" s="0" t="n">
        <v>0</v>
      </c>
      <c r="U4448" s="0" t="n">
        <v>15</v>
      </c>
      <c r="V4448" s="0" t="n">
        <v>217</v>
      </c>
      <c r="W4448" s="0" t="n">
        <v>0</v>
      </c>
      <c r="X4448" s="0" t="n">
        <v>0</v>
      </c>
      <c r="Y4448" s="0" t="n">
        <v>0</v>
      </c>
      <c r="Z4448" s="0" t="n">
        <v>0</v>
      </c>
    </row>
    <row r="4449" customFormat="false" ht="14.4" hidden="false" customHeight="false" outlineLevel="0" collapsed="false">
      <c r="A4449" s="0" t="s">
        <v>3</v>
      </c>
      <c r="B4449" s="0" t="s">
        <v>19251</v>
      </c>
      <c r="C4449" s="0" t="s">
        <v>14767</v>
      </c>
      <c r="D4449" s="0" t="s">
        <v>14773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0</v>
      </c>
      <c r="T4449" s="0" t="n">
        <v>0</v>
      </c>
      <c r="U4449" s="0" t="n">
        <v>18</v>
      </c>
      <c r="V4449" s="0" t="n">
        <v>212</v>
      </c>
      <c r="W4449" s="0" t="n">
        <v>0</v>
      </c>
      <c r="X4449" s="0" t="n">
        <v>0</v>
      </c>
      <c r="Y4449" s="0" t="n">
        <v>0</v>
      </c>
      <c r="Z4449" s="0" t="n">
        <v>0</v>
      </c>
    </row>
    <row r="4450" customFormat="false" ht="14.4" hidden="false" customHeight="false" outlineLevel="0" collapsed="false">
      <c r="A4450" s="0" t="s">
        <v>3</v>
      </c>
      <c r="B4450" s="0" t="s">
        <v>19252</v>
      </c>
      <c r="C4450" s="0" t="s">
        <v>14768</v>
      </c>
      <c r="D4450" s="0" t="s">
        <v>14771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0</v>
      </c>
      <c r="S4450" s="0" t="n">
        <v>0</v>
      </c>
      <c r="T4450" s="0" t="n">
        <v>0</v>
      </c>
      <c r="U4450" s="0" t="n">
        <v>10</v>
      </c>
      <c r="V4450" s="0" t="n">
        <v>197</v>
      </c>
      <c r="W4450" s="0" t="n">
        <v>0</v>
      </c>
      <c r="X4450" s="0" t="n">
        <v>0</v>
      </c>
      <c r="Y4450" s="0" t="n">
        <v>0</v>
      </c>
      <c r="Z4450" s="0" t="n">
        <v>0</v>
      </c>
    </row>
    <row r="4451" customFormat="false" ht="14.4" hidden="false" customHeight="false" outlineLevel="0" collapsed="false">
      <c r="A4451" s="0" t="s">
        <v>3</v>
      </c>
      <c r="B4451" s="0" t="s">
        <v>19253</v>
      </c>
      <c r="C4451" s="0" t="s">
        <v>14767</v>
      </c>
      <c r="D4451" s="0" t="s">
        <v>14771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n">
        <v>0</v>
      </c>
      <c r="S4451" s="0" t="n">
        <v>0</v>
      </c>
      <c r="T4451" s="0" t="n">
        <v>0</v>
      </c>
      <c r="U4451" s="0" t="n">
        <v>11</v>
      </c>
      <c r="V4451" s="0" t="n">
        <v>156</v>
      </c>
      <c r="W4451" s="0" t="n">
        <v>0</v>
      </c>
      <c r="X4451" s="0" t="n">
        <v>0</v>
      </c>
      <c r="Y4451" s="0" t="n">
        <v>0</v>
      </c>
      <c r="Z4451" s="0" t="n">
        <v>0</v>
      </c>
    </row>
    <row r="4452" customFormat="false" ht="14.4" hidden="false" customHeight="false" outlineLevel="0" collapsed="false">
      <c r="A4452" s="0" t="s">
        <v>3</v>
      </c>
      <c r="B4452" s="0" t="s">
        <v>19254</v>
      </c>
      <c r="C4452" s="0" t="s">
        <v>14771</v>
      </c>
      <c r="D4452" s="0" t="s">
        <v>14768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0</v>
      </c>
      <c r="R4452" s="0" t="n">
        <v>0</v>
      </c>
      <c r="S4452" s="0" t="n">
        <v>0</v>
      </c>
      <c r="T4452" s="0" t="n">
        <v>0</v>
      </c>
      <c r="U4452" s="0" t="n">
        <v>16</v>
      </c>
      <c r="V4452" s="0" t="n">
        <v>266</v>
      </c>
      <c r="W4452" s="0" t="n">
        <v>0</v>
      </c>
      <c r="X4452" s="0" t="n">
        <v>0</v>
      </c>
      <c r="Y4452" s="0" t="n">
        <v>0</v>
      </c>
      <c r="Z4452" s="0" t="n">
        <v>0</v>
      </c>
    </row>
    <row r="4453" customFormat="false" ht="14.4" hidden="false" customHeight="false" outlineLevel="0" collapsed="false">
      <c r="A4453" s="0" t="s">
        <v>3</v>
      </c>
      <c r="B4453" s="0" t="s">
        <v>19255</v>
      </c>
      <c r="C4453" s="0" t="s">
        <v>14771</v>
      </c>
      <c r="D4453" s="0" t="s">
        <v>14768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0</v>
      </c>
      <c r="R4453" s="0" t="n">
        <v>0</v>
      </c>
      <c r="S4453" s="0" t="n">
        <v>0</v>
      </c>
      <c r="T4453" s="0" t="n">
        <v>0</v>
      </c>
      <c r="U4453" s="0" t="n">
        <v>18</v>
      </c>
      <c r="V4453" s="0" t="n">
        <v>218</v>
      </c>
      <c r="W4453" s="0" t="n">
        <v>0</v>
      </c>
      <c r="X4453" s="0" t="n">
        <v>0</v>
      </c>
      <c r="Y4453" s="0" t="n">
        <v>0</v>
      </c>
      <c r="Z4453" s="0" t="n">
        <v>0</v>
      </c>
    </row>
    <row r="4454" customFormat="false" ht="14.4" hidden="false" customHeight="false" outlineLevel="0" collapsed="false">
      <c r="A4454" s="0" t="s">
        <v>3</v>
      </c>
      <c r="B4454" s="0" t="s">
        <v>19256</v>
      </c>
      <c r="C4454" s="0" t="s">
        <v>14773</v>
      </c>
      <c r="D4454" s="0" t="s">
        <v>14767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0</v>
      </c>
      <c r="T4454" s="0" t="n">
        <v>0</v>
      </c>
      <c r="U4454" s="0" t="n">
        <v>16</v>
      </c>
      <c r="V4454" s="0" t="n">
        <v>260</v>
      </c>
      <c r="W4454" s="0" t="n">
        <v>0</v>
      </c>
      <c r="X4454" s="0" t="n">
        <v>0</v>
      </c>
      <c r="Y4454" s="0" t="n">
        <v>0</v>
      </c>
      <c r="Z4454" s="0" t="n">
        <v>0</v>
      </c>
    </row>
    <row r="4455" customFormat="false" ht="14.4" hidden="false" customHeight="false" outlineLevel="0" collapsed="false">
      <c r="A4455" s="0" t="s">
        <v>3</v>
      </c>
      <c r="B4455" s="0" t="s">
        <v>19257</v>
      </c>
      <c r="C4455" s="0" t="s">
        <v>14768</v>
      </c>
      <c r="D4455" s="0" t="s">
        <v>14767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0</v>
      </c>
      <c r="T4455" s="0" t="n">
        <v>0</v>
      </c>
      <c r="U4455" s="0" t="n">
        <v>17</v>
      </c>
      <c r="V4455" s="0" t="n">
        <v>320</v>
      </c>
      <c r="W4455" s="0" t="n">
        <v>0</v>
      </c>
      <c r="X4455" s="0" t="n">
        <v>0</v>
      </c>
      <c r="Y4455" s="0" t="n">
        <v>0</v>
      </c>
      <c r="Z4455" s="0" t="n">
        <v>0</v>
      </c>
    </row>
    <row r="4456" customFormat="false" ht="14.4" hidden="false" customHeight="false" outlineLevel="0" collapsed="false">
      <c r="A4456" s="0" t="s">
        <v>3</v>
      </c>
      <c r="B4456" s="0" t="s">
        <v>19258</v>
      </c>
      <c r="C4456" s="0" t="s">
        <v>14773</v>
      </c>
      <c r="D4456" s="0" t="s">
        <v>14767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0</v>
      </c>
      <c r="T4456" s="0" t="n">
        <v>0</v>
      </c>
      <c r="U4456" s="0" t="n">
        <v>16</v>
      </c>
      <c r="V4456" s="0" t="n">
        <v>317</v>
      </c>
      <c r="W4456" s="0" t="n">
        <v>0</v>
      </c>
      <c r="X4456" s="0" t="n">
        <v>0</v>
      </c>
      <c r="Y4456" s="0" t="n">
        <v>0</v>
      </c>
      <c r="Z4456" s="0" t="n">
        <v>0</v>
      </c>
    </row>
    <row r="4457" customFormat="false" ht="14.4" hidden="false" customHeight="false" outlineLevel="0" collapsed="false">
      <c r="A4457" s="0" t="s">
        <v>3</v>
      </c>
      <c r="B4457" s="0" t="s">
        <v>19259</v>
      </c>
      <c r="C4457" s="0" t="s">
        <v>14767</v>
      </c>
      <c r="D4457" s="0" t="s">
        <v>14773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0</v>
      </c>
      <c r="T4457" s="0" t="n">
        <v>0</v>
      </c>
      <c r="U4457" s="0" t="n">
        <v>13</v>
      </c>
      <c r="V4457" s="0" t="n">
        <v>202</v>
      </c>
      <c r="W4457" s="0" t="n">
        <v>0</v>
      </c>
      <c r="X4457" s="0" t="n">
        <v>0</v>
      </c>
      <c r="Y4457" s="0" t="n">
        <v>0</v>
      </c>
      <c r="Z4457" s="0" t="n">
        <v>0</v>
      </c>
    </row>
    <row r="4458" customFormat="false" ht="14.4" hidden="false" customHeight="false" outlineLevel="0" collapsed="false">
      <c r="A4458" s="0" t="s">
        <v>3</v>
      </c>
      <c r="B4458" s="0" t="s">
        <v>19260</v>
      </c>
      <c r="C4458" s="0" t="s">
        <v>14771</v>
      </c>
      <c r="D4458" s="0" t="s">
        <v>14768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0</v>
      </c>
      <c r="R4458" s="0" t="n">
        <v>0</v>
      </c>
      <c r="S4458" s="0" t="n">
        <v>0</v>
      </c>
      <c r="T4458" s="0" t="n">
        <v>0</v>
      </c>
      <c r="U4458" s="0" t="n">
        <v>12</v>
      </c>
      <c r="V4458" s="0" t="n">
        <v>221</v>
      </c>
      <c r="W4458" s="0" t="n">
        <v>0</v>
      </c>
      <c r="X4458" s="0" t="n">
        <v>0</v>
      </c>
      <c r="Y4458" s="0" t="n">
        <v>0</v>
      </c>
      <c r="Z4458" s="0" t="n">
        <v>0</v>
      </c>
    </row>
    <row r="4459" customFormat="false" ht="14.4" hidden="false" customHeight="false" outlineLevel="0" collapsed="false">
      <c r="A4459" s="0" t="s">
        <v>3</v>
      </c>
      <c r="B4459" s="0" t="s">
        <v>19261</v>
      </c>
      <c r="C4459" s="0" t="s">
        <v>14773</v>
      </c>
      <c r="D4459" s="0" t="s">
        <v>14767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</v>
      </c>
      <c r="T4459" s="0" t="n">
        <v>0</v>
      </c>
      <c r="U4459" s="0" t="n">
        <v>19</v>
      </c>
      <c r="V4459" s="0" t="n">
        <v>296</v>
      </c>
      <c r="W4459" s="0" t="n">
        <v>0</v>
      </c>
      <c r="X4459" s="0" t="n">
        <v>0</v>
      </c>
      <c r="Y4459" s="0" t="n">
        <v>0</v>
      </c>
      <c r="Z4459" s="0" t="n">
        <v>0</v>
      </c>
    </row>
    <row r="4460" customFormat="false" ht="14.4" hidden="false" customHeight="false" outlineLevel="0" collapsed="false">
      <c r="A4460" s="0" t="s">
        <v>3</v>
      </c>
      <c r="B4460" s="0" t="s">
        <v>19262</v>
      </c>
      <c r="C4460" s="0" t="s">
        <v>14767</v>
      </c>
      <c r="D4460" s="0" t="s">
        <v>14771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0</v>
      </c>
      <c r="R4460" s="0" t="n">
        <v>0</v>
      </c>
      <c r="S4460" s="0" t="n">
        <v>0</v>
      </c>
      <c r="T4460" s="0" t="n">
        <v>0</v>
      </c>
      <c r="U4460" s="0" t="n">
        <v>19</v>
      </c>
      <c r="V4460" s="0" t="n">
        <v>298</v>
      </c>
      <c r="W4460" s="0" t="n">
        <v>0</v>
      </c>
      <c r="X4460" s="0" t="n">
        <v>0</v>
      </c>
      <c r="Y4460" s="0" t="n">
        <v>0</v>
      </c>
      <c r="Z4460" s="0" t="n">
        <v>0</v>
      </c>
    </row>
    <row r="4461" customFormat="false" ht="14.4" hidden="false" customHeight="false" outlineLevel="0" collapsed="false">
      <c r="A4461" s="0" t="s">
        <v>3</v>
      </c>
      <c r="B4461" s="0" t="s">
        <v>19263</v>
      </c>
      <c r="C4461" s="0" t="s">
        <v>14768</v>
      </c>
      <c r="D4461" s="0" t="s">
        <v>14767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0</v>
      </c>
      <c r="S4461" s="0" t="n">
        <v>0</v>
      </c>
      <c r="T4461" s="0" t="n">
        <v>0</v>
      </c>
      <c r="U4461" s="0" t="n">
        <v>18</v>
      </c>
      <c r="V4461" s="0" t="n">
        <v>296</v>
      </c>
      <c r="W4461" s="0" t="n">
        <v>0</v>
      </c>
      <c r="X4461" s="0" t="n">
        <v>0</v>
      </c>
      <c r="Y4461" s="0" t="n">
        <v>0</v>
      </c>
      <c r="Z4461" s="0" t="n">
        <v>0</v>
      </c>
    </row>
    <row r="4462" customFormat="false" ht="14.4" hidden="false" customHeight="false" outlineLevel="0" collapsed="false">
      <c r="A4462" s="0" t="s">
        <v>3</v>
      </c>
      <c r="B4462" s="0" t="s">
        <v>19264</v>
      </c>
      <c r="C4462" s="0" t="s">
        <v>14768</v>
      </c>
      <c r="D4462" s="0" t="s">
        <v>14771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0</v>
      </c>
      <c r="T4462" s="0" t="n">
        <v>0</v>
      </c>
      <c r="U4462" s="0" t="n">
        <v>11</v>
      </c>
      <c r="V4462" s="0" t="n">
        <v>217</v>
      </c>
      <c r="W4462" s="0" t="n">
        <v>0</v>
      </c>
      <c r="X4462" s="0" t="n">
        <v>0</v>
      </c>
      <c r="Y4462" s="0" t="n">
        <v>0</v>
      </c>
      <c r="Z4462" s="0" t="n">
        <v>0</v>
      </c>
    </row>
    <row r="4463" customFormat="false" ht="14.4" hidden="false" customHeight="false" outlineLevel="0" collapsed="false">
      <c r="A4463" s="0" t="s">
        <v>3</v>
      </c>
      <c r="B4463" s="0" t="s">
        <v>19265</v>
      </c>
      <c r="C4463" s="0" t="s">
        <v>14768</v>
      </c>
      <c r="D4463" s="0" t="s">
        <v>14771</v>
      </c>
      <c r="E4463" s="0" t="n">
        <v>0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0</v>
      </c>
      <c r="R4463" s="0" t="n">
        <v>0</v>
      </c>
      <c r="S4463" s="0" t="n">
        <v>0</v>
      </c>
      <c r="T4463" s="0" t="n">
        <v>0</v>
      </c>
      <c r="U4463" s="0" t="n">
        <v>11</v>
      </c>
      <c r="V4463" s="0" t="n">
        <v>210</v>
      </c>
      <c r="W4463" s="0" t="n">
        <v>0</v>
      </c>
      <c r="X4463" s="0" t="n">
        <v>0</v>
      </c>
      <c r="Y4463" s="0" t="n">
        <v>0</v>
      </c>
      <c r="Z4463" s="0" t="n">
        <v>0</v>
      </c>
    </row>
    <row r="4464" customFormat="false" ht="14.4" hidden="false" customHeight="false" outlineLevel="0" collapsed="false">
      <c r="A4464" s="0" t="s">
        <v>3</v>
      </c>
      <c r="B4464" s="0" t="s">
        <v>19266</v>
      </c>
      <c r="C4464" s="0" t="s">
        <v>14773</v>
      </c>
      <c r="D4464" s="0" t="s">
        <v>14767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0</v>
      </c>
      <c r="R4464" s="0" t="n">
        <v>0</v>
      </c>
      <c r="S4464" s="0" t="n">
        <v>0</v>
      </c>
      <c r="T4464" s="0" t="n">
        <v>0</v>
      </c>
      <c r="U4464" s="0" t="n">
        <v>15</v>
      </c>
      <c r="V4464" s="0" t="n">
        <v>240</v>
      </c>
      <c r="W4464" s="0" t="n">
        <v>0</v>
      </c>
      <c r="X4464" s="0" t="n">
        <v>0</v>
      </c>
      <c r="Y4464" s="0" t="n">
        <v>0</v>
      </c>
      <c r="Z4464" s="0" t="n">
        <v>0</v>
      </c>
    </row>
    <row r="4465" customFormat="false" ht="14.4" hidden="false" customHeight="false" outlineLevel="0" collapsed="false">
      <c r="A4465" s="0" t="s">
        <v>3</v>
      </c>
      <c r="B4465" s="0" t="s">
        <v>19267</v>
      </c>
      <c r="C4465" s="0" t="s">
        <v>14771</v>
      </c>
      <c r="D4465" s="0" t="s">
        <v>14773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0</v>
      </c>
      <c r="T4465" s="0" t="n">
        <v>0</v>
      </c>
      <c r="U4465" s="0" t="n">
        <v>15</v>
      </c>
      <c r="V4465" s="0" t="n">
        <v>247</v>
      </c>
      <c r="W4465" s="0" t="n">
        <v>0</v>
      </c>
      <c r="X4465" s="0" t="n">
        <v>0</v>
      </c>
      <c r="Y4465" s="0" t="n">
        <v>0</v>
      </c>
      <c r="Z4465" s="0" t="n">
        <v>0</v>
      </c>
    </row>
    <row r="4466" customFormat="false" ht="14.4" hidden="false" customHeight="false" outlineLevel="0" collapsed="false">
      <c r="A4466" s="0" t="s">
        <v>3</v>
      </c>
      <c r="B4466" s="0" t="s">
        <v>19268</v>
      </c>
      <c r="C4466" s="0" t="s">
        <v>14768</v>
      </c>
      <c r="D4466" s="0" t="s">
        <v>14771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0</v>
      </c>
      <c r="S4466" s="0" t="n">
        <v>0</v>
      </c>
      <c r="T4466" s="0" t="n">
        <v>0</v>
      </c>
      <c r="U4466" s="0" t="n">
        <v>15</v>
      </c>
      <c r="V4466" s="0" t="n">
        <v>247</v>
      </c>
      <c r="W4466" s="0" t="n">
        <v>0</v>
      </c>
      <c r="X4466" s="0" t="n">
        <v>0</v>
      </c>
      <c r="Y4466" s="0" t="n">
        <v>0</v>
      </c>
      <c r="Z4466" s="0" t="n">
        <v>0</v>
      </c>
    </row>
    <row r="4467" customFormat="false" ht="14.4" hidden="false" customHeight="false" outlineLevel="0" collapsed="false">
      <c r="A4467" s="0" t="s">
        <v>3</v>
      </c>
      <c r="B4467" s="0" t="s">
        <v>19269</v>
      </c>
      <c r="C4467" s="0" t="s">
        <v>14768</v>
      </c>
      <c r="D4467" s="0" t="s">
        <v>14771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0</v>
      </c>
      <c r="T4467" s="0" t="n">
        <v>0</v>
      </c>
      <c r="U4467" s="0" t="n">
        <v>14</v>
      </c>
      <c r="V4467" s="0" t="n">
        <v>239</v>
      </c>
      <c r="W4467" s="0" t="n">
        <v>0</v>
      </c>
      <c r="X4467" s="0" t="n">
        <v>0</v>
      </c>
      <c r="Y4467" s="0" t="n">
        <v>0</v>
      </c>
      <c r="Z4467" s="0" t="n">
        <v>0</v>
      </c>
    </row>
    <row r="4468" customFormat="false" ht="14.4" hidden="false" customHeight="false" outlineLevel="0" collapsed="false">
      <c r="A4468" s="0" t="s">
        <v>3</v>
      </c>
      <c r="B4468" s="0" t="s">
        <v>19270</v>
      </c>
      <c r="C4468" s="0" t="s">
        <v>14768</v>
      </c>
      <c r="D4468" s="0" t="s">
        <v>14771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14</v>
      </c>
      <c r="V4468" s="0" t="n">
        <v>270</v>
      </c>
      <c r="W4468" s="0" t="n">
        <v>0</v>
      </c>
      <c r="X4468" s="0" t="n">
        <v>0</v>
      </c>
      <c r="Y4468" s="0" t="n">
        <v>0</v>
      </c>
      <c r="Z4468" s="0" t="n">
        <v>0</v>
      </c>
    </row>
    <row r="4469" customFormat="false" ht="14.4" hidden="false" customHeight="false" outlineLevel="0" collapsed="false">
      <c r="A4469" s="0" t="s">
        <v>3</v>
      </c>
      <c r="B4469" s="0" t="s">
        <v>19271</v>
      </c>
      <c r="C4469" s="0" t="s">
        <v>14767</v>
      </c>
      <c r="D4469" s="0" t="s">
        <v>14773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17</v>
      </c>
      <c r="V4469" s="0" t="n">
        <v>190</v>
      </c>
      <c r="W4469" s="0" t="n">
        <v>0</v>
      </c>
      <c r="X4469" s="0" t="n">
        <v>0</v>
      </c>
      <c r="Y4469" s="0" t="n">
        <v>0</v>
      </c>
      <c r="Z4469" s="0" t="n">
        <v>0</v>
      </c>
    </row>
    <row r="4470" customFormat="false" ht="14.4" hidden="false" customHeight="false" outlineLevel="0" collapsed="false">
      <c r="A4470" s="0" t="s">
        <v>3</v>
      </c>
      <c r="B4470" s="0" t="s">
        <v>19272</v>
      </c>
      <c r="C4470" s="0" t="s">
        <v>14768</v>
      </c>
      <c r="D4470" s="0" t="s">
        <v>14771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0" t="n">
        <v>9</v>
      </c>
      <c r="V4470" s="0" t="n">
        <v>169</v>
      </c>
      <c r="W4470" s="0" t="n">
        <v>0</v>
      </c>
      <c r="X4470" s="0" t="n">
        <v>0</v>
      </c>
      <c r="Y4470" s="0" t="n">
        <v>0</v>
      </c>
      <c r="Z4470" s="0" t="n">
        <v>0</v>
      </c>
    </row>
    <row r="4471" customFormat="false" ht="14.4" hidden="false" customHeight="false" outlineLevel="0" collapsed="false">
      <c r="A4471" s="0" t="s">
        <v>3</v>
      </c>
      <c r="B4471" s="0" t="s">
        <v>19273</v>
      </c>
      <c r="C4471" s="0" t="s">
        <v>14773</v>
      </c>
      <c r="D4471" s="0" t="s">
        <v>14767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0" t="n">
        <v>15</v>
      </c>
      <c r="V4471" s="0" t="n">
        <v>272</v>
      </c>
      <c r="W4471" s="0" t="n">
        <v>0</v>
      </c>
      <c r="X4471" s="0" t="n">
        <v>0</v>
      </c>
      <c r="Y4471" s="0" t="n">
        <v>0</v>
      </c>
      <c r="Z4471" s="0" t="n">
        <v>0</v>
      </c>
    </row>
    <row r="4472" customFormat="false" ht="14.4" hidden="false" customHeight="false" outlineLevel="0" collapsed="false">
      <c r="A4472" s="0" t="s">
        <v>3</v>
      </c>
      <c r="B4472" s="0" t="s">
        <v>19274</v>
      </c>
      <c r="C4472" s="0" t="s">
        <v>14771</v>
      </c>
      <c r="D4472" s="0" t="s">
        <v>14773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  <c r="T4472" s="0" t="n">
        <v>0</v>
      </c>
      <c r="U4472" s="0" t="n">
        <v>16</v>
      </c>
      <c r="V4472" s="0" t="n">
        <v>315</v>
      </c>
      <c r="W4472" s="0" t="n">
        <v>0</v>
      </c>
      <c r="X4472" s="0" t="n">
        <v>0</v>
      </c>
      <c r="Y4472" s="0" t="n">
        <v>0</v>
      </c>
      <c r="Z4472" s="0" t="n">
        <v>0</v>
      </c>
    </row>
    <row r="4473" customFormat="false" ht="14.4" hidden="false" customHeight="false" outlineLevel="0" collapsed="false">
      <c r="A4473" s="0" t="s">
        <v>3</v>
      </c>
      <c r="B4473" s="0" t="s">
        <v>19275</v>
      </c>
      <c r="C4473" s="0" t="s">
        <v>14767</v>
      </c>
      <c r="D4473" s="0" t="s">
        <v>14768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</v>
      </c>
      <c r="U4473" s="0" t="n">
        <v>17</v>
      </c>
      <c r="V4473" s="0" t="n">
        <v>291</v>
      </c>
      <c r="W4473" s="0" t="n">
        <v>0</v>
      </c>
      <c r="X4473" s="0" t="n">
        <v>0</v>
      </c>
      <c r="Y4473" s="0" t="n">
        <v>0</v>
      </c>
      <c r="Z4473" s="0" t="n">
        <v>0</v>
      </c>
    </row>
    <row r="4474" customFormat="false" ht="14.4" hidden="false" customHeight="false" outlineLevel="0" collapsed="false">
      <c r="A4474" s="0" t="s">
        <v>3</v>
      </c>
      <c r="B4474" s="0" t="s">
        <v>19276</v>
      </c>
      <c r="C4474" s="0" t="s">
        <v>14771</v>
      </c>
      <c r="D4474" s="0" t="s">
        <v>14768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0" t="n">
        <v>19</v>
      </c>
      <c r="V4474" s="0" t="n">
        <v>367</v>
      </c>
      <c r="W4474" s="0" t="n">
        <v>0</v>
      </c>
      <c r="X4474" s="0" t="n">
        <v>0</v>
      </c>
      <c r="Y4474" s="0" t="n">
        <v>0</v>
      </c>
      <c r="Z4474" s="0" t="n">
        <v>0</v>
      </c>
    </row>
    <row r="4475" customFormat="false" ht="14.4" hidden="false" customHeight="false" outlineLevel="0" collapsed="false">
      <c r="A4475" s="0" t="s">
        <v>3</v>
      </c>
      <c r="B4475" s="0" t="s">
        <v>19277</v>
      </c>
      <c r="C4475" s="0" t="s">
        <v>14767</v>
      </c>
      <c r="D4475" s="0" t="s">
        <v>14768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0" t="n">
        <v>13</v>
      </c>
      <c r="V4475" s="0" t="n">
        <v>242</v>
      </c>
      <c r="W4475" s="0" t="n">
        <v>0</v>
      </c>
      <c r="X4475" s="0" t="n">
        <v>0</v>
      </c>
      <c r="Y4475" s="0" t="n">
        <v>0</v>
      </c>
      <c r="Z4475" s="0" t="n">
        <v>0</v>
      </c>
    </row>
    <row r="4476" customFormat="false" ht="14.4" hidden="false" customHeight="false" outlineLevel="0" collapsed="false">
      <c r="A4476" s="0" t="s">
        <v>3</v>
      </c>
      <c r="B4476" s="0" t="s">
        <v>19278</v>
      </c>
      <c r="C4476" s="0" t="s">
        <v>14773</v>
      </c>
      <c r="D4476" s="0" t="s">
        <v>14767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0" t="n">
        <v>13</v>
      </c>
      <c r="V4476" s="0" t="n">
        <v>250</v>
      </c>
      <c r="W4476" s="0" t="n">
        <v>0</v>
      </c>
      <c r="X4476" s="0" t="n">
        <v>0</v>
      </c>
      <c r="Y4476" s="0" t="n">
        <v>0</v>
      </c>
      <c r="Z4476" s="0" t="n">
        <v>0</v>
      </c>
    </row>
    <row r="4477" customFormat="false" ht="14.4" hidden="false" customHeight="false" outlineLevel="0" collapsed="false">
      <c r="A4477" s="0" t="s">
        <v>3</v>
      </c>
      <c r="B4477" s="0" t="s">
        <v>19279</v>
      </c>
      <c r="C4477" s="0" t="s">
        <v>14767</v>
      </c>
      <c r="D4477" s="0" t="s">
        <v>14773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0" t="n">
        <v>17</v>
      </c>
      <c r="V4477" s="0" t="n">
        <v>334</v>
      </c>
      <c r="W4477" s="0" t="n">
        <v>0</v>
      </c>
      <c r="X4477" s="0" t="n">
        <v>0</v>
      </c>
      <c r="Y4477" s="0" t="n">
        <v>0</v>
      </c>
      <c r="Z4477" s="0" t="n">
        <v>0</v>
      </c>
    </row>
    <row r="4478" customFormat="false" ht="14.4" hidden="false" customHeight="false" outlineLevel="0" collapsed="false">
      <c r="A4478" s="0" t="s">
        <v>3</v>
      </c>
      <c r="B4478" s="0" t="s">
        <v>19280</v>
      </c>
      <c r="C4478" s="0" t="s">
        <v>14768</v>
      </c>
      <c r="D4478" s="0" t="s">
        <v>14771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0</v>
      </c>
      <c r="T4478" s="0" t="n">
        <v>0</v>
      </c>
      <c r="U4478" s="0" t="n">
        <v>23</v>
      </c>
      <c r="V4478" s="0" t="n">
        <v>277</v>
      </c>
      <c r="W4478" s="0" t="n">
        <v>0</v>
      </c>
      <c r="X4478" s="0" t="n">
        <v>0</v>
      </c>
      <c r="Y4478" s="0" t="n">
        <v>0</v>
      </c>
      <c r="Z4478" s="0" t="n">
        <v>0</v>
      </c>
    </row>
    <row r="4479" customFormat="false" ht="14.4" hidden="false" customHeight="false" outlineLevel="0" collapsed="false">
      <c r="A4479" s="0" t="s">
        <v>3</v>
      </c>
      <c r="B4479" s="0" t="s">
        <v>19281</v>
      </c>
      <c r="C4479" s="0" t="s">
        <v>14771</v>
      </c>
      <c r="D4479" s="0" t="s">
        <v>14773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0" t="n">
        <v>19</v>
      </c>
      <c r="V4479" s="0" t="n">
        <v>260</v>
      </c>
      <c r="W4479" s="0" t="n">
        <v>0</v>
      </c>
      <c r="X4479" s="0" t="n">
        <v>0</v>
      </c>
      <c r="Y4479" s="0" t="n">
        <v>0</v>
      </c>
      <c r="Z4479" s="0" t="n">
        <v>0</v>
      </c>
    </row>
    <row r="4480" customFormat="false" ht="14.4" hidden="false" customHeight="false" outlineLevel="0" collapsed="false">
      <c r="A4480" s="0" t="s">
        <v>3</v>
      </c>
      <c r="B4480" s="0" t="s">
        <v>19282</v>
      </c>
      <c r="C4480" s="0" t="s">
        <v>14767</v>
      </c>
      <c r="D4480" s="0" t="s">
        <v>14773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0" t="n">
        <v>29</v>
      </c>
      <c r="V4480" s="0" t="n">
        <v>278</v>
      </c>
      <c r="W4480" s="0" t="n">
        <v>0</v>
      </c>
      <c r="X4480" s="0" t="n">
        <v>0</v>
      </c>
      <c r="Y4480" s="0" t="n">
        <v>0</v>
      </c>
      <c r="Z4480" s="0" t="n">
        <v>0</v>
      </c>
    </row>
    <row r="4481" customFormat="false" ht="14.4" hidden="false" customHeight="false" outlineLevel="0" collapsed="false">
      <c r="A4481" s="0" t="s">
        <v>3</v>
      </c>
      <c r="B4481" s="0" t="s">
        <v>19283</v>
      </c>
      <c r="C4481" s="0" t="s">
        <v>14767</v>
      </c>
      <c r="D4481" s="0" t="s">
        <v>14773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0" t="n">
        <v>16</v>
      </c>
      <c r="V4481" s="0" t="n">
        <v>313</v>
      </c>
      <c r="W4481" s="0" t="n">
        <v>0</v>
      </c>
      <c r="X4481" s="0" t="n">
        <v>0</v>
      </c>
      <c r="Y4481" s="0" t="n">
        <v>0</v>
      </c>
      <c r="Z4481" s="0" t="n">
        <v>0</v>
      </c>
    </row>
    <row r="4482" customFormat="false" ht="14.4" hidden="false" customHeight="false" outlineLevel="0" collapsed="false">
      <c r="A4482" s="0" t="s">
        <v>3</v>
      </c>
      <c r="B4482" s="0" t="s">
        <v>19284</v>
      </c>
      <c r="C4482" s="0" t="s">
        <v>14773</v>
      </c>
      <c r="D4482" s="0" t="s">
        <v>14767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0" t="n">
        <v>16</v>
      </c>
      <c r="V4482" s="0" t="n">
        <v>256</v>
      </c>
      <c r="W4482" s="0" t="n">
        <v>0</v>
      </c>
      <c r="X4482" s="0" t="n">
        <v>0</v>
      </c>
      <c r="Y4482" s="0" t="n">
        <v>0</v>
      </c>
      <c r="Z4482" s="0" t="n">
        <v>0</v>
      </c>
    </row>
    <row r="4483" customFormat="false" ht="14.4" hidden="false" customHeight="false" outlineLevel="0" collapsed="false">
      <c r="A4483" s="0" t="s">
        <v>3</v>
      </c>
      <c r="B4483" s="0" t="s">
        <v>19285</v>
      </c>
      <c r="C4483" s="0" t="s">
        <v>14773</v>
      </c>
      <c r="D4483" s="0" t="s">
        <v>14767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0</v>
      </c>
      <c r="T4483" s="0" t="n">
        <v>0</v>
      </c>
      <c r="U4483" s="0" t="n">
        <v>15</v>
      </c>
      <c r="V4483" s="0" t="n">
        <v>256</v>
      </c>
      <c r="W4483" s="0" t="n">
        <v>0</v>
      </c>
      <c r="X4483" s="0" t="n">
        <v>0</v>
      </c>
      <c r="Y4483" s="0" t="n">
        <v>0</v>
      </c>
      <c r="Z4483" s="0" t="n">
        <v>0</v>
      </c>
    </row>
    <row r="4484" customFormat="false" ht="14.4" hidden="false" customHeight="false" outlineLevel="0" collapsed="false">
      <c r="A4484" s="0" t="s">
        <v>3</v>
      </c>
      <c r="B4484" s="0" t="s">
        <v>19286</v>
      </c>
      <c r="C4484" s="0" t="s">
        <v>14771</v>
      </c>
      <c r="D4484" s="0" t="s">
        <v>14768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15</v>
      </c>
      <c r="V4484" s="0" t="n">
        <v>261</v>
      </c>
      <c r="W4484" s="0" t="n">
        <v>0</v>
      </c>
      <c r="X4484" s="0" t="n">
        <v>0</v>
      </c>
      <c r="Y4484" s="0" t="n">
        <v>0</v>
      </c>
      <c r="Z4484" s="0" t="n">
        <v>0</v>
      </c>
    </row>
    <row r="4485" customFormat="false" ht="14.4" hidden="false" customHeight="false" outlineLevel="0" collapsed="false">
      <c r="A4485" s="0" t="s">
        <v>3</v>
      </c>
      <c r="B4485" s="0" t="s">
        <v>19287</v>
      </c>
      <c r="C4485" s="0" t="s">
        <v>14773</v>
      </c>
      <c r="D4485" s="0" t="s">
        <v>14771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0</v>
      </c>
      <c r="T4485" s="0" t="n">
        <v>0</v>
      </c>
      <c r="U4485" s="0" t="n">
        <v>18</v>
      </c>
      <c r="V4485" s="0" t="n">
        <v>289</v>
      </c>
      <c r="W4485" s="0" t="n">
        <v>0</v>
      </c>
      <c r="X4485" s="0" t="n">
        <v>0</v>
      </c>
      <c r="Y4485" s="0" t="n">
        <v>0</v>
      </c>
      <c r="Z4485" s="0" t="n">
        <v>0</v>
      </c>
    </row>
    <row r="4486" customFormat="false" ht="14.4" hidden="false" customHeight="false" outlineLevel="0" collapsed="false">
      <c r="A4486" s="0" t="s">
        <v>3</v>
      </c>
      <c r="B4486" s="0" t="s">
        <v>19288</v>
      </c>
      <c r="C4486" s="0" t="s">
        <v>14767</v>
      </c>
      <c r="D4486" s="0" t="s">
        <v>14768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16</v>
      </c>
      <c r="V4486" s="0" t="n">
        <v>313</v>
      </c>
      <c r="W4486" s="0" t="n">
        <v>0</v>
      </c>
      <c r="X4486" s="0" t="n">
        <v>0</v>
      </c>
      <c r="Y4486" s="0" t="n">
        <v>0</v>
      </c>
      <c r="Z4486" s="0" t="n">
        <v>0</v>
      </c>
    </row>
    <row r="4487" customFormat="false" ht="14.4" hidden="false" customHeight="false" outlineLevel="0" collapsed="false">
      <c r="A4487" s="0" t="s">
        <v>3</v>
      </c>
      <c r="B4487" s="0" t="s">
        <v>19289</v>
      </c>
      <c r="C4487" s="0" t="s">
        <v>14767</v>
      </c>
      <c r="D4487" s="0" t="s">
        <v>14773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16</v>
      </c>
      <c r="V4487" s="0" t="n">
        <v>299</v>
      </c>
      <c r="W4487" s="0" t="n">
        <v>0</v>
      </c>
      <c r="X4487" s="0" t="n">
        <v>0</v>
      </c>
      <c r="Y4487" s="0" t="n">
        <v>0</v>
      </c>
      <c r="Z4487" s="0" t="n">
        <v>0</v>
      </c>
    </row>
    <row r="4488" customFormat="false" ht="14.4" hidden="false" customHeight="false" outlineLevel="0" collapsed="false">
      <c r="A4488" s="0" t="s">
        <v>3</v>
      </c>
      <c r="B4488" s="0" t="s">
        <v>19290</v>
      </c>
      <c r="C4488" s="0" t="s">
        <v>14773</v>
      </c>
      <c r="D4488" s="0" t="s">
        <v>14767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0</v>
      </c>
      <c r="S4488" s="0" t="n">
        <v>0</v>
      </c>
      <c r="T4488" s="0" t="n">
        <v>0</v>
      </c>
      <c r="U4488" s="0" t="n">
        <v>16</v>
      </c>
      <c r="V4488" s="0" t="n">
        <v>300</v>
      </c>
      <c r="W4488" s="0" t="n">
        <v>0</v>
      </c>
      <c r="X4488" s="0" t="n">
        <v>0</v>
      </c>
      <c r="Y4488" s="0" t="n">
        <v>0</v>
      </c>
      <c r="Z4488" s="0" t="n">
        <v>0</v>
      </c>
    </row>
    <row r="4489" customFormat="false" ht="14.4" hidden="false" customHeight="false" outlineLevel="0" collapsed="false">
      <c r="A4489" s="0" t="s">
        <v>3</v>
      </c>
      <c r="B4489" s="0" t="s">
        <v>19291</v>
      </c>
      <c r="C4489" s="0" t="s">
        <v>14771</v>
      </c>
      <c r="D4489" s="0" t="s">
        <v>14768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16</v>
      </c>
      <c r="V4489" s="0" t="n">
        <v>309</v>
      </c>
      <c r="W4489" s="0" t="n">
        <v>0</v>
      </c>
      <c r="X4489" s="0" t="n">
        <v>0</v>
      </c>
      <c r="Y4489" s="0" t="n">
        <v>0</v>
      </c>
      <c r="Z4489" s="0" t="n">
        <v>0</v>
      </c>
    </row>
    <row r="4490" customFormat="false" ht="14.4" hidden="false" customHeight="false" outlineLevel="0" collapsed="false">
      <c r="A4490" s="0" t="s">
        <v>3</v>
      </c>
      <c r="B4490" s="0" t="s">
        <v>19292</v>
      </c>
      <c r="C4490" s="0" t="s">
        <v>14767</v>
      </c>
      <c r="D4490" s="0" t="s">
        <v>14768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0" t="n">
        <v>19</v>
      </c>
      <c r="V4490" s="0" t="n">
        <v>322</v>
      </c>
      <c r="W4490" s="0" t="n">
        <v>0</v>
      </c>
      <c r="X4490" s="0" t="n">
        <v>0</v>
      </c>
      <c r="Y4490" s="0" t="n">
        <v>0</v>
      </c>
      <c r="Z4490" s="0" t="n">
        <v>0</v>
      </c>
    </row>
    <row r="4491" customFormat="false" ht="14.4" hidden="false" customHeight="false" outlineLevel="0" collapsed="false">
      <c r="A4491" s="0" t="s">
        <v>3</v>
      </c>
      <c r="B4491" s="0" t="s">
        <v>19293</v>
      </c>
      <c r="C4491" s="0" t="s">
        <v>14767</v>
      </c>
      <c r="D4491" s="0" t="s">
        <v>14768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0" t="n">
        <v>14</v>
      </c>
      <c r="V4491" s="0" t="n">
        <v>279</v>
      </c>
      <c r="W4491" s="0" t="n">
        <v>0</v>
      </c>
      <c r="X4491" s="0" t="n">
        <v>0</v>
      </c>
      <c r="Y4491" s="0" t="n">
        <v>0</v>
      </c>
      <c r="Z4491" s="0" t="n">
        <v>0</v>
      </c>
    </row>
    <row r="4492" customFormat="false" ht="14.4" hidden="false" customHeight="false" outlineLevel="0" collapsed="false">
      <c r="A4492" s="0" t="s">
        <v>3</v>
      </c>
      <c r="B4492" s="0" t="s">
        <v>19294</v>
      </c>
      <c r="C4492" s="0" t="s">
        <v>14771</v>
      </c>
      <c r="D4492" s="0" t="s">
        <v>14768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0" t="n">
        <v>16</v>
      </c>
      <c r="V4492" s="0" t="n">
        <v>305</v>
      </c>
      <c r="W4492" s="0" t="n">
        <v>0</v>
      </c>
      <c r="X4492" s="0" t="n">
        <v>0</v>
      </c>
      <c r="Y4492" s="0" t="n">
        <v>0</v>
      </c>
      <c r="Z4492" s="0" t="n">
        <v>0</v>
      </c>
    </row>
    <row r="4493" customFormat="false" ht="14.4" hidden="false" customHeight="false" outlineLevel="0" collapsed="false">
      <c r="A4493" s="0" t="s">
        <v>3</v>
      </c>
      <c r="B4493" s="0" t="s">
        <v>19295</v>
      </c>
      <c r="C4493" s="0" t="s">
        <v>14767</v>
      </c>
      <c r="D4493" s="0" t="s">
        <v>14773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0" t="n">
        <v>16</v>
      </c>
      <c r="V4493" s="0" t="n">
        <v>233</v>
      </c>
      <c r="W4493" s="0" t="n">
        <v>0</v>
      </c>
      <c r="X4493" s="0" t="n">
        <v>0</v>
      </c>
      <c r="Y4493" s="0" t="n">
        <v>0</v>
      </c>
      <c r="Z4493" s="0" t="n">
        <v>0</v>
      </c>
    </row>
    <row r="4494" customFormat="false" ht="14.4" hidden="false" customHeight="false" outlineLevel="0" collapsed="false">
      <c r="A4494" s="0" t="s">
        <v>3</v>
      </c>
      <c r="B4494" s="0" t="s">
        <v>19296</v>
      </c>
      <c r="C4494" s="0" t="s">
        <v>14767</v>
      </c>
      <c r="D4494" s="0" t="s">
        <v>14773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0" t="n">
        <v>16</v>
      </c>
      <c r="V4494" s="0" t="n">
        <v>265</v>
      </c>
      <c r="W4494" s="0" t="n">
        <v>0</v>
      </c>
      <c r="X4494" s="0" t="n">
        <v>0</v>
      </c>
      <c r="Y4494" s="0" t="n">
        <v>0</v>
      </c>
      <c r="Z4494" s="0" t="n">
        <v>0</v>
      </c>
    </row>
    <row r="4495" customFormat="false" ht="14.4" hidden="false" customHeight="false" outlineLevel="0" collapsed="false">
      <c r="A4495" s="0" t="s">
        <v>3</v>
      </c>
      <c r="B4495" s="0" t="s">
        <v>19297</v>
      </c>
      <c r="C4495" s="0" t="s">
        <v>14767</v>
      </c>
      <c r="D4495" s="0" t="s">
        <v>14768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</v>
      </c>
      <c r="U4495" s="0" t="n">
        <v>18</v>
      </c>
      <c r="V4495" s="0" t="n">
        <v>296</v>
      </c>
      <c r="W4495" s="0" t="n">
        <v>0</v>
      </c>
      <c r="X4495" s="0" t="n">
        <v>0</v>
      </c>
      <c r="Y4495" s="0" t="n">
        <v>0</v>
      </c>
      <c r="Z4495" s="0" t="n">
        <v>0</v>
      </c>
    </row>
    <row r="4496" customFormat="false" ht="14.4" hidden="false" customHeight="false" outlineLevel="0" collapsed="false">
      <c r="A4496" s="0" t="s">
        <v>3</v>
      </c>
      <c r="B4496" s="0" t="s">
        <v>19298</v>
      </c>
      <c r="C4496" s="0" t="s">
        <v>14771</v>
      </c>
      <c r="D4496" s="0" t="s">
        <v>14768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0</v>
      </c>
      <c r="T4496" s="0" t="n">
        <v>0</v>
      </c>
      <c r="U4496" s="0" t="n">
        <v>17</v>
      </c>
      <c r="V4496" s="0" t="n">
        <v>279</v>
      </c>
      <c r="W4496" s="0" t="n">
        <v>0</v>
      </c>
      <c r="X4496" s="0" t="n">
        <v>0</v>
      </c>
      <c r="Y4496" s="0" t="n">
        <v>0</v>
      </c>
      <c r="Z4496" s="0" t="n">
        <v>0</v>
      </c>
    </row>
    <row r="4497" customFormat="false" ht="14.4" hidden="false" customHeight="false" outlineLevel="0" collapsed="false">
      <c r="A4497" s="0" t="s">
        <v>3</v>
      </c>
      <c r="B4497" s="0" t="s">
        <v>19299</v>
      </c>
      <c r="C4497" s="0" t="s">
        <v>14773</v>
      </c>
      <c r="D4497" s="0" t="s">
        <v>14767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  <c r="T4497" s="0" t="n">
        <v>0</v>
      </c>
      <c r="U4497" s="0" t="n">
        <v>17</v>
      </c>
      <c r="V4497" s="0" t="n">
        <v>294</v>
      </c>
      <c r="W4497" s="0" t="n">
        <v>0</v>
      </c>
      <c r="X4497" s="0" t="n">
        <v>0</v>
      </c>
      <c r="Y4497" s="0" t="n">
        <v>0</v>
      </c>
      <c r="Z4497" s="0" t="n">
        <v>0</v>
      </c>
    </row>
    <row r="4498" customFormat="false" ht="14.4" hidden="false" customHeight="false" outlineLevel="0" collapsed="false">
      <c r="A4498" s="0" t="s">
        <v>3</v>
      </c>
      <c r="B4498" s="0" t="s">
        <v>19300</v>
      </c>
      <c r="C4498" s="0" t="s">
        <v>14767</v>
      </c>
      <c r="D4498" s="0" t="s">
        <v>14768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0</v>
      </c>
      <c r="T4498" s="0" t="n">
        <v>0</v>
      </c>
      <c r="U4498" s="0" t="n">
        <v>17</v>
      </c>
      <c r="V4498" s="0" t="n">
        <v>293</v>
      </c>
      <c r="W4498" s="0" t="n">
        <v>0</v>
      </c>
      <c r="X4498" s="0" t="n">
        <v>0</v>
      </c>
      <c r="Y4498" s="0" t="n">
        <v>0</v>
      </c>
      <c r="Z4498" s="0" t="n">
        <v>0</v>
      </c>
    </row>
    <row r="4499" customFormat="false" ht="14.4" hidden="false" customHeight="false" outlineLevel="0" collapsed="false">
      <c r="A4499" s="0" t="s">
        <v>3</v>
      </c>
      <c r="B4499" s="0" t="s">
        <v>19301</v>
      </c>
      <c r="C4499" s="0" t="s">
        <v>14768</v>
      </c>
      <c r="D4499" s="0" t="s">
        <v>14771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0</v>
      </c>
      <c r="T4499" s="0" t="n">
        <v>0</v>
      </c>
      <c r="U4499" s="0" t="n">
        <v>17</v>
      </c>
      <c r="V4499" s="0" t="n">
        <v>266</v>
      </c>
      <c r="W4499" s="0" t="n">
        <v>0</v>
      </c>
      <c r="X4499" s="0" t="n">
        <v>0</v>
      </c>
      <c r="Y4499" s="0" t="n">
        <v>0</v>
      </c>
      <c r="Z4499" s="0" t="n">
        <v>0</v>
      </c>
    </row>
    <row r="4500" customFormat="false" ht="14.4" hidden="false" customHeight="false" outlineLevel="0" collapsed="false">
      <c r="A4500" s="0" t="s">
        <v>3</v>
      </c>
      <c r="B4500" s="0" t="s">
        <v>19302</v>
      </c>
      <c r="C4500" s="0" t="s">
        <v>14768</v>
      </c>
      <c r="D4500" s="0" t="s">
        <v>14771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0</v>
      </c>
      <c r="T4500" s="0" t="n">
        <v>0</v>
      </c>
      <c r="U4500" s="0" t="n">
        <v>17</v>
      </c>
      <c r="V4500" s="0" t="n">
        <v>265</v>
      </c>
      <c r="W4500" s="0" t="n">
        <v>0</v>
      </c>
      <c r="X4500" s="0" t="n">
        <v>0</v>
      </c>
      <c r="Y4500" s="0" t="n">
        <v>0</v>
      </c>
      <c r="Z4500" s="0" t="n">
        <v>0</v>
      </c>
    </row>
    <row r="4501" customFormat="false" ht="14.4" hidden="false" customHeight="false" outlineLevel="0" collapsed="false">
      <c r="A4501" s="0" t="s">
        <v>3</v>
      </c>
      <c r="B4501" s="0" t="s">
        <v>19303</v>
      </c>
      <c r="C4501" s="0" t="s">
        <v>14771</v>
      </c>
      <c r="D4501" s="0" t="s">
        <v>14773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0</v>
      </c>
      <c r="T4501" s="0" t="n">
        <v>0</v>
      </c>
      <c r="U4501" s="0" t="n">
        <v>17</v>
      </c>
      <c r="V4501" s="0" t="n">
        <v>262</v>
      </c>
      <c r="W4501" s="0" t="n">
        <v>0</v>
      </c>
      <c r="X4501" s="0" t="n">
        <v>0</v>
      </c>
      <c r="Y4501" s="0" t="n">
        <v>0</v>
      </c>
      <c r="Z4501" s="0" t="n">
        <v>0</v>
      </c>
    </row>
    <row r="4502" customFormat="false" ht="14.4" hidden="false" customHeight="false" outlineLevel="0" collapsed="false">
      <c r="A4502" s="0" t="s">
        <v>3</v>
      </c>
      <c r="B4502" s="0" t="s">
        <v>19304</v>
      </c>
      <c r="C4502" s="0" t="s">
        <v>14768</v>
      </c>
      <c r="D4502" s="0" t="s">
        <v>14767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0</v>
      </c>
      <c r="T4502" s="0" t="n">
        <v>0</v>
      </c>
      <c r="U4502" s="0" t="n">
        <v>17</v>
      </c>
      <c r="V4502" s="0" t="n">
        <v>300</v>
      </c>
      <c r="W4502" s="0" t="n">
        <v>0</v>
      </c>
      <c r="X4502" s="0" t="n">
        <v>0</v>
      </c>
      <c r="Y4502" s="0" t="n">
        <v>0</v>
      </c>
      <c r="Z4502" s="0" t="n">
        <v>0</v>
      </c>
    </row>
    <row r="4503" customFormat="false" ht="14.4" hidden="false" customHeight="false" outlineLevel="0" collapsed="false">
      <c r="A4503" s="0" t="s">
        <v>3</v>
      </c>
      <c r="B4503" s="0" t="s">
        <v>19305</v>
      </c>
      <c r="C4503" s="0" t="s">
        <v>14773</v>
      </c>
      <c r="D4503" s="0" t="s">
        <v>14771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0</v>
      </c>
      <c r="T4503" s="0" t="n">
        <v>0</v>
      </c>
      <c r="U4503" s="0" t="n">
        <v>14</v>
      </c>
      <c r="V4503" s="0" t="n">
        <v>248</v>
      </c>
      <c r="W4503" s="0" t="n">
        <v>0</v>
      </c>
      <c r="X4503" s="0" t="n">
        <v>0</v>
      </c>
      <c r="Y4503" s="0" t="n">
        <v>0</v>
      </c>
      <c r="Z4503" s="0" t="n">
        <v>0</v>
      </c>
    </row>
    <row r="4504" customFormat="false" ht="14.4" hidden="false" customHeight="false" outlineLevel="0" collapsed="false">
      <c r="A4504" s="0" t="s">
        <v>3</v>
      </c>
      <c r="B4504" s="0" t="s">
        <v>19306</v>
      </c>
      <c r="C4504" s="0" t="s">
        <v>14773</v>
      </c>
      <c r="D4504" s="0" t="s">
        <v>14767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0</v>
      </c>
      <c r="T4504" s="0" t="n">
        <v>0</v>
      </c>
      <c r="U4504" s="0" t="n">
        <v>14</v>
      </c>
      <c r="V4504" s="0" t="n">
        <v>274</v>
      </c>
      <c r="W4504" s="0" t="n">
        <v>0</v>
      </c>
      <c r="X4504" s="0" t="n">
        <v>0</v>
      </c>
      <c r="Y4504" s="0" t="n">
        <v>0</v>
      </c>
      <c r="Z4504" s="0" t="n">
        <v>0</v>
      </c>
    </row>
    <row r="4505" customFormat="false" ht="14.4" hidden="false" customHeight="false" outlineLevel="0" collapsed="false">
      <c r="A4505" s="0" t="s">
        <v>3</v>
      </c>
      <c r="B4505" s="0" t="s">
        <v>19307</v>
      </c>
      <c r="C4505" s="0" t="s">
        <v>14767</v>
      </c>
      <c r="D4505" s="0" t="s">
        <v>14773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  <c r="T4505" s="0" t="n">
        <v>0</v>
      </c>
      <c r="U4505" s="0" t="n">
        <v>14</v>
      </c>
      <c r="V4505" s="0" t="n">
        <v>213</v>
      </c>
      <c r="W4505" s="0" t="n">
        <v>0</v>
      </c>
      <c r="X4505" s="0" t="n">
        <v>0</v>
      </c>
      <c r="Y4505" s="0" t="n">
        <v>0</v>
      </c>
      <c r="Z4505" s="0" t="n">
        <v>0</v>
      </c>
    </row>
    <row r="4506" customFormat="false" ht="14.4" hidden="false" customHeight="false" outlineLevel="0" collapsed="false">
      <c r="A4506" s="0" t="s">
        <v>3</v>
      </c>
      <c r="B4506" s="0" t="s">
        <v>19308</v>
      </c>
      <c r="C4506" s="0" t="s">
        <v>14773</v>
      </c>
      <c r="D4506" s="0" t="s">
        <v>14767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0</v>
      </c>
      <c r="T4506" s="0" t="n">
        <v>0</v>
      </c>
      <c r="U4506" s="0" t="n">
        <v>14</v>
      </c>
      <c r="V4506" s="0" t="n">
        <v>213</v>
      </c>
      <c r="W4506" s="0" t="n">
        <v>0</v>
      </c>
      <c r="X4506" s="0" t="n">
        <v>0</v>
      </c>
      <c r="Y4506" s="0" t="n">
        <v>0</v>
      </c>
      <c r="Z4506" s="0" t="n">
        <v>0</v>
      </c>
    </row>
    <row r="4507" customFormat="false" ht="14.4" hidden="false" customHeight="false" outlineLevel="0" collapsed="false">
      <c r="A4507" s="0" t="s">
        <v>3</v>
      </c>
      <c r="B4507" s="0" t="s">
        <v>19309</v>
      </c>
      <c r="C4507" s="0" t="s">
        <v>14773</v>
      </c>
      <c r="D4507" s="0" t="s">
        <v>14767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0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</v>
      </c>
      <c r="T4507" s="0" t="n">
        <v>0</v>
      </c>
      <c r="U4507" s="0" t="n">
        <v>16</v>
      </c>
      <c r="V4507" s="0" t="n">
        <v>229</v>
      </c>
      <c r="W4507" s="0" t="n">
        <v>0</v>
      </c>
      <c r="X4507" s="0" t="n">
        <v>0</v>
      </c>
      <c r="Y4507" s="0" t="n">
        <v>0</v>
      </c>
      <c r="Z4507" s="0" t="n">
        <v>0</v>
      </c>
    </row>
    <row r="4508" customFormat="false" ht="14.4" hidden="false" customHeight="false" outlineLevel="0" collapsed="false">
      <c r="A4508" s="0" t="s">
        <v>3</v>
      </c>
      <c r="B4508" s="0" t="s">
        <v>19310</v>
      </c>
      <c r="C4508" s="0" t="s">
        <v>14768</v>
      </c>
      <c r="D4508" s="0" t="s">
        <v>14767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</v>
      </c>
      <c r="S4508" s="0" t="n">
        <v>0</v>
      </c>
      <c r="T4508" s="0" t="n">
        <v>0</v>
      </c>
      <c r="U4508" s="0" t="n">
        <v>16</v>
      </c>
      <c r="V4508" s="0" t="n">
        <v>252</v>
      </c>
      <c r="W4508" s="0" t="n">
        <v>0</v>
      </c>
      <c r="X4508" s="0" t="n">
        <v>0</v>
      </c>
      <c r="Y4508" s="0" t="n">
        <v>0</v>
      </c>
      <c r="Z4508" s="0" t="n">
        <v>0</v>
      </c>
    </row>
    <row r="4509" customFormat="false" ht="14.4" hidden="false" customHeight="false" outlineLevel="0" collapsed="false">
      <c r="A4509" s="0" t="s">
        <v>3</v>
      </c>
      <c r="B4509" s="0" t="s">
        <v>19311</v>
      </c>
      <c r="C4509" s="0" t="s">
        <v>14771</v>
      </c>
      <c r="D4509" s="0" t="s">
        <v>14768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13</v>
      </c>
      <c r="V4509" s="0" t="n">
        <v>250</v>
      </c>
      <c r="W4509" s="0" t="n">
        <v>0</v>
      </c>
      <c r="X4509" s="0" t="n">
        <v>0</v>
      </c>
      <c r="Y4509" s="0" t="n">
        <v>0</v>
      </c>
      <c r="Z4509" s="0" t="n">
        <v>0</v>
      </c>
    </row>
    <row r="4510" customFormat="false" ht="14.4" hidden="false" customHeight="false" outlineLevel="0" collapsed="false">
      <c r="A4510" s="0" t="s">
        <v>3</v>
      </c>
      <c r="B4510" s="0" t="s">
        <v>19312</v>
      </c>
      <c r="C4510" s="0" t="s">
        <v>14773</v>
      </c>
      <c r="D4510" s="0" t="s">
        <v>14771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n">
        <v>0</v>
      </c>
      <c r="S4510" s="0" t="n">
        <v>0</v>
      </c>
      <c r="T4510" s="0" t="n">
        <v>0</v>
      </c>
      <c r="U4510" s="0" t="n">
        <v>15</v>
      </c>
      <c r="V4510" s="0" t="n">
        <v>272</v>
      </c>
      <c r="W4510" s="0" t="n">
        <v>0</v>
      </c>
      <c r="X4510" s="0" t="n">
        <v>0</v>
      </c>
      <c r="Y4510" s="0" t="n">
        <v>0</v>
      </c>
      <c r="Z4510" s="0" t="n">
        <v>0</v>
      </c>
    </row>
    <row r="4511" customFormat="false" ht="14.4" hidden="false" customHeight="false" outlineLevel="0" collapsed="false">
      <c r="A4511" s="0" t="s">
        <v>3</v>
      </c>
      <c r="B4511" s="0" t="s">
        <v>19313</v>
      </c>
      <c r="C4511" s="0" t="s">
        <v>14771</v>
      </c>
      <c r="D4511" s="0" t="s">
        <v>14768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  <c r="T4511" s="0" t="n">
        <v>0</v>
      </c>
      <c r="U4511" s="0" t="n">
        <v>13</v>
      </c>
      <c r="V4511" s="0" t="n">
        <v>224</v>
      </c>
      <c r="W4511" s="0" t="n">
        <v>0</v>
      </c>
      <c r="X4511" s="0" t="n">
        <v>0</v>
      </c>
      <c r="Y4511" s="0" t="n">
        <v>0</v>
      </c>
      <c r="Z4511" s="0" t="n">
        <v>0</v>
      </c>
    </row>
    <row r="4512" customFormat="false" ht="14.4" hidden="false" customHeight="false" outlineLevel="0" collapsed="false">
      <c r="A4512" s="0" t="s">
        <v>3</v>
      </c>
      <c r="B4512" s="0" t="s">
        <v>19314</v>
      </c>
      <c r="C4512" s="0" t="s">
        <v>14773</v>
      </c>
      <c r="D4512" s="0" t="s">
        <v>14767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12</v>
      </c>
      <c r="V4512" s="0" t="n">
        <v>221</v>
      </c>
      <c r="W4512" s="0" t="n">
        <v>0</v>
      </c>
      <c r="X4512" s="0" t="n">
        <v>0</v>
      </c>
      <c r="Y4512" s="0" t="n">
        <v>0</v>
      </c>
      <c r="Z4512" s="0" t="n">
        <v>0</v>
      </c>
    </row>
    <row r="4513" customFormat="false" ht="14.4" hidden="false" customHeight="false" outlineLevel="0" collapsed="false">
      <c r="A4513" s="0" t="s">
        <v>3</v>
      </c>
      <c r="B4513" s="0" t="s">
        <v>19315</v>
      </c>
      <c r="C4513" s="0" t="s">
        <v>14773</v>
      </c>
      <c r="D4513" s="0" t="s">
        <v>14767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15</v>
      </c>
      <c r="V4513" s="0" t="n">
        <v>226</v>
      </c>
      <c r="W4513" s="0" t="n">
        <v>0</v>
      </c>
      <c r="X4513" s="0" t="n">
        <v>0</v>
      </c>
      <c r="Y4513" s="0" t="n">
        <v>0</v>
      </c>
      <c r="Z4513" s="0" t="n">
        <v>0</v>
      </c>
    </row>
    <row r="4514" customFormat="false" ht="14.4" hidden="false" customHeight="false" outlineLevel="0" collapsed="false">
      <c r="A4514" s="0" t="s">
        <v>3</v>
      </c>
      <c r="B4514" s="0" t="s">
        <v>19316</v>
      </c>
      <c r="C4514" s="0" t="s">
        <v>14767</v>
      </c>
      <c r="D4514" s="0" t="s">
        <v>14773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15</v>
      </c>
      <c r="V4514" s="0" t="n">
        <v>253</v>
      </c>
      <c r="W4514" s="0" t="n">
        <v>0</v>
      </c>
      <c r="X4514" s="0" t="n">
        <v>0</v>
      </c>
      <c r="Y4514" s="0" t="n">
        <v>0</v>
      </c>
      <c r="Z4514" s="0" t="n">
        <v>0</v>
      </c>
    </row>
    <row r="4515" customFormat="false" ht="14.4" hidden="false" customHeight="false" outlineLevel="0" collapsed="false">
      <c r="A4515" s="0" t="s">
        <v>3</v>
      </c>
      <c r="B4515" s="0" t="s">
        <v>19317</v>
      </c>
      <c r="C4515" s="0" t="s">
        <v>14767</v>
      </c>
      <c r="D4515" s="0" t="s">
        <v>14773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0" t="n">
        <v>17</v>
      </c>
      <c r="V4515" s="0" t="n">
        <v>247</v>
      </c>
      <c r="W4515" s="0" t="n">
        <v>0</v>
      </c>
      <c r="X4515" s="0" t="n">
        <v>0</v>
      </c>
      <c r="Y4515" s="0" t="n">
        <v>0</v>
      </c>
      <c r="Z4515" s="0" t="n">
        <v>0</v>
      </c>
    </row>
    <row r="4516" customFormat="false" ht="14.4" hidden="false" customHeight="false" outlineLevel="0" collapsed="false">
      <c r="A4516" s="0" t="s">
        <v>3</v>
      </c>
      <c r="B4516" s="0" t="s">
        <v>19318</v>
      </c>
      <c r="C4516" s="0" t="s">
        <v>14767</v>
      </c>
      <c r="D4516" s="0" t="s">
        <v>14773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0</v>
      </c>
      <c r="U4516" s="0" t="n">
        <v>15</v>
      </c>
      <c r="V4516" s="0" t="n">
        <v>239</v>
      </c>
      <c r="W4516" s="0" t="n">
        <v>0</v>
      </c>
      <c r="X4516" s="0" t="n">
        <v>0</v>
      </c>
      <c r="Y4516" s="0" t="n">
        <v>0</v>
      </c>
      <c r="Z4516" s="0" t="n">
        <v>0</v>
      </c>
    </row>
    <row r="4517" customFormat="false" ht="14.4" hidden="false" customHeight="false" outlineLevel="0" collapsed="false">
      <c r="A4517" s="0" t="s">
        <v>3</v>
      </c>
      <c r="B4517" s="0" t="s">
        <v>19319</v>
      </c>
      <c r="C4517" s="0" t="s">
        <v>14767</v>
      </c>
      <c r="D4517" s="0" t="s">
        <v>14773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0" t="n">
        <v>15</v>
      </c>
      <c r="V4517" s="0" t="n">
        <v>239</v>
      </c>
      <c r="W4517" s="0" t="n">
        <v>0</v>
      </c>
      <c r="X4517" s="0" t="n">
        <v>0</v>
      </c>
      <c r="Y4517" s="0" t="n">
        <v>0</v>
      </c>
      <c r="Z4517" s="0" t="n">
        <v>0</v>
      </c>
    </row>
    <row r="4518" customFormat="false" ht="14.4" hidden="false" customHeight="false" outlineLevel="0" collapsed="false">
      <c r="A4518" s="0" t="s">
        <v>3</v>
      </c>
      <c r="B4518" s="0" t="s">
        <v>19320</v>
      </c>
      <c r="C4518" s="0" t="s">
        <v>14768</v>
      </c>
      <c r="D4518" s="0" t="s">
        <v>14771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</v>
      </c>
      <c r="T4518" s="0" t="n">
        <v>0</v>
      </c>
      <c r="U4518" s="0" t="n">
        <v>16</v>
      </c>
      <c r="V4518" s="0" t="n">
        <v>275</v>
      </c>
      <c r="W4518" s="0" t="n">
        <v>0</v>
      </c>
      <c r="X4518" s="0" t="n">
        <v>0</v>
      </c>
      <c r="Y4518" s="0" t="n">
        <v>0</v>
      </c>
      <c r="Z4518" s="0" t="n">
        <v>0</v>
      </c>
    </row>
    <row r="4519" customFormat="false" ht="14.4" hidden="false" customHeight="false" outlineLevel="0" collapsed="false">
      <c r="A4519" s="0" t="s">
        <v>3</v>
      </c>
      <c r="B4519" s="0" t="s">
        <v>19321</v>
      </c>
      <c r="C4519" s="0" t="s">
        <v>14771</v>
      </c>
      <c r="D4519" s="0" t="s">
        <v>14768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</v>
      </c>
      <c r="U4519" s="0" t="n">
        <v>14</v>
      </c>
      <c r="V4519" s="0" t="n">
        <v>267</v>
      </c>
      <c r="W4519" s="0" t="n">
        <v>0</v>
      </c>
      <c r="X4519" s="0" t="n">
        <v>0</v>
      </c>
      <c r="Y4519" s="0" t="n">
        <v>0</v>
      </c>
      <c r="Z4519" s="0" t="n">
        <v>0</v>
      </c>
    </row>
    <row r="4520" customFormat="false" ht="14.4" hidden="false" customHeight="false" outlineLevel="0" collapsed="false">
      <c r="A4520" s="0" t="s">
        <v>3</v>
      </c>
      <c r="B4520" s="0" t="s">
        <v>19322</v>
      </c>
      <c r="C4520" s="0" t="s">
        <v>14773</v>
      </c>
      <c r="D4520" s="0" t="s">
        <v>14768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</v>
      </c>
      <c r="U4520" s="0" t="n">
        <v>18</v>
      </c>
      <c r="V4520" s="0" t="n">
        <v>357</v>
      </c>
      <c r="W4520" s="0" t="n">
        <v>0</v>
      </c>
      <c r="X4520" s="0" t="n">
        <v>0</v>
      </c>
      <c r="Y4520" s="0" t="n">
        <v>0</v>
      </c>
      <c r="Z4520" s="0" t="n">
        <v>0</v>
      </c>
    </row>
    <row r="4521" customFormat="false" ht="14.4" hidden="false" customHeight="false" outlineLevel="0" collapsed="false">
      <c r="A4521" s="0" t="s">
        <v>3</v>
      </c>
      <c r="B4521" s="0" t="s">
        <v>19323</v>
      </c>
      <c r="C4521" s="0" t="s">
        <v>14773</v>
      </c>
      <c r="D4521" s="0" t="s">
        <v>14767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0" t="n">
        <v>19</v>
      </c>
      <c r="V4521" s="0" t="n">
        <v>359</v>
      </c>
      <c r="W4521" s="0" t="n">
        <v>0</v>
      </c>
      <c r="X4521" s="0" t="n">
        <v>0</v>
      </c>
      <c r="Y4521" s="0" t="n">
        <v>0</v>
      </c>
      <c r="Z4521" s="0" t="n">
        <v>0</v>
      </c>
    </row>
    <row r="4522" customFormat="false" ht="14.4" hidden="false" customHeight="false" outlineLevel="0" collapsed="false">
      <c r="A4522" s="0" t="s">
        <v>3</v>
      </c>
      <c r="B4522" s="0" t="s">
        <v>19324</v>
      </c>
      <c r="C4522" s="0" t="s">
        <v>14771</v>
      </c>
      <c r="D4522" s="0" t="s">
        <v>14768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0" t="n">
        <v>18</v>
      </c>
      <c r="V4522" s="0" t="n">
        <v>319</v>
      </c>
      <c r="W4522" s="0" t="n">
        <v>0</v>
      </c>
      <c r="X4522" s="0" t="n">
        <v>0</v>
      </c>
      <c r="Y4522" s="0" t="n">
        <v>0</v>
      </c>
      <c r="Z4522" s="0" t="n">
        <v>0</v>
      </c>
    </row>
    <row r="4523" customFormat="false" ht="14.4" hidden="false" customHeight="false" outlineLevel="0" collapsed="false">
      <c r="A4523" s="0" t="s">
        <v>3</v>
      </c>
      <c r="B4523" s="0" t="s">
        <v>19325</v>
      </c>
      <c r="C4523" s="0" t="s">
        <v>14768</v>
      </c>
      <c r="D4523" s="0" t="s">
        <v>14771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18</v>
      </c>
      <c r="V4523" s="0" t="n">
        <v>307</v>
      </c>
      <c r="W4523" s="0" t="n">
        <v>0</v>
      </c>
      <c r="X4523" s="0" t="n">
        <v>0</v>
      </c>
      <c r="Y4523" s="0" t="n">
        <v>0</v>
      </c>
      <c r="Z4523" s="0" t="n">
        <v>0</v>
      </c>
    </row>
    <row r="4524" customFormat="false" ht="14.4" hidden="false" customHeight="false" outlineLevel="0" collapsed="false">
      <c r="A4524" s="0" t="s">
        <v>3</v>
      </c>
      <c r="B4524" s="0" t="s">
        <v>19326</v>
      </c>
      <c r="C4524" s="0" t="s">
        <v>14768</v>
      </c>
      <c r="D4524" s="0" t="s">
        <v>14771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20</v>
      </c>
      <c r="V4524" s="0" t="n">
        <v>336</v>
      </c>
      <c r="W4524" s="0" t="n">
        <v>0</v>
      </c>
      <c r="X4524" s="0" t="n">
        <v>0</v>
      </c>
      <c r="Y4524" s="0" t="n">
        <v>0</v>
      </c>
      <c r="Z4524" s="0" t="n">
        <v>0</v>
      </c>
    </row>
    <row r="4525" customFormat="false" ht="14.4" hidden="false" customHeight="false" outlineLevel="0" collapsed="false">
      <c r="A4525" s="0" t="s">
        <v>3</v>
      </c>
      <c r="B4525" s="0" t="s">
        <v>19327</v>
      </c>
      <c r="C4525" s="0" t="s">
        <v>14767</v>
      </c>
      <c r="D4525" s="0" t="s">
        <v>14773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0</v>
      </c>
      <c r="U4525" s="0" t="n">
        <v>16</v>
      </c>
      <c r="V4525" s="0" t="n">
        <v>254</v>
      </c>
      <c r="W4525" s="0" t="n">
        <v>0</v>
      </c>
      <c r="X4525" s="0" t="n">
        <v>0</v>
      </c>
      <c r="Y4525" s="0" t="n">
        <v>0</v>
      </c>
      <c r="Z4525" s="0" t="n">
        <v>0</v>
      </c>
    </row>
    <row r="4526" customFormat="false" ht="14.4" hidden="false" customHeight="false" outlineLevel="0" collapsed="false">
      <c r="A4526" s="0" t="s">
        <v>3</v>
      </c>
      <c r="B4526" s="0" t="s">
        <v>19328</v>
      </c>
      <c r="C4526" s="0" t="s">
        <v>14773</v>
      </c>
      <c r="D4526" s="0" t="s">
        <v>14767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0" t="n">
        <v>16</v>
      </c>
      <c r="V4526" s="0" t="n">
        <v>230</v>
      </c>
      <c r="W4526" s="0" t="n">
        <v>0</v>
      </c>
      <c r="X4526" s="0" t="n">
        <v>0</v>
      </c>
      <c r="Y4526" s="0" t="n">
        <v>0</v>
      </c>
      <c r="Z4526" s="0" t="n">
        <v>0</v>
      </c>
    </row>
    <row r="4527" customFormat="false" ht="14.4" hidden="false" customHeight="false" outlineLevel="0" collapsed="false">
      <c r="A4527" s="0" t="s">
        <v>3</v>
      </c>
      <c r="B4527" s="0" t="s">
        <v>19329</v>
      </c>
      <c r="C4527" s="0" t="s">
        <v>14773</v>
      </c>
      <c r="D4527" s="0" t="s">
        <v>14771</v>
      </c>
      <c r="E4527" s="0" t="n">
        <v>0</v>
      </c>
      <c r="F4527" s="0" t="n">
        <v>0</v>
      </c>
      <c r="G4527" s="0" t="n">
        <v>0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0</v>
      </c>
      <c r="T4527" s="0" t="n">
        <v>0</v>
      </c>
      <c r="U4527" s="0" t="n">
        <v>16</v>
      </c>
      <c r="V4527" s="0" t="n">
        <v>230</v>
      </c>
      <c r="W4527" s="0" t="n">
        <v>0</v>
      </c>
      <c r="X4527" s="0" t="n">
        <v>0</v>
      </c>
      <c r="Y4527" s="0" t="n">
        <v>0</v>
      </c>
      <c r="Z4527" s="0" t="n">
        <v>0</v>
      </c>
    </row>
    <row r="4528" customFormat="false" ht="14.4" hidden="false" customHeight="false" outlineLevel="0" collapsed="false">
      <c r="A4528" s="0" t="s">
        <v>3</v>
      </c>
      <c r="B4528" s="0" t="s">
        <v>19330</v>
      </c>
      <c r="C4528" s="0" t="s">
        <v>14768</v>
      </c>
      <c r="D4528" s="0" t="s">
        <v>14771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  <c r="S4528" s="0" t="n">
        <v>0</v>
      </c>
      <c r="T4528" s="0" t="n">
        <v>0</v>
      </c>
      <c r="U4528" s="0" t="n">
        <v>17</v>
      </c>
      <c r="V4528" s="0" t="n">
        <v>258</v>
      </c>
      <c r="W4528" s="0" t="n">
        <v>0</v>
      </c>
      <c r="X4528" s="0" t="n">
        <v>0</v>
      </c>
      <c r="Y4528" s="0" t="n">
        <v>0</v>
      </c>
      <c r="Z4528" s="0" t="n">
        <v>0</v>
      </c>
    </row>
    <row r="4529" customFormat="false" ht="14.4" hidden="false" customHeight="false" outlineLevel="0" collapsed="false">
      <c r="A4529" s="0" t="s">
        <v>3</v>
      </c>
      <c r="B4529" s="0" t="s">
        <v>19331</v>
      </c>
      <c r="C4529" s="0" t="s">
        <v>14768</v>
      </c>
      <c r="D4529" s="0" t="s">
        <v>14771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0</v>
      </c>
      <c r="S4529" s="0" t="n">
        <v>0</v>
      </c>
      <c r="T4529" s="0" t="n">
        <v>0</v>
      </c>
      <c r="U4529" s="0" t="n">
        <v>21</v>
      </c>
      <c r="V4529" s="0" t="n">
        <v>282</v>
      </c>
      <c r="W4529" s="0" t="n">
        <v>0</v>
      </c>
      <c r="X4529" s="0" t="n">
        <v>0</v>
      </c>
      <c r="Y4529" s="0" t="n">
        <v>0</v>
      </c>
      <c r="Z4529" s="0" t="n">
        <v>0</v>
      </c>
    </row>
    <row r="4530" customFormat="false" ht="14.4" hidden="false" customHeight="false" outlineLevel="0" collapsed="false">
      <c r="A4530" s="0" t="s">
        <v>3</v>
      </c>
      <c r="B4530" s="0" t="s">
        <v>19332</v>
      </c>
      <c r="C4530" s="0" t="s">
        <v>14768</v>
      </c>
      <c r="D4530" s="0" t="s">
        <v>14771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n">
        <v>0</v>
      </c>
      <c r="S4530" s="0" t="n">
        <v>0</v>
      </c>
      <c r="T4530" s="0" t="n">
        <v>0</v>
      </c>
      <c r="U4530" s="0" t="n">
        <v>24</v>
      </c>
      <c r="V4530" s="0" t="n">
        <v>283</v>
      </c>
      <c r="W4530" s="0" t="n">
        <v>0</v>
      </c>
      <c r="X4530" s="0" t="n">
        <v>0</v>
      </c>
      <c r="Y4530" s="0" t="n">
        <v>0</v>
      </c>
      <c r="Z4530" s="0" t="n">
        <v>0</v>
      </c>
    </row>
    <row r="4531" customFormat="false" ht="14.4" hidden="false" customHeight="false" outlineLevel="0" collapsed="false">
      <c r="A4531" s="0" t="s">
        <v>3</v>
      </c>
      <c r="B4531" s="0" t="s">
        <v>19333</v>
      </c>
      <c r="C4531" s="0" t="s">
        <v>14767</v>
      </c>
      <c r="D4531" s="0" t="s">
        <v>14773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0</v>
      </c>
      <c r="S4531" s="0" t="n">
        <v>0</v>
      </c>
      <c r="T4531" s="0" t="n">
        <v>0</v>
      </c>
      <c r="U4531" s="0" t="n">
        <v>25</v>
      </c>
      <c r="V4531" s="0" t="n">
        <v>270</v>
      </c>
      <c r="W4531" s="0" t="n">
        <v>0</v>
      </c>
      <c r="X4531" s="0" t="n">
        <v>0</v>
      </c>
      <c r="Y4531" s="0" t="n">
        <v>0</v>
      </c>
      <c r="Z4531" s="0" t="n">
        <v>0</v>
      </c>
    </row>
    <row r="4532" customFormat="false" ht="14.4" hidden="false" customHeight="false" outlineLevel="0" collapsed="false">
      <c r="A4532" s="0" t="s">
        <v>3</v>
      </c>
      <c r="B4532" s="0" t="s">
        <v>19334</v>
      </c>
      <c r="C4532" s="0" t="s">
        <v>14768</v>
      </c>
      <c r="D4532" s="0" t="s">
        <v>14771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18</v>
      </c>
      <c r="V4532" s="0" t="n">
        <v>262</v>
      </c>
      <c r="W4532" s="0" t="n">
        <v>0</v>
      </c>
      <c r="X4532" s="0" t="n">
        <v>0</v>
      </c>
      <c r="Y4532" s="0" t="n">
        <v>0</v>
      </c>
      <c r="Z4532" s="0" t="n">
        <v>0</v>
      </c>
    </row>
    <row r="4533" customFormat="false" ht="14.4" hidden="false" customHeight="false" outlineLevel="0" collapsed="false">
      <c r="A4533" s="0" t="s">
        <v>3</v>
      </c>
      <c r="B4533" s="0" t="s">
        <v>19335</v>
      </c>
      <c r="C4533" s="0" t="s">
        <v>14773</v>
      </c>
      <c r="D4533" s="0" t="s">
        <v>14767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P4533" s="0" t="n">
        <v>0</v>
      </c>
      <c r="Q4533" s="0" t="n">
        <v>0</v>
      </c>
      <c r="R4533" s="0" t="n">
        <v>0</v>
      </c>
      <c r="S4533" s="0" t="n">
        <v>0</v>
      </c>
      <c r="T4533" s="0" t="n">
        <v>0</v>
      </c>
      <c r="U4533" s="0" t="n">
        <v>16</v>
      </c>
      <c r="V4533" s="0" t="n">
        <v>230</v>
      </c>
      <c r="W4533" s="0" t="n">
        <v>0</v>
      </c>
      <c r="X4533" s="0" t="n">
        <v>0</v>
      </c>
      <c r="Y4533" s="0" t="n">
        <v>0</v>
      </c>
      <c r="Z4533" s="0" t="n">
        <v>0</v>
      </c>
    </row>
    <row r="4534" customFormat="false" ht="14.4" hidden="false" customHeight="false" outlineLevel="0" collapsed="false">
      <c r="A4534" s="0" t="s">
        <v>3</v>
      </c>
      <c r="B4534" s="0" t="s">
        <v>19336</v>
      </c>
      <c r="C4534" s="0" t="s">
        <v>14771</v>
      </c>
      <c r="D4534" s="0" t="s">
        <v>14768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16</v>
      </c>
      <c r="V4534" s="0" t="n">
        <v>230</v>
      </c>
      <c r="W4534" s="0" t="n">
        <v>0</v>
      </c>
      <c r="X4534" s="0" t="n">
        <v>0</v>
      </c>
      <c r="Y4534" s="0" t="n">
        <v>0</v>
      </c>
      <c r="Z4534" s="0" t="n">
        <v>0</v>
      </c>
    </row>
    <row r="4535" customFormat="false" ht="14.4" hidden="false" customHeight="false" outlineLevel="0" collapsed="false">
      <c r="A4535" s="0" t="s">
        <v>3</v>
      </c>
      <c r="B4535" s="0" t="s">
        <v>19337</v>
      </c>
      <c r="C4535" s="0" t="s">
        <v>14768</v>
      </c>
      <c r="D4535" s="0" t="s">
        <v>14771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17</v>
      </c>
      <c r="V4535" s="0" t="n">
        <v>264</v>
      </c>
      <c r="W4535" s="0" t="n">
        <v>0</v>
      </c>
      <c r="X4535" s="0" t="n">
        <v>0</v>
      </c>
      <c r="Y4535" s="0" t="n">
        <v>0</v>
      </c>
      <c r="Z4535" s="0" t="n">
        <v>0</v>
      </c>
    </row>
    <row r="4536" customFormat="false" ht="14.4" hidden="false" customHeight="false" outlineLevel="0" collapsed="false">
      <c r="A4536" s="0" t="s">
        <v>3</v>
      </c>
      <c r="B4536" s="0" t="s">
        <v>19338</v>
      </c>
      <c r="C4536" s="0" t="s">
        <v>14771</v>
      </c>
      <c r="D4536" s="0" t="s">
        <v>14773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17</v>
      </c>
      <c r="V4536" s="0" t="n">
        <v>265</v>
      </c>
      <c r="W4536" s="0" t="n">
        <v>0</v>
      </c>
      <c r="X4536" s="0" t="n">
        <v>0</v>
      </c>
      <c r="Y4536" s="0" t="n">
        <v>0</v>
      </c>
      <c r="Z4536" s="0" t="n">
        <v>0</v>
      </c>
    </row>
    <row r="4537" customFormat="false" ht="14.4" hidden="false" customHeight="false" outlineLevel="0" collapsed="false">
      <c r="A4537" s="0" t="s">
        <v>3</v>
      </c>
      <c r="B4537" s="0" t="s">
        <v>19339</v>
      </c>
      <c r="C4537" s="0" t="s">
        <v>14773</v>
      </c>
      <c r="D4537" s="0" t="s">
        <v>14767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18</v>
      </c>
      <c r="V4537" s="0" t="n">
        <v>338</v>
      </c>
      <c r="W4537" s="0" t="n">
        <v>0</v>
      </c>
      <c r="X4537" s="0" t="n">
        <v>0</v>
      </c>
      <c r="Y4537" s="0" t="n">
        <v>0</v>
      </c>
      <c r="Z4537" s="0" t="n">
        <v>0</v>
      </c>
    </row>
    <row r="4538" customFormat="false" ht="14.4" hidden="false" customHeight="false" outlineLevel="0" collapsed="false">
      <c r="A4538" s="0" t="s">
        <v>3</v>
      </c>
      <c r="B4538" s="0" t="s">
        <v>19340</v>
      </c>
      <c r="C4538" s="0" t="s">
        <v>14771</v>
      </c>
      <c r="D4538" s="0" t="s">
        <v>14768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21</v>
      </c>
      <c r="V4538" s="0" t="n">
        <v>305</v>
      </c>
      <c r="W4538" s="0" t="n">
        <v>0</v>
      </c>
      <c r="X4538" s="0" t="n">
        <v>0</v>
      </c>
      <c r="Y4538" s="0" t="n">
        <v>0</v>
      </c>
      <c r="Z4538" s="0" t="n">
        <v>0</v>
      </c>
    </row>
    <row r="4539" customFormat="false" ht="14.4" hidden="false" customHeight="false" outlineLevel="0" collapsed="false">
      <c r="A4539" s="0" t="s">
        <v>3</v>
      </c>
      <c r="B4539" s="0" t="s">
        <v>19341</v>
      </c>
      <c r="C4539" s="0" t="s">
        <v>14773</v>
      </c>
      <c r="D4539" s="0" t="s">
        <v>14771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21</v>
      </c>
      <c r="V4539" s="0" t="n">
        <v>296</v>
      </c>
      <c r="W4539" s="0" t="n">
        <v>0</v>
      </c>
      <c r="X4539" s="0" t="n">
        <v>0</v>
      </c>
      <c r="Y4539" s="0" t="n">
        <v>0</v>
      </c>
      <c r="Z4539" s="0" t="n">
        <v>0</v>
      </c>
    </row>
    <row r="4540" customFormat="false" ht="14.4" hidden="false" customHeight="false" outlineLevel="0" collapsed="false">
      <c r="A4540" s="0" t="s">
        <v>3</v>
      </c>
      <c r="B4540" s="0" t="s">
        <v>19342</v>
      </c>
      <c r="C4540" s="0" t="s">
        <v>14771</v>
      </c>
      <c r="D4540" s="0" t="s">
        <v>14773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20</v>
      </c>
      <c r="V4540" s="0" t="n">
        <v>296</v>
      </c>
      <c r="W4540" s="0" t="n">
        <v>0</v>
      </c>
      <c r="X4540" s="0" t="n">
        <v>0</v>
      </c>
      <c r="Y4540" s="0" t="n">
        <v>0</v>
      </c>
      <c r="Z4540" s="0" t="n">
        <v>0</v>
      </c>
    </row>
    <row r="4541" customFormat="false" ht="14.4" hidden="false" customHeight="false" outlineLevel="0" collapsed="false">
      <c r="A4541" s="0" t="s">
        <v>3</v>
      </c>
      <c r="B4541" s="0" t="s">
        <v>19343</v>
      </c>
      <c r="C4541" s="0" t="s">
        <v>14768</v>
      </c>
      <c r="D4541" s="0" t="s">
        <v>14771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0" t="n">
        <v>18</v>
      </c>
      <c r="V4541" s="0" t="n">
        <v>295</v>
      </c>
      <c r="W4541" s="0" t="n">
        <v>0</v>
      </c>
      <c r="X4541" s="0" t="n">
        <v>0</v>
      </c>
      <c r="Y4541" s="0" t="n">
        <v>0</v>
      </c>
      <c r="Z4541" s="0" t="n">
        <v>0</v>
      </c>
    </row>
    <row r="4542" customFormat="false" ht="14.4" hidden="false" customHeight="false" outlineLevel="0" collapsed="false">
      <c r="A4542" s="0" t="s">
        <v>3</v>
      </c>
      <c r="B4542" s="0" t="s">
        <v>19344</v>
      </c>
      <c r="C4542" s="0" t="s">
        <v>14767</v>
      </c>
      <c r="D4542" s="0" t="s">
        <v>14773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0" t="n">
        <v>16</v>
      </c>
      <c r="V4542" s="0" t="n">
        <v>313</v>
      </c>
      <c r="W4542" s="0" t="n">
        <v>0</v>
      </c>
      <c r="X4542" s="0" t="n">
        <v>0</v>
      </c>
      <c r="Y4542" s="0" t="n">
        <v>0</v>
      </c>
      <c r="Z4542" s="0" t="n">
        <v>0</v>
      </c>
    </row>
    <row r="4543" customFormat="false" ht="14.4" hidden="false" customHeight="false" outlineLevel="0" collapsed="false">
      <c r="A4543" s="0" t="s">
        <v>3</v>
      </c>
      <c r="B4543" s="0" t="s">
        <v>19345</v>
      </c>
      <c r="C4543" s="0" t="s">
        <v>14773</v>
      </c>
      <c r="D4543" s="0" t="s">
        <v>14767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0" t="n">
        <v>15</v>
      </c>
      <c r="V4543" s="0" t="n">
        <v>242</v>
      </c>
      <c r="W4543" s="0" t="n">
        <v>0</v>
      </c>
      <c r="X4543" s="0" t="n">
        <v>0</v>
      </c>
      <c r="Y4543" s="0" t="n">
        <v>0</v>
      </c>
      <c r="Z4543" s="0" t="n">
        <v>0</v>
      </c>
    </row>
    <row r="4544" customFormat="false" ht="14.4" hidden="false" customHeight="false" outlineLevel="0" collapsed="false">
      <c r="A4544" s="0" t="s">
        <v>3</v>
      </c>
      <c r="B4544" s="0" t="s">
        <v>19346</v>
      </c>
      <c r="C4544" s="0" t="s">
        <v>14768</v>
      </c>
      <c r="D4544" s="0" t="s">
        <v>14773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12</v>
      </c>
      <c r="V4544" s="0" t="n">
        <v>233</v>
      </c>
      <c r="W4544" s="0" t="n">
        <v>0</v>
      </c>
      <c r="X4544" s="0" t="n">
        <v>0</v>
      </c>
      <c r="Y4544" s="0" t="n">
        <v>0</v>
      </c>
      <c r="Z4544" s="0" t="n">
        <v>0</v>
      </c>
    </row>
    <row r="4545" customFormat="false" ht="14.4" hidden="false" customHeight="false" outlineLevel="0" collapsed="false">
      <c r="A4545" s="0" t="s">
        <v>3</v>
      </c>
      <c r="B4545" s="0" t="s">
        <v>19347</v>
      </c>
      <c r="C4545" s="0" t="s">
        <v>14771</v>
      </c>
      <c r="D4545" s="0" t="s">
        <v>14768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18</v>
      </c>
      <c r="V4545" s="0" t="n">
        <v>328</v>
      </c>
      <c r="W4545" s="0" t="n">
        <v>0</v>
      </c>
      <c r="X4545" s="0" t="n">
        <v>0</v>
      </c>
      <c r="Y4545" s="0" t="n">
        <v>0</v>
      </c>
      <c r="Z4545" s="0" t="n">
        <v>0</v>
      </c>
    </row>
    <row r="4546" customFormat="false" ht="14.4" hidden="false" customHeight="false" outlineLevel="0" collapsed="false">
      <c r="A4546" s="0" t="s">
        <v>3</v>
      </c>
      <c r="B4546" s="0" t="s">
        <v>19348</v>
      </c>
      <c r="C4546" s="0" t="s">
        <v>14773</v>
      </c>
      <c r="D4546" s="0" t="s">
        <v>14767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0" t="n">
        <v>18</v>
      </c>
      <c r="V4546" s="0" t="n">
        <v>316</v>
      </c>
      <c r="W4546" s="0" t="n">
        <v>0</v>
      </c>
      <c r="X4546" s="0" t="n">
        <v>0</v>
      </c>
      <c r="Y4546" s="0" t="n">
        <v>0</v>
      </c>
      <c r="Z4546" s="0" t="n">
        <v>0</v>
      </c>
    </row>
    <row r="4547" customFormat="false" ht="14.4" hidden="false" customHeight="false" outlineLevel="0" collapsed="false">
      <c r="A4547" s="0" t="s">
        <v>3</v>
      </c>
      <c r="B4547" s="0" t="s">
        <v>19349</v>
      </c>
      <c r="C4547" s="0" t="s">
        <v>14768</v>
      </c>
      <c r="D4547" s="0" t="s">
        <v>14771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18</v>
      </c>
      <c r="V4547" s="0" t="n">
        <v>316</v>
      </c>
      <c r="W4547" s="0" t="n">
        <v>0</v>
      </c>
      <c r="X4547" s="0" t="n">
        <v>0</v>
      </c>
      <c r="Y4547" s="0" t="n">
        <v>0</v>
      </c>
      <c r="Z4547" s="0" t="n">
        <v>0</v>
      </c>
    </row>
    <row r="4548" customFormat="false" ht="14.4" hidden="false" customHeight="false" outlineLevel="0" collapsed="false">
      <c r="A4548" s="0" t="s">
        <v>3</v>
      </c>
      <c r="B4548" s="0" t="s">
        <v>19350</v>
      </c>
      <c r="C4548" s="0" t="s">
        <v>14767</v>
      </c>
      <c r="D4548" s="0" t="s">
        <v>14773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22</v>
      </c>
      <c r="V4548" s="0" t="n">
        <v>315</v>
      </c>
      <c r="W4548" s="0" t="n">
        <v>0</v>
      </c>
      <c r="X4548" s="0" t="n">
        <v>0</v>
      </c>
      <c r="Y4548" s="0" t="n">
        <v>0</v>
      </c>
      <c r="Z4548" s="0" t="n">
        <v>0</v>
      </c>
    </row>
    <row r="4549" customFormat="false" ht="14.4" hidden="false" customHeight="false" outlineLevel="0" collapsed="false">
      <c r="A4549" s="0" t="s">
        <v>3</v>
      </c>
      <c r="B4549" s="0" t="s">
        <v>19351</v>
      </c>
      <c r="C4549" s="0" t="s">
        <v>14771</v>
      </c>
      <c r="D4549" s="0" t="s">
        <v>14768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22</v>
      </c>
      <c r="V4549" s="0" t="n">
        <v>337</v>
      </c>
      <c r="W4549" s="0" t="n">
        <v>0</v>
      </c>
      <c r="X4549" s="0" t="n">
        <v>0</v>
      </c>
      <c r="Y4549" s="0" t="n">
        <v>0</v>
      </c>
      <c r="Z4549" s="0" t="n">
        <v>0</v>
      </c>
    </row>
    <row r="4550" customFormat="false" ht="14.4" hidden="false" customHeight="false" outlineLevel="0" collapsed="false">
      <c r="A4550" s="0" t="s">
        <v>3</v>
      </c>
      <c r="B4550" s="0" t="s">
        <v>19352</v>
      </c>
      <c r="C4550" s="0" t="s">
        <v>14773</v>
      </c>
      <c r="D4550" s="0" t="s">
        <v>14767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</v>
      </c>
      <c r="S4550" s="0" t="n">
        <v>0</v>
      </c>
      <c r="T4550" s="0" t="n">
        <v>0</v>
      </c>
      <c r="U4550" s="0" t="n">
        <v>15</v>
      </c>
      <c r="V4550" s="0" t="n">
        <v>265</v>
      </c>
      <c r="W4550" s="0" t="n">
        <v>0</v>
      </c>
      <c r="X4550" s="0" t="n">
        <v>0</v>
      </c>
      <c r="Y4550" s="0" t="n">
        <v>0</v>
      </c>
      <c r="Z4550" s="0" t="n">
        <v>0</v>
      </c>
    </row>
    <row r="4551" customFormat="false" ht="14.4" hidden="false" customHeight="false" outlineLevel="0" collapsed="false">
      <c r="A4551" s="0" t="s">
        <v>3</v>
      </c>
      <c r="B4551" s="0" t="s">
        <v>19353</v>
      </c>
      <c r="C4551" s="0" t="s">
        <v>14773</v>
      </c>
      <c r="D4551" s="0" t="s">
        <v>14767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11</v>
      </c>
      <c r="V4551" s="0" t="n">
        <v>217</v>
      </c>
      <c r="W4551" s="0" t="n">
        <v>0</v>
      </c>
      <c r="X4551" s="0" t="n">
        <v>0</v>
      </c>
      <c r="Y4551" s="0" t="n">
        <v>0</v>
      </c>
      <c r="Z4551" s="0" t="n">
        <v>0</v>
      </c>
    </row>
    <row r="4552" customFormat="false" ht="14.4" hidden="false" customHeight="false" outlineLevel="0" collapsed="false">
      <c r="A4552" s="0" t="s">
        <v>3</v>
      </c>
      <c r="B4552" s="0" t="s">
        <v>19354</v>
      </c>
      <c r="C4552" s="0" t="s">
        <v>14773</v>
      </c>
      <c r="D4552" s="0" t="s">
        <v>14767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0" t="n">
        <v>11</v>
      </c>
      <c r="V4552" s="0" t="n">
        <v>212</v>
      </c>
      <c r="W4552" s="0" t="n">
        <v>0</v>
      </c>
      <c r="X4552" s="0" t="n">
        <v>0</v>
      </c>
      <c r="Y4552" s="0" t="n">
        <v>0</v>
      </c>
      <c r="Z4552" s="0" t="n">
        <v>0</v>
      </c>
    </row>
    <row r="4553" customFormat="false" ht="14.4" hidden="false" customHeight="false" outlineLevel="0" collapsed="false">
      <c r="A4553" s="0" t="s">
        <v>3</v>
      </c>
      <c r="B4553" s="0" t="s">
        <v>19355</v>
      </c>
      <c r="C4553" s="0" t="s">
        <v>14771</v>
      </c>
      <c r="D4553" s="0" t="s">
        <v>14767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0" t="n">
        <v>17</v>
      </c>
      <c r="V4553" s="0" t="n">
        <v>267</v>
      </c>
      <c r="W4553" s="0" t="n">
        <v>0</v>
      </c>
      <c r="X4553" s="0" t="n">
        <v>0</v>
      </c>
      <c r="Y4553" s="0" t="n">
        <v>0</v>
      </c>
      <c r="Z4553" s="0" t="n">
        <v>0</v>
      </c>
    </row>
    <row r="4554" customFormat="false" ht="14.4" hidden="false" customHeight="false" outlineLevel="0" collapsed="false">
      <c r="A4554" s="0" t="s">
        <v>3</v>
      </c>
      <c r="B4554" s="0" t="s">
        <v>19356</v>
      </c>
      <c r="C4554" s="0" t="s">
        <v>14773</v>
      </c>
      <c r="D4554" s="0" t="s">
        <v>14767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15</v>
      </c>
      <c r="V4554" s="0" t="n">
        <v>273</v>
      </c>
      <c r="W4554" s="0" t="n">
        <v>0</v>
      </c>
      <c r="X4554" s="0" t="n">
        <v>0</v>
      </c>
      <c r="Y4554" s="0" t="n">
        <v>0</v>
      </c>
      <c r="Z4554" s="0" t="n">
        <v>0</v>
      </c>
    </row>
    <row r="4555" customFormat="false" ht="14.4" hidden="false" customHeight="false" outlineLevel="0" collapsed="false">
      <c r="A4555" s="0" t="s">
        <v>3</v>
      </c>
      <c r="B4555" s="0" t="s">
        <v>19357</v>
      </c>
      <c r="C4555" s="0" t="s">
        <v>14768</v>
      </c>
      <c r="D4555" s="0" t="s">
        <v>14771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0" t="n">
        <v>15</v>
      </c>
      <c r="V4555" s="0" t="n">
        <v>282</v>
      </c>
      <c r="W4555" s="0" t="n">
        <v>0</v>
      </c>
      <c r="X4555" s="0" t="n">
        <v>0</v>
      </c>
      <c r="Y4555" s="0" t="n">
        <v>0</v>
      </c>
      <c r="Z4555" s="0" t="n">
        <v>0</v>
      </c>
    </row>
    <row r="4556" customFormat="false" ht="14.4" hidden="false" customHeight="false" outlineLevel="0" collapsed="false">
      <c r="A4556" s="0" t="s">
        <v>3</v>
      </c>
      <c r="B4556" s="0" t="s">
        <v>19358</v>
      </c>
      <c r="C4556" s="0" t="s">
        <v>14773</v>
      </c>
      <c r="D4556" s="0" t="s">
        <v>14767</v>
      </c>
      <c r="E4556" s="0" t="n">
        <v>0</v>
      </c>
      <c r="F4556" s="0" t="n">
        <v>0</v>
      </c>
      <c r="G4556" s="0" t="n">
        <v>0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0</v>
      </c>
      <c r="S4556" s="0" t="n">
        <v>0</v>
      </c>
      <c r="T4556" s="0" t="n">
        <v>0</v>
      </c>
      <c r="U4556" s="0" t="n">
        <v>14</v>
      </c>
      <c r="V4556" s="0" t="n">
        <v>245</v>
      </c>
      <c r="W4556" s="0" t="n">
        <v>0</v>
      </c>
      <c r="X4556" s="0" t="n">
        <v>0</v>
      </c>
      <c r="Y4556" s="0" t="n">
        <v>0</v>
      </c>
      <c r="Z4556" s="0" t="n">
        <v>0</v>
      </c>
    </row>
    <row r="4557" customFormat="false" ht="14.4" hidden="false" customHeight="false" outlineLevel="0" collapsed="false">
      <c r="A4557" s="0" t="s">
        <v>3</v>
      </c>
      <c r="B4557" s="0" t="s">
        <v>19359</v>
      </c>
      <c r="C4557" s="0" t="s">
        <v>14771</v>
      </c>
      <c r="D4557" s="0" t="s">
        <v>14768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14</v>
      </c>
      <c r="V4557" s="0" t="n">
        <v>274</v>
      </c>
      <c r="W4557" s="0" t="n">
        <v>0</v>
      </c>
      <c r="X4557" s="0" t="n">
        <v>0</v>
      </c>
      <c r="Y4557" s="0" t="n">
        <v>0</v>
      </c>
      <c r="Z4557" s="0" t="n">
        <v>0</v>
      </c>
    </row>
    <row r="4558" customFormat="false" ht="14.4" hidden="false" customHeight="false" outlineLevel="0" collapsed="false">
      <c r="A4558" s="0" t="s">
        <v>3</v>
      </c>
      <c r="B4558" s="0" t="s">
        <v>19360</v>
      </c>
      <c r="C4558" s="0" t="s">
        <v>14773</v>
      </c>
      <c r="D4558" s="0" t="s">
        <v>14767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0" t="n">
        <v>16</v>
      </c>
      <c r="V4558" s="0" t="n">
        <v>223</v>
      </c>
      <c r="W4558" s="0" t="n">
        <v>0</v>
      </c>
      <c r="X4558" s="0" t="n">
        <v>0</v>
      </c>
      <c r="Y4558" s="0" t="n">
        <v>0</v>
      </c>
      <c r="Z4558" s="0" t="n">
        <v>0</v>
      </c>
    </row>
    <row r="4559" customFormat="false" ht="14.4" hidden="false" customHeight="false" outlineLevel="0" collapsed="false">
      <c r="A4559" s="0" t="s">
        <v>3</v>
      </c>
      <c r="B4559" s="0" t="s">
        <v>19361</v>
      </c>
      <c r="C4559" s="0" t="s">
        <v>14768</v>
      </c>
      <c r="D4559" s="0" t="s">
        <v>14771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0</v>
      </c>
      <c r="U4559" s="0" t="n">
        <v>12</v>
      </c>
      <c r="V4559" s="0" t="n">
        <v>212</v>
      </c>
      <c r="W4559" s="0" t="n">
        <v>0</v>
      </c>
      <c r="X4559" s="0" t="n">
        <v>0</v>
      </c>
      <c r="Y4559" s="0" t="n">
        <v>0</v>
      </c>
      <c r="Z4559" s="0" t="n">
        <v>0</v>
      </c>
    </row>
    <row r="4560" customFormat="false" ht="14.4" hidden="false" customHeight="false" outlineLevel="0" collapsed="false">
      <c r="A4560" s="0" t="s">
        <v>3</v>
      </c>
      <c r="B4560" s="0" t="s">
        <v>19362</v>
      </c>
      <c r="C4560" s="0" t="s">
        <v>14771</v>
      </c>
      <c r="D4560" s="0" t="s">
        <v>14773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0</v>
      </c>
      <c r="P4560" s="0" t="n">
        <v>0</v>
      </c>
      <c r="Q4560" s="0" t="n">
        <v>0</v>
      </c>
      <c r="R4560" s="0" t="n">
        <v>0</v>
      </c>
      <c r="S4560" s="0" t="n">
        <v>0</v>
      </c>
      <c r="T4560" s="0" t="n">
        <v>0</v>
      </c>
      <c r="U4560" s="0" t="n">
        <v>18</v>
      </c>
      <c r="V4560" s="0" t="n">
        <v>353</v>
      </c>
      <c r="W4560" s="0" t="n">
        <v>0</v>
      </c>
      <c r="X4560" s="0" t="n">
        <v>0</v>
      </c>
      <c r="Y4560" s="0" t="n">
        <v>0</v>
      </c>
      <c r="Z4560" s="0" t="n">
        <v>0</v>
      </c>
    </row>
    <row r="4561" customFormat="false" ht="14.4" hidden="false" customHeight="false" outlineLevel="0" collapsed="false">
      <c r="A4561" s="0" t="s">
        <v>3</v>
      </c>
      <c r="B4561" s="0" t="s">
        <v>19363</v>
      </c>
      <c r="C4561" s="0" t="s">
        <v>14768</v>
      </c>
      <c r="D4561" s="0" t="s">
        <v>14773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18</v>
      </c>
      <c r="V4561" s="0" t="n">
        <v>315</v>
      </c>
      <c r="W4561" s="0" t="n">
        <v>0</v>
      </c>
      <c r="X4561" s="0" t="n">
        <v>0</v>
      </c>
      <c r="Y4561" s="0" t="n">
        <v>0</v>
      </c>
      <c r="Z4561" s="0" t="n">
        <v>0</v>
      </c>
    </row>
    <row r="4562" customFormat="false" ht="14.4" hidden="false" customHeight="false" outlineLevel="0" collapsed="false">
      <c r="A4562" s="0" t="s">
        <v>3</v>
      </c>
      <c r="B4562" s="0" t="s">
        <v>19364</v>
      </c>
      <c r="C4562" s="0" t="s">
        <v>14768</v>
      </c>
      <c r="D4562" s="0" t="s">
        <v>18568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17</v>
      </c>
      <c r="V4562" s="0" t="n">
        <v>313</v>
      </c>
      <c r="W4562" s="0" t="n">
        <v>0</v>
      </c>
      <c r="X4562" s="0" t="n">
        <v>0</v>
      </c>
      <c r="Y4562" s="0" t="n">
        <v>0</v>
      </c>
      <c r="Z4562" s="0" t="n">
        <v>0</v>
      </c>
    </row>
    <row r="4563" customFormat="false" ht="14.4" hidden="false" customHeight="false" outlineLevel="0" collapsed="false">
      <c r="A4563" s="0" t="s">
        <v>3</v>
      </c>
      <c r="B4563" s="0" t="s">
        <v>19365</v>
      </c>
      <c r="C4563" s="0" t="s">
        <v>14771</v>
      </c>
      <c r="D4563" s="0" t="s">
        <v>14768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0</v>
      </c>
      <c r="R4563" s="0" t="n">
        <v>0</v>
      </c>
      <c r="S4563" s="0" t="n">
        <v>0</v>
      </c>
      <c r="T4563" s="0" t="n">
        <v>0</v>
      </c>
      <c r="U4563" s="0" t="n">
        <v>18</v>
      </c>
      <c r="V4563" s="0" t="n">
        <v>311</v>
      </c>
      <c r="W4563" s="0" t="n">
        <v>0</v>
      </c>
      <c r="X4563" s="0" t="n">
        <v>0</v>
      </c>
      <c r="Y4563" s="0" t="n">
        <v>0</v>
      </c>
      <c r="Z4563" s="0" t="n">
        <v>0</v>
      </c>
    </row>
    <row r="4564" customFormat="false" ht="14.4" hidden="false" customHeight="false" outlineLevel="0" collapsed="false">
      <c r="A4564" s="0" t="s">
        <v>3</v>
      </c>
      <c r="B4564" s="0" t="s">
        <v>19366</v>
      </c>
      <c r="C4564" s="0" t="s">
        <v>14768</v>
      </c>
      <c r="D4564" s="0" t="s">
        <v>14771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0</v>
      </c>
      <c r="O4564" s="0" t="n">
        <v>0</v>
      </c>
      <c r="P4564" s="0" t="n">
        <v>0</v>
      </c>
      <c r="Q4564" s="0" t="n">
        <v>0</v>
      </c>
      <c r="R4564" s="0" t="n">
        <v>0</v>
      </c>
      <c r="S4564" s="0" t="n">
        <v>0</v>
      </c>
      <c r="T4564" s="0" t="n">
        <v>0</v>
      </c>
      <c r="U4564" s="0" t="n">
        <v>18</v>
      </c>
      <c r="V4564" s="0" t="n">
        <v>298</v>
      </c>
      <c r="W4564" s="0" t="n">
        <v>0</v>
      </c>
      <c r="X4564" s="0" t="n">
        <v>0</v>
      </c>
      <c r="Y4564" s="0" t="n">
        <v>0</v>
      </c>
      <c r="Z4564" s="0" t="n">
        <v>0</v>
      </c>
    </row>
    <row r="4565" customFormat="false" ht="14.4" hidden="false" customHeight="false" outlineLevel="0" collapsed="false">
      <c r="A4565" s="0" t="s">
        <v>3</v>
      </c>
      <c r="B4565" s="0" t="s">
        <v>19367</v>
      </c>
      <c r="C4565" s="0" t="s">
        <v>14773</v>
      </c>
      <c r="D4565" s="0" t="s">
        <v>14767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0</v>
      </c>
      <c r="P4565" s="0" t="n">
        <v>0</v>
      </c>
      <c r="Q4565" s="0" t="n">
        <v>0</v>
      </c>
      <c r="R4565" s="0" t="n">
        <v>0</v>
      </c>
      <c r="S4565" s="0" t="n">
        <v>0</v>
      </c>
      <c r="T4565" s="0" t="n">
        <v>0</v>
      </c>
      <c r="U4565" s="0" t="n">
        <v>16</v>
      </c>
      <c r="V4565" s="0" t="n">
        <v>258</v>
      </c>
      <c r="W4565" s="0" t="n">
        <v>0</v>
      </c>
      <c r="X4565" s="0" t="n">
        <v>0</v>
      </c>
      <c r="Y4565" s="0" t="n">
        <v>0</v>
      </c>
      <c r="Z4565" s="0" t="n">
        <v>0</v>
      </c>
    </row>
    <row r="4566" customFormat="false" ht="14.4" hidden="false" customHeight="false" outlineLevel="0" collapsed="false">
      <c r="A4566" s="0" t="s">
        <v>3</v>
      </c>
      <c r="B4566" s="0" t="s">
        <v>19368</v>
      </c>
      <c r="C4566" s="0" t="s">
        <v>14767</v>
      </c>
      <c r="D4566" s="0" t="s">
        <v>14768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0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0</v>
      </c>
      <c r="S4566" s="0" t="n">
        <v>0</v>
      </c>
      <c r="T4566" s="0" t="n">
        <v>0</v>
      </c>
      <c r="U4566" s="0" t="n">
        <v>16</v>
      </c>
      <c r="V4566" s="0" t="n">
        <v>279</v>
      </c>
      <c r="W4566" s="0" t="n">
        <v>0</v>
      </c>
      <c r="X4566" s="0" t="n">
        <v>0</v>
      </c>
      <c r="Y4566" s="0" t="n">
        <v>0</v>
      </c>
      <c r="Z4566" s="0" t="n">
        <v>0</v>
      </c>
    </row>
    <row r="4567" customFormat="false" ht="14.4" hidden="false" customHeight="false" outlineLevel="0" collapsed="false">
      <c r="A4567" s="0" t="s">
        <v>3</v>
      </c>
      <c r="B4567" s="0" t="s">
        <v>19369</v>
      </c>
      <c r="C4567" s="0" t="s">
        <v>14771</v>
      </c>
      <c r="D4567" s="0" t="s">
        <v>14768</v>
      </c>
      <c r="E4567" s="0" t="n">
        <v>0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n">
        <v>0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0</v>
      </c>
      <c r="T4567" s="0" t="n">
        <v>0</v>
      </c>
      <c r="U4567" s="0" t="n">
        <v>19</v>
      </c>
      <c r="V4567" s="0" t="n">
        <v>282</v>
      </c>
      <c r="W4567" s="0" t="n">
        <v>0</v>
      </c>
      <c r="X4567" s="0" t="n">
        <v>0</v>
      </c>
      <c r="Y4567" s="0" t="n">
        <v>0</v>
      </c>
      <c r="Z4567" s="0" t="n">
        <v>0</v>
      </c>
    </row>
    <row r="4568" customFormat="false" ht="14.4" hidden="false" customHeight="false" outlineLevel="0" collapsed="false">
      <c r="A4568" s="0" t="s">
        <v>3</v>
      </c>
      <c r="B4568" s="0" t="s">
        <v>19370</v>
      </c>
      <c r="C4568" s="0" t="s">
        <v>14771</v>
      </c>
      <c r="D4568" s="0" t="s">
        <v>19371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0</v>
      </c>
      <c r="N4568" s="0" t="n">
        <v>0</v>
      </c>
      <c r="O4568" s="0" t="n">
        <v>0</v>
      </c>
      <c r="P4568" s="0" t="n">
        <v>0</v>
      </c>
      <c r="Q4568" s="0" t="n">
        <v>0</v>
      </c>
      <c r="R4568" s="0" t="n">
        <v>0</v>
      </c>
      <c r="S4568" s="0" t="n">
        <v>0</v>
      </c>
      <c r="T4568" s="0" t="n">
        <v>0</v>
      </c>
      <c r="U4568" s="0" t="n">
        <v>19</v>
      </c>
      <c r="V4568" s="0" t="n">
        <v>359</v>
      </c>
      <c r="W4568" s="0" t="n">
        <v>0</v>
      </c>
      <c r="X4568" s="0" t="n">
        <v>0</v>
      </c>
      <c r="Y4568" s="0" t="n">
        <v>0</v>
      </c>
      <c r="Z4568" s="0" t="n">
        <v>0</v>
      </c>
    </row>
    <row r="4569" customFormat="false" ht="14.4" hidden="false" customHeight="false" outlineLevel="0" collapsed="false">
      <c r="A4569" s="0" t="s">
        <v>3</v>
      </c>
      <c r="B4569" s="0" t="s">
        <v>19372</v>
      </c>
      <c r="C4569" s="0" t="s">
        <v>14771</v>
      </c>
      <c r="D4569" s="0" t="s">
        <v>14773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0</v>
      </c>
      <c r="S4569" s="0" t="n">
        <v>0</v>
      </c>
      <c r="T4569" s="0" t="n">
        <v>0</v>
      </c>
      <c r="U4569" s="0" t="n">
        <v>22</v>
      </c>
      <c r="V4569" s="0" t="n">
        <v>383</v>
      </c>
      <c r="W4569" s="0" t="n">
        <v>0</v>
      </c>
      <c r="X4569" s="0" t="n">
        <v>0</v>
      </c>
      <c r="Y4569" s="0" t="n">
        <v>0</v>
      </c>
      <c r="Z4569" s="0" t="n">
        <v>0</v>
      </c>
    </row>
    <row r="4570" customFormat="false" ht="14.4" hidden="false" customHeight="false" outlineLevel="0" collapsed="false">
      <c r="A4570" s="0" t="s">
        <v>3</v>
      </c>
      <c r="B4570" s="0" t="s">
        <v>19373</v>
      </c>
      <c r="C4570" s="0" t="s">
        <v>14771</v>
      </c>
      <c r="D4570" s="0" t="s">
        <v>14768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0</v>
      </c>
      <c r="R4570" s="0" t="n">
        <v>0</v>
      </c>
      <c r="S4570" s="0" t="n">
        <v>0</v>
      </c>
      <c r="T4570" s="0" t="n">
        <v>0</v>
      </c>
      <c r="U4570" s="0" t="n">
        <v>19</v>
      </c>
      <c r="V4570" s="0" t="n">
        <v>335</v>
      </c>
      <c r="W4570" s="0" t="n">
        <v>0</v>
      </c>
      <c r="X4570" s="0" t="n">
        <v>0</v>
      </c>
      <c r="Y4570" s="0" t="n">
        <v>0</v>
      </c>
      <c r="Z4570" s="0" t="n">
        <v>0</v>
      </c>
    </row>
    <row r="4571" customFormat="false" ht="14.4" hidden="false" customHeight="false" outlineLevel="0" collapsed="false">
      <c r="A4571" s="0" t="s">
        <v>3</v>
      </c>
      <c r="B4571" s="0" t="s">
        <v>19374</v>
      </c>
      <c r="C4571" s="0" t="s">
        <v>14771</v>
      </c>
      <c r="D4571" s="0" t="s">
        <v>14768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0</v>
      </c>
      <c r="S4571" s="0" t="n">
        <v>0</v>
      </c>
      <c r="T4571" s="0" t="n">
        <v>0</v>
      </c>
      <c r="U4571" s="0" t="n">
        <v>17</v>
      </c>
      <c r="V4571" s="0" t="n">
        <v>296</v>
      </c>
      <c r="W4571" s="0" t="n">
        <v>0</v>
      </c>
      <c r="X4571" s="0" t="n">
        <v>0</v>
      </c>
      <c r="Y4571" s="0" t="n">
        <v>0</v>
      </c>
      <c r="Z4571" s="0" t="n">
        <v>0</v>
      </c>
    </row>
    <row r="4572" customFormat="false" ht="14.4" hidden="false" customHeight="false" outlineLevel="0" collapsed="false">
      <c r="A4572" s="0" t="s">
        <v>3</v>
      </c>
      <c r="B4572" s="0" t="s">
        <v>19375</v>
      </c>
      <c r="C4572" s="0" t="s">
        <v>14771</v>
      </c>
      <c r="D4572" s="0" t="s">
        <v>14773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0</v>
      </c>
      <c r="U4572" s="0" t="n">
        <v>16</v>
      </c>
      <c r="V4572" s="0" t="n">
        <v>272</v>
      </c>
      <c r="W4572" s="0" t="n">
        <v>0</v>
      </c>
      <c r="X4572" s="0" t="n">
        <v>0</v>
      </c>
      <c r="Y4572" s="0" t="n">
        <v>0</v>
      </c>
      <c r="Z4572" s="0" t="n">
        <v>0</v>
      </c>
    </row>
    <row r="4573" customFormat="false" ht="14.4" hidden="false" customHeight="false" outlineLevel="0" collapsed="false">
      <c r="A4573" s="0" t="s">
        <v>3</v>
      </c>
      <c r="B4573" s="0" t="s">
        <v>19376</v>
      </c>
      <c r="C4573" s="0" t="s">
        <v>14768</v>
      </c>
      <c r="D4573" s="0" t="s">
        <v>14773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13</v>
      </c>
      <c r="V4573" s="0" t="n">
        <v>250</v>
      </c>
      <c r="W4573" s="0" t="n">
        <v>0</v>
      </c>
      <c r="X4573" s="0" t="n">
        <v>0</v>
      </c>
      <c r="Y4573" s="0" t="n">
        <v>0</v>
      </c>
      <c r="Z4573" s="0" t="n">
        <v>0</v>
      </c>
    </row>
    <row r="4574" customFormat="false" ht="14.4" hidden="false" customHeight="false" outlineLevel="0" collapsed="false">
      <c r="A4574" s="0" t="s">
        <v>3</v>
      </c>
      <c r="B4574" s="0" t="s">
        <v>19377</v>
      </c>
      <c r="C4574" s="0" t="s">
        <v>14771</v>
      </c>
      <c r="D4574" s="0" t="s">
        <v>14768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0</v>
      </c>
      <c r="U4574" s="0" t="n">
        <v>17</v>
      </c>
      <c r="V4574" s="0" t="n">
        <v>251</v>
      </c>
      <c r="W4574" s="0" t="n">
        <v>0</v>
      </c>
      <c r="X4574" s="0" t="n">
        <v>0</v>
      </c>
      <c r="Y4574" s="0" t="n">
        <v>0</v>
      </c>
      <c r="Z4574" s="0" t="n">
        <v>0</v>
      </c>
    </row>
    <row r="4575" customFormat="false" ht="14.4" hidden="false" customHeight="false" outlineLevel="0" collapsed="false">
      <c r="A4575" s="0" t="s">
        <v>3</v>
      </c>
      <c r="B4575" s="0" t="s">
        <v>19378</v>
      </c>
      <c r="C4575" s="0" t="s">
        <v>14771</v>
      </c>
      <c r="D4575" s="0" t="s">
        <v>14768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0</v>
      </c>
      <c r="T4575" s="0" t="n">
        <v>0</v>
      </c>
      <c r="U4575" s="0" t="n">
        <v>18</v>
      </c>
      <c r="V4575" s="0" t="n">
        <v>268</v>
      </c>
      <c r="W4575" s="0" t="n">
        <v>0</v>
      </c>
      <c r="X4575" s="0" t="n">
        <v>0</v>
      </c>
      <c r="Y4575" s="0" t="n">
        <v>0</v>
      </c>
      <c r="Z4575" s="0" t="n">
        <v>0</v>
      </c>
    </row>
    <row r="4576" customFormat="false" ht="14.4" hidden="false" customHeight="false" outlineLevel="0" collapsed="false">
      <c r="A4576" s="0" t="s">
        <v>3</v>
      </c>
      <c r="B4576" s="0" t="s">
        <v>19379</v>
      </c>
      <c r="C4576" s="0" t="s">
        <v>14768</v>
      </c>
      <c r="D4576" s="0" t="s">
        <v>14771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0</v>
      </c>
      <c r="U4576" s="0" t="n">
        <v>13</v>
      </c>
      <c r="V4576" s="0" t="n">
        <v>210</v>
      </c>
      <c r="W4576" s="0" t="n">
        <v>0</v>
      </c>
      <c r="X4576" s="0" t="n">
        <v>0</v>
      </c>
      <c r="Y4576" s="0" t="n">
        <v>0</v>
      </c>
      <c r="Z4576" s="0" t="n">
        <v>0</v>
      </c>
    </row>
    <row r="4577" customFormat="false" ht="14.4" hidden="false" customHeight="false" outlineLevel="0" collapsed="false">
      <c r="A4577" s="0" t="s">
        <v>3</v>
      </c>
      <c r="B4577" s="0" t="s">
        <v>19380</v>
      </c>
      <c r="C4577" s="0" t="s">
        <v>14771</v>
      </c>
      <c r="D4577" s="0" t="s">
        <v>14768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0</v>
      </c>
      <c r="T4577" s="0" t="n">
        <v>0</v>
      </c>
      <c r="U4577" s="0" t="n">
        <v>17</v>
      </c>
      <c r="V4577" s="0" t="n">
        <v>308</v>
      </c>
      <c r="W4577" s="0" t="n">
        <v>0</v>
      </c>
      <c r="X4577" s="0" t="n">
        <v>0</v>
      </c>
      <c r="Y4577" s="0" t="n">
        <v>0</v>
      </c>
      <c r="Z4577" s="0" t="n">
        <v>0</v>
      </c>
    </row>
    <row r="4578" customFormat="false" ht="14.4" hidden="false" customHeight="false" outlineLevel="0" collapsed="false">
      <c r="A4578" s="0" t="s">
        <v>3</v>
      </c>
      <c r="B4578" s="0" t="s">
        <v>19381</v>
      </c>
      <c r="C4578" s="0" t="s">
        <v>14771</v>
      </c>
      <c r="D4578" s="0" t="s">
        <v>14768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0" t="n">
        <v>18</v>
      </c>
      <c r="V4578" s="0" t="n">
        <v>358</v>
      </c>
      <c r="W4578" s="0" t="n">
        <v>0</v>
      </c>
      <c r="X4578" s="0" t="n">
        <v>0</v>
      </c>
      <c r="Y4578" s="0" t="n">
        <v>0</v>
      </c>
      <c r="Z4578" s="0" t="n">
        <v>0</v>
      </c>
    </row>
    <row r="4579" customFormat="false" ht="14.4" hidden="false" customHeight="false" outlineLevel="0" collapsed="false">
      <c r="A4579" s="0" t="s">
        <v>3</v>
      </c>
      <c r="B4579" s="0" t="s">
        <v>19382</v>
      </c>
      <c r="C4579" s="0" t="s">
        <v>14767</v>
      </c>
      <c r="D4579" s="0" t="s">
        <v>14773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0" t="n">
        <v>18</v>
      </c>
      <c r="V4579" s="0" t="n">
        <v>333</v>
      </c>
      <c r="W4579" s="0" t="n">
        <v>0</v>
      </c>
      <c r="X4579" s="0" t="n">
        <v>0</v>
      </c>
      <c r="Y4579" s="0" t="n">
        <v>0</v>
      </c>
      <c r="Z4579" s="0" t="n">
        <v>0</v>
      </c>
    </row>
    <row r="4580" customFormat="false" ht="14.4" hidden="false" customHeight="false" outlineLevel="0" collapsed="false">
      <c r="A4580" s="0" t="s">
        <v>3</v>
      </c>
      <c r="B4580" s="0" t="s">
        <v>19383</v>
      </c>
      <c r="C4580" s="0" t="s">
        <v>14773</v>
      </c>
      <c r="D4580" s="0" t="s">
        <v>14767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0" t="n">
        <v>22</v>
      </c>
      <c r="V4580" s="0" t="n">
        <v>307</v>
      </c>
      <c r="W4580" s="0" t="n">
        <v>0</v>
      </c>
      <c r="X4580" s="0" t="n">
        <v>0</v>
      </c>
      <c r="Y4580" s="0" t="n">
        <v>0</v>
      </c>
      <c r="Z4580" s="0" t="n">
        <v>0</v>
      </c>
    </row>
    <row r="4581" customFormat="false" ht="14.4" hidden="false" customHeight="false" outlineLevel="0" collapsed="false">
      <c r="A4581" s="0" t="s">
        <v>3</v>
      </c>
      <c r="B4581" s="0" t="s">
        <v>19384</v>
      </c>
      <c r="C4581" s="0" t="s">
        <v>14773</v>
      </c>
      <c r="D4581" s="0" t="s">
        <v>14767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0" t="n">
        <v>13</v>
      </c>
      <c r="V4581" s="0" t="n">
        <v>233</v>
      </c>
      <c r="W4581" s="0" t="n">
        <v>0</v>
      </c>
      <c r="X4581" s="0" t="n">
        <v>0</v>
      </c>
      <c r="Y4581" s="0" t="n">
        <v>0</v>
      </c>
      <c r="Z4581" s="0" t="n">
        <v>0</v>
      </c>
    </row>
    <row r="4582" customFormat="false" ht="14.4" hidden="false" customHeight="false" outlineLevel="0" collapsed="false">
      <c r="A4582" s="0" t="s">
        <v>3</v>
      </c>
      <c r="B4582" s="0" t="s">
        <v>19385</v>
      </c>
      <c r="C4582" s="0" t="s">
        <v>14767</v>
      </c>
      <c r="D4582" s="0" t="s">
        <v>14773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16</v>
      </c>
      <c r="V4582" s="0" t="n">
        <v>276</v>
      </c>
      <c r="W4582" s="0" t="n">
        <v>0</v>
      </c>
      <c r="X4582" s="0" t="n">
        <v>0</v>
      </c>
      <c r="Y4582" s="0" t="n">
        <v>0</v>
      </c>
      <c r="Z4582" s="0" t="n">
        <v>0</v>
      </c>
    </row>
    <row r="4583" customFormat="false" ht="14.4" hidden="false" customHeight="false" outlineLevel="0" collapsed="false">
      <c r="A4583" s="0" t="s">
        <v>3</v>
      </c>
      <c r="B4583" s="0" t="s">
        <v>19386</v>
      </c>
      <c r="C4583" s="0" t="s">
        <v>14773</v>
      </c>
      <c r="D4583" s="0" t="s">
        <v>14771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</v>
      </c>
      <c r="S4583" s="0" t="n">
        <v>0</v>
      </c>
      <c r="T4583" s="0" t="n">
        <v>0</v>
      </c>
      <c r="U4583" s="0" t="n">
        <v>12</v>
      </c>
      <c r="V4583" s="0" t="n">
        <v>194</v>
      </c>
      <c r="W4583" s="0" t="n">
        <v>0</v>
      </c>
      <c r="X4583" s="0" t="n">
        <v>0</v>
      </c>
      <c r="Y4583" s="0" t="n">
        <v>0</v>
      </c>
      <c r="Z4583" s="0" t="n">
        <v>0</v>
      </c>
    </row>
    <row r="4584" customFormat="false" ht="14.4" hidden="false" customHeight="false" outlineLevel="0" collapsed="false">
      <c r="A4584" s="0" t="s">
        <v>3</v>
      </c>
      <c r="B4584" s="0" t="s">
        <v>19387</v>
      </c>
      <c r="C4584" s="0" t="s">
        <v>14773</v>
      </c>
      <c r="D4584" s="0" t="s">
        <v>14768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</v>
      </c>
      <c r="S4584" s="0" t="n">
        <v>0</v>
      </c>
      <c r="T4584" s="0" t="n">
        <v>0</v>
      </c>
      <c r="U4584" s="0" t="n">
        <v>12</v>
      </c>
      <c r="V4584" s="0" t="n">
        <v>196</v>
      </c>
      <c r="W4584" s="0" t="n">
        <v>0</v>
      </c>
      <c r="X4584" s="0" t="n">
        <v>0</v>
      </c>
      <c r="Y4584" s="0" t="n">
        <v>0</v>
      </c>
      <c r="Z4584" s="0" t="n">
        <v>0</v>
      </c>
    </row>
    <row r="4585" customFormat="false" ht="14.4" hidden="false" customHeight="false" outlineLevel="0" collapsed="false">
      <c r="A4585" s="0" t="s">
        <v>3</v>
      </c>
      <c r="B4585" s="0" t="s">
        <v>19388</v>
      </c>
      <c r="C4585" s="0" t="s">
        <v>14773</v>
      </c>
      <c r="D4585" s="0" t="s">
        <v>14768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0</v>
      </c>
      <c r="T4585" s="0" t="n">
        <v>0</v>
      </c>
      <c r="U4585" s="0" t="n">
        <v>20</v>
      </c>
      <c r="V4585" s="0" t="n">
        <v>247</v>
      </c>
      <c r="W4585" s="0" t="n">
        <v>0</v>
      </c>
      <c r="X4585" s="0" t="n">
        <v>0</v>
      </c>
      <c r="Y4585" s="0" t="n">
        <v>0</v>
      </c>
      <c r="Z4585" s="0" t="n">
        <v>0</v>
      </c>
    </row>
    <row r="4586" customFormat="false" ht="14.4" hidden="false" customHeight="false" outlineLevel="0" collapsed="false">
      <c r="A4586" s="0" t="s">
        <v>3</v>
      </c>
      <c r="B4586" s="0" t="s">
        <v>19389</v>
      </c>
      <c r="C4586" s="0" t="s">
        <v>14771</v>
      </c>
      <c r="D4586" s="0" t="s">
        <v>14768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20</v>
      </c>
      <c r="V4586" s="0" t="n">
        <v>258</v>
      </c>
      <c r="W4586" s="0" t="n">
        <v>0</v>
      </c>
      <c r="X4586" s="0" t="n">
        <v>0</v>
      </c>
      <c r="Y4586" s="0" t="n">
        <v>0</v>
      </c>
      <c r="Z4586" s="0" t="n">
        <v>0</v>
      </c>
    </row>
    <row r="4587" customFormat="false" ht="14.4" hidden="false" customHeight="false" outlineLevel="0" collapsed="false">
      <c r="A4587" s="0" t="s">
        <v>3</v>
      </c>
      <c r="B4587" s="0" t="s">
        <v>19390</v>
      </c>
      <c r="C4587" s="0" t="s">
        <v>14768</v>
      </c>
      <c r="D4587" s="0" t="s">
        <v>14771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19</v>
      </c>
      <c r="V4587" s="0" t="n">
        <v>244</v>
      </c>
      <c r="W4587" s="0" t="n">
        <v>0</v>
      </c>
      <c r="X4587" s="0" t="n">
        <v>0</v>
      </c>
      <c r="Y4587" s="0" t="n">
        <v>0</v>
      </c>
      <c r="Z4587" s="0" t="n">
        <v>0</v>
      </c>
    </row>
    <row r="4588" customFormat="false" ht="14.4" hidden="false" customHeight="false" outlineLevel="0" collapsed="false">
      <c r="A4588" s="0" t="s">
        <v>3</v>
      </c>
      <c r="B4588" s="0" t="s">
        <v>19391</v>
      </c>
      <c r="C4588" s="0" t="s">
        <v>14767</v>
      </c>
      <c r="D4588" s="0" t="s">
        <v>14773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0</v>
      </c>
      <c r="R4588" s="0" t="n">
        <v>0</v>
      </c>
      <c r="S4588" s="0" t="n">
        <v>0</v>
      </c>
      <c r="T4588" s="0" t="n">
        <v>0</v>
      </c>
      <c r="U4588" s="0" t="n">
        <v>13</v>
      </c>
      <c r="V4588" s="0" t="n">
        <v>223</v>
      </c>
      <c r="W4588" s="0" t="n">
        <v>0</v>
      </c>
      <c r="X4588" s="0" t="n">
        <v>0</v>
      </c>
      <c r="Y4588" s="0" t="n">
        <v>0</v>
      </c>
      <c r="Z4588" s="0" t="n">
        <v>0</v>
      </c>
    </row>
    <row r="4589" customFormat="false" ht="14.4" hidden="false" customHeight="false" outlineLevel="0" collapsed="false">
      <c r="A4589" s="0" t="s">
        <v>3</v>
      </c>
      <c r="B4589" s="0" t="s">
        <v>19392</v>
      </c>
      <c r="C4589" s="0" t="s">
        <v>14767</v>
      </c>
      <c r="D4589" s="0" t="s">
        <v>14771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18</v>
      </c>
      <c r="V4589" s="0" t="n">
        <v>301</v>
      </c>
      <c r="W4589" s="0" t="n">
        <v>0</v>
      </c>
      <c r="X4589" s="0" t="n">
        <v>0</v>
      </c>
      <c r="Y4589" s="0" t="n">
        <v>0</v>
      </c>
      <c r="Z4589" s="0" t="n">
        <v>0</v>
      </c>
    </row>
    <row r="4590" customFormat="false" ht="14.4" hidden="false" customHeight="false" outlineLevel="0" collapsed="false">
      <c r="A4590" s="0" t="s">
        <v>3</v>
      </c>
      <c r="B4590" s="0" t="s">
        <v>19393</v>
      </c>
      <c r="C4590" s="0" t="s">
        <v>14768</v>
      </c>
      <c r="D4590" s="0" t="s">
        <v>14771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16</v>
      </c>
      <c r="V4590" s="0" t="n">
        <v>207</v>
      </c>
      <c r="W4590" s="0" t="n">
        <v>0</v>
      </c>
      <c r="X4590" s="0" t="n">
        <v>0</v>
      </c>
      <c r="Y4590" s="0" t="n">
        <v>0</v>
      </c>
      <c r="Z4590" s="0" t="n">
        <v>0</v>
      </c>
    </row>
    <row r="4591" customFormat="false" ht="14.4" hidden="false" customHeight="false" outlineLevel="0" collapsed="false">
      <c r="A4591" s="0" t="s">
        <v>3</v>
      </c>
      <c r="B4591" s="0" t="s">
        <v>19394</v>
      </c>
      <c r="C4591" s="0" t="s">
        <v>14771</v>
      </c>
      <c r="D4591" s="0" t="s">
        <v>14768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12</v>
      </c>
      <c r="V4591" s="0" t="n">
        <v>227</v>
      </c>
      <c r="W4591" s="0" t="n">
        <v>0</v>
      </c>
      <c r="X4591" s="0" t="n">
        <v>0</v>
      </c>
      <c r="Y4591" s="0" t="n">
        <v>0</v>
      </c>
      <c r="Z4591" s="0" t="n">
        <v>0</v>
      </c>
    </row>
    <row r="4592" customFormat="false" ht="14.4" hidden="false" customHeight="false" outlineLevel="0" collapsed="false">
      <c r="A4592" s="0" t="s">
        <v>3</v>
      </c>
      <c r="B4592" s="0" t="s">
        <v>19395</v>
      </c>
      <c r="C4592" s="0" t="s">
        <v>14768</v>
      </c>
      <c r="D4592" s="0" t="s">
        <v>14771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0" t="n">
        <v>15</v>
      </c>
      <c r="V4592" s="0" t="n">
        <v>222</v>
      </c>
      <c r="W4592" s="0" t="n">
        <v>0</v>
      </c>
      <c r="X4592" s="0" t="n">
        <v>0</v>
      </c>
      <c r="Y4592" s="0" t="n">
        <v>0</v>
      </c>
      <c r="Z4592" s="0" t="n">
        <v>0</v>
      </c>
    </row>
    <row r="4593" customFormat="false" ht="14.4" hidden="false" customHeight="false" outlineLevel="0" collapsed="false">
      <c r="A4593" s="0" t="s">
        <v>3</v>
      </c>
      <c r="B4593" s="0" t="s">
        <v>19396</v>
      </c>
      <c r="C4593" s="0" t="s">
        <v>14771</v>
      </c>
      <c r="D4593" s="0" t="s">
        <v>14767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14</v>
      </c>
      <c r="V4593" s="0" t="n">
        <v>248</v>
      </c>
      <c r="W4593" s="0" t="n">
        <v>0</v>
      </c>
      <c r="X4593" s="0" t="n">
        <v>0</v>
      </c>
      <c r="Y4593" s="0" t="n">
        <v>0</v>
      </c>
      <c r="Z4593" s="0" t="n">
        <v>0</v>
      </c>
    </row>
    <row r="4594" customFormat="false" ht="14.4" hidden="false" customHeight="false" outlineLevel="0" collapsed="false">
      <c r="A4594" s="0" t="s">
        <v>3</v>
      </c>
      <c r="B4594" s="0" t="s">
        <v>19397</v>
      </c>
      <c r="C4594" s="0" t="s">
        <v>14773</v>
      </c>
      <c r="D4594" s="0" t="s">
        <v>14767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16</v>
      </c>
      <c r="V4594" s="0" t="n">
        <v>285</v>
      </c>
      <c r="W4594" s="0" t="n">
        <v>0</v>
      </c>
      <c r="X4594" s="0" t="n">
        <v>0</v>
      </c>
      <c r="Y4594" s="0" t="n">
        <v>0</v>
      </c>
      <c r="Z4594" s="0" t="n">
        <v>0</v>
      </c>
    </row>
    <row r="4595" customFormat="false" ht="14.4" hidden="false" customHeight="false" outlineLevel="0" collapsed="false">
      <c r="A4595" s="0" t="s">
        <v>3</v>
      </c>
      <c r="B4595" s="0" t="s">
        <v>19398</v>
      </c>
      <c r="C4595" s="0" t="s">
        <v>14768</v>
      </c>
      <c r="D4595" s="0" t="s">
        <v>14771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17</v>
      </c>
      <c r="V4595" s="0" t="n">
        <v>306</v>
      </c>
      <c r="W4595" s="0" t="n">
        <v>0</v>
      </c>
      <c r="X4595" s="0" t="n">
        <v>0</v>
      </c>
      <c r="Y4595" s="0" t="n">
        <v>0</v>
      </c>
      <c r="Z4595" s="0" t="n">
        <v>0</v>
      </c>
    </row>
    <row r="4596" customFormat="false" ht="14.4" hidden="false" customHeight="false" outlineLevel="0" collapsed="false">
      <c r="A4596" s="0" t="s">
        <v>3</v>
      </c>
      <c r="B4596" s="0" t="s">
        <v>19399</v>
      </c>
      <c r="C4596" s="0" t="s">
        <v>14767</v>
      </c>
      <c r="D4596" s="0" t="s">
        <v>14773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0</v>
      </c>
      <c r="R4596" s="0" t="n">
        <v>0</v>
      </c>
      <c r="S4596" s="0" t="n">
        <v>0</v>
      </c>
      <c r="T4596" s="0" t="n">
        <v>0</v>
      </c>
      <c r="U4596" s="0" t="n">
        <v>16</v>
      </c>
      <c r="V4596" s="0" t="n">
        <v>278</v>
      </c>
      <c r="W4596" s="0" t="n">
        <v>0</v>
      </c>
      <c r="X4596" s="0" t="n">
        <v>0</v>
      </c>
      <c r="Y4596" s="0" t="n">
        <v>0</v>
      </c>
      <c r="Z4596" s="0" t="n">
        <v>0</v>
      </c>
    </row>
    <row r="4597" customFormat="false" ht="14.4" hidden="false" customHeight="false" outlineLevel="0" collapsed="false">
      <c r="A4597" s="0" t="s">
        <v>3</v>
      </c>
      <c r="B4597" s="0" t="s">
        <v>19400</v>
      </c>
      <c r="C4597" s="0" t="s">
        <v>14773</v>
      </c>
      <c r="D4597" s="0" t="s">
        <v>14771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</v>
      </c>
      <c r="T4597" s="0" t="n">
        <v>0</v>
      </c>
      <c r="U4597" s="0" t="n">
        <v>12</v>
      </c>
      <c r="V4597" s="0" t="n">
        <v>211</v>
      </c>
      <c r="W4597" s="0" t="n">
        <v>0</v>
      </c>
      <c r="X4597" s="0" t="n">
        <v>0</v>
      </c>
      <c r="Y4597" s="0" t="n">
        <v>0</v>
      </c>
      <c r="Z4597" s="0" t="n">
        <v>0</v>
      </c>
    </row>
    <row r="4598" customFormat="false" ht="14.4" hidden="false" customHeight="false" outlineLevel="0" collapsed="false">
      <c r="A4598" s="0" t="s">
        <v>3</v>
      </c>
      <c r="B4598" s="0" t="s">
        <v>19401</v>
      </c>
      <c r="C4598" s="0" t="s">
        <v>14768</v>
      </c>
      <c r="D4598" s="0" t="s">
        <v>14771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0</v>
      </c>
      <c r="T4598" s="0" t="n">
        <v>0</v>
      </c>
      <c r="U4598" s="0" t="n">
        <v>10</v>
      </c>
      <c r="V4598" s="0" t="n">
        <v>187</v>
      </c>
      <c r="W4598" s="0" t="n">
        <v>0</v>
      </c>
      <c r="X4598" s="0" t="n">
        <v>0</v>
      </c>
      <c r="Y4598" s="0" t="n">
        <v>0</v>
      </c>
      <c r="Z4598" s="0" t="n">
        <v>0</v>
      </c>
    </row>
    <row r="4599" customFormat="false" ht="14.4" hidden="false" customHeight="false" outlineLevel="0" collapsed="false">
      <c r="A4599" s="0" t="s">
        <v>3</v>
      </c>
      <c r="B4599" s="0" t="s">
        <v>19402</v>
      </c>
      <c r="C4599" s="0" t="s">
        <v>14767</v>
      </c>
      <c r="D4599" s="0" t="s">
        <v>14773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0</v>
      </c>
      <c r="U4599" s="0" t="n">
        <v>12</v>
      </c>
      <c r="V4599" s="0" t="n">
        <v>218</v>
      </c>
      <c r="W4599" s="0" t="n">
        <v>0</v>
      </c>
      <c r="X4599" s="0" t="n">
        <v>0</v>
      </c>
      <c r="Y4599" s="0" t="n">
        <v>0</v>
      </c>
      <c r="Z4599" s="0" t="n">
        <v>0</v>
      </c>
    </row>
    <row r="4600" customFormat="false" ht="14.4" hidden="false" customHeight="false" outlineLevel="0" collapsed="false">
      <c r="A4600" s="0" t="s">
        <v>3</v>
      </c>
      <c r="B4600" s="0" t="s">
        <v>19403</v>
      </c>
      <c r="C4600" s="0" t="s">
        <v>14773</v>
      </c>
      <c r="D4600" s="0" t="s">
        <v>14767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</v>
      </c>
      <c r="S4600" s="0" t="n">
        <v>0</v>
      </c>
      <c r="T4600" s="0" t="n">
        <v>0</v>
      </c>
      <c r="U4600" s="0" t="n">
        <v>12</v>
      </c>
      <c r="V4600" s="0" t="n">
        <v>214</v>
      </c>
      <c r="W4600" s="0" t="n">
        <v>0</v>
      </c>
      <c r="X4600" s="0" t="n">
        <v>0</v>
      </c>
      <c r="Y4600" s="0" t="n">
        <v>0</v>
      </c>
      <c r="Z4600" s="0" t="n">
        <v>0</v>
      </c>
    </row>
    <row r="4601" customFormat="false" ht="14.4" hidden="false" customHeight="false" outlineLevel="0" collapsed="false">
      <c r="A4601" s="0" t="s">
        <v>3</v>
      </c>
      <c r="B4601" s="0" t="s">
        <v>19404</v>
      </c>
      <c r="C4601" s="0" t="s">
        <v>14768</v>
      </c>
      <c r="D4601" s="0" t="s">
        <v>14773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13</v>
      </c>
      <c r="V4601" s="0" t="n">
        <v>257</v>
      </c>
      <c r="W4601" s="0" t="n">
        <v>0</v>
      </c>
      <c r="X4601" s="0" t="n">
        <v>0</v>
      </c>
      <c r="Y4601" s="0" t="n">
        <v>0</v>
      </c>
      <c r="Z4601" s="0" t="n">
        <v>0</v>
      </c>
    </row>
    <row r="4602" customFormat="false" ht="14.4" hidden="false" customHeight="false" outlineLevel="0" collapsed="false">
      <c r="A4602" s="0" t="s">
        <v>3</v>
      </c>
      <c r="B4602" s="0" t="s">
        <v>19405</v>
      </c>
      <c r="C4602" s="0" t="s">
        <v>14771</v>
      </c>
      <c r="D4602" s="0" t="s">
        <v>14768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0</v>
      </c>
      <c r="R4602" s="0" t="n">
        <v>0</v>
      </c>
      <c r="S4602" s="0" t="n">
        <v>0</v>
      </c>
      <c r="T4602" s="0" t="n">
        <v>0</v>
      </c>
      <c r="U4602" s="0" t="n">
        <v>14</v>
      </c>
      <c r="V4602" s="0" t="n">
        <v>254</v>
      </c>
      <c r="W4602" s="0" t="n">
        <v>0</v>
      </c>
      <c r="X4602" s="0" t="n">
        <v>0</v>
      </c>
      <c r="Y4602" s="0" t="n">
        <v>0</v>
      </c>
      <c r="Z4602" s="0" t="n">
        <v>0</v>
      </c>
    </row>
    <row r="4603" customFormat="false" ht="14.4" hidden="false" customHeight="false" outlineLevel="0" collapsed="false">
      <c r="A4603" s="0" t="s">
        <v>3</v>
      </c>
      <c r="B4603" s="0" t="s">
        <v>19406</v>
      </c>
      <c r="C4603" s="0" t="s">
        <v>14768</v>
      </c>
      <c r="D4603" s="0" t="s">
        <v>14771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0</v>
      </c>
      <c r="R4603" s="0" t="n">
        <v>0</v>
      </c>
      <c r="S4603" s="0" t="n">
        <v>0</v>
      </c>
      <c r="T4603" s="0" t="n">
        <v>0</v>
      </c>
      <c r="U4603" s="0" t="n">
        <v>13</v>
      </c>
      <c r="V4603" s="0" t="n">
        <v>192</v>
      </c>
      <c r="W4603" s="0" t="n">
        <v>0</v>
      </c>
      <c r="X4603" s="0" t="n">
        <v>0</v>
      </c>
      <c r="Y4603" s="0" t="n">
        <v>0</v>
      </c>
      <c r="Z4603" s="0" t="n">
        <v>0</v>
      </c>
    </row>
    <row r="4604" customFormat="false" ht="14.4" hidden="false" customHeight="false" outlineLevel="0" collapsed="false">
      <c r="A4604" s="0" t="s">
        <v>3</v>
      </c>
      <c r="B4604" s="0" t="s">
        <v>19407</v>
      </c>
      <c r="C4604" s="0" t="s">
        <v>14773</v>
      </c>
      <c r="D4604" s="0" t="s">
        <v>14767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0</v>
      </c>
      <c r="U4604" s="0" t="n">
        <v>14</v>
      </c>
      <c r="V4604" s="0" t="n">
        <v>236</v>
      </c>
      <c r="W4604" s="0" t="n">
        <v>0</v>
      </c>
      <c r="X4604" s="0" t="n">
        <v>0</v>
      </c>
      <c r="Y4604" s="0" t="n">
        <v>0</v>
      </c>
      <c r="Z4604" s="0" t="n">
        <v>0</v>
      </c>
    </row>
    <row r="4605" customFormat="false" ht="14.4" hidden="false" customHeight="false" outlineLevel="0" collapsed="false">
      <c r="A4605" s="0" t="s">
        <v>3</v>
      </c>
      <c r="B4605" s="0" t="s">
        <v>19408</v>
      </c>
      <c r="C4605" s="0" t="s">
        <v>14771</v>
      </c>
      <c r="D4605" s="0" t="s">
        <v>14767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0</v>
      </c>
      <c r="R4605" s="0" t="n">
        <v>0</v>
      </c>
      <c r="S4605" s="0" t="n">
        <v>0</v>
      </c>
      <c r="T4605" s="0" t="n">
        <v>0</v>
      </c>
      <c r="U4605" s="0" t="n">
        <v>18</v>
      </c>
      <c r="V4605" s="0" t="n">
        <v>270</v>
      </c>
      <c r="W4605" s="0" t="n">
        <v>0</v>
      </c>
      <c r="X4605" s="0" t="n">
        <v>0</v>
      </c>
      <c r="Y4605" s="0" t="n">
        <v>0</v>
      </c>
      <c r="Z4605" s="0" t="n">
        <v>0</v>
      </c>
    </row>
    <row r="4606" customFormat="false" ht="14.4" hidden="false" customHeight="false" outlineLevel="0" collapsed="false">
      <c r="A4606" s="0" t="s">
        <v>3</v>
      </c>
      <c r="B4606" s="0" t="s">
        <v>19409</v>
      </c>
      <c r="C4606" s="0" t="s">
        <v>14773</v>
      </c>
      <c r="D4606" s="0" t="s">
        <v>14768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0</v>
      </c>
      <c r="R4606" s="0" t="n">
        <v>0</v>
      </c>
      <c r="S4606" s="0" t="n">
        <v>0</v>
      </c>
      <c r="T4606" s="0" t="n">
        <v>0</v>
      </c>
      <c r="U4606" s="0" t="n">
        <v>22</v>
      </c>
      <c r="V4606" s="0" t="n">
        <v>274</v>
      </c>
      <c r="W4606" s="0" t="n">
        <v>0</v>
      </c>
      <c r="X4606" s="0" t="n">
        <v>0</v>
      </c>
      <c r="Y4606" s="0" t="n">
        <v>0</v>
      </c>
      <c r="Z4606" s="0" t="n">
        <v>0</v>
      </c>
    </row>
    <row r="4607" customFormat="false" ht="14.4" hidden="false" customHeight="false" outlineLevel="0" collapsed="false">
      <c r="A4607" s="0" t="s">
        <v>3</v>
      </c>
      <c r="B4607" s="0" t="s">
        <v>19410</v>
      </c>
      <c r="C4607" s="0" t="s">
        <v>14773</v>
      </c>
      <c r="D4607" s="0" t="s">
        <v>14767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17</v>
      </c>
      <c r="V4607" s="0" t="n">
        <v>220</v>
      </c>
      <c r="W4607" s="0" t="n">
        <v>0</v>
      </c>
      <c r="X4607" s="0" t="n">
        <v>0</v>
      </c>
      <c r="Y4607" s="0" t="n">
        <v>0</v>
      </c>
      <c r="Z4607" s="0" t="n">
        <v>0</v>
      </c>
    </row>
    <row r="4608" customFormat="false" ht="14.4" hidden="false" customHeight="false" outlineLevel="0" collapsed="false">
      <c r="A4608" s="0" t="s">
        <v>3</v>
      </c>
      <c r="B4608" s="0" t="s">
        <v>19411</v>
      </c>
      <c r="C4608" s="0" t="s">
        <v>14771</v>
      </c>
      <c r="D4608" s="0" t="s">
        <v>14768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0</v>
      </c>
      <c r="R4608" s="0" t="n">
        <v>0</v>
      </c>
      <c r="S4608" s="0" t="n">
        <v>0</v>
      </c>
      <c r="T4608" s="0" t="n">
        <v>0</v>
      </c>
      <c r="U4608" s="0" t="n">
        <v>19</v>
      </c>
      <c r="V4608" s="0" t="n">
        <v>337</v>
      </c>
      <c r="W4608" s="0" t="n">
        <v>0</v>
      </c>
      <c r="X4608" s="0" t="n">
        <v>0</v>
      </c>
      <c r="Y4608" s="0" t="n">
        <v>0</v>
      </c>
      <c r="Z4608" s="0" t="n">
        <v>0</v>
      </c>
    </row>
    <row r="4609" customFormat="false" ht="14.4" hidden="false" customHeight="false" outlineLevel="0" collapsed="false">
      <c r="A4609" s="0" t="s">
        <v>3</v>
      </c>
      <c r="B4609" s="0" t="s">
        <v>19412</v>
      </c>
      <c r="C4609" s="0" t="s">
        <v>14768</v>
      </c>
      <c r="D4609" s="0" t="s">
        <v>14767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0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20</v>
      </c>
      <c r="V4609" s="0" t="n">
        <v>316</v>
      </c>
      <c r="W4609" s="0" t="n">
        <v>0</v>
      </c>
      <c r="X4609" s="0" t="n">
        <v>0</v>
      </c>
      <c r="Y4609" s="0" t="n">
        <v>0</v>
      </c>
      <c r="Z4609" s="0" t="n">
        <v>0</v>
      </c>
    </row>
    <row r="4610" customFormat="false" ht="14.4" hidden="false" customHeight="false" outlineLevel="0" collapsed="false">
      <c r="A4610" s="0" t="s">
        <v>3</v>
      </c>
      <c r="B4610" s="0" t="s">
        <v>19413</v>
      </c>
      <c r="C4610" s="0" t="s">
        <v>14773</v>
      </c>
      <c r="D4610" s="0" t="s">
        <v>14767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16</v>
      </c>
      <c r="V4610" s="0" t="n">
        <v>310</v>
      </c>
      <c r="W4610" s="0" t="n">
        <v>0</v>
      </c>
      <c r="X4610" s="0" t="n">
        <v>0</v>
      </c>
      <c r="Y4610" s="0" t="n">
        <v>0</v>
      </c>
      <c r="Z4610" s="0" t="n">
        <v>0</v>
      </c>
    </row>
    <row r="4611" customFormat="false" ht="14.4" hidden="false" customHeight="false" outlineLevel="0" collapsed="false">
      <c r="A4611" s="0" t="s">
        <v>3</v>
      </c>
      <c r="B4611" s="0" t="s">
        <v>19414</v>
      </c>
      <c r="C4611" s="0" t="s">
        <v>14767</v>
      </c>
      <c r="D4611" s="0" t="s">
        <v>14768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16</v>
      </c>
      <c r="V4611" s="0" t="n">
        <v>314</v>
      </c>
      <c r="W4611" s="0" t="n">
        <v>0</v>
      </c>
      <c r="X4611" s="0" t="n">
        <v>0</v>
      </c>
      <c r="Y4611" s="0" t="n">
        <v>0</v>
      </c>
      <c r="Z4611" s="0" t="n">
        <v>0</v>
      </c>
    </row>
    <row r="4612" customFormat="false" ht="14.4" hidden="false" customHeight="false" outlineLevel="0" collapsed="false">
      <c r="A4612" s="0" t="s">
        <v>3</v>
      </c>
      <c r="B4612" s="0" t="s">
        <v>19415</v>
      </c>
      <c r="C4612" s="0" t="s">
        <v>14767</v>
      </c>
      <c r="D4612" s="0" t="s">
        <v>14773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0</v>
      </c>
      <c r="P4612" s="0" t="n">
        <v>0</v>
      </c>
      <c r="Q4612" s="0" t="n">
        <v>0</v>
      </c>
      <c r="R4612" s="0" t="n">
        <v>0</v>
      </c>
      <c r="S4612" s="0" t="n">
        <v>0</v>
      </c>
      <c r="T4612" s="0" t="n">
        <v>0</v>
      </c>
      <c r="U4612" s="0" t="n">
        <v>20</v>
      </c>
      <c r="V4612" s="0" t="n">
        <v>385</v>
      </c>
      <c r="W4612" s="0" t="n">
        <v>0</v>
      </c>
      <c r="X4612" s="0" t="n">
        <v>0</v>
      </c>
      <c r="Y4612" s="0" t="n">
        <v>0</v>
      </c>
      <c r="Z4612" s="0" t="n">
        <v>0</v>
      </c>
    </row>
    <row r="4613" customFormat="false" ht="14.4" hidden="false" customHeight="false" outlineLevel="0" collapsed="false">
      <c r="A4613" s="0" t="s">
        <v>3</v>
      </c>
      <c r="B4613" s="0" t="s">
        <v>19416</v>
      </c>
      <c r="C4613" s="0" t="s">
        <v>14771</v>
      </c>
      <c r="D4613" s="0" t="s">
        <v>14768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0</v>
      </c>
      <c r="Q4613" s="0" t="n">
        <v>0</v>
      </c>
      <c r="R4613" s="0" t="n">
        <v>0</v>
      </c>
      <c r="S4613" s="0" t="n">
        <v>0</v>
      </c>
      <c r="T4613" s="0" t="n">
        <v>0</v>
      </c>
      <c r="U4613" s="0" t="n">
        <v>20</v>
      </c>
      <c r="V4613" s="0" t="n">
        <v>315</v>
      </c>
      <c r="W4613" s="0" t="n">
        <v>0</v>
      </c>
      <c r="X4613" s="0" t="n">
        <v>0</v>
      </c>
      <c r="Y4613" s="0" t="n">
        <v>0</v>
      </c>
      <c r="Z4613" s="0" t="n">
        <v>0</v>
      </c>
    </row>
    <row r="4614" customFormat="false" ht="14.4" hidden="false" customHeight="false" outlineLevel="0" collapsed="false">
      <c r="A4614" s="0" t="s">
        <v>3</v>
      </c>
      <c r="B4614" s="0" t="s">
        <v>19417</v>
      </c>
      <c r="C4614" s="0" t="s">
        <v>14773</v>
      </c>
      <c r="D4614" s="0" t="s">
        <v>14767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0</v>
      </c>
      <c r="Q4614" s="0" t="n">
        <v>0</v>
      </c>
      <c r="R4614" s="0" t="n">
        <v>0</v>
      </c>
      <c r="S4614" s="0" t="n">
        <v>0</v>
      </c>
      <c r="T4614" s="0" t="n">
        <v>0</v>
      </c>
      <c r="U4614" s="0" t="n">
        <v>20</v>
      </c>
      <c r="V4614" s="0" t="n">
        <v>332</v>
      </c>
      <c r="W4614" s="0" t="n">
        <v>0</v>
      </c>
      <c r="X4614" s="0" t="n">
        <v>0</v>
      </c>
      <c r="Y4614" s="0" t="n">
        <v>0</v>
      </c>
      <c r="Z4614" s="0" t="n">
        <v>0</v>
      </c>
    </row>
    <row r="4615" customFormat="false" ht="14.4" hidden="false" customHeight="false" outlineLevel="0" collapsed="false">
      <c r="A4615" s="0" t="s">
        <v>3</v>
      </c>
      <c r="B4615" s="0" t="s">
        <v>19418</v>
      </c>
      <c r="C4615" s="0" t="s">
        <v>14768</v>
      </c>
      <c r="D4615" s="0" t="s">
        <v>14773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0" t="n">
        <v>0</v>
      </c>
      <c r="Q4615" s="0" t="n">
        <v>0</v>
      </c>
      <c r="R4615" s="0" t="n">
        <v>0</v>
      </c>
      <c r="S4615" s="0" t="n">
        <v>0</v>
      </c>
      <c r="T4615" s="0" t="n">
        <v>0</v>
      </c>
      <c r="U4615" s="0" t="n">
        <v>14</v>
      </c>
      <c r="V4615" s="0" t="n">
        <v>239</v>
      </c>
      <c r="W4615" s="0" t="n">
        <v>0</v>
      </c>
      <c r="X4615" s="0" t="n">
        <v>0</v>
      </c>
      <c r="Y4615" s="0" t="n">
        <v>0</v>
      </c>
      <c r="Z4615" s="0" t="n">
        <v>0</v>
      </c>
    </row>
    <row r="4616" customFormat="false" ht="14.4" hidden="false" customHeight="false" outlineLevel="0" collapsed="false">
      <c r="A4616" s="0" t="s">
        <v>3</v>
      </c>
      <c r="B4616" s="0" t="s">
        <v>19419</v>
      </c>
      <c r="C4616" s="0" t="s">
        <v>14773</v>
      </c>
      <c r="D4616" s="0" t="s">
        <v>14767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0</v>
      </c>
      <c r="Q4616" s="0" t="n">
        <v>0</v>
      </c>
      <c r="R4616" s="0" t="n">
        <v>0</v>
      </c>
      <c r="S4616" s="0" t="n">
        <v>0</v>
      </c>
      <c r="T4616" s="0" t="n">
        <v>0</v>
      </c>
      <c r="U4616" s="0" t="n">
        <v>14</v>
      </c>
      <c r="V4616" s="0" t="n">
        <v>242</v>
      </c>
      <c r="W4616" s="0" t="n">
        <v>0</v>
      </c>
      <c r="X4616" s="0" t="n">
        <v>0</v>
      </c>
      <c r="Y4616" s="0" t="n">
        <v>0</v>
      </c>
      <c r="Z4616" s="0" t="n">
        <v>0</v>
      </c>
    </row>
    <row r="4617" customFormat="false" ht="14.4" hidden="false" customHeight="false" outlineLevel="0" collapsed="false">
      <c r="A4617" s="0" t="s">
        <v>3</v>
      </c>
      <c r="B4617" s="0" t="s">
        <v>19420</v>
      </c>
      <c r="C4617" s="0" t="s">
        <v>14768</v>
      </c>
      <c r="D4617" s="0" t="s">
        <v>14767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0</v>
      </c>
      <c r="T4617" s="0" t="n">
        <v>0</v>
      </c>
      <c r="U4617" s="0" t="n">
        <v>13</v>
      </c>
      <c r="V4617" s="0" t="n">
        <v>203</v>
      </c>
      <c r="W4617" s="0" t="n">
        <v>0</v>
      </c>
      <c r="X4617" s="0" t="n">
        <v>0</v>
      </c>
      <c r="Y4617" s="0" t="n">
        <v>0</v>
      </c>
      <c r="Z4617" s="0" t="n">
        <v>0</v>
      </c>
    </row>
    <row r="4618" customFormat="false" ht="14.4" hidden="false" customHeight="false" outlineLevel="0" collapsed="false">
      <c r="A4618" s="0" t="s">
        <v>3</v>
      </c>
      <c r="B4618" s="0" t="s">
        <v>19421</v>
      </c>
      <c r="C4618" s="0" t="s">
        <v>14771</v>
      </c>
      <c r="D4618" s="0" t="s">
        <v>14768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0</v>
      </c>
      <c r="Q4618" s="0" t="n">
        <v>0</v>
      </c>
      <c r="R4618" s="0" t="n">
        <v>0</v>
      </c>
      <c r="S4618" s="0" t="n">
        <v>0</v>
      </c>
      <c r="T4618" s="0" t="n">
        <v>0</v>
      </c>
      <c r="U4618" s="0" t="n">
        <v>17</v>
      </c>
      <c r="V4618" s="0" t="n">
        <v>265</v>
      </c>
      <c r="W4618" s="0" t="n">
        <v>0</v>
      </c>
      <c r="X4618" s="0" t="n">
        <v>0</v>
      </c>
      <c r="Y4618" s="0" t="n">
        <v>0</v>
      </c>
      <c r="Z4618" s="0" t="n">
        <v>0</v>
      </c>
    </row>
    <row r="4619" customFormat="false" ht="14.4" hidden="false" customHeight="false" outlineLevel="0" collapsed="false">
      <c r="A4619" s="0" t="s">
        <v>3</v>
      </c>
      <c r="B4619" s="0" t="s">
        <v>19422</v>
      </c>
      <c r="C4619" s="0" t="s">
        <v>14768</v>
      </c>
      <c r="D4619" s="0" t="s">
        <v>14771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0</v>
      </c>
      <c r="P4619" s="0" t="n">
        <v>0</v>
      </c>
      <c r="Q4619" s="0" t="n">
        <v>0</v>
      </c>
      <c r="R4619" s="0" t="n">
        <v>0</v>
      </c>
      <c r="S4619" s="0" t="n">
        <v>0</v>
      </c>
      <c r="T4619" s="0" t="n">
        <v>0</v>
      </c>
      <c r="U4619" s="0" t="n">
        <v>19</v>
      </c>
      <c r="V4619" s="0" t="n">
        <v>278</v>
      </c>
      <c r="W4619" s="0" t="n">
        <v>0</v>
      </c>
      <c r="X4619" s="0" t="n">
        <v>0</v>
      </c>
      <c r="Y4619" s="0" t="n">
        <v>0</v>
      </c>
      <c r="Z4619" s="0" t="n">
        <v>0</v>
      </c>
    </row>
    <row r="4620" customFormat="false" ht="14.4" hidden="false" customHeight="false" outlineLevel="0" collapsed="false">
      <c r="A4620" s="0" t="s">
        <v>3</v>
      </c>
      <c r="B4620" s="0" t="s">
        <v>19423</v>
      </c>
      <c r="C4620" s="0" t="s">
        <v>14771</v>
      </c>
      <c r="D4620" s="0" t="s">
        <v>14768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n">
        <v>0</v>
      </c>
      <c r="N4620" s="0" t="n">
        <v>0</v>
      </c>
      <c r="O4620" s="0" t="n">
        <v>0</v>
      </c>
      <c r="P4620" s="0" t="n">
        <v>0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20</v>
      </c>
      <c r="V4620" s="0" t="n">
        <v>266</v>
      </c>
      <c r="W4620" s="0" t="n">
        <v>0</v>
      </c>
      <c r="X4620" s="0" t="n">
        <v>0</v>
      </c>
      <c r="Y4620" s="0" t="n">
        <v>0</v>
      </c>
      <c r="Z4620" s="0" t="n">
        <v>0</v>
      </c>
    </row>
    <row r="4621" customFormat="false" ht="14.4" hidden="false" customHeight="false" outlineLevel="0" collapsed="false">
      <c r="A4621" s="0" t="s">
        <v>3</v>
      </c>
      <c r="B4621" s="0" t="s">
        <v>19424</v>
      </c>
      <c r="C4621" s="0" t="s">
        <v>14768</v>
      </c>
      <c r="D4621" s="0" t="s">
        <v>14771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20</v>
      </c>
      <c r="V4621" s="0" t="n">
        <v>273</v>
      </c>
      <c r="W4621" s="0" t="n">
        <v>0</v>
      </c>
      <c r="X4621" s="0" t="n">
        <v>0</v>
      </c>
      <c r="Y4621" s="0" t="n">
        <v>0</v>
      </c>
      <c r="Z4621" s="0" t="n">
        <v>0</v>
      </c>
    </row>
    <row r="4622" customFormat="false" ht="14.4" hidden="false" customHeight="false" outlineLevel="0" collapsed="false">
      <c r="A4622" s="0" t="s">
        <v>3</v>
      </c>
      <c r="B4622" s="0" t="s">
        <v>19425</v>
      </c>
      <c r="C4622" s="0" t="s">
        <v>14771</v>
      </c>
      <c r="D4622" s="0" t="s">
        <v>14768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</v>
      </c>
      <c r="U4622" s="0" t="n">
        <v>21</v>
      </c>
      <c r="V4622" s="0" t="n">
        <v>324</v>
      </c>
      <c r="W4622" s="0" t="n">
        <v>0</v>
      </c>
      <c r="X4622" s="0" t="n">
        <v>0</v>
      </c>
      <c r="Y4622" s="0" t="n">
        <v>0</v>
      </c>
      <c r="Z4622" s="0" t="n">
        <v>0</v>
      </c>
    </row>
    <row r="4623" customFormat="false" ht="14.4" hidden="false" customHeight="false" outlineLevel="0" collapsed="false">
      <c r="A4623" s="0" t="s">
        <v>3</v>
      </c>
      <c r="B4623" s="0" t="s">
        <v>19426</v>
      </c>
      <c r="C4623" s="0" t="s">
        <v>14768</v>
      </c>
      <c r="D4623" s="0" t="s">
        <v>14771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n">
        <v>0</v>
      </c>
      <c r="N4623" s="0" t="n">
        <v>0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0</v>
      </c>
      <c r="T4623" s="0" t="n">
        <v>0</v>
      </c>
      <c r="U4623" s="0" t="n">
        <v>22</v>
      </c>
      <c r="V4623" s="0" t="n">
        <v>310</v>
      </c>
      <c r="W4623" s="0" t="n">
        <v>0</v>
      </c>
      <c r="X4623" s="0" t="n">
        <v>0</v>
      </c>
      <c r="Y4623" s="0" t="n">
        <v>0</v>
      </c>
      <c r="Z4623" s="0" t="n">
        <v>0</v>
      </c>
    </row>
    <row r="4624" customFormat="false" ht="14.4" hidden="false" customHeight="false" outlineLevel="0" collapsed="false">
      <c r="A4624" s="0" t="s">
        <v>3</v>
      </c>
      <c r="B4624" s="0" t="s">
        <v>19427</v>
      </c>
      <c r="C4624" s="0" t="s">
        <v>14768</v>
      </c>
      <c r="D4624" s="0" t="s">
        <v>14771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0</v>
      </c>
      <c r="P4624" s="0" t="n">
        <v>0</v>
      </c>
      <c r="Q4624" s="0" t="n">
        <v>0</v>
      </c>
      <c r="R4624" s="0" t="n">
        <v>0</v>
      </c>
      <c r="S4624" s="0" t="n">
        <v>0</v>
      </c>
      <c r="T4624" s="0" t="n">
        <v>0</v>
      </c>
      <c r="U4624" s="0" t="n">
        <v>15</v>
      </c>
      <c r="V4624" s="0" t="n">
        <v>269</v>
      </c>
      <c r="W4624" s="0" t="n">
        <v>0</v>
      </c>
      <c r="X4624" s="0" t="n">
        <v>0</v>
      </c>
      <c r="Y4624" s="0" t="n">
        <v>0</v>
      </c>
      <c r="Z4624" s="0" t="n">
        <v>0</v>
      </c>
    </row>
    <row r="4625" customFormat="false" ht="14.4" hidden="false" customHeight="false" outlineLevel="0" collapsed="false">
      <c r="A4625" s="0" t="s">
        <v>3</v>
      </c>
      <c r="B4625" s="0" t="s">
        <v>19428</v>
      </c>
      <c r="C4625" s="0" t="s">
        <v>14768</v>
      </c>
      <c r="D4625" s="0" t="s">
        <v>14773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0</v>
      </c>
      <c r="Q4625" s="0" t="n">
        <v>0</v>
      </c>
      <c r="R4625" s="0" t="n">
        <v>0</v>
      </c>
      <c r="S4625" s="0" t="n">
        <v>0</v>
      </c>
      <c r="T4625" s="0" t="n">
        <v>0</v>
      </c>
      <c r="U4625" s="0" t="n">
        <v>16</v>
      </c>
      <c r="V4625" s="0" t="n">
        <v>254</v>
      </c>
      <c r="W4625" s="0" t="n">
        <v>0</v>
      </c>
      <c r="X4625" s="0" t="n">
        <v>0</v>
      </c>
      <c r="Y4625" s="0" t="n">
        <v>0</v>
      </c>
      <c r="Z4625" s="0" t="n">
        <v>0</v>
      </c>
    </row>
    <row r="4626" customFormat="false" ht="14.4" hidden="false" customHeight="false" outlineLevel="0" collapsed="false">
      <c r="A4626" s="0" t="s">
        <v>3</v>
      </c>
      <c r="B4626" s="0" t="s">
        <v>19429</v>
      </c>
      <c r="C4626" s="0" t="s">
        <v>14773</v>
      </c>
      <c r="D4626" s="0" t="s">
        <v>14771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0</v>
      </c>
      <c r="S4626" s="0" t="n">
        <v>0</v>
      </c>
      <c r="T4626" s="0" t="n">
        <v>0</v>
      </c>
      <c r="U4626" s="0" t="n">
        <v>17</v>
      </c>
      <c r="V4626" s="0" t="n">
        <v>287</v>
      </c>
      <c r="W4626" s="0" t="n">
        <v>0</v>
      </c>
      <c r="X4626" s="0" t="n">
        <v>0</v>
      </c>
      <c r="Y4626" s="0" t="n">
        <v>0</v>
      </c>
      <c r="Z4626" s="0" t="n">
        <v>0</v>
      </c>
    </row>
    <row r="4627" customFormat="false" ht="14.4" hidden="false" customHeight="false" outlineLevel="0" collapsed="false">
      <c r="A4627" s="0" t="s">
        <v>3</v>
      </c>
      <c r="B4627" s="0" t="s">
        <v>19430</v>
      </c>
      <c r="C4627" s="0" t="s">
        <v>14773</v>
      </c>
      <c r="D4627" s="0" t="s">
        <v>14767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n">
        <v>0</v>
      </c>
      <c r="S4627" s="0" t="n">
        <v>0</v>
      </c>
      <c r="T4627" s="0" t="n">
        <v>0</v>
      </c>
      <c r="U4627" s="0" t="n">
        <v>17</v>
      </c>
      <c r="V4627" s="0" t="n">
        <v>311</v>
      </c>
      <c r="W4627" s="0" t="n">
        <v>0</v>
      </c>
      <c r="X4627" s="0" t="n">
        <v>0</v>
      </c>
      <c r="Y4627" s="0" t="n">
        <v>0</v>
      </c>
      <c r="Z4627" s="0" t="n">
        <v>0</v>
      </c>
    </row>
    <row r="4628" customFormat="false" ht="14.4" hidden="false" customHeight="false" outlineLevel="0" collapsed="false">
      <c r="A4628" s="0" t="s">
        <v>3</v>
      </c>
      <c r="B4628" s="0" t="s">
        <v>19431</v>
      </c>
      <c r="C4628" s="0" t="s">
        <v>14768</v>
      </c>
      <c r="D4628" s="0" t="s">
        <v>14771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0</v>
      </c>
      <c r="T4628" s="0" t="n">
        <v>0</v>
      </c>
      <c r="U4628" s="0" t="n">
        <v>24</v>
      </c>
      <c r="V4628" s="0" t="n">
        <v>325</v>
      </c>
      <c r="W4628" s="0" t="n">
        <v>0</v>
      </c>
      <c r="X4628" s="0" t="n">
        <v>0</v>
      </c>
      <c r="Y4628" s="0" t="n">
        <v>0</v>
      </c>
      <c r="Z4628" s="0" t="n">
        <v>0</v>
      </c>
    </row>
    <row r="4629" customFormat="false" ht="14.4" hidden="false" customHeight="false" outlineLevel="0" collapsed="false">
      <c r="A4629" s="0" t="s">
        <v>3</v>
      </c>
      <c r="B4629" s="0" t="s">
        <v>19432</v>
      </c>
      <c r="C4629" s="0" t="s">
        <v>14768</v>
      </c>
      <c r="D4629" s="0" t="s">
        <v>14771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24</v>
      </c>
      <c r="V4629" s="0" t="n">
        <v>302</v>
      </c>
      <c r="W4629" s="0" t="n">
        <v>0</v>
      </c>
      <c r="X4629" s="0" t="n">
        <v>0</v>
      </c>
      <c r="Y4629" s="0" t="n">
        <v>0</v>
      </c>
      <c r="Z4629" s="0" t="n">
        <v>0</v>
      </c>
    </row>
    <row r="4630" customFormat="false" ht="14.4" hidden="false" customHeight="false" outlineLevel="0" collapsed="false">
      <c r="A4630" s="0" t="s">
        <v>3</v>
      </c>
      <c r="B4630" s="0" t="s">
        <v>19433</v>
      </c>
      <c r="C4630" s="0" t="s">
        <v>14768</v>
      </c>
      <c r="D4630" s="0" t="s">
        <v>14771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22</v>
      </c>
      <c r="V4630" s="0" t="n">
        <v>321</v>
      </c>
      <c r="W4630" s="0" t="n">
        <v>0</v>
      </c>
      <c r="X4630" s="0" t="n">
        <v>0</v>
      </c>
      <c r="Y4630" s="0" t="n">
        <v>0</v>
      </c>
      <c r="Z4630" s="0" t="n">
        <v>0</v>
      </c>
    </row>
    <row r="4631" customFormat="false" ht="14.4" hidden="false" customHeight="false" outlineLevel="0" collapsed="false">
      <c r="A4631" s="0" t="s">
        <v>3</v>
      </c>
      <c r="B4631" s="0" t="s">
        <v>19434</v>
      </c>
      <c r="C4631" s="0" t="s">
        <v>14771</v>
      </c>
      <c r="D4631" s="0" t="s">
        <v>14768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0</v>
      </c>
      <c r="N4631" s="0" t="n">
        <v>0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15</v>
      </c>
      <c r="V4631" s="0" t="n">
        <v>276</v>
      </c>
      <c r="W4631" s="0" t="n">
        <v>0</v>
      </c>
      <c r="X4631" s="0" t="n">
        <v>0</v>
      </c>
      <c r="Y4631" s="0" t="n">
        <v>0</v>
      </c>
      <c r="Z4631" s="0" t="n">
        <v>0</v>
      </c>
    </row>
    <row r="4632" customFormat="false" ht="14.4" hidden="false" customHeight="false" outlineLevel="0" collapsed="false">
      <c r="A4632" s="0" t="s">
        <v>3</v>
      </c>
      <c r="B4632" s="0" t="s">
        <v>19435</v>
      </c>
      <c r="C4632" s="0" t="s">
        <v>14771</v>
      </c>
      <c r="D4632" s="0" t="s">
        <v>14768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0" t="n">
        <v>15</v>
      </c>
      <c r="V4632" s="0" t="n">
        <v>271</v>
      </c>
      <c r="W4632" s="0" t="n">
        <v>0</v>
      </c>
      <c r="X4632" s="0" t="n">
        <v>0</v>
      </c>
      <c r="Y4632" s="0" t="n">
        <v>0</v>
      </c>
      <c r="Z4632" s="0" t="n">
        <v>0</v>
      </c>
    </row>
    <row r="4633" customFormat="false" ht="14.4" hidden="false" customHeight="false" outlineLevel="0" collapsed="false">
      <c r="A4633" s="0" t="s">
        <v>3</v>
      </c>
      <c r="B4633" s="0" t="s">
        <v>19436</v>
      </c>
      <c r="C4633" s="0" t="s">
        <v>14767</v>
      </c>
      <c r="D4633" s="0" t="s">
        <v>14771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0" t="n">
        <v>16</v>
      </c>
      <c r="V4633" s="0" t="n">
        <v>248</v>
      </c>
      <c r="W4633" s="0" t="n">
        <v>0</v>
      </c>
      <c r="X4633" s="0" t="n">
        <v>0</v>
      </c>
      <c r="Y4633" s="0" t="n">
        <v>0</v>
      </c>
      <c r="Z4633" s="0" t="n">
        <v>0</v>
      </c>
    </row>
    <row r="4634" customFormat="false" ht="14.4" hidden="false" customHeight="false" outlineLevel="0" collapsed="false">
      <c r="A4634" s="0" t="s">
        <v>3</v>
      </c>
      <c r="B4634" s="0" t="s">
        <v>19437</v>
      </c>
      <c r="C4634" s="0" t="s">
        <v>14768</v>
      </c>
      <c r="D4634" s="0" t="s">
        <v>19438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58</v>
      </c>
      <c r="V4634" s="0" t="n">
        <v>296</v>
      </c>
      <c r="W4634" s="0" t="n">
        <v>0</v>
      </c>
      <c r="X4634" s="0" t="n">
        <v>0</v>
      </c>
      <c r="Y4634" s="0" t="n">
        <v>0</v>
      </c>
      <c r="Z4634" s="0" t="n">
        <v>0</v>
      </c>
    </row>
    <row r="4635" customFormat="false" ht="14.4" hidden="false" customHeight="false" outlineLevel="0" collapsed="false">
      <c r="A4635" s="0" t="s">
        <v>3</v>
      </c>
      <c r="B4635" s="0" t="s">
        <v>19439</v>
      </c>
      <c r="C4635" s="0" t="s">
        <v>14771</v>
      </c>
      <c r="D4635" s="0" t="s">
        <v>14768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0</v>
      </c>
      <c r="T4635" s="0" t="n">
        <v>0</v>
      </c>
      <c r="U4635" s="0" t="n">
        <v>10</v>
      </c>
      <c r="V4635" s="0" t="n">
        <v>184</v>
      </c>
      <c r="W4635" s="0" t="n">
        <v>0</v>
      </c>
      <c r="X4635" s="0" t="n">
        <v>0</v>
      </c>
      <c r="Y4635" s="0" t="n">
        <v>0</v>
      </c>
      <c r="Z4635" s="0" t="n">
        <v>0</v>
      </c>
    </row>
    <row r="4636" customFormat="false" ht="14.4" hidden="false" customHeight="false" outlineLevel="0" collapsed="false">
      <c r="A4636" s="0" t="s">
        <v>3</v>
      </c>
      <c r="B4636" s="0" t="s">
        <v>19440</v>
      </c>
      <c r="C4636" s="0" t="s">
        <v>14767</v>
      </c>
      <c r="D4636" s="0" t="s">
        <v>14771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0</v>
      </c>
      <c r="S4636" s="0" t="n">
        <v>0</v>
      </c>
      <c r="T4636" s="0" t="n">
        <v>0</v>
      </c>
      <c r="U4636" s="0" t="n">
        <v>13</v>
      </c>
      <c r="V4636" s="0" t="n">
        <v>231</v>
      </c>
      <c r="W4636" s="0" t="n">
        <v>0</v>
      </c>
      <c r="X4636" s="0" t="n">
        <v>0</v>
      </c>
      <c r="Y4636" s="0" t="n">
        <v>0</v>
      </c>
      <c r="Z4636" s="0" t="n">
        <v>0</v>
      </c>
    </row>
    <row r="4637" customFormat="false" ht="14.4" hidden="false" customHeight="false" outlineLevel="0" collapsed="false">
      <c r="A4637" s="0" t="s">
        <v>3</v>
      </c>
      <c r="B4637" s="0" t="s">
        <v>19441</v>
      </c>
      <c r="C4637" s="0" t="s">
        <v>14768</v>
      </c>
      <c r="D4637" s="0" t="s">
        <v>14771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n">
        <v>0</v>
      </c>
      <c r="S4637" s="0" t="n">
        <v>0</v>
      </c>
      <c r="T4637" s="0" t="n">
        <v>0</v>
      </c>
      <c r="U4637" s="0" t="n">
        <v>22</v>
      </c>
      <c r="V4637" s="0" t="n">
        <v>260</v>
      </c>
      <c r="W4637" s="0" t="n">
        <v>0</v>
      </c>
      <c r="X4637" s="0" t="n">
        <v>0</v>
      </c>
      <c r="Y4637" s="0" t="n">
        <v>0</v>
      </c>
      <c r="Z4637" s="0" t="n">
        <v>0</v>
      </c>
    </row>
    <row r="4638" customFormat="false" ht="14.4" hidden="false" customHeight="false" outlineLevel="0" collapsed="false">
      <c r="A4638" s="0" t="s">
        <v>3</v>
      </c>
      <c r="B4638" s="0" t="s">
        <v>19442</v>
      </c>
      <c r="C4638" s="0" t="s">
        <v>14773</v>
      </c>
      <c r="D4638" s="0" t="s">
        <v>14767</v>
      </c>
      <c r="E4638" s="0" t="n">
        <v>0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  <c r="Q4638" s="0" t="n">
        <v>0</v>
      </c>
      <c r="R4638" s="0" t="n">
        <v>0</v>
      </c>
      <c r="S4638" s="0" t="n">
        <v>0</v>
      </c>
      <c r="T4638" s="0" t="n">
        <v>0</v>
      </c>
      <c r="U4638" s="0" t="n">
        <v>14</v>
      </c>
      <c r="V4638" s="0" t="n">
        <v>269</v>
      </c>
      <c r="W4638" s="0" t="n">
        <v>0</v>
      </c>
      <c r="X4638" s="0" t="n">
        <v>0</v>
      </c>
      <c r="Y4638" s="0" t="n">
        <v>0</v>
      </c>
      <c r="Z4638" s="0" t="n">
        <v>0</v>
      </c>
    </row>
    <row r="4639" customFormat="false" ht="14.4" hidden="false" customHeight="false" outlineLevel="0" collapsed="false">
      <c r="A4639" s="0" t="s">
        <v>3</v>
      </c>
      <c r="B4639" s="0" t="s">
        <v>19443</v>
      </c>
      <c r="C4639" s="0" t="s">
        <v>14767</v>
      </c>
      <c r="D4639" s="0" t="s">
        <v>14773</v>
      </c>
      <c r="E4639" s="0" t="n">
        <v>0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0</v>
      </c>
      <c r="R4639" s="0" t="n">
        <v>0</v>
      </c>
      <c r="S4639" s="0" t="n">
        <v>0</v>
      </c>
      <c r="T4639" s="0" t="n">
        <v>0</v>
      </c>
      <c r="U4639" s="0" t="n">
        <v>12</v>
      </c>
      <c r="V4639" s="0" t="n">
        <v>237</v>
      </c>
      <c r="W4639" s="0" t="n">
        <v>0</v>
      </c>
      <c r="X4639" s="0" t="n">
        <v>0</v>
      </c>
      <c r="Y4639" s="0" t="n">
        <v>0</v>
      </c>
      <c r="Z4639" s="0" t="n">
        <v>0</v>
      </c>
    </row>
    <row r="4640" customFormat="false" ht="14.4" hidden="false" customHeight="false" outlineLevel="0" collapsed="false">
      <c r="A4640" s="0" t="s">
        <v>3</v>
      </c>
      <c r="B4640" s="0" t="s">
        <v>19444</v>
      </c>
      <c r="C4640" s="0" t="s">
        <v>14767</v>
      </c>
      <c r="D4640" s="0" t="s">
        <v>14771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0</v>
      </c>
      <c r="R4640" s="0" t="n">
        <v>0</v>
      </c>
      <c r="S4640" s="0" t="n">
        <v>0</v>
      </c>
      <c r="T4640" s="0" t="n">
        <v>0</v>
      </c>
      <c r="U4640" s="0" t="n">
        <v>24</v>
      </c>
      <c r="V4640" s="0" t="n">
        <v>284</v>
      </c>
      <c r="W4640" s="0" t="n">
        <v>0</v>
      </c>
      <c r="X4640" s="0" t="n">
        <v>0</v>
      </c>
      <c r="Y4640" s="0" t="n">
        <v>0</v>
      </c>
      <c r="Z4640" s="0" t="n">
        <v>0</v>
      </c>
    </row>
    <row r="4641" customFormat="false" ht="14.4" hidden="false" customHeight="false" outlineLevel="0" collapsed="false">
      <c r="A4641" s="0" t="s">
        <v>3</v>
      </c>
      <c r="B4641" s="0" t="s">
        <v>19445</v>
      </c>
      <c r="C4641" s="0" t="s">
        <v>14771</v>
      </c>
      <c r="D4641" s="0" t="s">
        <v>14768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0</v>
      </c>
      <c r="N4641" s="0" t="n">
        <v>0</v>
      </c>
      <c r="O4641" s="0" t="n">
        <v>0</v>
      </c>
      <c r="P4641" s="0" t="n">
        <v>0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14</v>
      </c>
      <c r="V4641" s="0" t="n">
        <v>262</v>
      </c>
      <c r="W4641" s="0" t="n">
        <v>0</v>
      </c>
      <c r="X4641" s="0" t="n">
        <v>0</v>
      </c>
      <c r="Y4641" s="0" t="n">
        <v>0</v>
      </c>
      <c r="Z4641" s="0" t="n">
        <v>0</v>
      </c>
    </row>
    <row r="4642" customFormat="false" ht="14.4" hidden="false" customHeight="false" outlineLevel="0" collapsed="false">
      <c r="A4642" s="0" t="s">
        <v>3</v>
      </c>
      <c r="B4642" s="0" t="s">
        <v>19446</v>
      </c>
      <c r="C4642" s="0" t="s">
        <v>14771</v>
      </c>
      <c r="D4642" s="0" t="s">
        <v>14768</v>
      </c>
      <c r="E4642" s="0" t="n">
        <v>0</v>
      </c>
      <c r="F4642" s="0" t="n">
        <v>0</v>
      </c>
      <c r="G4642" s="0" t="n">
        <v>0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n">
        <v>0</v>
      </c>
      <c r="S4642" s="0" t="n">
        <v>0</v>
      </c>
      <c r="T4642" s="0" t="n">
        <v>0</v>
      </c>
      <c r="U4642" s="0" t="n">
        <v>13</v>
      </c>
      <c r="V4642" s="0" t="n">
        <v>220</v>
      </c>
      <c r="W4642" s="0" t="n">
        <v>0</v>
      </c>
      <c r="X4642" s="0" t="n">
        <v>0</v>
      </c>
      <c r="Y4642" s="0" t="n">
        <v>0</v>
      </c>
      <c r="Z4642" s="0" t="n">
        <v>0</v>
      </c>
    </row>
    <row r="4643" customFormat="false" ht="14.4" hidden="false" customHeight="false" outlineLevel="0" collapsed="false">
      <c r="A4643" s="0" t="s">
        <v>3</v>
      </c>
      <c r="B4643" s="0" t="s">
        <v>19447</v>
      </c>
      <c r="C4643" s="0" t="s">
        <v>14767</v>
      </c>
      <c r="D4643" s="0" t="s">
        <v>14768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14</v>
      </c>
      <c r="V4643" s="0" t="n">
        <v>224</v>
      </c>
      <c r="W4643" s="0" t="n">
        <v>0</v>
      </c>
      <c r="X4643" s="0" t="n">
        <v>0</v>
      </c>
      <c r="Y4643" s="0" t="n">
        <v>0</v>
      </c>
      <c r="Z4643" s="0" t="n">
        <v>0</v>
      </c>
    </row>
    <row r="4644" customFormat="false" ht="14.4" hidden="false" customHeight="false" outlineLevel="0" collapsed="false">
      <c r="A4644" s="0" t="s">
        <v>3</v>
      </c>
      <c r="B4644" s="0" t="s">
        <v>19448</v>
      </c>
      <c r="C4644" s="0" t="s">
        <v>14773</v>
      </c>
      <c r="D4644" s="0" t="s">
        <v>14767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15</v>
      </c>
      <c r="V4644" s="0" t="n">
        <v>261</v>
      </c>
      <c r="W4644" s="0" t="n">
        <v>0</v>
      </c>
      <c r="X4644" s="0" t="n">
        <v>0</v>
      </c>
      <c r="Y4644" s="0" t="n">
        <v>0</v>
      </c>
      <c r="Z4644" s="0" t="n">
        <v>0</v>
      </c>
    </row>
    <row r="4645" customFormat="false" ht="14.4" hidden="false" customHeight="false" outlineLevel="0" collapsed="false">
      <c r="A4645" s="0" t="s">
        <v>3</v>
      </c>
      <c r="B4645" s="0" t="s">
        <v>19449</v>
      </c>
      <c r="C4645" s="0" t="s">
        <v>14773</v>
      </c>
      <c r="D4645" s="0" t="s">
        <v>14767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18</v>
      </c>
      <c r="V4645" s="0" t="n">
        <v>340</v>
      </c>
      <c r="W4645" s="0" t="n">
        <v>0</v>
      </c>
      <c r="X4645" s="0" t="n">
        <v>0</v>
      </c>
      <c r="Y4645" s="0" t="n">
        <v>0</v>
      </c>
      <c r="Z4645" s="0" t="n">
        <v>0</v>
      </c>
    </row>
    <row r="4646" customFormat="false" ht="14.4" hidden="false" customHeight="false" outlineLevel="0" collapsed="false">
      <c r="A4646" s="0" t="s">
        <v>3</v>
      </c>
      <c r="B4646" s="0" t="s">
        <v>19450</v>
      </c>
      <c r="C4646" s="0" t="s">
        <v>14771</v>
      </c>
      <c r="D4646" s="0" t="s">
        <v>14768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0</v>
      </c>
      <c r="U4646" s="0" t="n">
        <v>22</v>
      </c>
      <c r="V4646" s="0" t="n">
        <v>309</v>
      </c>
      <c r="W4646" s="0" t="n">
        <v>0</v>
      </c>
      <c r="X4646" s="0" t="n">
        <v>0</v>
      </c>
      <c r="Y4646" s="0" t="n">
        <v>0</v>
      </c>
      <c r="Z4646" s="0" t="n">
        <v>0</v>
      </c>
    </row>
    <row r="4647" customFormat="false" ht="14.4" hidden="false" customHeight="false" outlineLevel="0" collapsed="false">
      <c r="A4647" s="0" t="s">
        <v>3</v>
      </c>
      <c r="B4647" s="0" t="s">
        <v>19451</v>
      </c>
      <c r="C4647" s="0" t="s">
        <v>14767</v>
      </c>
      <c r="D4647" s="0" t="s">
        <v>14773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0" t="n">
        <v>19</v>
      </c>
      <c r="V4647" s="0" t="n">
        <v>279</v>
      </c>
      <c r="W4647" s="0" t="n">
        <v>0</v>
      </c>
      <c r="X4647" s="0" t="n">
        <v>0</v>
      </c>
      <c r="Y4647" s="0" t="n">
        <v>0</v>
      </c>
      <c r="Z4647" s="0" t="n">
        <v>0</v>
      </c>
    </row>
    <row r="4648" customFormat="false" ht="14.4" hidden="false" customHeight="false" outlineLevel="0" collapsed="false">
      <c r="A4648" s="0" t="s">
        <v>3</v>
      </c>
      <c r="B4648" s="0" t="s">
        <v>19452</v>
      </c>
      <c r="C4648" s="0" t="s">
        <v>14767</v>
      </c>
      <c r="D4648" s="0" t="s">
        <v>14773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0</v>
      </c>
      <c r="U4648" s="0" t="n">
        <v>9</v>
      </c>
      <c r="V4648" s="0" t="n">
        <v>173</v>
      </c>
      <c r="W4648" s="0" t="n">
        <v>0</v>
      </c>
      <c r="X4648" s="0" t="n">
        <v>0</v>
      </c>
      <c r="Y4648" s="0" t="n">
        <v>0</v>
      </c>
      <c r="Z4648" s="0" t="n">
        <v>0</v>
      </c>
    </row>
    <row r="4649" customFormat="false" ht="14.4" hidden="false" customHeight="false" outlineLevel="0" collapsed="false">
      <c r="A4649" s="0" t="s">
        <v>3</v>
      </c>
      <c r="B4649" s="0" t="s">
        <v>19453</v>
      </c>
      <c r="C4649" s="0" t="s">
        <v>14773</v>
      </c>
      <c r="D4649" s="0" t="s">
        <v>14767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14</v>
      </c>
      <c r="V4649" s="0" t="n">
        <v>279</v>
      </c>
      <c r="W4649" s="0" t="n">
        <v>0</v>
      </c>
      <c r="X4649" s="0" t="n">
        <v>0</v>
      </c>
      <c r="Y4649" s="0" t="n">
        <v>0</v>
      </c>
      <c r="Z4649" s="0" t="n">
        <v>0</v>
      </c>
    </row>
    <row r="4650" customFormat="false" ht="14.4" hidden="false" customHeight="false" outlineLevel="0" collapsed="false">
      <c r="A4650" s="0" t="s">
        <v>3</v>
      </c>
      <c r="B4650" s="0" t="s">
        <v>19454</v>
      </c>
      <c r="C4650" s="0" t="s">
        <v>14767</v>
      </c>
      <c r="D4650" s="0" t="s">
        <v>14773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n">
        <v>0</v>
      </c>
      <c r="S4650" s="0" t="n">
        <v>0</v>
      </c>
      <c r="T4650" s="0" t="n">
        <v>0</v>
      </c>
      <c r="U4650" s="0" t="n">
        <v>15</v>
      </c>
      <c r="V4650" s="0" t="n">
        <v>252</v>
      </c>
      <c r="W4650" s="0" t="n">
        <v>0</v>
      </c>
      <c r="X4650" s="0" t="n">
        <v>0</v>
      </c>
      <c r="Y4650" s="0" t="n">
        <v>0</v>
      </c>
      <c r="Z4650" s="0" t="n">
        <v>0</v>
      </c>
    </row>
    <row r="4651" customFormat="false" ht="14.4" hidden="false" customHeight="false" outlineLevel="0" collapsed="false">
      <c r="A4651" s="0" t="s">
        <v>3</v>
      </c>
      <c r="B4651" s="0" t="s">
        <v>19455</v>
      </c>
      <c r="C4651" s="0" t="s">
        <v>14767</v>
      </c>
      <c r="D4651" s="0" t="s">
        <v>14773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0</v>
      </c>
      <c r="R4651" s="0" t="n">
        <v>0</v>
      </c>
      <c r="S4651" s="0" t="n">
        <v>0</v>
      </c>
      <c r="T4651" s="0" t="n">
        <v>0</v>
      </c>
      <c r="U4651" s="0" t="n">
        <v>29</v>
      </c>
      <c r="V4651" s="0" t="n">
        <v>330</v>
      </c>
      <c r="W4651" s="0" t="n">
        <v>0</v>
      </c>
      <c r="X4651" s="0" t="n">
        <v>0</v>
      </c>
      <c r="Y4651" s="0" t="n">
        <v>0</v>
      </c>
      <c r="Z4651" s="0" t="n">
        <v>0</v>
      </c>
    </row>
    <row r="4652" customFormat="false" ht="14.4" hidden="false" customHeight="false" outlineLevel="0" collapsed="false">
      <c r="A4652" s="0" t="s">
        <v>3</v>
      </c>
      <c r="B4652" s="0" t="s">
        <v>19456</v>
      </c>
      <c r="C4652" s="0" t="s">
        <v>14767</v>
      </c>
      <c r="D4652" s="0" t="s">
        <v>14773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0</v>
      </c>
      <c r="N4652" s="0" t="n">
        <v>0</v>
      </c>
      <c r="O4652" s="0" t="n">
        <v>0</v>
      </c>
      <c r="P4652" s="0" t="n">
        <v>0</v>
      </c>
      <c r="Q4652" s="0" t="n">
        <v>0</v>
      </c>
      <c r="R4652" s="0" t="n">
        <v>0</v>
      </c>
      <c r="S4652" s="0" t="n">
        <v>0</v>
      </c>
      <c r="T4652" s="0" t="n">
        <v>0</v>
      </c>
      <c r="U4652" s="0" t="n">
        <v>23</v>
      </c>
      <c r="V4652" s="0" t="n">
        <v>332</v>
      </c>
      <c r="W4652" s="0" t="n">
        <v>0</v>
      </c>
      <c r="X4652" s="0" t="n">
        <v>0</v>
      </c>
      <c r="Y4652" s="0" t="n">
        <v>0</v>
      </c>
      <c r="Z4652" s="0" t="n">
        <v>0</v>
      </c>
    </row>
    <row r="4653" customFormat="false" ht="14.4" hidden="false" customHeight="false" outlineLevel="0" collapsed="false">
      <c r="A4653" s="0" t="s">
        <v>3</v>
      </c>
      <c r="B4653" s="0" t="s">
        <v>19457</v>
      </c>
      <c r="C4653" s="0" t="s">
        <v>14768</v>
      </c>
      <c r="D4653" s="0" t="s">
        <v>14771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22</v>
      </c>
      <c r="V4653" s="0" t="n">
        <v>291</v>
      </c>
      <c r="W4653" s="0" t="n">
        <v>0</v>
      </c>
      <c r="X4653" s="0" t="n">
        <v>0</v>
      </c>
      <c r="Y4653" s="0" t="n">
        <v>0</v>
      </c>
      <c r="Z4653" s="0" t="n">
        <v>0</v>
      </c>
    </row>
    <row r="4654" customFormat="false" ht="14.4" hidden="false" customHeight="false" outlineLevel="0" collapsed="false">
      <c r="A4654" s="0" t="s">
        <v>3</v>
      </c>
      <c r="B4654" s="0" t="s">
        <v>19458</v>
      </c>
      <c r="C4654" s="0" t="s">
        <v>14767</v>
      </c>
      <c r="D4654" s="0" t="s">
        <v>14773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0</v>
      </c>
      <c r="N4654" s="0" t="n">
        <v>0</v>
      </c>
      <c r="O4654" s="0" t="n">
        <v>0</v>
      </c>
      <c r="P4654" s="0" t="n">
        <v>0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14</v>
      </c>
      <c r="V4654" s="0" t="n">
        <v>267</v>
      </c>
      <c r="W4654" s="0" t="n">
        <v>0</v>
      </c>
      <c r="X4654" s="0" t="n">
        <v>0</v>
      </c>
      <c r="Y4654" s="0" t="n">
        <v>0</v>
      </c>
      <c r="Z4654" s="0" t="n">
        <v>0</v>
      </c>
    </row>
    <row r="4655" customFormat="false" ht="14.4" hidden="false" customHeight="false" outlineLevel="0" collapsed="false">
      <c r="A4655" s="0" t="s">
        <v>3</v>
      </c>
      <c r="B4655" s="0" t="s">
        <v>19459</v>
      </c>
      <c r="C4655" s="0" t="s">
        <v>14767</v>
      </c>
      <c r="D4655" s="0" t="s">
        <v>14773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0</v>
      </c>
      <c r="P4655" s="0" t="n">
        <v>0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15</v>
      </c>
      <c r="V4655" s="0" t="n">
        <v>194</v>
      </c>
      <c r="W4655" s="0" t="n">
        <v>0</v>
      </c>
      <c r="X4655" s="0" t="n">
        <v>0</v>
      </c>
      <c r="Y4655" s="0" t="n">
        <v>0</v>
      </c>
      <c r="Z4655" s="0" t="n">
        <v>0</v>
      </c>
    </row>
    <row r="4656" customFormat="false" ht="14.4" hidden="false" customHeight="false" outlineLevel="0" collapsed="false">
      <c r="A4656" s="0" t="s">
        <v>3</v>
      </c>
      <c r="B4656" s="0" t="s">
        <v>19460</v>
      </c>
      <c r="C4656" s="0" t="s">
        <v>14768</v>
      </c>
      <c r="D4656" s="0" t="s">
        <v>14771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0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n">
        <v>0</v>
      </c>
      <c r="S4656" s="0" t="n">
        <v>0</v>
      </c>
      <c r="T4656" s="0" t="n">
        <v>0</v>
      </c>
      <c r="U4656" s="0" t="n">
        <v>20</v>
      </c>
      <c r="V4656" s="0" t="n">
        <v>291</v>
      </c>
      <c r="W4656" s="0" t="n">
        <v>0</v>
      </c>
      <c r="X4656" s="0" t="n">
        <v>0</v>
      </c>
      <c r="Y4656" s="0" t="n">
        <v>0</v>
      </c>
      <c r="Z4656" s="0" t="n">
        <v>0</v>
      </c>
    </row>
    <row r="4657" customFormat="false" ht="14.4" hidden="false" customHeight="false" outlineLevel="0" collapsed="false">
      <c r="A4657" s="0" t="s">
        <v>3</v>
      </c>
      <c r="B4657" s="0" t="s">
        <v>19461</v>
      </c>
      <c r="C4657" s="0" t="s">
        <v>14771</v>
      </c>
      <c r="D4657" s="0" t="s">
        <v>14768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0</v>
      </c>
      <c r="N4657" s="0" t="n">
        <v>0</v>
      </c>
      <c r="O4657" s="0" t="n">
        <v>0</v>
      </c>
      <c r="P4657" s="0" t="n">
        <v>0</v>
      </c>
      <c r="Q4657" s="0" t="n">
        <v>0</v>
      </c>
      <c r="R4657" s="0" t="n">
        <v>0</v>
      </c>
      <c r="S4657" s="0" t="n">
        <v>0</v>
      </c>
      <c r="T4657" s="0" t="n">
        <v>0</v>
      </c>
      <c r="U4657" s="0" t="n">
        <v>14</v>
      </c>
      <c r="V4657" s="0" t="n">
        <v>245</v>
      </c>
      <c r="W4657" s="0" t="n">
        <v>0</v>
      </c>
      <c r="X4657" s="0" t="n">
        <v>0</v>
      </c>
      <c r="Y4657" s="0" t="n">
        <v>0</v>
      </c>
      <c r="Z4657" s="0" t="n">
        <v>0</v>
      </c>
    </row>
    <row r="4658" customFormat="false" ht="14.4" hidden="false" customHeight="false" outlineLevel="0" collapsed="false">
      <c r="A4658" s="0" t="s">
        <v>3</v>
      </c>
      <c r="B4658" s="0" t="s">
        <v>19462</v>
      </c>
      <c r="C4658" s="0" t="s">
        <v>14767</v>
      </c>
      <c r="D4658" s="0" t="s">
        <v>14773</v>
      </c>
      <c r="E4658" s="0" t="n">
        <v>0</v>
      </c>
      <c r="F4658" s="0" t="n">
        <v>0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n">
        <v>0</v>
      </c>
      <c r="S4658" s="0" t="n">
        <v>0</v>
      </c>
      <c r="T4658" s="0" t="n">
        <v>0</v>
      </c>
      <c r="U4658" s="0" t="n">
        <v>12</v>
      </c>
      <c r="V4658" s="0" t="n">
        <v>223</v>
      </c>
      <c r="W4658" s="0" t="n">
        <v>0</v>
      </c>
      <c r="X4658" s="0" t="n">
        <v>0</v>
      </c>
      <c r="Y4658" s="0" t="n">
        <v>0</v>
      </c>
      <c r="Z4658" s="0" t="n">
        <v>0</v>
      </c>
    </row>
    <row r="4659" customFormat="false" ht="14.4" hidden="false" customHeight="false" outlineLevel="0" collapsed="false">
      <c r="A4659" s="0" t="s">
        <v>3</v>
      </c>
      <c r="B4659" s="0" t="s">
        <v>19463</v>
      </c>
      <c r="C4659" s="0" t="s">
        <v>14771</v>
      </c>
      <c r="D4659" s="0" t="s">
        <v>14773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24</v>
      </c>
      <c r="V4659" s="0" t="n">
        <v>308</v>
      </c>
      <c r="W4659" s="0" t="n">
        <v>0</v>
      </c>
      <c r="X4659" s="0" t="n">
        <v>0</v>
      </c>
      <c r="Y4659" s="0" t="n">
        <v>0</v>
      </c>
      <c r="Z4659" s="0" t="n">
        <v>0</v>
      </c>
    </row>
    <row r="4660" customFormat="false" ht="14.4" hidden="false" customHeight="false" outlineLevel="0" collapsed="false">
      <c r="A4660" s="0" t="s">
        <v>3</v>
      </c>
      <c r="B4660" s="0" t="s">
        <v>19464</v>
      </c>
      <c r="C4660" s="0" t="s">
        <v>14768</v>
      </c>
      <c r="D4660" s="0" t="s">
        <v>14771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23</v>
      </c>
      <c r="V4660" s="0" t="n">
        <v>304</v>
      </c>
      <c r="W4660" s="0" t="n">
        <v>0</v>
      </c>
      <c r="X4660" s="0" t="n">
        <v>0</v>
      </c>
      <c r="Y4660" s="0" t="n">
        <v>0</v>
      </c>
      <c r="Z4660" s="0" t="n">
        <v>0</v>
      </c>
    </row>
    <row r="4661" customFormat="false" ht="14.4" hidden="false" customHeight="false" outlineLevel="0" collapsed="false">
      <c r="A4661" s="0" t="s">
        <v>3</v>
      </c>
      <c r="B4661" s="0" t="s">
        <v>19465</v>
      </c>
      <c r="C4661" s="0" t="s">
        <v>14773</v>
      </c>
      <c r="D4661" s="0" t="s">
        <v>14767</v>
      </c>
      <c r="E4661" s="0" t="n">
        <v>0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23</v>
      </c>
      <c r="V4661" s="0" t="n">
        <v>335</v>
      </c>
      <c r="W4661" s="0" t="n">
        <v>0</v>
      </c>
      <c r="X4661" s="0" t="n">
        <v>0</v>
      </c>
      <c r="Y4661" s="0" t="n">
        <v>0</v>
      </c>
      <c r="Z4661" s="0" t="n">
        <v>0</v>
      </c>
    </row>
    <row r="4662" customFormat="false" ht="14.4" hidden="false" customHeight="false" outlineLevel="0" collapsed="false">
      <c r="A4662" s="0" t="s">
        <v>3</v>
      </c>
      <c r="B4662" s="0" t="s">
        <v>19466</v>
      </c>
      <c r="C4662" s="0" t="s">
        <v>14768</v>
      </c>
      <c r="D4662" s="0" t="s">
        <v>14771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0</v>
      </c>
      <c r="N4662" s="0" t="n">
        <v>0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  <c r="T4662" s="0" t="n">
        <v>0</v>
      </c>
      <c r="U4662" s="0" t="n">
        <v>17</v>
      </c>
      <c r="V4662" s="0" t="n">
        <v>294</v>
      </c>
      <c r="W4662" s="0" t="n">
        <v>0</v>
      </c>
      <c r="X4662" s="0" t="n">
        <v>0</v>
      </c>
      <c r="Y4662" s="0" t="n">
        <v>0</v>
      </c>
      <c r="Z4662" s="0" t="n">
        <v>0</v>
      </c>
    </row>
    <row r="4663" customFormat="false" ht="14.4" hidden="false" customHeight="false" outlineLevel="0" collapsed="false">
      <c r="A4663" s="0" t="s">
        <v>3</v>
      </c>
      <c r="B4663" s="0" t="s">
        <v>19467</v>
      </c>
      <c r="C4663" s="0" t="s">
        <v>14767</v>
      </c>
      <c r="D4663" s="0" t="s">
        <v>14773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0</v>
      </c>
      <c r="U4663" s="0" t="n">
        <v>15</v>
      </c>
      <c r="V4663" s="0" t="n">
        <v>246</v>
      </c>
      <c r="W4663" s="0" t="n">
        <v>0</v>
      </c>
      <c r="X4663" s="0" t="n">
        <v>0</v>
      </c>
      <c r="Y4663" s="0" t="n">
        <v>0</v>
      </c>
      <c r="Z4663" s="0" t="n">
        <v>0</v>
      </c>
    </row>
    <row r="4664" customFormat="false" ht="14.4" hidden="false" customHeight="false" outlineLevel="0" collapsed="false">
      <c r="A4664" s="0" t="s">
        <v>3</v>
      </c>
      <c r="B4664" s="0" t="s">
        <v>19468</v>
      </c>
      <c r="C4664" s="0" t="s">
        <v>14773</v>
      </c>
      <c r="D4664" s="0" t="s">
        <v>14771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</v>
      </c>
      <c r="U4664" s="0" t="n">
        <v>17</v>
      </c>
      <c r="V4664" s="0" t="n">
        <v>299</v>
      </c>
      <c r="W4664" s="0" t="n">
        <v>0</v>
      </c>
      <c r="X4664" s="0" t="n">
        <v>0</v>
      </c>
      <c r="Y4664" s="0" t="n">
        <v>0</v>
      </c>
      <c r="Z4664" s="0" t="n">
        <v>0</v>
      </c>
    </row>
    <row r="4665" customFormat="false" ht="14.4" hidden="false" customHeight="false" outlineLevel="0" collapsed="false">
      <c r="A4665" s="0" t="s">
        <v>3</v>
      </c>
      <c r="B4665" s="0" t="s">
        <v>19469</v>
      </c>
      <c r="C4665" s="0" t="s">
        <v>14773</v>
      </c>
      <c r="D4665" s="0" t="s">
        <v>14767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  <c r="T4665" s="0" t="n">
        <v>0</v>
      </c>
      <c r="U4665" s="0" t="n">
        <v>17</v>
      </c>
      <c r="V4665" s="0" t="n">
        <v>291</v>
      </c>
      <c r="W4665" s="0" t="n">
        <v>0</v>
      </c>
      <c r="X4665" s="0" t="n">
        <v>0</v>
      </c>
      <c r="Y4665" s="0" t="n">
        <v>0</v>
      </c>
      <c r="Z4665" s="0" t="n">
        <v>0</v>
      </c>
    </row>
    <row r="4666" customFormat="false" ht="14.4" hidden="false" customHeight="false" outlineLevel="0" collapsed="false">
      <c r="A4666" s="0" t="s">
        <v>3</v>
      </c>
      <c r="B4666" s="0" t="s">
        <v>19470</v>
      </c>
      <c r="C4666" s="0" t="s">
        <v>14768</v>
      </c>
      <c r="D4666" s="0" t="s">
        <v>14771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0</v>
      </c>
      <c r="T4666" s="0" t="n">
        <v>0</v>
      </c>
      <c r="U4666" s="0" t="n">
        <v>17</v>
      </c>
      <c r="V4666" s="0" t="n">
        <v>305</v>
      </c>
      <c r="W4666" s="0" t="n">
        <v>0</v>
      </c>
      <c r="X4666" s="0" t="n">
        <v>0</v>
      </c>
      <c r="Y4666" s="0" t="n">
        <v>0</v>
      </c>
      <c r="Z4666" s="0" t="n">
        <v>0</v>
      </c>
    </row>
    <row r="4667" customFormat="false" ht="14.4" hidden="false" customHeight="false" outlineLevel="0" collapsed="false">
      <c r="A4667" s="0" t="s">
        <v>3</v>
      </c>
      <c r="B4667" s="0" t="s">
        <v>19471</v>
      </c>
      <c r="C4667" s="0" t="s">
        <v>14768</v>
      </c>
      <c r="D4667" s="0" t="s">
        <v>14767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0</v>
      </c>
      <c r="S4667" s="0" t="n">
        <v>0</v>
      </c>
      <c r="T4667" s="0" t="n">
        <v>0</v>
      </c>
      <c r="U4667" s="0" t="n">
        <v>15</v>
      </c>
      <c r="V4667" s="0" t="n">
        <v>283</v>
      </c>
      <c r="W4667" s="0" t="n">
        <v>0</v>
      </c>
      <c r="X4667" s="0" t="n">
        <v>0</v>
      </c>
      <c r="Y4667" s="0" t="n">
        <v>0</v>
      </c>
      <c r="Z4667" s="0" t="n">
        <v>0</v>
      </c>
    </row>
    <row r="4668" customFormat="false" ht="14.4" hidden="false" customHeight="false" outlineLevel="0" collapsed="false">
      <c r="A4668" s="0" t="s">
        <v>3</v>
      </c>
      <c r="B4668" s="0" t="s">
        <v>19472</v>
      </c>
      <c r="C4668" s="0" t="s">
        <v>14768</v>
      </c>
      <c r="D4668" s="0" t="s">
        <v>14771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12</v>
      </c>
      <c r="V4668" s="0" t="n">
        <v>232</v>
      </c>
      <c r="W4668" s="0" t="n">
        <v>0</v>
      </c>
      <c r="X4668" s="0" t="n">
        <v>0</v>
      </c>
      <c r="Y4668" s="0" t="n">
        <v>0</v>
      </c>
      <c r="Z4668" s="0" t="n">
        <v>0</v>
      </c>
    </row>
    <row r="4669" customFormat="false" ht="14.4" hidden="false" customHeight="false" outlineLevel="0" collapsed="false">
      <c r="A4669" s="0" t="s">
        <v>3</v>
      </c>
      <c r="B4669" s="0" t="s">
        <v>19473</v>
      </c>
      <c r="C4669" s="0" t="s">
        <v>14771</v>
      </c>
      <c r="D4669" s="0" t="s">
        <v>14768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11</v>
      </c>
      <c r="V4669" s="0" t="n">
        <v>215</v>
      </c>
      <c r="W4669" s="0" t="n">
        <v>0</v>
      </c>
      <c r="X4669" s="0" t="n">
        <v>0</v>
      </c>
      <c r="Y4669" s="0" t="n">
        <v>0</v>
      </c>
      <c r="Z4669" s="0" t="n">
        <v>0</v>
      </c>
    </row>
    <row r="4670" customFormat="false" ht="14.4" hidden="false" customHeight="false" outlineLevel="0" collapsed="false">
      <c r="A4670" s="0" t="s">
        <v>3</v>
      </c>
      <c r="B4670" s="0" t="s">
        <v>19474</v>
      </c>
      <c r="C4670" s="0" t="s">
        <v>14771</v>
      </c>
      <c r="D4670" s="0" t="s">
        <v>14768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15</v>
      </c>
      <c r="V4670" s="0" t="n">
        <v>268</v>
      </c>
      <c r="W4670" s="0" t="n">
        <v>0</v>
      </c>
      <c r="X4670" s="0" t="n">
        <v>0</v>
      </c>
      <c r="Y4670" s="0" t="n">
        <v>0</v>
      </c>
      <c r="Z4670" s="0" t="n">
        <v>0</v>
      </c>
    </row>
    <row r="4671" customFormat="false" ht="14.4" hidden="false" customHeight="false" outlineLevel="0" collapsed="false">
      <c r="A4671" s="0" t="s">
        <v>3</v>
      </c>
      <c r="B4671" s="0" t="s">
        <v>19475</v>
      </c>
      <c r="C4671" s="0" t="s">
        <v>14771</v>
      </c>
      <c r="D4671" s="0" t="s">
        <v>14768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19</v>
      </c>
      <c r="V4671" s="0" t="n">
        <v>306</v>
      </c>
      <c r="W4671" s="0" t="n">
        <v>0</v>
      </c>
      <c r="X4671" s="0" t="n">
        <v>0</v>
      </c>
      <c r="Y4671" s="0" t="n">
        <v>0</v>
      </c>
      <c r="Z4671" s="0" t="n">
        <v>0</v>
      </c>
    </row>
    <row r="4672" customFormat="false" ht="14.4" hidden="false" customHeight="false" outlineLevel="0" collapsed="false">
      <c r="A4672" s="0" t="s">
        <v>3</v>
      </c>
      <c r="B4672" s="0" t="s">
        <v>19476</v>
      </c>
      <c r="C4672" s="0" t="s">
        <v>14773</v>
      </c>
      <c r="D4672" s="0" t="s">
        <v>14768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0</v>
      </c>
      <c r="R4672" s="0" t="n">
        <v>0</v>
      </c>
      <c r="S4672" s="0" t="n">
        <v>0</v>
      </c>
      <c r="T4672" s="0" t="n">
        <v>0</v>
      </c>
      <c r="U4672" s="0" t="n">
        <v>12</v>
      </c>
      <c r="V4672" s="0" t="n">
        <v>227</v>
      </c>
      <c r="W4672" s="0" t="n">
        <v>0</v>
      </c>
      <c r="X4672" s="0" t="n">
        <v>0</v>
      </c>
      <c r="Y4672" s="0" t="n">
        <v>0</v>
      </c>
      <c r="Z4672" s="0" t="n">
        <v>0</v>
      </c>
    </row>
    <row r="4673" customFormat="false" ht="14.4" hidden="false" customHeight="false" outlineLevel="0" collapsed="false">
      <c r="A4673" s="0" t="s">
        <v>3</v>
      </c>
      <c r="B4673" s="0" t="s">
        <v>19477</v>
      </c>
      <c r="C4673" s="0" t="s">
        <v>14771</v>
      </c>
      <c r="D4673" s="0" t="s">
        <v>14768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0</v>
      </c>
      <c r="S4673" s="0" t="n">
        <v>0</v>
      </c>
      <c r="T4673" s="0" t="n">
        <v>0</v>
      </c>
      <c r="U4673" s="0" t="n">
        <v>15</v>
      </c>
      <c r="V4673" s="0" t="n">
        <v>298</v>
      </c>
      <c r="W4673" s="0" t="n">
        <v>0</v>
      </c>
      <c r="X4673" s="0" t="n">
        <v>0</v>
      </c>
      <c r="Y4673" s="0" t="n">
        <v>0</v>
      </c>
      <c r="Z4673" s="0" t="n">
        <v>0</v>
      </c>
    </row>
    <row r="4674" customFormat="false" ht="14.4" hidden="false" customHeight="false" outlineLevel="0" collapsed="false">
      <c r="A4674" s="0" t="s">
        <v>3</v>
      </c>
      <c r="B4674" s="0" t="s">
        <v>19478</v>
      </c>
      <c r="C4674" s="0" t="s">
        <v>14767</v>
      </c>
      <c r="D4674" s="0" t="s">
        <v>14771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0</v>
      </c>
      <c r="R4674" s="0" t="n">
        <v>0</v>
      </c>
      <c r="S4674" s="0" t="n">
        <v>0</v>
      </c>
      <c r="T4674" s="0" t="n">
        <v>0</v>
      </c>
      <c r="U4674" s="0" t="n">
        <v>17</v>
      </c>
      <c r="V4674" s="0" t="n">
        <v>321</v>
      </c>
      <c r="W4674" s="0" t="n">
        <v>0</v>
      </c>
      <c r="X4674" s="0" t="n">
        <v>0</v>
      </c>
      <c r="Y4674" s="0" t="n">
        <v>0</v>
      </c>
      <c r="Z4674" s="0" t="n">
        <v>0</v>
      </c>
    </row>
    <row r="4675" customFormat="false" ht="14.4" hidden="false" customHeight="false" outlineLevel="0" collapsed="false">
      <c r="A4675" s="0" t="s">
        <v>3</v>
      </c>
      <c r="B4675" s="0" t="s">
        <v>19479</v>
      </c>
      <c r="C4675" s="0" t="s">
        <v>14773</v>
      </c>
      <c r="D4675" s="0" t="s">
        <v>14771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0</v>
      </c>
      <c r="Q4675" s="0" t="n">
        <v>0</v>
      </c>
      <c r="R4675" s="0" t="n">
        <v>0</v>
      </c>
      <c r="S4675" s="0" t="n">
        <v>0</v>
      </c>
      <c r="T4675" s="0" t="n">
        <v>0</v>
      </c>
      <c r="U4675" s="0" t="n">
        <v>18</v>
      </c>
      <c r="V4675" s="0" t="n">
        <v>239</v>
      </c>
      <c r="W4675" s="0" t="n">
        <v>0</v>
      </c>
      <c r="X4675" s="0" t="n">
        <v>0</v>
      </c>
      <c r="Y4675" s="0" t="n">
        <v>0</v>
      </c>
      <c r="Z4675" s="0" t="n">
        <v>0</v>
      </c>
    </row>
    <row r="4676" customFormat="false" ht="14.4" hidden="false" customHeight="false" outlineLevel="0" collapsed="false">
      <c r="A4676" s="0" t="s">
        <v>3</v>
      </c>
      <c r="B4676" s="0" t="s">
        <v>19480</v>
      </c>
      <c r="C4676" s="0" t="s">
        <v>14771</v>
      </c>
      <c r="D4676" s="0" t="s">
        <v>14768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0</v>
      </c>
      <c r="R4676" s="0" t="n">
        <v>0</v>
      </c>
      <c r="S4676" s="0" t="n">
        <v>0</v>
      </c>
      <c r="T4676" s="0" t="n">
        <v>0</v>
      </c>
      <c r="U4676" s="0" t="n">
        <v>18</v>
      </c>
      <c r="V4676" s="0" t="n">
        <v>241</v>
      </c>
      <c r="W4676" s="0" t="n">
        <v>0</v>
      </c>
      <c r="X4676" s="0" t="n">
        <v>0</v>
      </c>
      <c r="Y4676" s="0" t="n">
        <v>0</v>
      </c>
      <c r="Z4676" s="0" t="n">
        <v>0</v>
      </c>
    </row>
    <row r="4677" customFormat="false" ht="14.4" hidden="false" customHeight="false" outlineLevel="0" collapsed="false">
      <c r="A4677" s="0" t="s">
        <v>3</v>
      </c>
      <c r="B4677" s="0" t="s">
        <v>19481</v>
      </c>
      <c r="C4677" s="0" t="s">
        <v>14771</v>
      </c>
      <c r="D4677" s="0" t="s">
        <v>14767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  <c r="Q4677" s="0" t="n">
        <v>0</v>
      </c>
      <c r="R4677" s="0" t="n">
        <v>0</v>
      </c>
      <c r="S4677" s="0" t="n">
        <v>0</v>
      </c>
      <c r="T4677" s="0" t="n">
        <v>0</v>
      </c>
      <c r="U4677" s="0" t="n">
        <v>14</v>
      </c>
      <c r="V4677" s="0" t="n">
        <v>236</v>
      </c>
      <c r="W4677" s="0" t="n">
        <v>0</v>
      </c>
      <c r="X4677" s="0" t="n">
        <v>0</v>
      </c>
      <c r="Y4677" s="0" t="n">
        <v>0</v>
      </c>
      <c r="Z4677" s="0" t="n">
        <v>0</v>
      </c>
    </row>
    <row r="4678" customFormat="false" ht="14.4" hidden="false" customHeight="false" outlineLevel="0" collapsed="false">
      <c r="A4678" s="0" t="s">
        <v>3</v>
      </c>
      <c r="B4678" s="0" t="s">
        <v>19482</v>
      </c>
      <c r="C4678" s="0" t="s">
        <v>14771</v>
      </c>
      <c r="D4678" s="0" t="s">
        <v>14767</v>
      </c>
      <c r="E4678" s="0" t="n">
        <v>0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0</v>
      </c>
      <c r="K4678" s="0" t="n">
        <v>0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0</v>
      </c>
      <c r="Q4678" s="0" t="n">
        <v>0</v>
      </c>
      <c r="R4678" s="0" t="n">
        <v>0</v>
      </c>
      <c r="S4678" s="0" t="n">
        <v>0</v>
      </c>
      <c r="T4678" s="0" t="n">
        <v>0</v>
      </c>
      <c r="U4678" s="0" t="n">
        <v>19</v>
      </c>
      <c r="V4678" s="0" t="n">
        <v>279</v>
      </c>
      <c r="W4678" s="0" t="n">
        <v>0</v>
      </c>
      <c r="X4678" s="0" t="n">
        <v>0</v>
      </c>
      <c r="Y4678" s="0" t="n">
        <v>0</v>
      </c>
      <c r="Z4678" s="0" t="n">
        <v>0</v>
      </c>
    </row>
    <row r="4679" customFormat="false" ht="14.4" hidden="false" customHeight="false" outlineLevel="0" collapsed="false">
      <c r="A4679" s="0" t="s">
        <v>3</v>
      </c>
      <c r="B4679" s="0" t="s">
        <v>19483</v>
      </c>
      <c r="C4679" s="0" t="s">
        <v>14773</v>
      </c>
      <c r="D4679" s="0" t="s">
        <v>14767</v>
      </c>
      <c r="E4679" s="0" t="n">
        <v>0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18</v>
      </c>
      <c r="V4679" s="0" t="n">
        <v>268</v>
      </c>
      <c r="W4679" s="0" t="n">
        <v>0</v>
      </c>
      <c r="X4679" s="0" t="n">
        <v>0</v>
      </c>
      <c r="Y4679" s="0" t="n">
        <v>0</v>
      </c>
      <c r="Z4679" s="0" t="n">
        <v>0</v>
      </c>
    </row>
    <row r="4680" customFormat="false" ht="14.4" hidden="false" customHeight="false" outlineLevel="0" collapsed="false">
      <c r="A4680" s="0" t="s">
        <v>3</v>
      </c>
      <c r="B4680" s="0" t="s">
        <v>19484</v>
      </c>
      <c r="C4680" s="0" t="s">
        <v>14768</v>
      </c>
      <c r="D4680" s="0" t="s">
        <v>14773</v>
      </c>
      <c r="E4680" s="0" t="n">
        <v>0</v>
      </c>
      <c r="F4680" s="0" t="n">
        <v>0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0</v>
      </c>
      <c r="Q4680" s="0" t="n">
        <v>0</v>
      </c>
      <c r="R4680" s="0" t="n">
        <v>0</v>
      </c>
      <c r="S4680" s="0" t="n">
        <v>0</v>
      </c>
      <c r="T4680" s="0" t="n">
        <v>0</v>
      </c>
      <c r="U4680" s="0" t="n">
        <v>16</v>
      </c>
      <c r="V4680" s="0" t="n">
        <v>268</v>
      </c>
      <c r="W4680" s="0" t="n">
        <v>0</v>
      </c>
      <c r="X4680" s="0" t="n">
        <v>0</v>
      </c>
      <c r="Y4680" s="0" t="n">
        <v>0</v>
      </c>
      <c r="Z4680" s="0" t="n">
        <v>0</v>
      </c>
    </row>
    <row r="4681" customFormat="false" ht="14.4" hidden="false" customHeight="false" outlineLevel="0" collapsed="false">
      <c r="A4681" s="0" t="s">
        <v>3</v>
      </c>
      <c r="B4681" s="0" t="s">
        <v>19485</v>
      </c>
      <c r="C4681" s="0" t="s">
        <v>14768</v>
      </c>
      <c r="D4681" s="0" t="s">
        <v>14771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0</v>
      </c>
      <c r="R4681" s="0" t="n">
        <v>0</v>
      </c>
      <c r="S4681" s="0" t="n">
        <v>0</v>
      </c>
      <c r="T4681" s="0" t="n">
        <v>0</v>
      </c>
      <c r="U4681" s="0" t="n">
        <v>18</v>
      </c>
      <c r="V4681" s="0" t="n">
        <v>355</v>
      </c>
      <c r="W4681" s="0" t="n">
        <v>0</v>
      </c>
      <c r="X4681" s="0" t="n">
        <v>0</v>
      </c>
      <c r="Y4681" s="0" t="n">
        <v>0</v>
      </c>
      <c r="Z4681" s="0" t="n">
        <v>0</v>
      </c>
    </row>
    <row r="4682" customFormat="false" ht="14.4" hidden="false" customHeight="false" outlineLevel="0" collapsed="false">
      <c r="A4682" s="0" t="s">
        <v>3</v>
      </c>
      <c r="B4682" s="0" t="s">
        <v>19486</v>
      </c>
      <c r="C4682" s="0" t="s">
        <v>14767</v>
      </c>
      <c r="D4682" s="0" t="s">
        <v>14773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0</v>
      </c>
      <c r="Q4682" s="0" t="n">
        <v>0</v>
      </c>
      <c r="R4682" s="0" t="n">
        <v>0</v>
      </c>
      <c r="S4682" s="0" t="n">
        <v>0</v>
      </c>
      <c r="T4682" s="0" t="n">
        <v>0</v>
      </c>
      <c r="U4682" s="0" t="n">
        <v>15</v>
      </c>
      <c r="V4682" s="0" t="n">
        <v>262</v>
      </c>
      <c r="W4682" s="0" t="n">
        <v>0</v>
      </c>
      <c r="X4682" s="0" t="n">
        <v>0</v>
      </c>
      <c r="Y4682" s="0" t="n">
        <v>0</v>
      </c>
      <c r="Z4682" s="0" t="n">
        <v>0</v>
      </c>
    </row>
    <row r="4683" customFormat="false" ht="14.4" hidden="false" customHeight="false" outlineLevel="0" collapsed="false">
      <c r="A4683" s="0" t="s">
        <v>3</v>
      </c>
      <c r="B4683" s="0" t="s">
        <v>19487</v>
      </c>
      <c r="C4683" s="0" t="s">
        <v>14768</v>
      </c>
      <c r="D4683" s="0" t="s">
        <v>14771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P4683" s="0" t="n">
        <v>0</v>
      </c>
      <c r="Q4683" s="0" t="n">
        <v>0</v>
      </c>
      <c r="R4683" s="0" t="n">
        <v>0</v>
      </c>
      <c r="S4683" s="0" t="n">
        <v>0</v>
      </c>
      <c r="T4683" s="0" t="n">
        <v>0</v>
      </c>
      <c r="U4683" s="0" t="n">
        <v>13</v>
      </c>
      <c r="V4683" s="0" t="n">
        <v>243</v>
      </c>
      <c r="W4683" s="0" t="n">
        <v>0</v>
      </c>
      <c r="X4683" s="0" t="n">
        <v>0</v>
      </c>
      <c r="Y4683" s="0" t="n">
        <v>0</v>
      </c>
      <c r="Z4683" s="0" t="n">
        <v>0</v>
      </c>
    </row>
    <row r="4684" customFormat="false" ht="14.4" hidden="false" customHeight="false" outlineLevel="0" collapsed="false">
      <c r="A4684" s="0" t="s">
        <v>3</v>
      </c>
      <c r="B4684" s="0" t="s">
        <v>19488</v>
      </c>
      <c r="C4684" s="0" t="s">
        <v>14773</v>
      </c>
      <c r="D4684" s="0" t="s">
        <v>14767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0</v>
      </c>
      <c r="Q4684" s="0" t="n">
        <v>0</v>
      </c>
      <c r="R4684" s="0" t="n">
        <v>0</v>
      </c>
      <c r="S4684" s="0" t="n">
        <v>0</v>
      </c>
      <c r="T4684" s="0" t="n">
        <v>0</v>
      </c>
      <c r="U4684" s="0" t="n">
        <v>12</v>
      </c>
      <c r="V4684" s="0" t="n">
        <v>224</v>
      </c>
      <c r="W4684" s="0" t="n">
        <v>0</v>
      </c>
      <c r="X4684" s="0" t="n">
        <v>0</v>
      </c>
      <c r="Y4684" s="0" t="n">
        <v>0</v>
      </c>
      <c r="Z4684" s="0" t="n">
        <v>0</v>
      </c>
    </row>
    <row r="4685" customFormat="false" ht="14.4" hidden="false" customHeight="false" outlineLevel="0" collapsed="false">
      <c r="A4685" s="0" t="s">
        <v>3</v>
      </c>
      <c r="B4685" s="0" t="s">
        <v>19489</v>
      </c>
      <c r="C4685" s="0" t="s">
        <v>14773</v>
      </c>
      <c r="D4685" s="0" t="s">
        <v>14768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0</v>
      </c>
      <c r="R4685" s="0" t="n">
        <v>0</v>
      </c>
      <c r="S4685" s="0" t="n">
        <v>0</v>
      </c>
      <c r="T4685" s="0" t="n">
        <v>0</v>
      </c>
      <c r="U4685" s="0" t="n">
        <v>13</v>
      </c>
      <c r="V4685" s="0" t="n">
        <v>233</v>
      </c>
      <c r="W4685" s="0" t="n">
        <v>0</v>
      </c>
      <c r="X4685" s="0" t="n">
        <v>0</v>
      </c>
      <c r="Y4685" s="0" t="n">
        <v>0</v>
      </c>
      <c r="Z4685" s="0" t="n">
        <v>0</v>
      </c>
    </row>
    <row r="4686" customFormat="false" ht="14.4" hidden="false" customHeight="false" outlineLevel="0" collapsed="false">
      <c r="A4686" s="0" t="s">
        <v>3</v>
      </c>
      <c r="B4686" s="0" t="s">
        <v>19490</v>
      </c>
      <c r="C4686" s="0" t="s">
        <v>14767</v>
      </c>
      <c r="D4686" s="0" t="s">
        <v>14773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0</v>
      </c>
      <c r="R4686" s="0" t="n">
        <v>0</v>
      </c>
      <c r="S4686" s="0" t="n">
        <v>0</v>
      </c>
      <c r="T4686" s="0" t="n">
        <v>0</v>
      </c>
      <c r="U4686" s="0" t="n">
        <v>15</v>
      </c>
      <c r="V4686" s="0" t="n">
        <v>291</v>
      </c>
      <c r="W4686" s="0" t="n">
        <v>0</v>
      </c>
      <c r="X4686" s="0" t="n">
        <v>0</v>
      </c>
      <c r="Y4686" s="0" t="n">
        <v>0</v>
      </c>
      <c r="Z4686" s="0" t="n">
        <v>0</v>
      </c>
    </row>
    <row r="4687" customFormat="false" ht="14.4" hidden="false" customHeight="false" outlineLevel="0" collapsed="false">
      <c r="A4687" s="0" t="s">
        <v>3</v>
      </c>
      <c r="B4687" s="0" t="s">
        <v>19491</v>
      </c>
      <c r="C4687" s="0" t="s">
        <v>14773</v>
      </c>
      <c r="D4687" s="0" t="s">
        <v>14767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0</v>
      </c>
      <c r="R4687" s="0" t="n">
        <v>0</v>
      </c>
      <c r="S4687" s="0" t="n">
        <v>0</v>
      </c>
      <c r="T4687" s="0" t="n">
        <v>0</v>
      </c>
      <c r="U4687" s="0" t="n">
        <v>15</v>
      </c>
      <c r="V4687" s="0" t="n">
        <v>213</v>
      </c>
      <c r="W4687" s="0" t="n">
        <v>0</v>
      </c>
      <c r="X4687" s="0" t="n">
        <v>0</v>
      </c>
      <c r="Y4687" s="0" t="n">
        <v>0</v>
      </c>
      <c r="Z4687" s="0" t="n">
        <v>0</v>
      </c>
    </row>
    <row r="4688" customFormat="false" ht="14.4" hidden="false" customHeight="false" outlineLevel="0" collapsed="false">
      <c r="A4688" s="0" t="s">
        <v>3</v>
      </c>
      <c r="B4688" s="0" t="s">
        <v>19492</v>
      </c>
      <c r="C4688" s="0" t="s">
        <v>14773</v>
      </c>
      <c r="D4688" s="0" t="s">
        <v>14771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0</v>
      </c>
      <c r="R4688" s="0" t="n">
        <v>0</v>
      </c>
      <c r="S4688" s="0" t="n">
        <v>0</v>
      </c>
      <c r="T4688" s="0" t="n">
        <v>0</v>
      </c>
      <c r="U4688" s="0" t="n">
        <v>17</v>
      </c>
      <c r="V4688" s="0" t="n">
        <v>332</v>
      </c>
      <c r="W4688" s="0" t="n">
        <v>0</v>
      </c>
      <c r="X4688" s="0" t="n">
        <v>0</v>
      </c>
      <c r="Y4688" s="0" t="n">
        <v>0</v>
      </c>
      <c r="Z4688" s="0" t="n">
        <v>0</v>
      </c>
    </row>
    <row r="4689" customFormat="false" ht="14.4" hidden="false" customHeight="false" outlineLevel="0" collapsed="false">
      <c r="A4689" s="0" t="s">
        <v>3</v>
      </c>
      <c r="B4689" s="0" t="s">
        <v>19493</v>
      </c>
      <c r="C4689" s="0" t="s">
        <v>14768</v>
      </c>
      <c r="D4689" s="0" t="s">
        <v>14767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0</v>
      </c>
      <c r="R4689" s="0" t="n">
        <v>0</v>
      </c>
      <c r="S4689" s="0" t="n">
        <v>0</v>
      </c>
      <c r="T4689" s="0" t="n">
        <v>0</v>
      </c>
      <c r="U4689" s="0" t="n">
        <v>10</v>
      </c>
      <c r="V4689" s="0" t="n">
        <v>189</v>
      </c>
      <c r="W4689" s="0" t="n">
        <v>0</v>
      </c>
      <c r="X4689" s="0" t="n">
        <v>0</v>
      </c>
      <c r="Y4689" s="0" t="n">
        <v>0</v>
      </c>
      <c r="Z4689" s="0" t="n">
        <v>0</v>
      </c>
    </row>
    <row r="4690" customFormat="false" ht="14.4" hidden="false" customHeight="false" outlineLevel="0" collapsed="false">
      <c r="A4690" s="0" t="s">
        <v>3</v>
      </c>
      <c r="B4690" s="0" t="s">
        <v>19494</v>
      </c>
      <c r="C4690" s="0" t="s">
        <v>14771</v>
      </c>
      <c r="D4690" s="0" t="s">
        <v>14773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0</v>
      </c>
      <c r="N4690" s="0" t="n">
        <v>0</v>
      </c>
      <c r="O4690" s="0" t="n">
        <v>0</v>
      </c>
      <c r="P4690" s="0" t="n">
        <v>0</v>
      </c>
      <c r="Q4690" s="0" t="n">
        <v>0</v>
      </c>
      <c r="R4690" s="0" t="n">
        <v>0</v>
      </c>
      <c r="S4690" s="0" t="n">
        <v>0</v>
      </c>
      <c r="T4690" s="0" t="n">
        <v>0</v>
      </c>
      <c r="U4690" s="0" t="n">
        <v>22</v>
      </c>
      <c r="V4690" s="0" t="n">
        <v>437</v>
      </c>
      <c r="W4690" s="0" t="n">
        <v>0</v>
      </c>
      <c r="X4690" s="0" t="n">
        <v>0</v>
      </c>
      <c r="Y4690" s="0" t="n">
        <v>0</v>
      </c>
      <c r="Z4690" s="0" t="n">
        <v>0</v>
      </c>
    </row>
    <row r="4691" customFormat="false" ht="14.4" hidden="false" customHeight="false" outlineLevel="0" collapsed="false">
      <c r="A4691" s="0" t="s">
        <v>3</v>
      </c>
      <c r="B4691" s="0" t="s">
        <v>19495</v>
      </c>
      <c r="C4691" s="0" t="s">
        <v>14771</v>
      </c>
      <c r="D4691" s="0" t="s">
        <v>14768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0</v>
      </c>
      <c r="R4691" s="0" t="n">
        <v>0</v>
      </c>
      <c r="S4691" s="0" t="n">
        <v>0</v>
      </c>
      <c r="T4691" s="0" t="n">
        <v>0</v>
      </c>
      <c r="U4691" s="0" t="n">
        <v>21</v>
      </c>
      <c r="V4691" s="0" t="n">
        <v>382</v>
      </c>
      <c r="W4691" s="0" t="n">
        <v>0</v>
      </c>
      <c r="X4691" s="0" t="n">
        <v>0</v>
      </c>
      <c r="Y4691" s="0" t="n">
        <v>0</v>
      </c>
      <c r="Z4691" s="0" t="n">
        <v>0</v>
      </c>
    </row>
    <row r="4692" customFormat="false" ht="14.4" hidden="false" customHeight="false" outlineLevel="0" collapsed="false">
      <c r="A4692" s="0" t="s">
        <v>3</v>
      </c>
      <c r="B4692" s="0" t="s">
        <v>19496</v>
      </c>
      <c r="C4692" s="0" t="s">
        <v>14771</v>
      </c>
      <c r="D4692" s="0" t="s">
        <v>14768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n">
        <v>0</v>
      </c>
      <c r="S4692" s="0" t="n">
        <v>0</v>
      </c>
      <c r="T4692" s="0" t="n">
        <v>0</v>
      </c>
      <c r="U4692" s="0" t="n">
        <v>10</v>
      </c>
      <c r="V4692" s="0" t="n">
        <v>196</v>
      </c>
      <c r="W4692" s="0" t="n">
        <v>0</v>
      </c>
      <c r="X4692" s="0" t="n">
        <v>0</v>
      </c>
      <c r="Y4692" s="0" t="n">
        <v>0</v>
      </c>
      <c r="Z4692" s="0" t="n">
        <v>0</v>
      </c>
    </row>
    <row r="4693" customFormat="false" ht="14.4" hidden="false" customHeight="false" outlineLevel="0" collapsed="false">
      <c r="A4693" s="0" t="s">
        <v>3</v>
      </c>
      <c r="B4693" s="0" t="s">
        <v>19497</v>
      </c>
      <c r="C4693" s="0" t="s">
        <v>14767</v>
      </c>
      <c r="D4693" s="0" t="s">
        <v>14773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0</v>
      </c>
      <c r="R4693" s="0" t="n">
        <v>0</v>
      </c>
      <c r="S4693" s="0" t="n">
        <v>0</v>
      </c>
      <c r="T4693" s="0" t="n">
        <v>0</v>
      </c>
      <c r="U4693" s="0" t="n">
        <v>20</v>
      </c>
      <c r="V4693" s="0" t="n">
        <v>292</v>
      </c>
      <c r="W4693" s="0" t="n">
        <v>0</v>
      </c>
      <c r="X4693" s="0" t="n">
        <v>0</v>
      </c>
      <c r="Y4693" s="0" t="n">
        <v>0</v>
      </c>
      <c r="Z4693" s="0" t="n">
        <v>0</v>
      </c>
    </row>
    <row r="4694" customFormat="false" ht="14.4" hidden="false" customHeight="false" outlineLevel="0" collapsed="false">
      <c r="A4694" s="0" t="s">
        <v>3</v>
      </c>
      <c r="B4694" s="0" t="s">
        <v>19498</v>
      </c>
      <c r="C4694" s="0" t="s">
        <v>14768</v>
      </c>
      <c r="D4694" s="0" t="s">
        <v>14771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0</v>
      </c>
      <c r="R4694" s="0" t="n">
        <v>0</v>
      </c>
      <c r="S4694" s="0" t="n">
        <v>0</v>
      </c>
      <c r="T4694" s="0" t="n">
        <v>0</v>
      </c>
      <c r="U4694" s="0" t="n">
        <v>14</v>
      </c>
      <c r="V4694" s="0" t="n">
        <v>245</v>
      </c>
      <c r="W4694" s="0" t="n">
        <v>0</v>
      </c>
      <c r="X4694" s="0" t="n">
        <v>0</v>
      </c>
      <c r="Y4694" s="0" t="n">
        <v>0</v>
      </c>
      <c r="Z4694" s="0" t="n">
        <v>0</v>
      </c>
    </row>
    <row r="4695" customFormat="false" ht="14.4" hidden="false" customHeight="false" outlineLevel="0" collapsed="false">
      <c r="A4695" s="0" t="s">
        <v>3</v>
      </c>
      <c r="B4695" s="0" t="s">
        <v>19499</v>
      </c>
      <c r="C4695" s="0" t="s">
        <v>14773</v>
      </c>
      <c r="D4695" s="0" t="s">
        <v>14767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0</v>
      </c>
      <c r="R4695" s="0" t="n">
        <v>0</v>
      </c>
      <c r="S4695" s="0" t="n">
        <v>0</v>
      </c>
      <c r="T4695" s="0" t="n">
        <v>0</v>
      </c>
      <c r="U4695" s="0" t="n">
        <v>14</v>
      </c>
      <c r="V4695" s="0" t="n">
        <v>264</v>
      </c>
      <c r="W4695" s="0" t="n">
        <v>0</v>
      </c>
      <c r="X4695" s="0" t="n">
        <v>0</v>
      </c>
      <c r="Y4695" s="0" t="n">
        <v>0</v>
      </c>
      <c r="Z4695" s="0" t="n">
        <v>0</v>
      </c>
    </row>
    <row r="4696" customFormat="false" ht="14.4" hidden="false" customHeight="false" outlineLevel="0" collapsed="false">
      <c r="A4696" s="0" t="s">
        <v>3</v>
      </c>
      <c r="B4696" s="0" t="s">
        <v>19500</v>
      </c>
      <c r="C4696" s="0" t="s">
        <v>14768</v>
      </c>
      <c r="D4696" s="0" t="s">
        <v>14771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0</v>
      </c>
      <c r="T4696" s="0" t="n">
        <v>0</v>
      </c>
      <c r="U4696" s="0" t="n">
        <v>12</v>
      </c>
      <c r="V4696" s="0" t="n">
        <v>232</v>
      </c>
      <c r="W4696" s="0" t="n">
        <v>0</v>
      </c>
      <c r="X4696" s="0" t="n">
        <v>0</v>
      </c>
      <c r="Y4696" s="0" t="n">
        <v>0</v>
      </c>
      <c r="Z4696" s="0" t="n">
        <v>0</v>
      </c>
    </row>
    <row r="4697" customFormat="false" ht="14.4" hidden="false" customHeight="false" outlineLevel="0" collapsed="false">
      <c r="A4697" s="0" t="s">
        <v>3</v>
      </c>
      <c r="B4697" s="0" t="s">
        <v>19501</v>
      </c>
      <c r="C4697" s="0" t="s">
        <v>14768</v>
      </c>
      <c r="D4697" s="0" t="s">
        <v>14767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0</v>
      </c>
      <c r="R4697" s="0" t="n">
        <v>0</v>
      </c>
      <c r="S4697" s="0" t="n">
        <v>0</v>
      </c>
      <c r="T4697" s="0" t="n">
        <v>0</v>
      </c>
      <c r="U4697" s="0" t="n">
        <v>12</v>
      </c>
      <c r="V4697" s="0" t="n">
        <v>223</v>
      </c>
      <c r="W4697" s="0" t="n">
        <v>0</v>
      </c>
      <c r="X4697" s="0" t="n">
        <v>0</v>
      </c>
      <c r="Y4697" s="0" t="n">
        <v>0</v>
      </c>
      <c r="Z4697" s="0" t="n">
        <v>0</v>
      </c>
    </row>
    <row r="4698" customFormat="false" ht="14.4" hidden="false" customHeight="false" outlineLevel="0" collapsed="false">
      <c r="A4698" s="0" t="s">
        <v>3</v>
      </c>
      <c r="B4698" s="0" t="s">
        <v>19502</v>
      </c>
      <c r="C4698" s="0" t="s">
        <v>14767</v>
      </c>
      <c r="D4698" s="0" t="s">
        <v>14773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0</v>
      </c>
      <c r="R4698" s="0" t="n">
        <v>0</v>
      </c>
      <c r="S4698" s="0" t="n">
        <v>0</v>
      </c>
      <c r="T4698" s="0" t="n">
        <v>0</v>
      </c>
      <c r="U4698" s="0" t="n">
        <v>14</v>
      </c>
      <c r="V4698" s="0" t="n">
        <v>244</v>
      </c>
      <c r="W4698" s="0" t="n">
        <v>0</v>
      </c>
      <c r="X4698" s="0" t="n">
        <v>0</v>
      </c>
      <c r="Y4698" s="0" t="n">
        <v>0</v>
      </c>
      <c r="Z4698" s="0" t="n">
        <v>0</v>
      </c>
    </row>
    <row r="4699" customFormat="false" ht="14.4" hidden="false" customHeight="false" outlineLevel="0" collapsed="false">
      <c r="A4699" s="0" t="s">
        <v>3</v>
      </c>
      <c r="B4699" s="0" t="s">
        <v>19503</v>
      </c>
      <c r="C4699" s="0" t="s">
        <v>14767</v>
      </c>
      <c r="D4699" s="0" t="s">
        <v>14768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0</v>
      </c>
      <c r="R4699" s="0" t="n">
        <v>0</v>
      </c>
      <c r="S4699" s="0" t="n">
        <v>0</v>
      </c>
      <c r="T4699" s="0" t="n">
        <v>0</v>
      </c>
      <c r="U4699" s="0" t="n">
        <v>17</v>
      </c>
      <c r="V4699" s="0" t="n">
        <v>305</v>
      </c>
      <c r="W4699" s="0" t="n">
        <v>0</v>
      </c>
      <c r="X4699" s="0" t="n">
        <v>0</v>
      </c>
      <c r="Y4699" s="0" t="n">
        <v>0</v>
      </c>
      <c r="Z4699" s="0" t="n">
        <v>0</v>
      </c>
    </row>
    <row r="4700" customFormat="false" ht="14.4" hidden="false" customHeight="false" outlineLevel="0" collapsed="false">
      <c r="A4700" s="0" t="s">
        <v>3</v>
      </c>
      <c r="B4700" s="0" t="s">
        <v>19504</v>
      </c>
      <c r="C4700" s="0" t="s">
        <v>14771</v>
      </c>
      <c r="D4700" s="0" t="s">
        <v>14773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0</v>
      </c>
      <c r="R4700" s="0" t="n">
        <v>0</v>
      </c>
      <c r="S4700" s="0" t="n">
        <v>0</v>
      </c>
      <c r="T4700" s="0" t="n">
        <v>0</v>
      </c>
      <c r="U4700" s="0" t="n">
        <v>11</v>
      </c>
      <c r="V4700" s="0" t="n">
        <v>205</v>
      </c>
      <c r="W4700" s="0" t="n">
        <v>0</v>
      </c>
      <c r="X4700" s="0" t="n">
        <v>0</v>
      </c>
      <c r="Y4700" s="0" t="n">
        <v>0</v>
      </c>
      <c r="Z4700" s="0" t="n">
        <v>0</v>
      </c>
    </row>
    <row r="4701" customFormat="false" ht="14.4" hidden="false" customHeight="false" outlineLevel="0" collapsed="false">
      <c r="A4701" s="0" t="s">
        <v>3</v>
      </c>
      <c r="B4701" s="0" t="s">
        <v>19505</v>
      </c>
      <c r="C4701" s="0" t="s">
        <v>14771</v>
      </c>
      <c r="D4701" s="0" t="s">
        <v>14768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0</v>
      </c>
      <c r="P4701" s="0" t="n">
        <v>0</v>
      </c>
      <c r="Q4701" s="0" t="n">
        <v>0</v>
      </c>
      <c r="R4701" s="0" t="n">
        <v>0</v>
      </c>
      <c r="S4701" s="0" t="n">
        <v>0</v>
      </c>
      <c r="T4701" s="0" t="n">
        <v>0</v>
      </c>
      <c r="U4701" s="0" t="n">
        <v>11</v>
      </c>
      <c r="V4701" s="0" t="n">
        <v>205</v>
      </c>
      <c r="W4701" s="0" t="n">
        <v>0</v>
      </c>
      <c r="X4701" s="0" t="n">
        <v>0</v>
      </c>
      <c r="Y4701" s="0" t="n">
        <v>0</v>
      </c>
      <c r="Z4701" s="0" t="n">
        <v>0</v>
      </c>
    </row>
    <row r="4702" customFormat="false" ht="14.4" hidden="false" customHeight="false" outlineLevel="0" collapsed="false">
      <c r="A4702" s="0" t="s">
        <v>3</v>
      </c>
      <c r="B4702" s="0" t="s">
        <v>19506</v>
      </c>
      <c r="C4702" s="0" t="s">
        <v>14773</v>
      </c>
      <c r="D4702" s="0" t="s">
        <v>14767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0</v>
      </c>
      <c r="R4702" s="0" t="n">
        <v>0</v>
      </c>
      <c r="S4702" s="0" t="n">
        <v>0</v>
      </c>
      <c r="T4702" s="0" t="n">
        <v>0</v>
      </c>
      <c r="U4702" s="0" t="n">
        <v>16</v>
      </c>
      <c r="V4702" s="0" t="n">
        <v>240</v>
      </c>
      <c r="W4702" s="0" t="n">
        <v>0</v>
      </c>
      <c r="X4702" s="0" t="n">
        <v>0</v>
      </c>
      <c r="Y4702" s="0" t="n">
        <v>0</v>
      </c>
      <c r="Z4702" s="0" t="n">
        <v>0</v>
      </c>
    </row>
    <row r="4703" customFormat="false" ht="14.4" hidden="false" customHeight="false" outlineLevel="0" collapsed="false">
      <c r="A4703" s="0" t="s">
        <v>3</v>
      </c>
      <c r="B4703" s="0" t="s">
        <v>19507</v>
      </c>
      <c r="C4703" s="0" t="s">
        <v>14767</v>
      </c>
      <c r="D4703" s="0" t="s">
        <v>14773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0</v>
      </c>
      <c r="N4703" s="0" t="n">
        <v>0</v>
      </c>
      <c r="O4703" s="0" t="n">
        <v>0</v>
      </c>
      <c r="P4703" s="0" t="n">
        <v>0</v>
      </c>
      <c r="Q4703" s="0" t="n">
        <v>0</v>
      </c>
      <c r="R4703" s="0" t="n">
        <v>0</v>
      </c>
      <c r="S4703" s="0" t="n">
        <v>0</v>
      </c>
      <c r="T4703" s="0" t="n">
        <v>0</v>
      </c>
      <c r="U4703" s="0" t="n">
        <v>13</v>
      </c>
      <c r="V4703" s="0" t="n">
        <v>252</v>
      </c>
      <c r="W4703" s="0" t="n">
        <v>0</v>
      </c>
      <c r="X4703" s="0" t="n">
        <v>0</v>
      </c>
      <c r="Y4703" s="0" t="n">
        <v>0</v>
      </c>
      <c r="Z4703" s="0" t="n">
        <v>0</v>
      </c>
    </row>
    <row r="4704" customFormat="false" ht="14.4" hidden="false" customHeight="false" outlineLevel="0" collapsed="false">
      <c r="A4704" s="0" t="s">
        <v>3</v>
      </c>
      <c r="B4704" s="0" t="s">
        <v>19508</v>
      </c>
      <c r="C4704" s="0" t="s">
        <v>14771</v>
      </c>
      <c r="D4704" s="0" t="s">
        <v>14768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0</v>
      </c>
      <c r="R4704" s="0" t="n">
        <v>0</v>
      </c>
      <c r="S4704" s="0" t="n">
        <v>0</v>
      </c>
      <c r="T4704" s="0" t="n">
        <v>0</v>
      </c>
      <c r="U4704" s="0" t="n">
        <v>15</v>
      </c>
      <c r="V4704" s="0" t="n">
        <v>256</v>
      </c>
      <c r="W4704" s="0" t="n">
        <v>0</v>
      </c>
      <c r="X4704" s="0" t="n">
        <v>0</v>
      </c>
      <c r="Y4704" s="0" t="n">
        <v>0</v>
      </c>
      <c r="Z4704" s="0" t="n">
        <v>0</v>
      </c>
    </row>
    <row r="4705" customFormat="false" ht="14.4" hidden="false" customHeight="false" outlineLevel="0" collapsed="false">
      <c r="A4705" s="0" t="s">
        <v>3</v>
      </c>
      <c r="B4705" s="0" t="s">
        <v>19509</v>
      </c>
      <c r="C4705" s="0" t="s">
        <v>14768</v>
      </c>
      <c r="D4705" s="0" t="s">
        <v>14773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0</v>
      </c>
      <c r="R4705" s="0" t="n">
        <v>0</v>
      </c>
      <c r="S4705" s="0" t="n">
        <v>0</v>
      </c>
      <c r="T4705" s="0" t="n">
        <v>0</v>
      </c>
      <c r="U4705" s="0" t="n">
        <v>16</v>
      </c>
      <c r="V4705" s="0" t="n">
        <v>247</v>
      </c>
      <c r="W4705" s="0" t="n">
        <v>0</v>
      </c>
      <c r="X4705" s="0" t="n">
        <v>0</v>
      </c>
      <c r="Y4705" s="0" t="n">
        <v>0</v>
      </c>
      <c r="Z4705" s="0" t="n">
        <v>0</v>
      </c>
    </row>
    <row r="4706" customFormat="false" ht="14.4" hidden="false" customHeight="false" outlineLevel="0" collapsed="false">
      <c r="A4706" s="0" t="s">
        <v>3</v>
      </c>
      <c r="B4706" s="0" t="s">
        <v>19510</v>
      </c>
      <c r="C4706" s="0" t="s">
        <v>14771</v>
      </c>
      <c r="D4706" s="0" t="s">
        <v>14767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0</v>
      </c>
      <c r="Q4706" s="0" t="n">
        <v>0</v>
      </c>
      <c r="R4706" s="0" t="n">
        <v>0</v>
      </c>
      <c r="S4706" s="0" t="n">
        <v>0</v>
      </c>
      <c r="T4706" s="0" t="n">
        <v>0</v>
      </c>
      <c r="U4706" s="0" t="n">
        <v>26</v>
      </c>
      <c r="V4706" s="0" t="n">
        <v>332</v>
      </c>
      <c r="W4706" s="0" t="n">
        <v>0</v>
      </c>
      <c r="X4706" s="0" t="n">
        <v>0</v>
      </c>
      <c r="Y4706" s="0" t="n">
        <v>0</v>
      </c>
      <c r="Z4706" s="0" t="n">
        <v>0</v>
      </c>
    </row>
    <row r="4707" customFormat="false" ht="14.4" hidden="false" customHeight="false" outlineLevel="0" collapsed="false">
      <c r="A4707" s="0" t="s">
        <v>3</v>
      </c>
      <c r="B4707" s="0" t="s">
        <v>19511</v>
      </c>
      <c r="C4707" s="0" t="s">
        <v>14771</v>
      </c>
      <c r="D4707" s="0" t="s">
        <v>14773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0</v>
      </c>
      <c r="P4707" s="0" t="n">
        <v>0</v>
      </c>
      <c r="Q4707" s="0" t="n">
        <v>0</v>
      </c>
      <c r="R4707" s="0" t="n">
        <v>0</v>
      </c>
      <c r="S4707" s="0" t="n">
        <v>0</v>
      </c>
      <c r="T4707" s="0" t="n">
        <v>0</v>
      </c>
      <c r="U4707" s="0" t="n">
        <v>20</v>
      </c>
      <c r="V4707" s="0" t="n">
        <v>342</v>
      </c>
      <c r="W4707" s="0" t="n">
        <v>0</v>
      </c>
      <c r="X4707" s="0" t="n">
        <v>0</v>
      </c>
      <c r="Y4707" s="0" t="n">
        <v>0</v>
      </c>
      <c r="Z4707" s="0" t="n">
        <v>0</v>
      </c>
    </row>
    <row r="4708" customFormat="false" ht="14.4" hidden="false" customHeight="false" outlineLevel="0" collapsed="false">
      <c r="A4708" s="0" t="s">
        <v>3</v>
      </c>
      <c r="B4708" s="0" t="s">
        <v>19512</v>
      </c>
      <c r="C4708" s="0" t="s">
        <v>14771</v>
      </c>
      <c r="D4708" s="0" t="s">
        <v>14773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0</v>
      </c>
      <c r="Q4708" s="0" t="n">
        <v>0</v>
      </c>
      <c r="R4708" s="0" t="n">
        <v>0</v>
      </c>
      <c r="S4708" s="0" t="n">
        <v>0</v>
      </c>
      <c r="T4708" s="0" t="n">
        <v>0</v>
      </c>
      <c r="U4708" s="0" t="n">
        <v>20</v>
      </c>
      <c r="V4708" s="0" t="n">
        <v>342</v>
      </c>
      <c r="W4708" s="0" t="n">
        <v>0</v>
      </c>
      <c r="X4708" s="0" t="n">
        <v>0</v>
      </c>
      <c r="Y4708" s="0" t="n">
        <v>0</v>
      </c>
      <c r="Z4708" s="0" t="n">
        <v>0</v>
      </c>
    </row>
    <row r="4709" customFormat="false" ht="14.4" hidden="false" customHeight="false" outlineLevel="0" collapsed="false">
      <c r="A4709" s="0" t="s">
        <v>3</v>
      </c>
      <c r="B4709" s="0" t="s">
        <v>19513</v>
      </c>
      <c r="C4709" s="0" t="s">
        <v>14773</v>
      </c>
      <c r="D4709" s="0" t="s">
        <v>14767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0</v>
      </c>
      <c r="Q4709" s="0" t="n">
        <v>0</v>
      </c>
      <c r="R4709" s="0" t="n">
        <v>0</v>
      </c>
      <c r="S4709" s="0" t="n">
        <v>0</v>
      </c>
      <c r="T4709" s="0" t="n">
        <v>0</v>
      </c>
      <c r="U4709" s="0" t="n">
        <v>14</v>
      </c>
      <c r="V4709" s="0" t="n">
        <v>242</v>
      </c>
      <c r="W4709" s="0" t="n">
        <v>0</v>
      </c>
      <c r="X4709" s="0" t="n">
        <v>0</v>
      </c>
      <c r="Y4709" s="0" t="n">
        <v>0</v>
      </c>
      <c r="Z4709" s="0" t="n">
        <v>0</v>
      </c>
    </row>
    <row r="4710" customFormat="false" ht="14.4" hidden="false" customHeight="false" outlineLevel="0" collapsed="false">
      <c r="A4710" s="0" t="s">
        <v>3</v>
      </c>
      <c r="B4710" s="0" t="s">
        <v>19514</v>
      </c>
      <c r="C4710" s="0" t="s">
        <v>14767</v>
      </c>
      <c r="D4710" s="0" t="s">
        <v>14773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0</v>
      </c>
      <c r="P4710" s="0" t="n">
        <v>0</v>
      </c>
      <c r="Q4710" s="0" t="n">
        <v>0</v>
      </c>
      <c r="R4710" s="0" t="n">
        <v>0</v>
      </c>
      <c r="S4710" s="0" t="n">
        <v>0</v>
      </c>
      <c r="T4710" s="0" t="n">
        <v>0</v>
      </c>
      <c r="U4710" s="0" t="n">
        <v>29</v>
      </c>
      <c r="V4710" s="0" t="n">
        <v>425</v>
      </c>
      <c r="W4710" s="0" t="n">
        <v>0</v>
      </c>
      <c r="X4710" s="0" t="n">
        <v>0</v>
      </c>
      <c r="Y4710" s="0" t="n">
        <v>0</v>
      </c>
      <c r="Z4710" s="0" t="n">
        <v>0</v>
      </c>
    </row>
    <row r="4711" customFormat="false" ht="14.4" hidden="false" customHeight="false" outlineLevel="0" collapsed="false">
      <c r="A4711" s="0" t="s">
        <v>3</v>
      </c>
      <c r="B4711" s="0" t="s">
        <v>19515</v>
      </c>
      <c r="C4711" s="0" t="s">
        <v>14767</v>
      </c>
      <c r="D4711" s="0" t="s">
        <v>14773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0</v>
      </c>
      <c r="Q4711" s="0" t="n">
        <v>0</v>
      </c>
      <c r="R4711" s="0" t="n">
        <v>0</v>
      </c>
      <c r="S4711" s="0" t="n">
        <v>0</v>
      </c>
      <c r="T4711" s="0" t="n">
        <v>0</v>
      </c>
      <c r="U4711" s="0" t="n">
        <v>18</v>
      </c>
      <c r="V4711" s="0" t="n">
        <v>348</v>
      </c>
      <c r="W4711" s="0" t="n">
        <v>0</v>
      </c>
      <c r="X4711" s="0" t="n">
        <v>0</v>
      </c>
      <c r="Y4711" s="0" t="n">
        <v>0</v>
      </c>
      <c r="Z4711" s="0" t="n">
        <v>0</v>
      </c>
    </row>
    <row r="4712" customFormat="false" ht="14.4" hidden="false" customHeight="false" outlineLevel="0" collapsed="false">
      <c r="A4712" s="0" t="s">
        <v>3</v>
      </c>
      <c r="B4712" s="0" t="s">
        <v>19516</v>
      </c>
      <c r="C4712" s="0" t="s">
        <v>14767</v>
      </c>
      <c r="D4712" s="0" t="s">
        <v>14773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0</v>
      </c>
      <c r="R4712" s="0" t="n">
        <v>0</v>
      </c>
      <c r="S4712" s="0" t="n">
        <v>0</v>
      </c>
      <c r="T4712" s="0" t="n">
        <v>0</v>
      </c>
      <c r="U4712" s="0" t="n">
        <v>14</v>
      </c>
      <c r="V4712" s="0" t="n">
        <v>256</v>
      </c>
      <c r="W4712" s="0" t="n">
        <v>0</v>
      </c>
      <c r="X4712" s="0" t="n">
        <v>0</v>
      </c>
      <c r="Y4712" s="0" t="n">
        <v>0</v>
      </c>
      <c r="Z4712" s="0" t="n">
        <v>0</v>
      </c>
    </row>
    <row r="4713" customFormat="false" ht="14.4" hidden="false" customHeight="false" outlineLevel="0" collapsed="false">
      <c r="A4713" s="0" t="s">
        <v>3</v>
      </c>
      <c r="B4713" s="0" t="s">
        <v>19517</v>
      </c>
      <c r="C4713" s="0" t="s">
        <v>14773</v>
      </c>
      <c r="D4713" s="0" t="s">
        <v>14767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0</v>
      </c>
      <c r="P4713" s="0" t="n">
        <v>0</v>
      </c>
      <c r="Q4713" s="0" t="n">
        <v>0</v>
      </c>
      <c r="R4713" s="0" t="n">
        <v>0</v>
      </c>
      <c r="S4713" s="0" t="n">
        <v>0</v>
      </c>
      <c r="T4713" s="0" t="n">
        <v>0</v>
      </c>
      <c r="U4713" s="0" t="n">
        <v>19</v>
      </c>
      <c r="V4713" s="0" t="n">
        <v>236</v>
      </c>
      <c r="W4713" s="0" t="n">
        <v>0</v>
      </c>
      <c r="X4713" s="0" t="n">
        <v>0</v>
      </c>
      <c r="Y4713" s="0" t="n">
        <v>0</v>
      </c>
      <c r="Z4713" s="0" t="n">
        <v>0</v>
      </c>
    </row>
    <row r="4714" customFormat="false" ht="14.4" hidden="false" customHeight="false" outlineLevel="0" collapsed="false">
      <c r="A4714" s="0" t="s">
        <v>3</v>
      </c>
      <c r="B4714" s="0" t="s">
        <v>19518</v>
      </c>
      <c r="C4714" s="0" t="s">
        <v>14771</v>
      </c>
      <c r="D4714" s="0" t="s">
        <v>14768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0</v>
      </c>
      <c r="R4714" s="0" t="n">
        <v>0</v>
      </c>
      <c r="S4714" s="0" t="n">
        <v>0</v>
      </c>
      <c r="T4714" s="0" t="n">
        <v>0</v>
      </c>
      <c r="U4714" s="0" t="n">
        <v>23</v>
      </c>
      <c r="V4714" s="0" t="n">
        <v>223</v>
      </c>
      <c r="W4714" s="0" t="n">
        <v>0</v>
      </c>
      <c r="X4714" s="0" t="n">
        <v>0</v>
      </c>
      <c r="Y4714" s="0" t="n">
        <v>0</v>
      </c>
      <c r="Z4714" s="0" t="n">
        <v>0</v>
      </c>
    </row>
    <row r="4715" customFormat="false" ht="14.4" hidden="false" customHeight="false" outlineLevel="0" collapsed="false">
      <c r="A4715" s="0" t="s">
        <v>3</v>
      </c>
      <c r="B4715" s="0" t="s">
        <v>19519</v>
      </c>
      <c r="C4715" s="0" t="s">
        <v>14771</v>
      </c>
      <c r="D4715" s="0" t="s">
        <v>14768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0</v>
      </c>
      <c r="Q4715" s="0" t="n">
        <v>0</v>
      </c>
      <c r="R4715" s="0" t="n">
        <v>0</v>
      </c>
      <c r="S4715" s="0" t="n">
        <v>0</v>
      </c>
      <c r="T4715" s="0" t="n">
        <v>0</v>
      </c>
      <c r="U4715" s="0" t="n">
        <v>17</v>
      </c>
      <c r="V4715" s="0" t="n">
        <v>292</v>
      </c>
      <c r="W4715" s="0" t="n">
        <v>0</v>
      </c>
      <c r="X4715" s="0" t="n">
        <v>0</v>
      </c>
      <c r="Y4715" s="0" t="n">
        <v>0</v>
      </c>
      <c r="Z4715" s="0" t="n">
        <v>0</v>
      </c>
    </row>
    <row r="4716" customFormat="false" ht="14.4" hidden="false" customHeight="false" outlineLevel="0" collapsed="false">
      <c r="A4716" s="0" t="s">
        <v>3</v>
      </c>
      <c r="B4716" s="0" t="s">
        <v>19520</v>
      </c>
      <c r="C4716" s="0" t="s">
        <v>14773</v>
      </c>
      <c r="D4716" s="0" t="s">
        <v>14767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  <c r="Q4716" s="0" t="n">
        <v>0</v>
      </c>
      <c r="R4716" s="0" t="n">
        <v>0</v>
      </c>
      <c r="S4716" s="0" t="n">
        <v>0</v>
      </c>
      <c r="T4716" s="0" t="n">
        <v>0</v>
      </c>
      <c r="U4716" s="0" t="n">
        <v>15</v>
      </c>
      <c r="V4716" s="0" t="n">
        <v>223</v>
      </c>
      <c r="W4716" s="0" t="n">
        <v>0</v>
      </c>
      <c r="X4716" s="0" t="n">
        <v>0</v>
      </c>
      <c r="Y4716" s="0" t="n">
        <v>0</v>
      </c>
      <c r="Z4716" s="0" t="n">
        <v>0</v>
      </c>
    </row>
    <row r="4717" customFormat="false" ht="14.4" hidden="false" customHeight="false" outlineLevel="0" collapsed="false">
      <c r="A4717" s="0" t="s">
        <v>3</v>
      </c>
      <c r="B4717" s="0" t="s">
        <v>19521</v>
      </c>
      <c r="C4717" s="0" t="s">
        <v>14768</v>
      </c>
      <c r="D4717" s="0" t="s">
        <v>14773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0</v>
      </c>
      <c r="O4717" s="0" t="n">
        <v>0</v>
      </c>
      <c r="P4717" s="0" t="n">
        <v>0</v>
      </c>
      <c r="Q4717" s="0" t="n">
        <v>0</v>
      </c>
      <c r="R4717" s="0" t="n">
        <v>0</v>
      </c>
      <c r="S4717" s="0" t="n">
        <v>0</v>
      </c>
      <c r="T4717" s="0" t="n">
        <v>0</v>
      </c>
      <c r="U4717" s="0" t="n">
        <v>20</v>
      </c>
      <c r="V4717" s="0" t="n">
        <v>346</v>
      </c>
      <c r="W4717" s="0" t="n">
        <v>0</v>
      </c>
      <c r="X4717" s="0" t="n">
        <v>0</v>
      </c>
      <c r="Y4717" s="0" t="n">
        <v>0</v>
      </c>
      <c r="Z4717" s="0" t="n">
        <v>0</v>
      </c>
    </row>
    <row r="4718" customFormat="false" ht="14.4" hidden="false" customHeight="false" outlineLevel="0" collapsed="false">
      <c r="A4718" s="0" t="s">
        <v>3</v>
      </c>
      <c r="B4718" s="0" t="s">
        <v>19522</v>
      </c>
      <c r="C4718" s="0" t="s">
        <v>14767</v>
      </c>
      <c r="D4718" s="0" t="s">
        <v>14773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0</v>
      </c>
      <c r="R4718" s="0" t="n">
        <v>0</v>
      </c>
      <c r="S4718" s="0" t="n">
        <v>0</v>
      </c>
      <c r="T4718" s="0" t="n">
        <v>0</v>
      </c>
      <c r="U4718" s="0" t="n">
        <v>14</v>
      </c>
      <c r="V4718" s="0" t="n">
        <v>246</v>
      </c>
      <c r="W4718" s="0" t="n">
        <v>0</v>
      </c>
      <c r="X4718" s="0" t="n">
        <v>0</v>
      </c>
      <c r="Y4718" s="0" t="n">
        <v>0</v>
      </c>
      <c r="Z4718" s="0" t="n">
        <v>0</v>
      </c>
    </row>
    <row r="4719" customFormat="false" ht="14.4" hidden="false" customHeight="false" outlineLevel="0" collapsed="false">
      <c r="A4719" s="0" t="s">
        <v>3</v>
      </c>
      <c r="B4719" s="0" t="s">
        <v>19523</v>
      </c>
      <c r="C4719" s="0" t="s">
        <v>14768</v>
      </c>
      <c r="D4719" s="0" t="s">
        <v>14771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P4719" s="0" t="n">
        <v>0</v>
      </c>
      <c r="Q4719" s="0" t="n">
        <v>0</v>
      </c>
      <c r="R4719" s="0" t="n">
        <v>0</v>
      </c>
      <c r="S4719" s="0" t="n">
        <v>0</v>
      </c>
      <c r="T4719" s="0" t="n">
        <v>0</v>
      </c>
      <c r="U4719" s="0" t="n">
        <v>15</v>
      </c>
      <c r="V4719" s="0" t="n">
        <v>264</v>
      </c>
      <c r="W4719" s="0" t="n">
        <v>0</v>
      </c>
      <c r="X4719" s="0" t="n">
        <v>0</v>
      </c>
      <c r="Y4719" s="0" t="n">
        <v>0</v>
      </c>
      <c r="Z4719" s="0" t="n">
        <v>0</v>
      </c>
    </row>
    <row r="4720" customFormat="false" ht="14.4" hidden="false" customHeight="false" outlineLevel="0" collapsed="false">
      <c r="A4720" s="0" t="s">
        <v>3</v>
      </c>
      <c r="B4720" s="0" t="s">
        <v>19524</v>
      </c>
      <c r="C4720" s="0" t="s">
        <v>14771</v>
      </c>
      <c r="D4720" s="0" t="s">
        <v>14768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0</v>
      </c>
      <c r="Q4720" s="0" t="n">
        <v>0</v>
      </c>
      <c r="R4720" s="0" t="n">
        <v>0</v>
      </c>
      <c r="S4720" s="0" t="n">
        <v>0</v>
      </c>
      <c r="T4720" s="0" t="n">
        <v>0</v>
      </c>
      <c r="U4720" s="0" t="n">
        <v>15</v>
      </c>
      <c r="V4720" s="0" t="n">
        <v>222</v>
      </c>
      <c r="W4720" s="0" t="n">
        <v>0</v>
      </c>
      <c r="X4720" s="0" t="n">
        <v>0</v>
      </c>
      <c r="Y4720" s="0" t="n">
        <v>0</v>
      </c>
      <c r="Z4720" s="0" t="n">
        <v>0</v>
      </c>
    </row>
    <row r="4721" customFormat="false" ht="14.4" hidden="false" customHeight="false" outlineLevel="0" collapsed="false">
      <c r="A4721" s="0" t="s">
        <v>3</v>
      </c>
      <c r="B4721" s="0" t="s">
        <v>19525</v>
      </c>
      <c r="C4721" s="0" t="s">
        <v>14768</v>
      </c>
      <c r="D4721" s="0" t="s">
        <v>14767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0</v>
      </c>
      <c r="Q4721" s="0" t="n">
        <v>0</v>
      </c>
      <c r="R4721" s="0" t="n">
        <v>0</v>
      </c>
      <c r="S4721" s="0" t="n">
        <v>0</v>
      </c>
      <c r="T4721" s="0" t="n">
        <v>0</v>
      </c>
      <c r="U4721" s="0" t="n">
        <v>18</v>
      </c>
      <c r="V4721" s="0" t="n">
        <v>251</v>
      </c>
      <c r="W4721" s="0" t="n">
        <v>0</v>
      </c>
      <c r="X4721" s="0" t="n">
        <v>0</v>
      </c>
      <c r="Y4721" s="0" t="n">
        <v>0</v>
      </c>
      <c r="Z4721" s="0" t="n">
        <v>0</v>
      </c>
    </row>
    <row r="4722" customFormat="false" ht="14.4" hidden="false" customHeight="false" outlineLevel="0" collapsed="false">
      <c r="A4722" s="0" t="s">
        <v>3</v>
      </c>
      <c r="B4722" s="0" t="s">
        <v>19526</v>
      </c>
      <c r="C4722" s="0" t="s">
        <v>14773</v>
      </c>
      <c r="D4722" s="0" t="s">
        <v>14771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n">
        <v>0</v>
      </c>
      <c r="S4722" s="0" t="n">
        <v>0</v>
      </c>
      <c r="T4722" s="0" t="n">
        <v>0</v>
      </c>
      <c r="U4722" s="0" t="n">
        <v>20</v>
      </c>
      <c r="V4722" s="0" t="n">
        <v>326</v>
      </c>
      <c r="W4722" s="0" t="n">
        <v>0</v>
      </c>
      <c r="X4722" s="0" t="n">
        <v>0</v>
      </c>
      <c r="Y4722" s="0" t="n">
        <v>0</v>
      </c>
      <c r="Z4722" s="0" t="n">
        <v>0</v>
      </c>
    </row>
    <row r="4723" customFormat="false" ht="14.4" hidden="false" customHeight="false" outlineLevel="0" collapsed="false">
      <c r="A4723" s="0" t="s">
        <v>3</v>
      </c>
      <c r="B4723" s="0" t="s">
        <v>19527</v>
      </c>
      <c r="C4723" s="0" t="s">
        <v>14768</v>
      </c>
      <c r="D4723" s="0" t="s">
        <v>14771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0</v>
      </c>
      <c r="Q4723" s="0" t="n">
        <v>0</v>
      </c>
      <c r="R4723" s="0" t="n">
        <v>0</v>
      </c>
      <c r="S4723" s="0" t="n">
        <v>0</v>
      </c>
      <c r="T4723" s="0" t="n">
        <v>0</v>
      </c>
      <c r="U4723" s="0" t="n">
        <v>18</v>
      </c>
      <c r="V4723" s="0" t="n">
        <v>314</v>
      </c>
      <c r="W4723" s="0" t="n">
        <v>0</v>
      </c>
      <c r="X4723" s="0" t="n">
        <v>0</v>
      </c>
      <c r="Y4723" s="0" t="n">
        <v>0</v>
      </c>
      <c r="Z4723" s="0" t="n">
        <v>0</v>
      </c>
    </row>
    <row r="4724" customFormat="false" ht="14.4" hidden="false" customHeight="false" outlineLevel="0" collapsed="false">
      <c r="A4724" s="0" t="s">
        <v>3</v>
      </c>
      <c r="B4724" s="0" t="s">
        <v>19528</v>
      </c>
      <c r="C4724" s="0" t="s">
        <v>14773</v>
      </c>
      <c r="D4724" s="0" t="s">
        <v>14767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0</v>
      </c>
      <c r="T4724" s="0" t="n">
        <v>0</v>
      </c>
      <c r="U4724" s="0" t="n">
        <v>19</v>
      </c>
      <c r="V4724" s="0" t="n">
        <v>233</v>
      </c>
      <c r="W4724" s="0" t="n">
        <v>0</v>
      </c>
      <c r="X4724" s="0" t="n">
        <v>0</v>
      </c>
      <c r="Y4724" s="0" t="n">
        <v>0</v>
      </c>
      <c r="Z4724" s="0" t="n">
        <v>0</v>
      </c>
    </row>
    <row r="4725" customFormat="false" ht="14.4" hidden="false" customHeight="false" outlineLevel="0" collapsed="false">
      <c r="A4725" s="0" t="s">
        <v>3</v>
      </c>
      <c r="B4725" s="0" t="s">
        <v>19529</v>
      </c>
      <c r="C4725" s="0" t="s">
        <v>14768</v>
      </c>
      <c r="D4725" s="0" t="s">
        <v>14771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P4725" s="0" t="n">
        <v>0</v>
      </c>
      <c r="Q4725" s="0" t="n">
        <v>0</v>
      </c>
      <c r="R4725" s="0" t="n">
        <v>0</v>
      </c>
      <c r="S4725" s="0" t="n">
        <v>0</v>
      </c>
      <c r="T4725" s="0" t="n">
        <v>0</v>
      </c>
      <c r="U4725" s="0" t="n">
        <v>19</v>
      </c>
      <c r="V4725" s="0" t="n">
        <v>360</v>
      </c>
      <c r="W4725" s="0" t="n">
        <v>0</v>
      </c>
      <c r="X4725" s="0" t="n">
        <v>0</v>
      </c>
      <c r="Y4725" s="0" t="n">
        <v>0</v>
      </c>
      <c r="Z4725" s="0" t="n">
        <v>0</v>
      </c>
    </row>
    <row r="4726" customFormat="false" ht="14.4" hidden="false" customHeight="false" outlineLevel="0" collapsed="false">
      <c r="A4726" s="0" t="s">
        <v>3</v>
      </c>
      <c r="B4726" s="0" t="s">
        <v>19530</v>
      </c>
      <c r="C4726" s="0" t="s">
        <v>14768</v>
      </c>
      <c r="D4726" s="0" t="s">
        <v>14771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0</v>
      </c>
      <c r="R4726" s="0" t="n">
        <v>0</v>
      </c>
      <c r="S4726" s="0" t="n">
        <v>0</v>
      </c>
      <c r="T4726" s="0" t="n">
        <v>0</v>
      </c>
      <c r="U4726" s="0" t="n">
        <v>16</v>
      </c>
      <c r="V4726" s="0" t="n">
        <v>303</v>
      </c>
      <c r="W4726" s="0" t="n">
        <v>0</v>
      </c>
      <c r="X4726" s="0" t="n">
        <v>0</v>
      </c>
      <c r="Y4726" s="0" t="n">
        <v>0</v>
      </c>
      <c r="Z4726" s="0" t="n">
        <v>0</v>
      </c>
    </row>
    <row r="4727" customFormat="false" ht="14.4" hidden="false" customHeight="false" outlineLevel="0" collapsed="false">
      <c r="A4727" s="0" t="s">
        <v>3</v>
      </c>
      <c r="B4727" s="0" t="s">
        <v>19531</v>
      </c>
      <c r="C4727" s="0" t="s">
        <v>14771</v>
      </c>
      <c r="D4727" s="0" t="s">
        <v>14768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0</v>
      </c>
      <c r="N4727" s="0" t="n">
        <v>0</v>
      </c>
      <c r="O4727" s="0" t="n">
        <v>0</v>
      </c>
      <c r="P4727" s="0" t="n">
        <v>0</v>
      </c>
      <c r="Q4727" s="0" t="n">
        <v>0</v>
      </c>
      <c r="R4727" s="0" t="n">
        <v>0</v>
      </c>
      <c r="S4727" s="0" t="n">
        <v>0</v>
      </c>
      <c r="T4727" s="0" t="n">
        <v>0</v>
      </c>
      <c r="U4727" s="0" t="n">
        <v>10</v>
      </c>
      <c r="V4727" s="0" t="n">
        <v>170</v>
      </c>
      <c r="W4727" s="0" t="n">
        <v>0</v>
      </c>
      <c r="X4727" s="0" t="n">
        <v>0</v>
      </c>
      <c r="Y4727" s="0" t="n">
        <v>0</v>
      </c>
      <c r="Z4727" s="0" t="n">
        <v>0</v>
      </c>
    </row>
    <row r="4728" customFormat="false" ht="14.4" hidden="false" customHeight="false" outlineLevel="0" collapsed="false">
      <c r="A4728" s="0" t="s">
        <v>3</v>
      </c>
      <c r="B4728" s="0" t="s">
        <v>19532</v>
      </c>
      <c r="C4728" s="0" t="s">
        <v>14768</v>
      </c>
      <c r="D4728" s="0" t="s">
        <v>14771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0</v>
      </c>
      <c r="K4728" s="0" t="n">
        <v>0</v>
      </c>
      <c r="L4728" s="0" t="n">
        <v>0</v>
      </c>
      <c r="M4728" s="0" t="n">
        <v>0</v>
      </c>
      <c r="N4728" s="0" t="n">
        <v>0</v>
      </c>
      <c r="O4728" s="0" t="n">
        <v>0</v>
      </c>
      <c r="P4728" s="0" t="n">
        <v>0</v>
      </c>
      <c r="Q4728" s="0" t="n">
        <v>0</v>
      </c>
      <c r="R4728" s="0" t="n">
        <v>0</v>
      </c>
      <c r="S4728" s="0" t="n">
        <v>0</v>
      </c>
      <c r="T4728" s="0" t="n">
        <v>0</v>
      </c>
      <c r="U4728" s="0" t="n">
        <v>18</v>
      </c>
      <c r="V4728" s="0" t="n">
        <v>240</v>
      </c>
      <c r="W4728" s="0" t="n">
        <v>0</v>
      </c>
      <c r="X4728" s="0" t="n">
        <v>0</v>
      </c>
      <c r="Y4728" s="0" t="n">
        <v>0</v>
      </c>
      <c r="Z4728" s="0" t="n">
        <v>0</v>
      </c>
    </row>
    <row r="4729" customFormat="false" ht="14.4" hidden="false" customHeight="false" outlineLevel="0" collapsed="false">
      <c r="A4729" s="0" t="s">
        <v>3</v>
      </c>
      <c r="B4729" s="0" t="s">
        <v>19533</v>
      </c>
      <c r="C4729" s="0" t="s">
        <v>14768</v>
      </c>
      <c r="D4729" s="0" t="s">
        <v>14771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0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0</v>
      </c>
      <c r="R4729" s="0" t="n">
        <v>0</v>
      </c>
      <c r="S4729" s="0" t="n">
        <v>0</v>
      </c>
      <c r="T4729" s="0" t="n">
        <v>0</v>
      </c>
      <c r="U4729" s="0" t="n">
        <v>17</v>
      </c>
      <c r="V4729" s="0" t="n">
        <v>287</v>
      </c>
      <c r="W4729" s="0" t="n">
        <v>0</v>
      </c>
      <c r="X4729" s="0" t="n">
        <v>0</v>
      </c>
      <c r="Y4729" s="0" t="n">
        <v>0</v>
      </c>
      <c r="Z4729" s="0" t="n">
        <v>0</v>
      </c>
    </row>
    <row r="4730" customFormat="false" ht="14.4" hidden="false" customHeight="false" outlineLevel="0" collapsed="false">
      <c r="A4730" s="0" t="s">
        <v>3</v>
      </c>
      <c r="B4730" s="0" t="s">
        <v>19534</v>
      </c>
      <c r="C4730" s="0" t="s">
        <v>14773</v>
      </c>
      <c r="D4730" s="0" t="s">
        <v>14767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0</v>
      </c>
      <c r="K4730" s="0" t="n">
        <v>0</v>
      </c>
      <c r="L4730" s="0" t="n">
        <v>0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0</v>
      </c>
      <c r="R4730" s="0" t="n">
        <v>0</v>
      </c>
      <c r="S4730" s="0" t="n">
        <v>0</v>
      </c>
      <c r="T4730" s="0" t="n">
        <v>0</v>
      </c>
      <c r="U4730" s="0" t="n">
        <v>16</v>
      </c>
      <c r="V4730" s="0" t="n">
        <v>272</v>
      </c>
      <c r="W4730" s="0" t="n">
        <v>0</v>
      </c>
      <c r="X4730" s="0" t="n">
        <v>0</v>
      </c>
      <c r="Y4730" s="0" t="n">
        <v>0</v>
      </c>
      <c r="Z4730" s="0" t="n">
        <v>0</v>
      </c>
    </row>
    <row r="4731" customFormat="false" ht="14.4" hidden="false" customHeight="false" outlineLevel="0" collapsed="false">
      <c r="A4731" s="0" t="s">
        <v>3</v>
      </c>
      <c r="B4731" s="0" t="s">
        <v>19535</v>
      </c>
      <c r="C4731" s="0" t="s">
        <v>14773</v>
      </c>
      <c r="D4731" s="0" t="s">
        <v>14767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0</v>
      </c>
      <c r="R4731" s="0" t="n">
        <v>0</v>
      </c>
      <c r="S4731" s="0" t="n">
        <v>0</v>
      </c>
      <c r="T4731" s="0" t="n">
        <v>0</v>
      </c>
      <c r="U4731" s="0" t="n">
        <v>15</v>
      </c>
      <c r="V4731" s="0" t="n">
        <v>235</v>
      </c>
      <c r="W4731" s="0" t="n">
        <v>0</v>
      </c>
      <c r="X4731" s="0" t="n">
        <v>0</v>
      </c>
      <c r="Y4731" s="0" t="n">
        <v>0</v>
      </c>
      <c r="Z4731" s="0" t="n">
        <v>0</v>
      </c>
    </row>
    <row r="4732" customFormat="false" ht="14.4" hidden="false" customHeight="false" outlineLevel="0" collapsed="false">
      <c r="A4732" s="0" t="s">
        <v>3</v>
      </c>
      <c r="B4732" s="0" t="s">
        <v>19536</v>
      </c>
      <c r="C4732" s="0" t="s">
        <v>14773</v>
      </c>
      <c r="D4732" s="0" t="s">
        <v>14768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n">
        <v>0</v>
      </c>
      <c r="S4732" s="0" t="n">
        <v>0</v>
      </c>
      <c r="T4732" s="0" t="n">
        <v>0</v>
      </c>
      <c r="U4732" s="0" t="n">
        <v>15</v>
      </c>
      <c r="V4732" s="0" t="n">
        <v>242</v>
      </c>
      <c r="W4732" s="0" t="n">
        <v>0</v>
      </c>
      <c r="X4732" s="0" t="n">
        <v>0</v>
      </c>
      <c r="Y4732" s="0" t="n">
        <v>0</v>
      </c>
      <c r="Z4732" s="0" t="n">
        <v>0</v>
      </c>
    </row>
    <row r="4733" customFormat="false" ht="14.4" hidden="false" customHeight="false" outlineLevel="0" collapsed="false">
      <c r="A4733" s="0" t="s">
        <v>3</v>
      </c>
      <c r="B4733" s="0" t="s">
        <v>19537</v>
      </c>
      <c r="C4733" s="0" t="s">
        <v>14773</v>
      </c>
      <c r="D4733" s="0" t="s">
        <v>14771</v>
      </c>
      <c r="E4733" s="0" t="n">
        <v>0</v>
      </c>
      <c r="F4733" s="0" t="n">
        <v>0</v>
      </c>
      <c r="G4733" s="0" t="n">
        <v>0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0</v>
      </c>
      <c r="R4733" s="0" t="n">
        <v>0</v>
      </c>
      <c r="S4733" s="0" t="n">
        <v>0</v>
      </c>
      <c r="T4733" s="0" t="n">
        <v>0</v>
      </c>
      <c r="U4733" s="0" t="n">
        <v>15</v>
      </c>
      <c r="V4733" s="0" t="n">
        <v>230</v>
      </c>
      <c r="W4733" s="0" t="n">
        <v>0</v>
      </c>
      <c r="X4733" s="0" t="n">
        <v>0</v>
      </c>
      <c r="Y4733" s="0" t="n">
        <v>0</v>
      </c>
      <c r="Z4733" s="0" t="n">
        <v>0</v>
      </c>
    </row>
    <row r="4734" customFormat="false" ht="14.4" hidden="false" customHeight="false" outlineLevel="0" collapsed="false">
      <c r="A4734" s="0" t="s">
        <v>3</v>
      </c>
      <c r="B4734" s="0" t="s">
        <v>19538</v>
      </c>
      <c r="C4734" s="0" t="s">
        <v>14773</v>
      </c>
      <c r="D4734" s="0" t="s">
        <v>14767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0</v>
      </c>
      <c r="R4734" s="0" t="n">
        <v>0</v>
      </c>
      <c r="S4734" s="0" t="n">
        <v>0</v>
      </c>
      <c r="T4734" s="0" t="n">
        <v>0</v>
      </c>
      <c r="U4734" s="0" t="n">
        <v>16</v>
      </c>
      <c r="V4734" s="0" t="n">
        <v>217</v>
      </c>
      <c r="W4734" s="0" t="n">
        <v>0</v>
      </c>
      <c r="X4734" s="0" t="n">
        <v>0</v>
      </c>
      <c r="Y4734" s="0" t="n">
        <v>0</v>
      </c>
      <c r="Z4734" s="0" t="n">
        <v>0</v>
      </c>
    </row>
    <row r="4735" customFormat="false" ht="14.4" hidden="false" customHeight="false" outlineLevel="0" collapsed="false">
      <c r="A4735" s="0" t="s">
        <v>3</v>
      </c>
      <c r="B4735" s="0" t="s">
        <v>19539</v>
      </c>
      <c r="C4735" s="0" t="s">
        <v>14771</v>
      </c>
      <c r="D4735" s="0" t="s">
        <v>14768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0</v>
      </c>
      <c r="N4735" s="0" t="n">
        <v>0</v>
      </c>
      <c r="O4735" s="0" t="n">
        <v>0</v>
      </c>
      <c r="P4735" s="0" t="n">
        <v>0</v>
      </c>
      <c r="Q4735" s="0" t="n">
        <v>0</v>
      </c>
      <c r="R4735" s="0" t="n">
        <v>0</v>
      </c>
      <c r="S4735" s="0" t="n">
        <v>0</v>
      </c>
      <c r="T4735" s="0" t="n">
        <v>0</v>
      </c>
      <c r="U4735" s="0" t="n">
        <v>14</v>
      </c>
      <c r="V4735" s="0" t="n">
        <v>239</v>
      </c>
      <c r="W4735" s="0" t="n">
        <v>0</v>
      </c>
      <c r="X4735" s="0" t="n">
        <v>0</v>
      </c>
      <c r="Y4735" s="0" t="n">
        <v>0</v>
      </c>
      <c r="Z4735" s="0" t="n">
        <v>0</v>
      </c>
    </row>
    <row r="4736" customFormat="false" ht="14.4" hidden="false" customHeight="false" outlineLevel="0" collapsed="false">
      <c r="A4736" s="0" t="s">
        <v>3</v>
      </c>
      <c r="B4736" s="0" t="s">
        <v>19540</v>
      </c>
      <c r="C4736" s="0" t="s">
        <v>14773</v>
      </c>
      <c r="D4736" s="0" t="s">
        <v>14767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0</v>
      </c>
      <c r="R4736" s="0" t="n">
        <v>0</v>
      </c>
      <c r="S4736" s="0" t="n">
        <v>0</v>
      </c>
      <c r="T4736" s="0" t="n">
        <v>0</v>
      </c>
      <c r="U4736" s="0" t="n">
        <v>15</v>
      </c>
      <c r="V4736" s="0" t="n">
        <v>242</v>
      </c>
      <c r="W4736" s="0" t="n">
        <v>0</v>
      </c>
      <c r="X4736" s="0" t="n">
        <v>0</v>
      </c>
      <c r="Y4736" s="0" t="n">
        <v>0</v>
      </c>
      <c r="Z4736" s="0" t="n">
        <v>0</v>
      </c>
    </row>
    <row r="4737" customFormat="false" ht="14.4" hidden="false" customHeight="false" outlineLevel="0" collapsed="false">
      <c r="A4737" s="0" t="s">
        <v>3</v>
      </c>
      <c r="B4737" s="0" t="s">
        <v>19541</v>
      </c>
      <c r="C4737" s="0" t="s">
        <v>14767</v>
      </c>
      <c r="D4737" s="0" t="s">
        <v>14773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0</v>
      </c>
      <c r="M4737" s="0" t="n">
        <v>0</v>
      </c>
      <c r="N4737" s="0" t="n">
        <v>0</v>
      </c>
      <c r="O4737" s="0" t="n">
        <v>0</v>
      </c>
      <c r="P4737" s="0" t="n">
        <v>0</v>
      </c>
      <c r="Q4737" s="0" t="n">
        <v>0</v>
      </c>
      <c r="R4737" s="0" t="n">
        <v>0</v>
      </c>
      <c r="S4737" s="0" t="n">
        <v>0</v>
      </c>
      <c r="T4737" s="0" t="n">
        <v>0</v>
      </c>
      <c r="U4737" s="0" t="n">
        <v>15</v>
      </c>
      <c r="V4737" s="0" t="n">
        <v>237</v>
      </c>
      <c r="W4737" s="0" t="n">
        <v>0</v>
      </c>
      <c r="X4737" s="0" t="n">
        <v>0</v>
      </c>
      <c r="Y4737" s="0" t="n">
        <v>0</v>
      </c>
      <c r="Z4737" s="0" t="n">
        <v>0</v>
      </c>
    </row>
    <row r="4738" customFormat="false" ht="14.4" hidden="false" customHeight="false" outlineLevel="0" collapsed="false">
      <c r="A4738" s="0" t="s">
        <v>3</v>
      </c>
      <c r="B4738" s="0" t="s">
        <v>19542</v>
      </c>
      <c r="C4738" s="0" t="s">
        <v>14773</v>
      </c>
      <c r="D4738" s="0" t="s">
        <v>14767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0</v>
      </c>
      <c r="R4738" s="0" t="n">
        <v>0</v>
      </c>
      <c r="S4738" s="0" t="n">
        <v>0</v>
      </c>
      <c r="T4738" s="0" t="n">
        <v>0</v>
      </c>
      <c r="U4738" s="0" t="n">
        <v>16</v>
      </c>
      <c r="V4738" s="0" t="n">
        <v>265</v>
      </c>
      <c r="W4738" s="0" t="n">
        <v>0</v>
      </c>
      <c r="X4738" s="0" t="n">
        <v>0</v>
      </c>
      <c r="Y4738" s="0" t="n">
        <v>0</v>
      </c>
      <c r="Z4738" s="0" t="n">
        <v>0</v>
      </c>
    </row>
    <row r="4739" customFormat="false" ht="14.4" hidden="false" customHeight="false" outlineLevel="0" collapsed="false">
      <c r="A4739" s="0" t="s">
        <v>3</v>
      </c>
      <c r="B4739" s="0" t="s">
        <v>19543</v>
      </c>
      <c r="C4739" s="0" t="s">
        <v>14768</v>
      </c>
      <c r="D4739" s="0" t="s">
        <v>14767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0</v>
      </c>
      <c r="R4739" s="0" t="n">
        <v>0</v>
      </c>
      <c r="S4739" s="0" t="n">
        <v>0</v>
      </c>
      <c r="T4739" s="0" t="n">
        <v>0</v>
      </c>
      <c r="U4739" s="0" t="n">
        <v>10</v>
      </c>
      <c r="V4739" s="0" t="n">
        <v>194</v>
      </c>
      <c r="W4739" s="0" t="n">
        <v>0</v>
      </c>
      <c r="X4739" s="0" t="n">
        <v>0</v>
      </c>
      <c r="Y4739" s="0" t="n">
        <v>0</v>
      </c>
      <c r="Z4739" s="0" t="n">
        <v>0</v>
      </c>
    </row>
    <row r="4740" customFormat="false" ht="14.4" hidden="false" customHeight="false" outlineLevel="0" collapsed="false">
      <c r="A4740" s="0" t="s">
        <v>3</v>
      </c>
      <c r="B4740" s="0" t="s">
        <v>19544</v>
      </c>
      <c r="C4740" s="0" t="s">
        <v>14773</v>
      </c>
      <c r="D4740" s="0" t="s">
        <v>14768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0</v>
      </c>
      <c r="U4740" s="0" t="n">
        <v>21</v>
      </c>
      <c r="V4740" s="0" t="n">
        <v>276</v>
      </c>
      <c r="W4740" s="0" t="n">
        <v>0</v>
      </c>
      <c r="X4740" s="0" t="n">
        <v>0</v>
      </c>
      <c r="Y4740" s="0" t="n">
        <v>0</v>
      </c>
      <c r="Z4740" s="0" t="n">
        <v>0</v>
      </c>
    </row>
    <row r="4741" customFormat="false" ht="14.4" hidden="false" customHeight="false" outlineLevel="0" collapsed="false">
      <c r="A4741" s="0" t="s">
        <v>3</v>
      </c>
      <c r="B4741" s="0" t="s">
        <v>19545</v>
      </c>
      <c r="C4741" s="0" t="s">
        <v>14767</v>
      </c>
      <c r="D4741" s="0" t="s">
        <v>14773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  <c r="T4741" s="0" t="n">
        <v>0</v>
      </c>
      <c r="U4741" s="0" t="n">
        <v>15</v>
      </c>
      <c r="V4741" s="0" t="n">
        <v>234</v>
      </c>
      <c r="W4741" s="0" t="n">
        <v>0</v>
      </c>
      <c r="X4741" s="0" t="n">
        <v>0</v>
      </c>
      <c r="Y4741" s="0" t="n">
        <v>0</v>
      </c>
      <c r="Z4741" s="0" t="n">
        <v>0</v>
      </c>
    </row>
    <row r="4742" customFormat="false" ht="14.4" hidden="false" customHeight="false" outlineLevel="0" collapsed="false">
      <c r="A4742" s="0" t="s">
        <v>3</v>
      </c>
      <c r="B4742" s="0" t="s">
        <v>19546</v>
      </c>
      <c r="C4742" s="0" t="s">
        <v>14768</v>
      </c>
      <c r="D4742" s="0" t="s">
        <v>14771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n">
        <v>0</v>
      </c>
      <c r="S4742" s="0" t="n">
        <v>0</v>
      </c>
      <c r="T4742" s="0" t="n">
        <v>0</v>
      </c>
      <c r="U4742" s="0" t="n">
        <v>17</v>
      </c>
      <c r="V4742" s="0" t="n">
        <v>276</v>
      </c>
      <c r="W4742" s="0" t="n">
        <v>0</v>
      </c>
      <c r="X4742" s="0" t="n">
        <v>0</v>
      </c>
      <c r="Y4742" s="0" t="n">
        <v>0</v>
      </c>
      <c r="Z4742" s="0" t="n">
        <v>0</v>
      </c>
    </row>
    <row r="4743" customFormat="false" ht="14.4" hidden="false" customHeight="false" outlineLevel="0" collapsed="false">
      <c r="A4743" s="0" t="s">
        <v>3</v>
      </c>
      <c r="B4743" s="0" t="s">
        <v>19547</v>
      </c>
      <c r="C4743" s="0" t="s">
        <v>14768</v>
      </c>
      <c r="D4743" s="0" t="s">
        <v>14771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0</v>
      </c>
      <c r="R4743" s="0" t="n">
        <v>0</v>
      </c>
      <c r="S4743" s="0" t="n">
        <v>0</v>
      </c>
      <c r="T4743" s="0" t="n">
        <v>0</v>
      </c>
      <c r="U4743" s="0" t="n">
        <v>22</v>
      </c>
      <c r="V4743" s="0" t="n">
        <v>264</v>
      </c>
      <c r="W4743" s="0" t="n">
        <v>0</v>
      </c>
      <c r="X4743" s="0" t="n">
        <v>0</v>
      </c>
      <c r="Y4743" s="0" t="n">
        <v>0</v>
      </c>
      <c r="Z4743" s="0" t="n">
        <v>0</v>
      </c>
    </row>
    <row r="4744" customFormat="false" ht="14.4" hidden="false" customHeight="false" outlineLevel="0" collapsed="false">
      <c r="A4744" s="0" t="s">
        <v>3</v>
      </c>
      <c r="B4744" s="0" t="s">
        <v>19548</v>
      </c>
      <c r="C4744" s="0" t="s">
        <v>14773</v>
      </c>
      <c r="D4744" s="0" t="s">
        <v>14767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P4744" s="0" t="n">
        <v>0</v>
      </c>
      <c r="Q4744" s="0" t="n">
        <v>0</v>
      </c>
      <c r="R4744" s="0" t="n">
        <v>0</v>
      </c>
      <c r="S4744" s="0" t="n">
        <v>0</v>
      </c>
      <c r="T4744" s="0" t="n">
        <v>0</v>
      </c>
      <c r="U4744" s="0" t="n">
        <v>17</v>
      </c>
      <c r="V4744" s="0" t="n">
        <v>268</v>
      </c>
      <c r="W4744" s="0" t="n">
        <v>0</v>
      </c>
      <c r="X4744" s="0" t="n">
        <v>0</v>
      </c>
      <c r="Y4744" s="0" t="n">
        <v>0</v>
      </c>
      <c r="Z4744" s="0" t="n">
        <v>0</v>
      </c>
    </row>
    <row r="4745" customFormat="false" ht="14.4" hidden="false" customHeight="false" outlineLevel="0" collapsed="false">
      <c r="A4745" s="0" t="s">
        <v>3</v>
      </c>
      <c r="B4745" s="0" t="s">
        <v>19549</v>
      </c>
      <c r="C4745" s="0" t="s">
        <v>14771</v>
      </c>
      <c r="D4745" s="0" t="s">
        <v>14768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0</v>
      </c>
      <c r="R4745" s="0" t="n">
        <v>0</v>
      </c>
      <c r="S4745" s="0" t="n">
        <v>0</v>
      </c>
      <c r="T4745" s="0" t="n">
        <v>0</v>
      </c>
      <c r="U4745" s="0" t="n">
        <v>14</v>
      </c>
      <c r="V4745" s="0" t="n">
        <v>265</v>
      </c>
      <c r="W4745" s="0" t="n">
        <v>0</v>
      </c>
      <c r="X4745" s="0" t="n">
        <v>0</v>
      </c>
      <c r="Y4745" s="0" t="n">
        <v>0</v>
      </c>
      <c r="Z4745" s="0" t="n">
        <v>0</v>
      </c>
    </row>
    <row r="4746" customFormat="false" ht="14.4" hidden="false" customHeight="false" outlineLevel="0" collapsed="false">
      <c r="A4746" s="0" t="s">
        <v>3</v>
      </c>
      <c r="B4746" s="0" t="s">
        <v>19550</v>
      </c>
      <c r="C4746" s="0" t="s">
        <v>14773</v>
      </c>
      <c r="D4746" s="0" t="s">
        <v>14771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0</v>
      </c>
      <c r="N4746" s="0" t="n">
        <v>0</v>
      </c>
      <c r="O4746" s="0" t="n">
        <v>0</v>
      </c>
      <c r="P4746" s="0" t="n">
        <v>0</v>
      </c>
      <c r="Q4746" s="0" t="n">
        <v>0</v>
      </c>
      <c r="R4746" s="0" t="n">
        <v>0</v>
      </c>
      <c r="S4746" s="0" t="n">
        <v>0</v>
      </c>
      <c r="T4746" s="0" t="n">
        <v>0</v>
      </c>
      <c r="U4746" s="0" t="n">
        <v>14</v>
      </c>
      <c r="V4746" s="0" t="n">
        <v>263</v>
      </c>
      <c r="W4746" s="0" t="n">
        <v>0</v>
      </c>
      <c r="X4746" s="0" t="n">
        <v>0</v>
      </c>
      <c r="Y4746" s="0" t="n">
        <v>0</v>
      </c>
      <c r="Z4746" s="0" t="n">
        <v>0</v>
      </c>
    </row>
    <row r="4747" customFormat="false" ht="14.4" hidden="false" customHeight="false" outlineLevel="0" collapsed="false">
      <c r="A4747" s="0" t="s">
        <v>3</v>
      </c>
      <c r="B4747" s="0" t="s">
        <v>19551</v>
      </c>
      <c r="C4747" s="0" t="s">
        <v>14768</v>
      </c>
      <c r="D4747" s="0" t="s">
        <v>14771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0</v>
      </c>
      <c r="N4747" s="0" t="n">
        <v>0</v>
      </c>
      <c r="O4747" s="0" t="n">
        <v>0</v>
      </c>
      <c r="P4747" s="0" t="n">
        <v>0</v>
      </c>
      <c r="Q4747" s="0" t="n">
        <v>0</v>
      </c>
      <c r="R4747" s="0" t="n">
        <v>0</v>
      </c>
      <c r="S4747" s="0" t="n">
        <v>0</v>
      </c>
      <c r="T4747" s="0" t="n">
        <v>0</v>
      </c>
      <c r="U4747" s="0" t="n">
        <v>14</v>
      </c>
      <c r="V4747" s="0" t="n">
        <v>255</v>
      </c>
      <c r="W4747" s="0" t="n">
        <v>0</v>
      </c>
      <c r="X4747" s="0" t="n">
        <v>0</v>
      </c>
      <c r="Y4747" s="0" t="n">
        <v>0</v>
      </c>
      <c r="Z4747" s="0" t="n">
        <v>0</v>
      </c>
    </row>
    <row r="4748" customFormat="false" ht="14.4" hidden="false" customHeight="false" outlineLevel="0" collapsed="false">
      <c r="A4748" s="0" t="s">
        <v>3</v>
      </c>
      <c r="B4748" s="0" t="s">
        <v>19552</v>
      </c>
      <c r="C4748" s="0" t="s">
        <v>14773</v>
      </c>
      <c r="D4748" s="0" t="s">
        <v>14767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0</v>
      </c>
      <c r="R4748" s="0" t="n">
        <v>0</v>
      </c>
      <c r="S4748" s="0" t="n">
        <v>0</v>
      </c>
      <c r="T4748" s="0" t="n">
        <v>0</v>
      </c>
      <c r="U4748" s="0" t="n">
        <v>17</v>
      </c>
      <c r="V4748" s="0" t="n">
        <v>328</v>
      </c>
      <c r="W4748" s="0" t="n">
        <v>0</v>
      </c>
      <c r="X4748" s="0" t="n">
        <v>0</v>
      </c>
      <c r="Y4748" s="0" t="n">
        <v>0</v>
      </c>
      <c r="Z4748" s="0" t="n">
        <v>0</v>
      </c>
    </row>
    <row r="4749" customFormat="false" ht="14.4" hidden="false" customHeight="false" outlineLevel="0" collapsed="false">
      <c r="A4749" s="0" t="s">
        <v>3</v>
      </c>
      <c r="B4749" s="0" t="s">
        <v>19553</v>
      </c>
      <c r="C4749" s="0" t="s">
        <v>14767</v>
      </c>
      <c r="D4749" s="0" t="s">
        <v>14773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n">
        <v>0</v>
      </c>
      <c r="N4749" s="0" t="n">
        <v>0</v>
      </c>
      <c r="O4749" s="0" t="n">
        <v>0</v>
      </c>
      <c r="P4749" s="0" t="n">
        <v>0</v>
      </c>
      <c r="Q4749" s="0" t="n">
        <v>0</v>
      </c>
      <c r="R4749" s="0" t="n">
        <v>0</v>
      </c>
      <c r="S4749" s="0" t="n">
        <v>0</v>
      </c>
      <c r="T4749" s="0" t="n">
        <v>0</v>
      </c>
      <c r="U4749" s="0" t="n">
        <v>17</v>
      </c>
      <c r="V4749" s="0" t="n">
        <v>312</v>
      </c>
      <c r="W4749" s="0" t="n">
        <v>0</v>
      </c>
      <c r="X4749" s="0" t="n">
        <v>0</v>
      </c>
      <c r="Y4749" s="0" t="n">
        <v>0</v>
      </c>
      <c r="Z4749" s="0" t="n">
        <v>0</v>
      </c>
    </row>
    <row r="4750" customFormat="false" ht="14.4" hidden="false" customHeight="false" outlineLevel="0" collapsed="false">
      <c r="A4750" s="0" t="s">
        <v>3</v>
      </c>
      <c r="B4750" s="0" t="s">
        <v>19554</v>
      </c>
      <c r="C4750" s="0" t="s">
        <v>14768</v>
      </c>
      <c r="D4750" s="0" t="s">
        <v>14771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0</v>
      </c>
      <c r="M4750" s="0" t="n">
        <v>0</v>
      </c>
      <c r="N4750" s="0" t="n">
        <v>0</v>
      </c>
      <c r="O4750" s="0" t="n">
        <v>0</v>
      </c>
      <c r="P4750" s="0" t="n">
        <v>0</v>
      </c>
      <c r="Q4750" s="0" t="n">
        <v>0</v>
      </c>
      <c r="R4750" s="0" t="n">
        <v>0</v>
      </c>
      <c r="S4750" s="0" t="n">
        <v>0</v>
      </c>
      <c r="T4750" s="0" t="n">
        <v>0</v>
      </c>
      <c r="U4750" s="0" t="n">
        <v>14</v>
      </c>
      <c r="V4750" s="0" t="n">
        <v>260</v>
      </c>
      <c r="W4750" s="0" t="n">
        <v>0</v>
      </c>
      <c r="X4750" s="0" t="n">
        <v>0</v>
      </c>
      <c r="Y4750" s="0" t="n">
        <v>0</v>
      </c>
      <c r="Z4750" s="0" t="n">
        <v>0</v>
      </c>
    </row>
    <row r="4751" customFormat="false" ht="14.4" hidden="false" customHeight="false" outlineLevel="0" collapsed="false">
      <c r="A4751" s="0" t="s">
        <v>3</v>
      </c>
      <c r="B4751" s="0" t="s">
        <v>19555</v>
      </c>
      <c r="C4751" s="0" t="s">
        <v>14773</v>
      </c>
      <c r="D4751" s="0" t="s">
        <v>14767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n">
        <v>0</v>
      </c>
      <c r="N4751" s="0" t="n">
        <v>0</v>
      </c>
      <c r="O4751" s="0" t="n">
        <v>0</v>
      </c>
      <c r="P4751" s="0" t="n">
        <v>0</v>
      </c>
      <c r="Q4751" s="0" t="n">
        <v>0</v>
      </c>
      <c r="R4751" s="0" t="n">
        <v>0</v>
      </c>
      <c r="S4751" s="0" t="n">
        <v>0</v>
      </c>
      <c r="T4751" s="0" t="n">
        <v>0</v>
      </c>
      <c r="U4751" s="0" t="n">
        <v>17</v>
      </c>
      <c r="V4751" s="0" t="n">
        <v>324</v>
      </c>
      <c r="W4751" s="0" t="n">
        <v>0</v>
      </c>
      <c r="X4751" s="0" t="n">
        <v>0</v>
      </c>
      <c r="Y4751" s="0" t="n">
        <v>0</v>
      </c>
      <c r="Z4751" s="0" t="n">
        <v>0</v>
      </c>
    </row>
    <row r="4752" customFormat="false" ht="14.4" hidden="false" customHeight="false" outlineLevel="0" collapsed="false">
      <c r="A4752" s="0" t="s">
        <v>3</v>
      </c>
      <c r="B4752" s="0" t="s">
        <v>19556</v>
      </c>
      <c r="C4752" s="0" t="s">
        <v>14767</v>
      </c>
      <c r="D4752" s="0" t="s">
        <v>14773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20</v>
      </c>
      <c r="V4752" s="0" t="n">
        <v>264</v>
      </c>
      <c r="W4752" s="0" t="n">
        <v>0</v>
      </c>
      <c r="X4752" s="0" t="n">
        <v>0</v>
      </c>
      <c r="Y4752" s="0" t="n">
        <v>0</v>
      </c>
      <c r="Z4752" s="0" t="n">
        <v>0</v>
      </c>
    </row>
    <row r="4753" customFormat="false" ht="14.4" hidden="false" customHeight="false" outlineLevel="0" collapsed="false">
      <c r="A4753" s="0" t="s">
        <v>3</v>
      </c>
      <c r="B4753" s="0" t="s">
        <v>19557</v>
      </c>
      <c r="C4753" s="0" t="s">
        <v>14773</v>
      </c>
      <c r="D4753" s="0" t="s">
        <v>14767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0</v>
      </c>
      <c r="T4753" s="0" t="n">
        <v>0</v>
      </c>
      <c r="U4753" s="0" t="n">
        <v>12</v>
      </c>
      <c r="V4753" s="0" t="n">
        <v>220</v>
      </c>
      <c r="W4753" s="0" t="n">
        <v>0</v>
      </c>
      <c r="X4753" s="0" t="n">
        <v>0</v>
      </c>
      <c r="Y4753" s="0" t="n">
        <v>0</v>
      </c>
      <c r="Z4753" s="0" t="n">
        <v>0</v>
      </c>
    </row>
    <row r="4754" customFormat="false" ht="14.4" hidden="false" customHeight="false" outlineLevel="0" collapsed="false">
      <c r="A4754" s="0" t="s">
        <v>3</v>
      </c>
      <c r="B4754" s="0" t="s">
        <v>19558</v>
      </c>
      <c r="C4754" s="0" t="s">
        <v>14773</v>
      </c>
      <c r="D4754" s="0" t="s">
        <v>14767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0</v>
      </c>
      <c r="S4754" s="0" t="n">
        <v>0</v>
      </c>
      <c r="T4754" s="0" t="n">
        <v>0</v>
      </c>
      <c r="U4754" s="0" t="n">
        <v>15</v>
      </c>
      <c r="V4754" s="0" t="n">
        <v>243</v>
      </c>
      <c r="W4754" s="0" t="n">
        <v>0</v>
      </c>
      <c r="X4754" s="0" t="n">
        <v>0</v>
      </c>
      <c r="Y4754" s="0" t="n">
        <v>0</v>
      </c>
      <c r="Z4754" s="0" t="n">
        <v>0</v>
      </c>
    </row>
    <row r="4755" customFormat="false" ht="14.4" hidden="false" customHeight="false" outlineLevel="0" collapsed="false">
      <c r="A4755" s="0" t="s">
        <v>3</v>
      </c>
      <c r="B4755" s="0" t="s">
        <v>19559</v>
      </c>
      <c r="C4755" s="0" t="s">
        <v>14771</v>
      </c>
      <c r="D4755" s="0" t="s">
        <v>14773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0</v>
      </c>
      <c r="R4755" s="0" t="n">
        <v>0</v>
      </c>
      <c r="S4755" s="0" t="n">
        <v>0</v>
      </c>
      <c r="T4755" s="0" t="n">
        <v>0</v>
      </c>
      <c r="U4755" s="0" t="n">
        <v>15</v>
      </c>
      <c r="V4755" s="0" t="n">
        <v>249</v>
      </c>
      <c r="W4755" s="0" t="n">
        <v>0</v>
      </c>
      <c r="X4755" s="0" t="n">
        <v>0</v>
      </c>
      <c r="Y4755" s="0" t="n">
        <v>0</v>
      </c>
      <c r="Z4755" s="0" t="n">
        <v>0</v>
      </c>
    </row>
    <row r="4756" customFormat="false" ht="14.4" hidden="false" customHeight="false" outlineLevel="0" collapsed="false">
      <c r="A4756" s="0" t="s">
        <v>3</v>
      </c>
      <c r="B4756" s="0" t="s">
        <v>19560</v>
      </c>
      <c r="C4756" s="0" t="s">
        <v>14771</v>
      </c>
      <c r="D4756" s="0" t="s">
        <v>14768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0</v>
      </c>
      <c r="Q4756" s="0" t="n">
        <v>0</v>
      </c>
      <c r="R4756" s="0" t="n">
        <v>0</v>
      </c>
      <c r="S4756" s="0" t="n">
        <v>0</v>
      </c>
      <c r="T4756" s="0" t="n">
        <v>0</v>
      </c>
      <c r="U4756" s="0" t="n">
        <v>12</v>
      </c>
      <c r="V4756" s="0" t="n">
        <v>217</v>
      </c>
      <c r="W4756" s="0" t="n">
        <v>0</v>
      </c>
      <c r="X4756" s="0" t="n">
        <v>0</v>
      </c>
      <c r="Y4756" s="0" t="n">
        <v>0</v>
      </c>
      <c r="Z4756" s="0" t="n">
        <v>0</v>
      </c>
    </row>
    <row r="4757" customFormat="false" ht="14.4" hidden="false" customHeight="false" outlineLevel="0" collapsed="false">
      <c r="A4757" s="0" t="s">
        <v>3</v>
      </c>
      <c r="B4757" s="0" t="s">
        <v>19561</v>
      </c>
      <c r="C4757" s="0" t="s">
        <v>14773</v>
      </c>
      <c r="D4757" s="0" t="s">
        <v>14767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0</v>
      </c>
      <c r="R4757" s="0" t="n">
        <v>0</v>
      </c>
      <c r="S4757" s="0" t="n">
        <v>0</v>
      </c>
      <c r="T4757" s="0" t="n">
        <v>0</v>
      </c>
      <c r="U4757" s="0" t="n">
        <v>10</v>
      </c>
      <c r="V4757" s="0" t="n">
        <v>197</v>
      </c>
      <c r="W4757" s="0" t="n">
        <v>0</v>
      </c>
      <c r="X4757" s="0" t="n">
        <v>0</v>
      </c>
      <c r="Y4757" s="0" t="n">
        <v>0</v>
      </c>
      <c r="Z4757" s="0" t="n">
        <v>0</v>
      </c>
    </row>
    <row r="4758" customFormat="false" ht="14.4" hidden="false" customHeight="false" outlineLevel="0" collapsed="false">
      <c r="A4758" s="0" t="s">
        <v>3</v>
      </c>
      <c r="B4758" s="0" t="s">
        <v>19562</v>
      </c>
      <c r="C4758" s="0" t="s">
        <v>14773</v>
      </c>
      <c r="D4758" s="0" t="s">
        <v>14767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n">
        <v>0</v>
      </c>
      <c r="S4758" s="0" t="n">
        <v>0</v>
      </c>
      <c r="T4758" s="0" t="n">
        <v>0</v>
      </c>
      <c r="U4758" s="0" t="n">
        <v>17</v>
      </c>
      <c r="V4758" s="0" t="n">
        <v>257</v>
      </c>
      <c r="W4758" s="0" t="n">
        <v>0</v>
      </c>
      <c r="X4758" s="0" t="n">
        <v>0</v>
      </c>
      <c r="Y4758" s="0" t="n">
        <v>0</v>
      </c>
      <c r="Z4758" s="0" t="n">
        <v>0</v>
      </c>
    </row>
    <row r="4759" customFormat="false" ht="14.4" hidden="false" customHeight="false" outlineLevel="0" collapsed="false">
      <c r="A4759" s="0" t="s">
        <v>3</v>
      </c>
      <c r="B4759" s="0" t="s">
        <v>19563</v>
      </c>
      <c r="C4759" s="0" t="s">
        <v>14768</v>
      </c>
      <c r="D4759" s="0" t="s">
        <v>14771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n">
        <v>0</v>
      </c>
      <c r="S4759" s="0" t="n">
        <v>0</v>
      </c>
      <c r="T4759" s="0" t="n">
        <v>0</v>
      </c>
      <c r="U4759" s="0" t="n">
        <v>14</v>
      </c>
      <c r="V4759" s="0" t="n">
        <v>249</v>
      </c>
      <c r="W4759" s="0" t="n">
        <v>0</v>
      </c>
      <c r="X4759" s="0" t="n">
        <v>0</v>
      </c>
      <c r="Y4759" s="0" t="n">
        <v>0</v>
      </c>
      <c r="Z4759" s="0" t="n">
        <v>0</v>
      </c>
    </row>
    <row r="4760" customFormat="false" ht="14.4" hidden="false" customHeight="false" outlineLevel="0" collapsed="false">
      <c r="A4760" s="0" t="s">
        <v>3</v>
      </c>
      <c r="B4760" s="0" t="s">
        <v>19564</v>
      </c>
      <c r="C4760" s="0" t="s">
        <v>14771</v>
      </c>
      <c r="D4760" s="0" t="s">
        <v>14768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n">
        <v>0</v>
      </c>
      <c r="S4760" s="0" t="n">
        <v>0</v>
      </c>
      <c r="T4760" s="0" t="n">
        <v>0</v>
      </c>
      <c r="U4760" s="0" t="n">
        <v>13</v>
      </c>
      <c r="V4760" s="0" t="n">
        <v>236</v>
      </c>
      <c r="W4760" s="0" t="n">
        <v>0</v>
      </c>
      <c r="X4760" s="0" t="n">
        <v>0</v>
      </c>
      <c r="Y4760" s="0" t="n">
        <v>0</v>
      </c>
      <c r="Z4760" s="0" t="n">
        <v>0</v>
      </c>
    </row>
    <row r="4761" customFormat="false" ht="14.4" hidden="false" customHeight="false" outlineLevel="0" collapsed="false">
      <c r="A4761" s="0" t="s">
        <v>3</v>
      </c>
      <c r="B4761" s="0" t="s">
        <v>19565</v>
      </c>
      <c r="C4761" s="0" t="s">
        <v>14768</v>
      </c>
      <c r="D4761" s="0" t="s">
        <v>14771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0</v>
      </c>
      <c r="R4761" s="0" t="n">
        <v>0</v>
      </c>
      <c r="S4761" s="0" t="n">
        <v>0</v>
      </c>
      <c r="T4761" s="0" t="n">
        <v>0</v>
      </c>
      <c r="U4761" s="0" t="n">
        <v>16</v>
      </c>
      <c r="V4761" s="0" t="n">
        <v>295</v>
      </c>
      <c r="W4761" s="0" t="n">
        <v>0</v>
      </c>
      <c r="X4761" s="0" t="n">
        <v>0</v>
      </c>
      <c r="Y4761" s="0" t="n">
        <v>0</v>
      </c>
      <c r="Z4761" s="0" t="n">
        <v>0</v>
      </c>
    </row>
    <row r="4762" customFormat="false" ht="14.4" hidden="false" customHeight="false" outlineLevel="0" collapsed="false">
      <c r="A4762" s="0" t="s">
        <v>3</v>
      </c>
      <c r="B4762" s="0" t="s">
        <v>19566</v>
      </c>
      <c r="C4762" s="0" t="s">
        <v>14773</v>
      </c>
      <c r="D4762" s="0" t="s">
        <v>14767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0</v>
      </c>
      <c r="R4762" s="0" t="n">
        <v>0</v>
      </c>
      <c r="S4762" s="0" t="n">
        <v>0</v>
      </c>
      <c r="T4762" s="0" t="n">
        <v>0</v>
      </c>
      <c r="U4762" s="0" t="n">
        <v>14</v>
      </c>
      <c r="V4762" s="0" t="n">
        <v>270</v>
      </c>
      <c r="W4762" s="0" t="n">
        <v>0</v>
      </c>
      <c r="X4762" s="0" t="n">
        <v>0</v>
      </c>
      <c r="Y4762" s="0" t="n">
        <v>0</v>
      </c>
      <c r="Z4762" s="0" t="n">
        <v>0</v>
      </c>
    </row>
    <row r="4763" customFormat="false" ht="14.4" hidden="false" customHeight="false" outlineLevel="0" collapsed="false">
      <c r="A4763" s="0" t="s">
        <v>3</v>
      </c>
      <c r="B4763" s="0" t="s">
        <v>19567</v>
      </c>
      <c r="C4763" s="0" t="s">
        <v>14773</v>
      </c>
      <c r="D4763" s="0" t="s">
        <v>14767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n">
        <v>0</v>
      </c>
      <c r="S4763" s="0" t="n">
        <v>0</v>
      </c>
      <c r="T4763" s="0" t="n">
        <v>0</v>
      </c>
      <c r="U4763" s="0" t="n">
        <v>14</v>
      </c>
      <c r="V4763" s="0" t="n">
        <v>275</v>
      </c>
      <c r="W4763" s="0" t="n">
        <v>0</v>
      </c>
      <c r="X4763" s="0" t="n">
        <v>0</v>
      </c>
      <c r="Y4763" s="0" t="n">
        <v>0</v>
      </c>
      <c r="Z4763" s="0" t="n">
        <v>0</v>
      </c>
    </row>
    <row r="4764" customFormat="false" ht="14.4" hidden="false" customHeight="false" outlineLevel="0" collapsed="false">
      <c r="A4764" s="0" t="s">
        <v>3</v>
      </c>
      <c r="B4764" s="0" t="s">
        <v>19568</v>
      </c>
      <c r="C4764" s="0" t="s">
        <v>14767</v>
      </c>
      <c r="D4764" s="0" t="s">
        <v>14773</v>
      </c>
      <c r="E4764" s="0" t="n">
        <v>0</v>
      </c>
      <c r="F4764" s="0" t="n">
        <v>0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0</v>
      </c>
      <c r="Q4764" s="0" t="n">
        <v>0</v>
      </c>
      <c r="R4764" s="0" t="n">
        <v>0</v>
      </c>
      <c r="S4764" s="0" t="n">
        <v>0</v>
      </c>
      <c r="T4764" s="0" t="n">
        <v>0</v>
      </c>
      <c r="U4764" s="0" t="n">
        <v>19</v>
      </c>
      <c r="V4764" s="0" t="n">
        <v>244</v>
      </c>
      <c r="W4764" s="0" t="n">
        <v>0</v>
      </c>
      <c r="X4764" s="0" t="n">
        <v>0</v>
      </c>
      <c r="Y4764" s="0" t="n">
        <v>0</v>
      </c>
      <c r="Z4764" s="0" t="n">
        <v>0</v>
      </c>
    </row>
    <row r="4765" customFormat="false" ht="14.4" hidden="false" customHeight="false" outlineLevel="0" collapsed="false">
      <c r="A4765" s="0" t="s">
        <v>3</v>
      </c>
      <c r="B4765" s="0" t="s">
        <v>19569</v>
      </c>
      <c r="C4765" s="0" t="s">
        <v>14768</v>
      </c>
      <c r="D4765" s="0" t="s">
        <v>14771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0</v>
      </c>
      <c r="S4765" s="0" t="n">
        <v>0</v>
      </c>
      <c r="T4765" s="0" t="n">
        <v>0</v>
      </c>
      <c r="U4765" s="0" t="n">
        <v>16</v>
      </c>
      <c r="V4765" s="0" t="n">
        <v>222</v>
      </c>
      <c r="W4765" s="0" t="n">
        <v>0</v>
      </c>
      <c r="X4765" s="0" t="n">
        <v>0</v>
      </c>
      <c r="Y4765" s="0" t="n">
        <v>0</v>
      </c>
      <c r="Z4765" s="0" t="n">
        <v>0</v>
      </c>
    </row>
    <row r="4766" customFormat="false" ht="14.4" hidden="false" customHeight="false" outlineLevel="0" collapsed="false">
      <c r="A4766" s="0" t="s">
        <v>3</v>
      </c>
      <c r="B4766" s="0" t="s">
        <v>19570</v>
      </c>
      <c r="C4766" s="0" t="s">
        <v>14773</v>
      </c>
      <c r="D4766" s="0" t="s">
        <v>14768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n">
        <v>0</v>
      </c>
      <c r="S4766" s="0" t="n">
        <v>0</v>
      </c>
      <c r="T4766" s="0" t="n">
        <v>0</v>
      </c>
      <c r="U4766" s="0" t="n">
        <v>15</v>
      </c>
      <c r="V4766" s="0" t="n">
        <v>282</v>
      </c>
      <c r="W4766" s="0" t="n">
        <v>0</v>
      </c>
      <c r="X4766" s="0" t="n">
        <v>0</v>
      </c>
      <c r="Y4766" s="0" t="n">
        <v>0</v>
      </c>
      <c r="Z4766" s="0" t="n">
        <v>0</v>
      </c>
    </row>
    <row r="4767" customFormat="false" ht="14.4" hidden="false" customHeight="false" outlineLevel="0" collapsed="false">
      <c r="A4767" s="0" t="s">
        <v>3</v>
      </c>
      <c r="B4767" s="0" t="s">
        <v>19571</v>
      </c>
      <c r="C4767" s="0" t="s">
        <v>14771</v>
      </c>
      <c r="D4767" s="0" t="s">
        <v>14768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0</v>
      </c>
      <c r="U4767" s="0" t="n">
        <v>16</v>
      </c>
      <c r="V4767" s="0" t="n">
        <v>244</v>
      </c>
      <c r="W4767" s="0" t="n">
        <v>0</v>
      </c>
      <c r="X4767" s="0" t="n">
        <v>0</v>
      </c>
      <c r="Y4767" s="0" t="n">
        <v>0</v>
      </c>
      <c r="Z4767" s="0" t="n">
        <v>0</v>
      </c>
    </row>
    <row r="4768" customFormat="false" ht="14.4" hidden="false" customHeight="false" outlineLevel="0" collapsed="false">
      <c r="A4768" s="0" t="s">
        <v>3</v>
      </c>
      <c r="B4768" s="0" t="s">
        <v>19572</v>
      </c>
      <c r="C4768" s="0" t="s">
        <v>14768</v>
      </c>
      <c r="D4768" s="0" t="s">
        <v>14773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n">
        <v>0</v>
      </c>
      <c r="S4768" s="0" t="n">
        <v>0</v>
      </c>
      <c r="T4768" s="0" t="n">
        <v>0</v>
      </c>
      <c r="U4768" s="0" t="n">
        <v>12</v>
      </c>
      <c r="V4768" s="0" t="n">
        <v>218</v>
      </c>
      <c r="W4768" s="0" t="n">
        <v>0</v>
      </c>
      <c r="X4768" s="0" t="n">
        <v>0</v>
      </c>
      <c r="Y4768" s="0" t="n">
        <v>0</v>
      </c>
      <c r="Z4768" s="0" t="n">
        <v>0</v>
      </c>
    </row>
    <row r="4769" customFormat="false" ht="14.4" hidden="false" customHeight="false" outlineLevel="0" collapsed="false">
      <c r="A4769" s="0" t="s">
        <v>3</v>
      </c>
      <c r="B4769" s="0" t="s">
        <v>19573</v>
      </c>
      <c r="C4769" s="0" t="s">
        <v>14771</v>
      </c>
      <c r="D4769" s="0" t="s">
        <v>14768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13</v>
      </c>
      <c r="V4769" s="0" t="n">
        <v>231</v>
      </c>
      <c r="W4769" s="0" t="n">
        <v>0</v>
      </c>
      <c r="X4769" s="0" t="n">
        <v>0</v>
      </c>
      <c r="Y4769" s="0" t="n">
        <v>0</v>
      </c>
      <c r="Z4769" s="0" t="n">
        <v>0</v>
      </c>
    </row>
    <row r="4770" customFormat="false" ht="14.4" hidden="false" customHeight="false" outlineLevel="0" collapsed="false">
      <c r="A4770" s="0" t="s">
        <v>3</v>
      </c>
      <c r="B4770" s="0" t="s">
        <v>19574</v>
      </c>
      <c r="C4770" s="0" t="s">
        <v>14768</v>
      </c>
      <c r="D4770" s="0" t="s">
        <v>14767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0</v>
      </c>
      <c r="T4770" s="0" t="n">
        <v>0</v>
      </c>
      <c r="U4770" s="0" t="n">
        <v>13</v>
      </c>
      <c r="V4770" s="0" t="n">
        <v>230</v>
      </c>
      <c r="W4770" s="0" t="n">
        <v>0</v>
      </c>
      <c r="X4770" s="0" t="n">
        <v>0</v>
      </c>
      <c r="Y4770" s="0" t="n">
        <v>0</v>
      </c>
      <c r="Z4770" s="0" t="n">
        <v>0</v>
      </c>
    </row>
    <row r="4771" customFormat="false" ht="14.4" hidden="false" customHeight="false" outlineLevel="0" collapsed="false">
      <c r="A4771" s="0" t="s">
        <v>3</v>
      </c>
      <c r="B4771" s="0" t="s">
        <v>19575</v>
      </c>
      <c r="C4771" s="0" t="s">
        <v>14767</v>
      </c>
      <c r="D4771" s="0" t="s">
        <v>14773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n">
        <v>0</v>
      </c>
      <c r="S4771" s="0" t="n">
        <v>0</v>
      </c>
      <c r="T4771" s="0" t="n">
        <v>0</v>
      </c>
      <c r="U4771" s="0" t="n">
        <v>12</v>
      </c>
      <c r="V4771" s="0" t="n">
        <v>229</v>
      </c>
      <c r="W4771" s="0" t="n">
        <v>0</v>
      </c>
      <c r="X4771" s="0" t="n">
        <v>0</v>
      </c>
      <c r="Y4771" s="0" t="n">
        <v>0</v>
      </c>
      <c r="Z4771" s="0" t="n">
        <v>0</v>
      </c>
    </row>
    <row r="4772" customFormat="false" ht="14.4" hidden="false" customHeight="false" outlineLevel="0" collapsed="false">
      <c r="A4772" s="0" t="s">
        <v>3</v>
      </c>
      <c r="B4772" s="0" t="s">
        <v>19576</v>
      </c>
      <c r="C4772" s="0" t="s">
        <v>14773</v>
      </c>
      <c r="D4772" s="0" t="s">
        <v>14767</v>
      </c>
      <c r="E4772" s="0" t="n">
        <v>0</v>
      </c>
      <c r="F4772" s="0" t="n">
        <v>0</v>
      </c>
      <c r="G4772" s="0" t="n">
        <v>0</v>
      </c>
      <c r="H4772" s="0" t="n">
        <v>0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n">
        <v>0</v>
      </c>
      <c r="S4772" s="0" t="n">
        <v>0</v>
      </c>
      <c r="T4772" s="0" t="n">
        <v>0</v>
      </c>
      <c r="U4772" s="0" t="n">
        <v>23</v>
      </c>
      <c r="V4772" s="0" t="n">
        <v>331</v>
      </c>
      <c r="W4772" s="0" t="n">
        <v>0</v>
      </c>
      <c r="X4772" s="0" t="n">
        <v>0</v>
      </c>
      <c r="Y4772" s="0" t="n">
        <v>0</v>
      </c>
      <c r="Z4772" s="0" t="n">
        <v>0</v>
      </c>
    </row>
    <row r="4773" customFormat="false" ht="14.4" hidden="false" customHeight="false" outlineLevel="0" collapsed="false">
      <c r="A4773" s="0" t="s">
        <v>3</v>
      </c>
      <c r="B4773" s="0" t="s">
        <v>19577</v>
      </c>
      <c r="C4773" s="0" t="s">
        <v>14768</v>
      </c>
      <c r="D4773" s="0" t="s">
        <v>14771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0</v>
      </c>
      <c r="S4773" s="0" t="n">
        <v>0</v>
      </c>
      <c r="T4773" s="0" t="n">
        <v>0</v>
      </c>
      <c r="U4773" s="0" t="n">
        <v>12</v>
      </c>
      <c r="V4773" s="0" t="n">
        <v>230</v>
      </c>
      <c r="W4773" s="0" t="n">
        <v>0</v>
      </c>
      <c r="X4773" s="0" t="n">
        <v>0</v>
      </c>
      <c r="Y4773" s="0" t="n">
        <v>0</v>
      </c>
      <c r="Z4773" s="0" t="n">
        <v>0</v>
      </c>
    </row>
    <row r="4774" customFormat="false" ht="14.4" hidden="false" customHeight="false" outlineLevel="0" collapsed="false">
      <c r="A4774" s="0" t="s">
        <v>3</v>
      </c>
      <c r="B4774" s="0" t="s">
        <v>19578</v>
      </c>
      <c r="C4774" s="0" t="s">
        <v>14773</v>
      </c>
      <c r="D4774" s="0" t="s">
        <v>14767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  <c r="S4774" s="0" t="n">
        <v>0</v>
      </c>
      <c r="T4774" s="0" t="n">
        <v>0</v>
      </c>
      <c r="U4774" s="0" t="n">
        <v>12</v>
      </c>
      <c r="V4774" s="0" t="n">
        <v>220</v>
      </c>
      <c r="W4774" s="0" t="n">
        <v>0</v>
      </c>
      <c r="X4774" s="0" t="n">
        <v>0</v>
      </c>
      <c r="Y4774" s="0" t="n">
        <v>0</v>
      </c>
      <c r="Z4774" s="0" t="n">
        <v>0</v>
      </c>
    </row>
    <row r="4775" customFormat="false" ht="14.4" hidden="false" customHeight="false" outlineLevel="0" collapsed="false">
      <c r="A4775" s="0" t="s">
        <v>3</v>
      </c>
      <c r="B4775" s="0" t="s">
        <v>19579</v>
      </c>
      <c r="C4775" s="0" t="s">
        <v>14773</v>
      </c>
      <c r="D4775" s="0" t="s">
        <v>14767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0</v>
      </c>
      <c r="S4775" s="0" t="n">
        <v>0</v>
      </c>
      <c r="T4775" s="0" t="n">
        <v>0</v>
      </c>
      <c r="U4775" s="0" t="n">
        <v>13</v>
      </c>
      <c r="V4775" s="0" t="n">
        <v>258</v>
      </c>
      <c r="W4775" s="0" t="n">
        <v>0</v>
      </c>
      <c r="X4775" s="0" t="n">
        <v>0</v>
      </c>
      <c r="Y4775" s="0" t="n">
        <v>0</v>
      </c>
      <c r="Z4775" s="0" t="n">
        <v>0</v>
      </c>
    </row>
    <row r="4776" customFormat="false" ht="14.4" hidden="false" customHeight="false" outlineLevel="0" collapsed="false">
      <c r="A4776" s="0" t="s">
        <v>3</v>
      </c>
      <c r="B4776" s="0" t="s">
        <v>19580</v>
      </c>
      <c r="C4776" s="0" t="s">
        <v>14767</v>
      </c>
      <c r="D4776" s="0" t="s">
        <v>14773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0</v>
      </c>
      <c r="U4776" s="0" t="n">
        <v>13</v>
      </c>
      <c r="V4776" s="0" t="n">
        <v>242</v>
      </c>
      <c r="W4776" s="0" t="n">
        <v>0</v>
      </c>
      <c r="X4776" s="0" t="n">
        <v>0</v>
      </c>
      <c r="Y4776" s="0" t="n">
        <v>0</v>
      </c>
      <c r="Z4776" s="0" t="n">
        <v>0</v>
      </c>
    </row>
    <row r="4777" customFormat="false" ht="14.4" hidden="false" customHeight="false" outlineLevel="0" collapsed="false">
      <c r="A4777" s="0" t="s">
        <v>3</v>
      </c>
      <c r="B4777" s="0" t="s">
        <v>19581</v>
      </c>
      <c r="C4777" s="0" t="s">
        <v>14771</v>
      </c>
      <c r="D4777" s="0" t="s">
        <v>14768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  <c r="T4777" s="0" t="n">
        <v>0</v>
      </c>
      <c r="U4777" s="0" t="n">
        <v>15</v>
      </c>
      <c r="V4777" s="0" t="n">
        <v>260</v>
      </c>
      <c r="W4777" s="0" t="n">
        <v>0</v>
      </c>
      <c r="X4777" s="0" t="n">
        <v>0</v>
      </c>
      <c r="Y4777" s="0" t="n">
        <v>0</v>
      </c>
      <c r="Z4777" s="0" t="n">
        <v>0</v>
      </c>
    </row>
    <row r="4778" customFormat="false" ht="14.4" hidden="false" customHeight="false" outlineLevel="0" collapsed="false">
      <c r="A4778" s="0" t="s">
        <v>3</v>
      </c>
      <c r="B4778" s="0" t="s">
        <v>19582</v>
      </c>
      <c r="C4778" s="0" t="s">
        <v>14773</v>
      </c>
      <c r="D4778" s="0" t="s">
        <v>14768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n">
        <v>0</v>
      </c>
      <c r="S4778" s="0" t="n">
        <v>0</v>
      </c>
      <c r="T4778" s="0" t="n">
        <v>0</v>
      </c>
      <c r="U4778" s="0" t="n">
        <v>10</v>
      </c>
      <c r="V4778" s="0" t="n">
        <v>195</v>
      </c>
      <c r="W4778" s="0" t="n">
        <v>0</v>
      </c>
      <c r="X4778" s="0" t="n">
        <v>0</v>
      </c>
      <c r="Y4778" s="0" t="n">
        <v>0</v>
      </c>
      <c r="Z4778" s="0" t="n">
        <v>0</v>
      </c>
    </row>
    <row r="4779" customFormat="false" ht="14.4" hidden="false" customHeight="false" outlineLevel="0" collapsed="false">
      <c r="A4779" s="0" t="s">
        <v>3</v>
      </c>
      <c r="B4779" s="0" t="s">
        <v>19583</v>
      </c>
      <c r="C4779" s="0" t="s">
        <v>14773</v>
      </c>
      <c r="D4779" s="0" t="s">
        <v>14767</v>
      </c>
      <c r="E4779" s="0" t="n">
        <v>0</v>
      </c>
      <c r="F4779" s="0" t="n">
        <v>0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16</v>
      </c>
      <c r="V4779" s="0" t="n">
        <v>235</v>
      </c>
      <c r="W4779" s="0" t="n">
        <v>0</v>
      </c>
      <c r="X4779" s="0" t="n">
        <v>0</v>
      </c>
      <c r="Y4779" s="0" t="n">
        <v>0</v>
      </c>
      <c r="Z4779" s="0" t="n">
        <v>0</v>
      </c>
    </row>
    <row r="4780" customFormat="false" ht="14.4" hidden="false" customHeight="false" outlineLevel="0" collapsed="false">
      <c r="A4780" s="0" t="s">
        <v>3</v>
      </c>
      <c r="B4780" s="0" t="s">
        <v>19584</v>
      </c>
      <c r="C4780" s="0" t="s">
        <v>14768</v>
      </c>
      <c r="D4780" s="0" t="s">
        <v>14771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18</v>
      </c>
      <c r="V4780" s="0" t="n">
        <v>237</v>
      </c>
      <c r="W4780" s="0" t="n">
        <v>0</v>
      </c>
      <c r="X4780" s="0" t="n">
        <v>0</v>
      </c>
      <c r="Y4780" s="0" t="n">
        <v>0</v>
      </c>
      <c r="Z4780" s="0" t="n">
        <v>0</v>
      </c>
    </row>
    <row r="4781" customFormat="false" ht="14.4" hidden="false" customHeight="false" outlineLevel="0" collapsed="false">
      <c r="A4781" s="0" t="s">
        <v>3</v>
      </c>
      <c r="B4781" s="0" t="s">
        <v>19585</v>
      </c>
      <c r="C4781" s="0" t="s">
        <v>14768</v>
      </c>
      <c r="D4781" s="0" t="s">
        <v>14771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0</v>
      </c>
      <c r="Q4781" s="0" t="n">
        <v>0</v>
      </c>
      <c r="R4781" s="0" t="n">
        <v>0</v>
      </c>
      <c r="S4781" s="0" t="n">
        <v>0</v>
      </c>
      <c r="T4781" s="0" t="n">
        <v>0</v>
      </c>
      <c r="U4781" s="0" t="n">
        <v>16</v>
      </c>
      <c r="V4781" s="0" t="n">
        <v>195</v>
      </c>
      <c r="W4781" s="0" t="n">
        <v>0</v>
      </c>
      <c r="X4781" s="0" t="n">
        <v>0</v>
      </c>
      <c r="Y4781" s="0" t="n">
        <v>0</v>
      </c>
      <c r="Z4781" s="0" t="n">
        <v>0</v>
      </c>
    </row>
    <row r="4782" customFormat="false" ht="14.4" hidden="false" customHeight="false" outlineLevel="0" collapsed="false">
      <c r="A4782" s="0" t="s">
        <v>3</v>
      </c>
      <c r="B4782" s="0" t="s">
        <v>19586</v>
      </c>
      <c r="C4782" s="0" t="s">
        <v>14771</v>
      </c>
      <c r="D4782" s="0" t="s">
        <v>14768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0</v>
      </c>
      <c r="O4782" s="0" t="n">
        <v>0</v>
      </c>
      <c r="P4782" s="0" t="n">
        <v>0</v>
      </c>
      <c r="Q4782" s="0" t="n">
        <v>0</v>
      </c>
      <c r="R4782" s="0" t="n">
        <v>0</v>
      </c>
      <c r="S4782" s="0" t="n">
        <v>0</v>
      </c>
      <c r="T4782" s="0" t="n">
        <v>0</v>
      </c>
      <c r="U4782" s="0" t="n">
        <v>18</v>
      </c>
      <c r="V4782" s="0" t="n">
        <v>311</v>
      </c>
      <c r="W4782" s="0" t="n">
        <v>0</v>
      </c>
      <c r="X4782" s="0" t="n">
        <v>0</v>
      </c>
      <c r="Y4782" s="0" t="n">
        <v>0</v>
      </c>
      <c r="Z4782" s="0" t="n">
        <v>0</v>
      </c>
    </row>
    <row r="4783" customFormat="false" ht="14.4" hidden="false" customHeight="false" outlineLevel="0" collapsed="false">
      <c r="A4783" s="0" t="s">
        <v>3</v>
      </c>
      <c r="B4783" s="0" t="s">
        <v>19587</v>
      </c>
      <c r="C4783" s="0" t="s">
        <v>14768</v>
      </c>
      <c r="D4783" s="0" t="s">
        <v>14771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</v>
      </c>
      <c r="N4783" s="0" t="n">
        <v>0</v>
      </c>
      <c r="O4783" s="0" t="n">
        <v>0</v>
      </c>
      <c r="P4783" s="0" t="n">
        <v>0</v>
      </c>
      <c r="Q4783" s="0" t="n">
        <v>0</v>
      </c>
      <c r="R4783" s="0" t="n">
        <v>0</v>
      </c>
      <c r="S4783" s="0" t="n">
        <v>0</v>
      </c>
      <c r="T4783" s="0" t="n">
        <v>0</v>
      </c>
      <c r="U4783" s="0" t="n">
        <v>20</v>
      </c>
      <c r="V4783" s="0" t="n">
        <v>269</v>
      </c>
      <c r="W4783" s="0" t="n">
        <v>0</v>
      </c>
      <c r="X4783" s="0" t="n">
        <v>0</v>
      </c>
      <c r="Y4783" s="0" t="n">
        <v>0</v>
      </c>
      <c r="Z4783" s="0" t="n">
        <v>0</v>
      </c>
    </row>
    <row r="4784" customFormat="false" ht="14.4" hidden="false" customHeight="false" outlineLevel="0" collapsed="false">
      <c r="A4784" s="0" t="s">
        <v>3</v>
      </c>
      <c r="B4784" s="0" t="s">
        <v>19588</v>
      </c>
      <c r="C4784" s="0" t="s">
        <v>14773</v>
      </c>
      <c r="D4784" s="0" t="s">
        <v>14767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  <c r="T4784" s="0" t="n">
        <v>0</v>
      </c>
      <c r="U4784" s="0" t="n">
        <v>19</v>
      </c>
      <c r="V4784" s="0" t="n">
        <v>269</v>
      </c>
      <c r="W4784" s="0" t="n">
        <v>0</v>
      </c>
      <c r="X4784" s="0" t="n">
        <v>0</v>
      </c>
      <c r="Y4784" s="0" t="n">
        <v>0</v>
      </c>
      <c r="Z4784" s="0" t="n">
        <v>0</v>
      </c>
    </row>
    <row r="4785" customFormat="false" ht="14.4" hidden="false" customHeight="false" outlineLevel="0" collapsed="false">
      <c r="A4785" s="0" t="s">
        <v>3</v>
      </c>
      <c r="B4785" s="0" t="s">
        <v>19589</v>
      </c>
      <c r="C4785" s="0" t="s">
        <v>14768</v>
      </c>
      <c r="D4785" s="0" t="s">
        <v>14771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0</v>
      </c>
      <c r="T4785" s="0" t="n">
        <v>0</v>
      </c>
      <c r="U4785" s="0" t="n">
        <v>19</v>
      </c>
      <c r="V4785" s="0" t="n">
        <v>271</v>
      </c>
      <c r="W4785" s="0" t="n">
        <v>0</v>
      </c>
      <c r="X4785" s="0" t="n">
        <v>0</v>
      </c>
      <c r="Y4785" s="0" t="n">
        <v>0</v>
      </c>
      <c r="Z4785" s="0" t="n">
        <v>0</v>
      </c>
    </row>
    <row r="4786" customFormat="false" ht="14.4" hidden="false" customHeight="false" outlineLevel="0" collapsed="false">
      <c r="A4786" s="0" t="s">
        <v>3</v>
      </c>
      <c r="B4786" s="0" t="s">
        <v>19590</v>
      </c>
      <c r="C4786" s="0" t="s">
        <v>14768</v>
      </c>
      <c r="D4786" s="0" t="s">
        <v>14771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0</v>
      </c>
      <c r="R4786" s="0" t="n">
        <v>0</v>
      </c>
      <c r="S4786" s="0" t="n">
        <v>0</v>
      </c>
      <c r="T4786" s="0" t="n">
        <v>0</v>
      </c>
      <c r="U4786" s="0" t="n">
        <v>14</v>
      </c>
      <c r="V4786" s="0" t="n">
        <v>249</v>
      </c>
      <c r="W4786" s="0" t="n">
        <v>0</v>
      </c>
      <c r="X4786" s="0" t="n">
        <v>0</v>
      </c>
      <c r="Y4786" s="0" t="n">
        <v>0</v>
      </c>
      <c r="Z4786" s="0" t="n">
        <v>0</v>
      </c>
    </row>
    <row r="4787" customFormat="false" ht="14.4" hidden="false" customHeight="false" outlineLevel="0" collapsed="false">
      <c r="A4787" s="0" t="s">
        <v>3</v>
      </c>
      <c r="B4787" s="0" t="s">
        <v>19591</v>
      </c>
      <c r="C4787" s="0" t="s">
        <v>14767</v>
      </c>
      <c r="D4787" s="0" t="s">
        <v>14773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0</v>
      </c>
      <c r="U4787" s="0" t="n">
        <v>15</v>
      </c>
      <c r="V4787" s="0" t="n">
        <v>270</v>
      </c>
      <c r="W4787" s="0" t="n">
        <v>0</v>
      </c>
      <c r="X4787" s="0" t="n">
        <v>0</v>
      </c>
      <c r="Y4787" s="0" t="n">
        <v>0</v>
      </c>
      <c r="Z4787" s="0" t="n">
        <v>0</v>
      </c>
    </row>
    <row r="4788" customFormat="false" ht="14.4" hidden="false" customHeight="false" outlineLevel="0" collapsed="false">
      <c r="A4788" s="0" t="s">
        <v>3</v>
      </c>
      <c r="B4788" s="0" t="s">
        <v>19592</v>
      </c>
      <c r="C4788" s="0" t="s">
        <v>14771</v>
      </c>
      <c r="D4788" s="0" t="s">
        <v>14768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n">
        <v>0</v>
      </c>
      <c r="S4788" s="0" t="n">
        <v>0</v>
      </c>
      <c r="T4788" s="0" t="n">
        <v>0</v>
      </c>
      <c r="U4788" s="0" t="n">
        <v>14</v>
      </c>
      <c r="V4788" s="0" t="n">
        <v>277</v>
      </c>
      <c r="W4788" s="0" t="n">
        <v>0</v>
      </c>
      <c r="X4788" s="0" t="n">
        <v>0</v>
      </c>
      <c r="Y4788" s="0" t="n">
        <v>0</v>
      </c>
      <c r="Z4788" s="0" t="n">
        <v>0</v>
      </c>
    </row>
    <row r="4789" customFormat="false" ht="14.4" hidden="false" customHeight="false" outlineLevel="0" collapsed="false">
      <c r="A4789" s="0" t="s">
        <v>3</v>
      </c>
      <c r="B4789" s="0" t="s">
        <v>19593</v>
      </c>
      <c r="C4789" s="0" t="s">
        <v>14768</v>
      </c>
      <c r="D4789" s="0" t="s">
        <v>14771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0</v>
      </c>
      <c r="R4789" s="0" t="n">
        <v>0</v>
      </c>
      <c r="S4789" s="0" t="n">
        <v>0</v>
      </c>
      <c r="T4789" s="0" t="n">
        <v>0</v>
      </c>
      <c r="U4789" s="0" t="n">
        <v>14</v>
      </c>
      <c r="V4789" s="0" t="n">
        <v>239</v>
      </c>
      <c r="W4789" s="0" t="n">
        <v>0</v>
      </c>
      <c r="X4789" s="0" t="n">
        <v>0</v>
      </c>
      <c r="Y4789" s="0" t="n">
        <v>0</v>
      </c>
      <c r="Z4789" s="0" t="n">
        <v>0</v>
      </c>
    </row>
    <row r="4790" customFormat="false" ht="14.4" hidden="false" customHeight="false" outlineLevel="0" collapsed="false">
      <c r="A4790" s="0" t="s">
        <v>3</v>
      </c>
      <c r="B4790" s="0" t="s">
        <v>19594</v>
      </c>
      <c r="C4790" s="0" t="s">
        <v>14773</v>
      </c>
      <c r="D4790" s="0" t="s">
        <v>14767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0</v>
      </c>
      <c r="T4790" s="0" t="n">
        <v>0</v>
      </c>
      <c r="U4790" s="0" t="n">
        <v>17</v>
      </c>
      <c r="V4790" s="0" t="n">
        <v>295</v>
      </c>
      <c r="W4790" s="0" t="n">
        <v>0</v>
      </c>
      <c r="X4790" s="0" t="n">
        <v>0</v>
      </c>
      <c r="Y4790" s="0" t="n">
        <v>0</v>
      </c>
      <c r="Z4790" s="0" t="n">
        <v>0</v>
      </c>
    </row>
    <row r="4791" customFormat="false" ht="14.4" hidden="false" customHeight="false" outlineLevel="0" collapsed="false">
      <c r="A4791" s="0" t="s">
        <v>3</v>
      </c>
      <c r="B4791" s="0" t="s">
        <v>19595</v>
      </c>
      <c r="C4791" s="0" t="s">
        <v>14773</v>
      </c>
      <c r="D4791" s="0" t="s">
        <v>14767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  <c r="P4791" s="0" t="n">
        <v>0</v>
      </c>
      <c r="Q4791" s="0" t="n">
        <v>0</v>
      </c>
      <c r="R4791" s="0" t="n">
        <v>0</v>
      </c>
      <c r="S4791" s="0" t="n">
        <v>0</v>
      </c>
      <c r="T4791" s="0" t="n">
        <v>0</v>
      </c>
      <c r="U4791" s="0" t="n">
        <v>14</v>
      </c>
      <c r="V4791" s="0" t="n">
        <v>274</v>
      </c>
      <c r="W4791" s="0" t="n">
        <v>0</v>
      </c>
      <c r="X4791" s="0" t="n">
        <v>0</v>
      </c>
      <c r="Y4791" s="0" t="n">
        <v>0</v>
      </c>
      <c r="Z4791" s="0" t="n">
        <v>0</v>
      </c>
    </row>
    <row r="4792" customFormat="false" ht="14.4" hidden="false" customHeight="false" outlineLevel="0" collapsed="false">
      <c r="A4792" s="0" t="s">
        <v>3</v>
      </c>
      <c r="B4792" s="0" t="s">
        <v>19596</v>
      </c>
      <c r="C4792" s="0" t="s">
        <v>14768</v>
      </c>
      <c r="D4792" s="0" t="s">
        <v>14771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0</v>
      </c>
      <c r="R4792" s="0" t="n">
        <v>0</v>
      </c>
      <c r="S4792" s="0" t="n">
        <v>0</v>
      </c>
      <c r="T4792" s="0" t="n">
        <v>0</v>
      </c>
      <c r="U4792" s="0" t="n">
        <v>19</v>
      </c>
      <c r="V4792" s="0" t="n">
        <v>259</v>
      </c>
      <c r="W4792" s="0" t="n">
        <v>0</v>
      </c>
      <c r="X4792" s="0" t="n">
        <v>0</v>
      </c>
      <c r="Y4792" s="0" t="n">
        <v>0</v>
      </c>
      <c r="Z4792" s="0" t="n">
        <v>0</v>
      </c>
    </row>
    <row r="4793" customFormat="false" ht="14.4" hidden="false" customHeight="false" outlineLevel="0" collapsed="false">
      <c r="A4793" s="0" t="s">
        <v>3</v>
      </c>
      <c r="B4793" s="0" t="s">
        <v>19597</v>
      </c>
      <c r="C4793" s="0" t="s">
        <v>14773</v>
      </c>
      <c r="D4793" s="0" t="s">
        <v>14768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0</v>
      </c>
      <c r="R4793" s="0" t="n">
        <v>0</v>
      </c>
      <c r="S4793" s="0" t="n">
        <v>0</v>
      </c>
      <c r="T4793" s="0" t="n">
        <v>0</v>
      </c>
      <c r="U4793" s="0" t="n">
        <v>18</v>
      </c>
      <c r="V4793" s="0" t="n">
        <v>346</v>
      </c>
      <c r="W4793" s="0" t="n">
        <v>0</v>
      </c>
      <c r="X4793" s="0" t="n">
        <v>0</v>
      </c>
      <c r="Y4793" s="0" t="n">
        <v>0</v>
      </c>
      <c r="Z4793" s="0" t="n">
        <v>0</v>
      </c>
    </row>
    <row r="4794" customFormat="false" ht="14.4" hidden="false" customHeight="false" outlineLevel="0" collapsed="false">
      <c r="A4794" s="0" t="s">
        <v>3</v>
      </c>
      <c r="B4794" s="0" t="s">
        <v>19598</v>
      </c>
      <c r="C4794" s="0" t="s">
        <v>14768</v>
      </c>
      <c r="D4794" s="0" t="s">
        <v>14767</v>
      </c>
      <c r="E4794" s="0" t="n">
        <v>0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P4794" s="0" t="n">
        <v>0</v>
      </c>
      <c r="Q4794" s="0" t="n">
        <v>0</v>
      </c>
      <c r="R4794" s="0" t="n">
        <v>0</v>
      </c>
      <c r="S4794" s="0" t="n">
        <v>0</v>
      </c>
      <c r="T4794" s="0" t="n">
        <v>0</v>
      </c>
      <c r="U4794" s="0" t="n">
        <v>18</v>
      </c>
      <c r="V4794" s="0" t="n">
        <v>327</v>
      </c>
      <c r="W4794" s="0" t="n">
        <v>0</v>
      </c>
      <c r="X4794" s="0" t="n">
        <v>0</v>
      </c>
      <c r="Y4794" s="0" t="n">
        <v>0</v>
      </c>
      <c r="Z4794" s="0" t="n">
        <v>0</v>
      </c>
    </row>
    <row r="4795" customFormat="false" ht="14.4" hidden="false" customHeight="false" outlineLevel="0" collapsed="false">
      <c r="A4795" s="0" t="s">
        <v>3</v>
      </c>
      <c r="B4795" s="0" t="s">
        <v>19599</v>
      </c>
      <c r="C4795" s="0" t="s">
        <v>14771</v>
      </c>
      <c r="D4795" s="0" t="s">
        <v>14768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0</v>
      </c>
      <c r="Q4795" s="0" t="n">
        <v>0</v>
      </c>
      <c r="R4795" s="0" t="n">
        <v>0</v>
      </c>
      <c r="S4795" s="0" t="n">
        <v>0</v>
      </c>
      <c r="T4795" s="0" t="n">
        <v>0</v>
      </c>
      <c r="U4795" s="0" t="n">
        <v>12</v>
      </c>
      <c r="V4795" s="0" t="n">
        <v>223</v>
      </c>
      <c r="W4795" s="0" t="n">
        <v>0</v>
      </c>
      <c r="X4795" s="0" t="n">
        <v>0</v>
      </c>
      <c r="Y4795" s="0" t="n">
        <v>0</v>
      </c>
      <c r="Z4795" s="0" t="n">
        <v>0</v>
      </c>
    </row>
    <row r="4796" customFormat="false" ht="14.4" hidden="false" customHeight="false" outlineLevel="0" collapsed="false">
      <c r="A4796" s="0" t="s">
        <v>3</v>
      </c>
      <c r="B4796" s="0" t="s">
        <v>19600</v>
      </c>
      <c r="C4796" s="0" t="s">
        <v>14767</v>
      </c>
      <c r="D4796" s="0" t="s">
        <v>14773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  <c r="O4796" s="0" t="n">
        <v>0</v>
      </c>
      <c r="P4796" s="0" t="n">
        <v>0</v>
      </c>
      <c r="Q4796" s="0" t="n">
        <v>0</v>
      </c>
      <c r="R4796" s="0" t="n">
        <v>0</v>
      </c>
      <c r="S4796" s="0" t="n">
        <v>0</v>
      </c>
      <c r="T4796" s="0" t="n">
        <v>0</v>
      </c>
      <c r="U4796" s="0" t="n">
        <v>12</v>
      </c>
      <c r="V4796" s="0" t="n">
        <v>225</v>
      </c>
      <c r="W4796" s="0" t="n">
        <v>0</v>
      </c>
      <c r="X4796" s="0" t="n">
        <v>0</v>
      </c>
      <c r="Y4796" s="0" t="n">
        <v>0</v>
      </c>
      <c r="Z4796" s="0" t="n">
        <v>0</v>
      </c>
    </row>
    <row r="4797" customFormat="false" ht="14.4" hidden="false" customHeight="false" outlineLevel="0" collapsed="false">
      <c r="A4797" s="0" t="s">
        <v>3</v>
      </c>
      <c r="B4797" s="0" t="s">
        <v>19601</v>
      </c>
      <c r="C4797" s="0" t="s">
        <v>14771</v>
      </c>
      <c r="D4797" s="0" t="s">
        <v>14768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0</v>
      </c>
      <c r="Q4797" s="0" t="n">
        <v>0</v>
      </c>
      <c r="R4797" s="0" t="n">
        <v>0</v>
      </c>
      <c r="S4797" s="0" t="n">
        <v>0</v>
      </c>
      <c r="T4797" s="0" t="n">
        <v>0</v>
      </c>
      <c r="U4797" s="0" t="n">
        <v>13</v>
      </c>
      <c r="V4797" s="0" t="n">
        <v>208</v>
      </c>
      <c r="W4797" s="0" t="n">
        <v>0</v>
      </c>
      <c r="X4797" s="0" t="n">
        <v>0</v>
      </c>
      <c r="Y4797" s="0" t="n">
        <v>0</v>
      </c>
      <c r="Z4797" s="0" t="n">
        <v>0</v>
      </c>
    </row>
    <row r="4798" customFormat="false" ht="14.4" hidden="false" customHeight="false" outlineLevel="0" collapsed="false">
      <c r="A4798" s="0" t="s">
        <v>3</v>
      </c>
      <c r="B4798" s="0" t="s">
        <v>19602</v>
      </c>
      <c r="C4798" s="0" t="s">
        <v>14767</v>
      </c>
      <c r="D4798" s="0" t="s">
        <v>14773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0</v>
      </c>
      <c r="Q4798" s="0" t="n">
        <v>0</v>
      </c>
      <c r="R4798" s="0" t="n">
        <v>0</v>
      </c>
      <c r="S4798" s="0" t="n">
        <v>0</v>
      </c>
      <c r="T4798" s="0" t="n">
        <v>0</v>
      </c>
      <c r="U4798" s="0" t="n">
        <v>18</v>
      </c>
      <c r="V4798" s="0" t="n">
        <v>315</v>
      </c>
      <c r="W4798" s="0" t="n">
        <v>0</v>
      </c>
      <c r="X4798" s="0" t="n">
        <v>0</v>
      </c>
      <c r="Y4798" s="0" t="n">
        <v>0</v>
      </c>
      <c r="Z4798" s="0" t="n">
        <v>0</v>
      </c>
    </row>
    <row r="4799" customFormat="false" ht="14.4" hidden="false" customHeight="false" outlineLevel="0" collapsed="false">
      <c r="A4799" s="0" t="s">
        <v>3</v>
      </c>
      <c r="B4799" s="0" t="s">
        <v>19603</v>
      </c>
      <c r="C4799" s="0" t="s">
        <v>14773</v>
      </c>
      <c r="D4799" s="0" t="s">
        <v>14767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0</v>
      </c>
      <c r="T4799" s="0" t="n">
        <v>0</v>
      </c>
      <c r="U4799" s="0" t="n">
        <v>14</v>
      </c>
      <c r="V4799" s="0" t="n">
        <v>261</v>
      </c>
      <c r="W4799" s="0" t="n">
        <v>0</v>
      </c>
      <c r="X4799" s="0" t="n">
        <v>0</v>
      </c>
      <c r="Y4799" s="0" t="n">
        <v>0</v>
      </c>
      <c r="Z4799" s="0" t="n">
        <v>0</v>
      </c>
    </row>
    <row r="4800" customFormat="false" ht="14.4" hidden="false" customHeight="false" outlineLevel="0" collapsed="false">
      <c r="A4800" s="0" t="s">
        <v>3</v>
      </c>
      <c r="B4800" s="0" t="s">
        <v>19604</v>
      </c>
      <c r="C4800" s="0" t="s">
        <v>14767</v>
      </c>
      <c r="D4800" s="0" t="s">
        <v>14768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  <c r="T4800" s="0" t="n">
        <v>0</v>
      </c>
      <c r="U4800" s="0" t="n">
        <v>13</v>
      </c>
      <c r="V4800" s="0" t="n">
        <v>231</v>
      </c>
      <c r="W4800" s="0" t="n">
        <v>0</v>
      </c>
      <c r="X4800" s="0" t="n">
        <v>0</v>
      </c>
      <c r="Y4800" s="0" t="n">
        <v>0</v>
      </c>
      <c r="Z4800" s="0" t="n">
        <v>0</v>
      </c>
    </row>
    <row r="4801" customFormat="false" ht="14.4" hidden="false" customHeight="false" outlineLevel="0" collapsed="false">
      <c r="A4801" s="0" t="s">
        <v>3</v>
      </c>
      <c r="B4801" s="0" t="s">
        <v>19605</v>
      </c>
      <c r="C4801" s="0" t="s">
        <v>14773</v>
      </c>
      <c r="D4801" s="0" t="s">
        <v>14767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  <c r="T4801" s="0" t="n">
        <v>0</v>
      </c>
      <c r="U4801" s="0" t="n">
        <v>16</v>
      </c>
      <c r="V4801" s="0" t="n">
        <v>244</v>
      </c>
      <c r="W4801" s="0" t="n">
        <v>0</v>
      </c>
      <c r="X4801" s="0" t="n">
        <v>0</v>
      </c>
      <c r="Y4801" s="0" t="n">
        <v>0</v>
      </c>
      <c r="Z4801" s="0" t="n">
        <v>0</v>
      </c>
    </row>
    <row r="4802" customFormat="false" ht="14.4" hidden="false" customHeight="false" outlineLevel="0" collapsed="false">
      <c r="A4802" s="0" t="s">
        <v>3</v>
      </c>
      <c r="B4802" s="0" t="s">
        <v>19606</v>
      </c>
      <c r="C4802" s="0" t="s">
        <v>14768</v>
      </c>
      <c r="D4802" s="0" t="s">
        <v>14771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0</v>
      </c>
      <c r="U4802" s="0" t="n">
        <v>16</v>
      </c>
      <c r="V4802" s="0" t="n">
        <v>258</v>
      </c>
      <c r="W4802" s="0" t="n">
        <v>0</v>
      </c>
      <c r="X4802" s="0" t="n">
        <v>0</v>
      </c>
      <c r="Y4802" s="0" t="n">
        <v>0</v>
      </c>
      <c r="Z4802" s="0" t="n">
        <v>0</v>
      </c>
    </row>
    <row r="4803" customFormat="false" ht="14.4" hidden="false" customHeight="false" outlineLevel="0" collapsed="false">
      <c r="A4803" s="0" t="s">
        <v>3</v>
      </c>
      <c r="B4803" s="0" t="s">
        <v>19607</v>
      </c>
      <c r="C4803" s="0" t="s">
        <v>14768</v>
      </c>
      <c r="D4803" s="0" t="s">
        <v>14771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0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  <c r="T4803" s="0" t="n">
        <v>0</v>
      </c>
      <c r="U4803" s="0" t="n">
        <v>17</v>
      </c>
      <c r="V4803" s="0" t="n">
        <v>285</v>
      </c>
      <c r="W4803" s="0" t="n">
        <v>0</v>
      </c>
      <c r="X4803" s="0" t="n">
        <v>0</v>
      </c>
      <c r="Y4803" s="0" t="n">
        <v>0</v>
      </c>
      <c r="Z4803" s="0" t="n">
        <v>0</v>
      </c>
    </row>
    <row r="4804" customFormat="false" ht="14.4" hidden="false" customHeight="false" outlineLevel="0" collapsed="false">
      <c r="A4804" s="0" t="s">
        <v>3</v>
      </c>
      <c r="B4804" s="0" t="s">
        <v>19608</v>
      </c>
      <c r="C4804" s="0" t="s">
        <v>14767</v>
      </c>
      <c r="D4804" s="0" t="s">
        <v>14773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0</v>
      </c>
      <c r="R4804" s="0" t="n">
        <v>0</v>
      </c>
      <c r="S4804" s="0" t="n">
        <v>0</v>
      </c>
      <c r="T4804" s="0" t="n">
        <v>0</v>
      </c>
      <c r="U4804" s="0" t="n">
        <v>18</v>
      </c>
      <c r="V4804" s="0" t="n">
        <v>299</v>
      </c>
      <c r="W4804" s="0" t="n">
        <v>0</v>
      </c>
      <c r="X4804" s="0" t="n">
        <v>0</v>
      </c>
      <c r="Y4804" s="0" t="n">
        <v>0</v>
      </c>
      <c r="Z4804" s="0" t="n">
        <v>0</v>
      </c>
    </row>
    <row r="4805" customFormat="false" ht="14.4" hidden="false" customHeight="false" outlineLevel="0" collapsed="false">
      <c r="A4805" s="0" t="s">
        <v>3</v>
      </c>
      <c r="B4805" s="0" t="s">
        <v>19609</v>
      </c>
      <c r="C4805" s="0" t="s">
        <v>14767</v>
      </c>
      <c r="D4805" s="0" t="s">
        <v>14773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n">
        <v>0</v>
      </c>
      <c r="S4805" s="0" t="n">
        <v>0</v>
      </c>
      <c r="T4805" s="0" t="n">
        <v>0</v>
      </c>
      <c r="U4805" s="0" t="n">
        <v>15</v>
      </c>
      <c r="V4805" s="0" t="n">
        <v>279</v>
      </c>
      <c r="W4805" s="0" t="n">
        <v>0</v>
      </c>
      <c r="X4805" s="0" t="n">
        <v>0</v>
      </c>
      <c r="Y4805" s="0" t="n">
        <v>0</v>
      </c>
      <c r="Z4805" s="0" t="n">
        <v>0</v>
      </c>
    </row>
    <row r="4806" customFormat="false" ht="14.4" hidden="false" customHeight="false" outlineLevel="0" collapsed="false">
      <c r="A4806" s="0" t="s">
        <v>3</v>
      </c>
      <c r="B4806" s="0" t="s">
        <v>19610</v>
      </c>
      <c r="C4806" s="0" t="s">
        <v>14768</v>
      </c>
      <c r="D4806" s="0" t="s">
        <v>14771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0</v>
      </c>
      <c r="Q4806" s="0" t="n">
        <v>0</v>
      </c>
      <c r="R4806" s="0" t="n">
        <v>0</v>
      </c>
      <c r="S4806" s="0" t="n">
        <v>0</v>
      </c>
      <c r="T4806" s="0" t="n">
        <v>0</v>
      </c>
      <c r="U4806" s="0" t="n">
        <v>14</v>
      </c>
      <c r="V4806" s="0" t="n">
        <v>265</v>
      </c>
      <c r="W4806" s="0" t="n">
        <v>0</v>
      </c>
      <c r="X4806" s="0" t="n">
        <v>0</v>
      </c>
      <c r="Y4806" s="0" t="n">
        <v>0</v>
      </c>
      <c r="Z4806" s="0" t="n">
        <v>0</v>
      </c>
    </row>
    <row r="4807" customFormat="false" ht="14.4" hidden="false" customHeight="false" outlineLevel="0" collapsed="false">
      <c r="A4807" s="0" t="s">
        <v>3</v>
      </c>
      <c r="B4807" s="0" t="s">
        <v>19611</v>
      </c>
      <c r="C4807" s="0" t="s">
        <v>14771</v>
      </c>
      <c r="D4807" s="0" t="s">
        <v>14768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0</v>
      </c>
      <c r="S4807" s="0" t="n">
        <v>0</v>
      </c>
      <c r="T4807" s="0" t="n">
        <v>0</v>
      </c>
      <c r="U4807" s="0" t="n">
        <v>15</v>
      </c>
      <c r="V4807" s="0" t="n">
        <v>296</v>
      </c>
      <c r="W4807" s="0" t="n">
        <v>0</v>
      </c>
      <c r="X4807" s="0" t="n">
        <v>0</v>
      </c>
      <c r="Y4807" s="0" t="n">
        <v>0</v>
      </c>
      <c r="Z4807" s="0" t="n">
        <v>0</v>
      </c>
    </row>
    <row r="4808" customFormat="false" ht="14.4" hidden="false" customHeight="false" outlineLevel="0" collapsed="false">
      <c r="A4808" s="0" t="s">
        <v>3</v>
      </c>
      <c r="B4808" s="0" t="s">
        <v>19612</v>
      </c>
      <c r="C4808" s="0" t="s">
        <v>14768</v>
      </c>
      <c r="D4808" s="0" t="s">
        <v>14771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14</v>
      </c>
      <c r="V4808" s="0" t="n">
        <v>256</v>
      </c>
      <c r="W4808" s="0" t="n">
        <v>0</v>
      </c>
      <c r="X4808" s="0" t="n">
        <v>0</v>
      </c>
      <c r="Y4808" s="0" t="n">
        <v>0</v>
      </c>
      <c r="Z4808" s="0" t="n">
        <v>0</v>
      </c>
    </row>
    <row r="4809" customFormat="false" ht="14.4" hidden="false" customHeight="false" outlineLevel="0" collapsed="false">
      <c r="A4809" s="0" t="s">
        <v>3</v>
      </c>
      <c r="B4809" s="0" t="s">
        <v>19613</v>
      </c>
      <c r="C4809" s="0" t="s">
        <v>14773</v>
      </c>
      <c r="D4809" s="0" t="s">
        <v>14767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14</v>
      </c>
      <c r="V4809" s="0" t="n">
        <v>253</v>
      </c>
      <c r="W4809" s="0" t="n">
        <v>0</v>
      </c>
      <c r="X4809" s="0" t="n">
        <v>0</v>
      </c>
      <c r="Y4809" s="0" t="n">
        <v>0</v>
      </c>
      <c r="Z4809" s="0" t="n">
        <v>0</v>
      </c>
    </row>
    <row r="4810" customFormat="false" ht="14.4" hidden="false" customHeight="false" outlineLevel="0" collapsed="false">
      <c r="A4810" s="0" t="s">
        <v>3</v>
      </c>
      <c r="B4810" s="0" t="s">
        <v>19614</v>
      </c>
      <c r="C4810" s="0" t="s">
        <v>14773</v>
      </c>
      <c r="D4810" s="0" t="s">
        <v>14768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14</v>
      </c>
      <c r="V4810" s="0" t="n">
        <v>262</v>
      </c>
      <c r="W4810" s="0" t="n">
        <v>0</v>
      </c>
      <c r="X4810" s="0" t="n">
        <v>0</v>
      </c>
      <c r="Y4810" s="0" t="n">
        <v>0</v>
      </c>
      <c r="Z4810" s="0" t="n">
        <v>0</v>
      </c>
    </row>
    <row r="4811" customFormat="false" ht="14.4" hidden="false" customHeight="false" outlineLevel="0" collapsed="false">
      <c r="A4811" s="0" t="s">
        <v>3</v>
      </c>
      <c r="B4811" s="0" t="s">
        <v>19615</v>
      </c>
      <c r="C4811" s="0" t="s">
        <v>14768</v>
      </c>
      <c r="D4811" s="0" t="s">
        <v>14771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n">
        <v>0</v>
      </c>
      <c r="S4811" s="0" t="n">
        <v>0</v>
      </c>
      <c r="T4811" s="0" t="n">
        <v>0</v>
      </c>
      <c r="U4811" s="0" t="n">
        <v>27</v>
      </c>
      <c r="V4811" s="0" t="n">
        <v>210</v>
      </c>
      <c r="W4811" s="0" t="n">
        <v>0</v>
      </c>
      <c r="X4811" s="0" t="n">
        <v>0</v>
      </c>
      <c r="Y4811" s="0" t="n">
        <v>0</v>
      </c>
      <c r="Z4811" s="0" t="n">
        <v>0</v>
      </c>
    </row>
    <row r="4812" customFormat="false" ht="14.4" hidden="false" customHeight="false" outlineLevel="0" collapsed="false">
      <c r="A4812" s="0" t="s">
        <v>3</v>
      </c>
      <c r="B4812" s="0" t="s">
        <v>19616</v>
      </c>
      <c r="C4812" s="0" t="s">
        <v>14768</v>
      </c>
      <c r="D4812" s="0" t="s">
        <v>14771</v>
      </c>
      <c r="E4812" s="0" t="n">
        <v>0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0</v>
      </c>
      <c r="R4812" s="0" t="n">
        <v>0</v>
      </c>
      <c r="S4812" s="0" t="n">
        <v>0</v>
      </c>
      <c r="T4812" s="0" t="n">
        <v>0</v>
      </c>
      <c r="U4812" s="0" t="n">
        <v>25</v>
      </c>
      <c r="V4812" s="0" t="n">
        <v>213</v>
      </c>
      <c r="W4812" s="0" t="n">
        <v>0</v>
      </c>
      <c r="X4812" s="0" t="n">
        <v>0</v>
      </c>
      <c r="Y4812" s="0" t="n">
        <v>0</v>
      </c>
      <c r="Z4812" s="0" t="n">
        <v>0</v>
      </c>
    </row>
    <row r="4813" customFormat="false" ht="14.4" hidden="false" customHeight="false" outlineLevel="0" collapsed="false">
      <c r="A4813" s="0" t="s">
        <v>3</v>
      </c>
      <c r="B4813" s="0" t="s">
        <v>19617</v>
      </c>
      <c r="C4813" s="0" t="s">
        <v>14767</v>
      </c>
      <c r="D4813" s="0" t="s">
        <v>14773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0</v>
      </c>
      <c r="S4813" s="0" t="n">
        <v>0</v>
      </c>
      <c r="T4813" s="0" t="n">
        <v>0</v>
      </c>
      <c r="U4813" s="0" t="n">
        <v>14</v>
      </c>
      <c r="V4813" s="0" t="n">
        <v>232</v>
      </c>
      <c r="W4813" s="0" t="n">
        <v>0</v>
      </c>
      <c r="X4813" s="0" t="n">
        <v>0</v>
      </c>
      <c r="Y4813" s="0" t="n">
        <v>0</v>
      </c>
      <c r="Z4813" s="0" t="n">
        <v>0</v>
      </c>
    </row>
    <row r="4814" customFormat="false" ht="14.4" hidden="false" customHeight="false" outlineLevel="0" collapsed="false">
      <c r="A4814" s="0" t="s">
        <v>3</v>
      </c>
      <c r="B4814" s="0" t="s">
        <v>19618</v>
      </c>
      <c r="C4814" s="0" t="s">
        <v>14767</v>
      </c>
      <c r="D4814" s="0" t="s">
        <v>14768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0</v>
      </c>
      <c r="T4814" s="0" t="n">
        <v>0</v>
      </c>
      <c r="U4814" s="0" t="n">
        <v>18</v>
      </c>
      <c r="V4814" s="0" t="n">
        <v>266</v>
      </c>
      <c r="W4814" s="0" t="n">
        <v>0</v>
      </c>
      <c r="X4814" s="0" t="n">
        <v>0</v>
      </c>
      <c r="Y4814" s="0" t="n">
        <v>0</v>
      </c>
      <c r="Z4814" s="0" t="n">
        <v>0</v>
      </c>
    </row>
    <row r="4815" customFormat="false" ht="14.4" hidden="false" customHeight="false" outlineLevel="0" collapsed="false">
      <c r="A4815" s="0" t="s">
        <v>3</v>
      </c>
      <c r="B4815" s="0" t="s">
        <v>19619</v>
      </c>
      <c r="C4815" s="0" t="s">
        <v>14771</v>
      </c>
      <c r="D4815" s="0" t="s">
        <v>14768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0</v>
      </c>
      <c r="T4815" s="0" t="n">
        <v>0</v>
      </c>
      <c r="U4815" s="0" t="n">
        <v>16</v>
      </c>
      <c r="V4815" s="0" t="n">
        <v>301</v>
      </c>
      <c r="W4815" s="0" t="n">
        <v>0</v>
      </c>
      <c r="X4815" s="0" t="n">
        <v>0</v>
      </c>
      <c r="Y4815" s="0" t="n">
        <v>0</v>
      </c>
      <c r="Z4815" s="0" t="n">
        <v>0</v>
      </c>
    </row>
    <row r="4816" customFormat="false" ht="14.4" hidden="false" customHeight="false" outlineLevel="0" collapsed="false">
      <c r="A4816" s="0" t="s">
        <v>3</v>
      </c>
      <c r="B4816" s="0" t="s">
        <v>19620</v>
      </c>
      <c r="C4816" s="0" t="s">
        <v>14773</v>
      </c>
      <c r="D4816" s="0" t="s">
        <v>14771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0</v>
      </c>
      <c r="S4816" s="0" t="n">
        <v>0</v>
      </c>
      <c r="T4816" s="0" t="n">
        <v>0</v>
      </c>
      <c r="U4816" s="0" t="n">
        <v>16</v>
      </c>
      <c r="V4816" s="0" t="n">
        <v>302</v>
      </c>
      <c r="W4816" s="0" t="n">
        <v>0</v>
      </c>
      <c r="X4816" s="0" t="n">
        <v>0</v>
      </c>
      <c r="Y4816" s="0" t="n">
        <v>0</v>
      </c>
      <c r="Z4816" s="0" t="n">
        <v>0</v>
      </c>
    </row>
    <row r="4817" customFormat="false" ht="14.4" hidden="false" customHeight="false" outlineLevel="0" collapsed="false">
      <c r="A4817" s="0" t="s">
        <v>3</v>
      </c>
      <c r="B4817" s="0" t="s">
        <v>19621</v>
      </c>
      <c r="C4817" s="0" t="s">
        <v>14771</v>
      </c>
      <c r="D4817" s="0" t="s">
        <v>14768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0</v>
      </c>
      <c r="S4817" s="0" t="n">
        <v>0</v>
      </c>
      <c r="T4817" s="0" t="n">
        <v>0</v>
      </c>
      <c r="U4817" s="0" t="n">
        <v>16</v>
      </c>
      <c r="V4817" s="0" t="n">
        <v>302</v>
      </c>
      <c r="W4817" s="0" t="n">
        <v>0</v>
      </c>
      <c r="X4817" s="0" t="n">
        <v>0</v>
      </c>
      <c r="Y4817" s="0" t="n">
        <v>0</v>
      </c>
      <c r="Z4817" s="0" t="n">
        <v>0</v>
      </c>
    </row>
    <row r="4818" customFormat="false" ht="14.4" hidden="false" customHeight="false" outlineLevel="0" collapsed="false">
      <c r="A4818" s="0" t="s">
        <v>3</v>
      </c>
      <c r="B4818" s="0" t="s">
        <v>19622</v>
      </c>
      <c r="C4818" s="0" t="s">
        <v>14771</v>
      </c>
      <c r="D4818" s="0" t="s">
        <v>14768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0</v>
      </c>
      <c r="R4818" s="0" t="n">
        <v>0</v>
      </c>
      <c r="S4818" s="0" t="n">
        <v>0</v>
      </c>
      <c r="T4818" s="0" t="n">
        <v>0</v>
      </c>
      <c r="U4818" s="0" t="n">
        <v>15</v>
      </c>
      <c r="V4818" s="0" t="n">
        <v>280</v>
      </c>
      <c r="W4818" s="0" t="n">
        <v>0</v>
      </c>
      <c r="X4818" s="0" t="n">
        <v>0</v>
      </c>
      <c r="Y4818" s="0" t="n">
        <v>0</v>
      </c>
      <c r="Z4818" s="0" t="n">
        <v>0</v>
      </c>
    </row>
    <row r="4819" customFormat="false" ht="14.4" hidden="false" customHeight="false" outlineLevel="0" collapsed="false">
      <c r="A4819" s="0" t="s">
        <v>3</v>
      </c>
      <c r="B4819" s="0" t="s">
        <v>19623</v>
      </c>
      <c r="C4819" s="0" t="s">
        <v>14771</v>
      </c>
      <c r="D4819" s="0" t="s">
        <v>14768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0</v>
      </c>
      <c r="Q4819" s="0" t="n">
        <v>0</v>
      </c>
      <c r="R4819" s="0" t="n">
        <v>0</v>
      </c>
      <c r="S4819" s="0" t="n">
        <v>0</v>
      </c>
      <c r="T4819" s="0" t="n">
        <v>0</v>
      </c>
      <c r="U4819" s="0" t="n">
        <v>16</v>
      </c>
      <c r="V4819" s="0" t="n">
        <v>282</v>
      </c>
      <c r="W4819" s="0" t="n">
        <v>0</v>
      </c>
      <c r="X4819" s="0" t="n">
        <v>0</v>
      </c>
      <c r="Y4819" s="0" t="n">
        <v>0</v>
      </c>
      <c r="Z4819" s="0" t="n">
        <v>0</v>
      </c>
    </row>
    <row r="4820" customFormat="false" ht="14.4" hidden="false" customHeight="false" outlineLevel="0" collapsed="false">
      <c r="A4820" s="0" t="s">
        <v>3</v>
      </c>
      <c r="B4820" s="0" t="s">
        <v>19624</v>
      </c>
      <c r="C4820" s="0" t="s">
        <v>14771</v>
      </c>
      <c r="D4820" s="0" t="s">
        <v>14768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n">
        <v>0</v>
      </c>
      <c r="S4820" s="0" t="n">
        <v>0</v>
      </c>
      <c r="T4820" s="0" t="n">
        <v>0</v>
      </c>
      <c r="U4820" s="0" t="n">
        <v>16</v>
      </c>
      <c r="V4820" s="0" t="n">
        <v>305</v>
      </c>
      <c r="W4820" s="0" t="n">
        <v>0</v>
      </c>
      <c r="X4820" s="0" t="n">
        <v>0</v>
      </c>
      <c r="Y4820" s="0" t="n">
        <v>0</v>
      </c>
      <c r="Z4820" s="0" t="n">
        <v>0</v>
      </c>
    </row>
    <row r="4821" customFormat="false" ht="14.4" hidden="false" customHeight="false" outlineLevel="0" collapsed="false">
      <c r="A4821" s="0" t="s">
        <v>3</v>
      </c>
      <c r="B4821" s="0" t="s">
        <v>19625</v>
      </c>
      <c r="C4821" s="0" t="s">
        <v>14771</v>
      </c>
      <c r="D4821" s="0" t="s">
        <v>14768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15</v>
      </c>
      <c r="V4821" s="0" t="n">
        <v>280</v>
      </c>
      <c r="W4821" s="0" t="n">
        <v>0</v>
      </c>
      <c r="X4821" s="0" t="n">
        <v>0</v>
      </c>
      <c r="Y4821" s="0" t="n">
        <v>0</v>
      </c>
      <c r="Z4821" s="0" t="n">
        <v>0</v>
      </c>
    </row>
    <row r="4822" customFormat="false" ht="14.4" hidden="false" customHeight="false" outlineLevel="0" collapsed="false">
      <c r="A4822" s="0" t="s">
        <v>3</v>
      </c>
      <c r="B4822" s="0" t="s">
        <v>19626</v>
      </c>
      <c r="C4822" s="0" t="s">
        <v>14773</v>
      </c>
      <c r="D4822" s="0" t="s">
        <v>14771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n">
        <v>0</v>
      </c>
      <c r="S4822" s="0" t="n">
        <v>0</v>
      </c>
      <c r="T4822" s="0" t="n">
        <v>0</v>
      </c>
      <c r="U4822" s="0" t="n">
        <v>15</v>
      </c>
      <c r="V4822" s="0" t="n">
        <v>280</v>
      </c>
      <c r="W4822" s="0" t="n">
        <v>0</v>
      </c>
      <c r="X4822" s="0" t="n">
        <v>0</v>
      </c>
      <c r="Y4822" s="0" t="n">
        <v>0</v>
      </c>
      <c r="Z4822" s="0" t="n">
        <v>0</v>
      </c>
    </row>
    <row r="4823" customFormat="false" ht="14.4" hidden="false" customHeight="false" outlineLevel="0" collapsed="false">
      <c r="A4823" s="0" t="s">
        <v>3</v>
      </c>
      <c r="B4823" s="0" t="s">
        <v>19627</v>
      </c>
      <c r="C4823" s="0" t="s">
        <v>14773</v>
      </c>
      <c r="D4823" s="0" t="s">
        <v>14767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0</v>
      </c>
      <c r="R4823" s="0" t="n">
        <v>0</v>
      </c>
      <c r="S4823" s="0" t="n">
        <v>0</v>
      </c>
      <c r="T4823" s="0" t="n">
        <v>0</v>
      </c>
      <c r="U4823" s="0" t="n">
        <v>15</v>
      </c>
      <c r="V4823" s="0" t="n">
        <v>280</v>
      </c>
      <c r="W4823" s="0" t="n">
        <v>0</v>
      </c>
      <c r="X4823" s="0" t="n">
        <v>0</v>
      </c>
      <c r="Y4823" s="0" t="n">
        <v>0</v>
      </c>
      <c r="Z4823" s="0" t="n">
        <v>0</v>
      </c>
    </row>
    <row r="4824" customFormat="false" ht="14.4" hidden="false" customHeight="false" outlineLevel="0" collapsed="false">
      <c r="A4824" s="0" t="s">
        <v>3</v>
      </c>
      <c r="B4824" s="0" t="s">
        <v>19628</v>
      </c>
      <c r="C4824" s="0" t="s">
        <v>14773</v>
      </c>
      <c r="D4824" s="0" t="s">
        <v>14767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0</v>
      </c>
      <c r="Q4824" s="0" t="n">
        <v>0</v>
      </c>
      <c r="R4824" s="0" t="n">
        <v>0</v>
      </c>
      <c r="S4824" s="0" t="n">
        <v>0</v>
      </c>
      <c r="T4824" s="0" t="n">
        <v>0</v>
      </c>
      <c r="U4824" s="0" t="n">
        <v>15</v>
      </c>
      <c r="V4824" s="0" t="n">
        <v>288</v>
      </c>
      <c r="W4824" s="0" t="n">
        <v>0</v>
      </c>
      <c r="X4824" s="0" t="n">
        <v>0</v>
      </c>
      <c r="Y4824" s="0" t="n">
        <v>0</v>
      </c>
      <c r="Z4824" s="0" t="n">
        <v>0</v>
      </c>
    </row>
    <row r="4825" customFormat="false" ht="14.4" hidden="false" customHeight="false" outlineLevel="0" collapsed="false">
      <c r="A4825" s="0" t="s">
        <v>3</v>
      </c>
      <c r="B4825" s="0" t="s">
        <v>19629</v>
      </c>
      <c r="C4825" s="0" t="s">
        <v>14767</v>
      </c>
      <c r="D4825" s="0" t="s">
        <v>14768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0</v>
      </c>
      <c r="Q4825" s="0" t="n">
        <v>0</v>
      </c>
      <c r="R4825" s="0" t="n">
        <v>0</v>
      </c>
      <c r="S4825" s="0" t="n">
        <v>0</v>
      </c>
      <c r="T4825" s="0" t="n">
        <v>0</v>
      </c>
      <c r="U4825" s="0" t="n">
        <v>19</v>
      </c>
      <c r="V4825" s="0" t="n">
        <v>268</v>
      </c>
      <c r="W4825" s="0" t="n">
        <v>0</v>
      </c>
      <c r="X4825" s="0" t="n">
        <v>0</v>
      </c>
      <c r="Y4825" s="0" t="n">
        <v>0</v>
      </c>
      <c r="Z4825" s="0" t="n">
        <v>0</v>
      </c>
    </row>
    <row r="4826" customFormat="false" ht="14.4" hidden="false" customHeight="false" outlineLevel="0" collapsed="false">
      <c r="A4826" s="0" t="s">
        <v>3</v>
      </c>
      <c r="B4826" s="0" t="s">
        <v>19630</v>
      </c>
      <c r="C4826" s="0" t="s">
        <v>14773</v>
      </c>
      <c r="D4826" s="0" t="s">
        <v>14767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</v>
      </c>
      <c r="U4826" s="0" t="n">
        <v>29</v>
      </c>
      <c r="V4826" s="0" t="n">
        <v>335</v>
      </c>
      <c r="W4826" s="0" t="n">
        <v>0</v>
      </c>
      <c r="X4826" s="0" t="n">
        <v>0</v>
      </c>
      <c r="Y4826" s="0" t="n">
        <v>0</v>
      </c>
      <c r="Z4826" s="0" t="n">
        <v>0</v>
      </c>
    </row>
    <row r="4827" customFormat="false" ht="14.4" hidden="false" customHeight="false" outlineLevel="0" collapsed="false">
      <c r="A4827" s="0" t="s">
        <v>3</v>
      </c>
      <c r="B4827" s="0" t="s">
        <v>19631</v>
      </c>
      <c r="C4827" s="0" t="s">
        <v>14773</v>
      </c>
      <c r="D4827" s="0" t="s">
        <v>14767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n">
        <v>0</v>
      </c>
      <c r="S4827" s="0" t="n">
        <v>0</v>
      </c>
      <c r="T4827" s="0" t="n">
        <v>0</v>
      </c>
      <c r="U4827" s="0" t="n">
        <v>29</v>
      </c>
      <c r="V4827" s="0" t="n">
        <v>355</v>
      </c>
      <c r="W4827" s="0" t="n">
        <v>0</v>
      </c>
      <c r="X4827" s="0" t="n">
        <v>0</v>
      </c>
      <c r="Y4827" s="0" t="n">
        <v>0</v>
      </c>
      <c r="Z4827" s="0" t="n">
        <v>0</v>
      </c>
    </row>
    <row r="4828" customFormat="false" ht="14.4" hidden="false" customHeight="false" outlineLevel="0" collapsed="false">
      <c r="A4828" s="0" t="s">
        <v>3</v>
      </c>
      <c r="B4828" s="0" t="s">
        <v>19632</v>
      </c>
      <c r="C4828" s="0" t="s">
        <v>14768</v>
      </c>
      <c r="D4828" s="0" t="s">
        <v>14771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P4828" s="0" t="n">
        <v>0</v>
      </c>
      <c r="Q4828" s="0" t="n">
        <v>0</v>
      </c>
      <c r="R4828" s="0" t="n">
        <v>0</v>
      </c>
      <c r="S4828" s="0" t="n">
        <v>0</v>
      </c>
      <c r="T4828" s="0" t="n">
        <v>0</v>
      </c>
      <c r="U4828" s="0" t="n">
        <v>20</v>
      </c>
      <c r="V4828" s="0" t="n">
        <v>298</v>
      </c>
      <c r="W4828" s="0" t="n">
        <v>0</v>
      </c>
      <c r="X4828" s="0" t="n">
        <v>0</v>
      </c>
      <c r="Y4828" s="0" t="n">
        <v>0</v>
      </c>
      <c r="Z4828" s="0" t="n">
        <v>0</v>
      </c>
    </row>
    <row r="4829" customFormat="false" ht="14.4" hidden="false" customHeight="false" outlineLevel="0" collapsed="false">
      <c r="A4829" s="0" t="s">
        <v>3</v>
      </c>
      <c r="B4829" s="0" t="s">
        <v>19633</v>
      </c>
      <c r="C4829" s="0" t="s">
        <v>14768</v>
      </c>
      <c r="D4829" s="0" t="s">
        <v>14771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0</v>
      </c>
      <c r="S4829" s="0" t="n">
        <v>0</v>
      </c>
      <c r="T4829" s="0" t="n">
        <v>0</v>
      </c>
      <c r="U4829" s="0" t="n">
        <v>13</v>
      </c>
      <c r="V4829" s="0" t="n">
        <v>234</v>
      </c>
      <c r="W4829" s="0" t="n">
        <v>0</v>
      </c>
      <c r="X4829" s="0" t="n">
        <v>0</v>
      </c>
      <c r="Y4829" s="0" t="n">
        <v>0</v>
      </c>
      <c r="Z4829" s="0" t="n">
        <v>0</v>
      </c>
    </row>
    <row r="4830" customFormat="false" ht="14.4" hidden="false" customHeight="false" outlineLevel="0" collapsed="false">
      <c r="A4830" s="0" t="s">
        <v>3</v>
      </c>
      <c r="B4830" s="0" t="s">
        <v>19634</v>
      </c>
      <c r="C4830" s="0" t="s">
        <v>14773</v>
      </c>
      <c r="D4830" s="0" t="s">
        <v>14767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n">
        <v>0</v>
      </c>
      <c r="S4830" s="0" t="n">
        <v>0</v>
      </c>
      <c r="T4830" s="0" t="n">
        <v>0</v>
      </c>
      <c r="U4830" s="0" t="n">
        <v>22</v>
      </c>
      <c r="V4830" s="0" t="n">
        <v>322</v>
      </c>
      <c r="W4830" s="0" t="n">
        <v>0</v>
      </c>
      <c r="X4830" s="0" t="n">
        <v>0</v>
      </c>
      <c r="Y4830" s="0" t="n">
        <v>0</v>
      </c>
      <c r="Z4830" s="0" t="n">
        <v>0</v>
      </c>
    </row>
    <row r="4831" customFormat="false" ht="14.4" hidden="false" customHeight="false" outlineLevel="0" collapsed="false">
      <c r="A4831" s="0" t="s">
        <v>3</v>
      </c>
      <c r="B4831" s="0" t="s">
        <v>19635</v>
      </c>
      <c r="C4831" s="0" t="s">
        <v>14773</v>
      </c>
      <c r="D4831" s="0" t="s">
        <v>14767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0</v>
      </c>
      <c r="T4831" s="0" t="n">
        <v>0</v>
      </c>
      <c r="U4831" s="0" t="n">
        <v>14</v>
      </c>
      <c r="V4831" s="0" t="n">
        <v>276</v>
      </c>
      <c r="W4831" s="0" t="n">
        <v>0</v>
      </c>
      <c r="X4831" s="0" t="n">
        <v>0</v>
      </c>
      <c r="Y4831" s="0" t="n">
        <v>0</v>
      </c>
      <c r="Z4831" s="0" t="n">
        <v>0</v>
      </c>
    </row>
    <row r="4832" customFormat="false" ht="14.4" hidden="false" customHeight="false" outlineLevel="0" collapsed="false">
      <c r="A4832" s="0" t="s">
        <v>3</v>
      </c>
      <c r="B4832" s="0" t="s">
        <v>19636</v>
      </c>
      <c r="C4832" s="0" t="s">
        <v>14771</v>
      </c>
      <c r="D4832" s="0" t="s">
        <v>14773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0</v>
      </c>
      <c r="U4832" s="0" t="n">
        <v>14</v>
      </c>
      <c r="V4832" s="0" t="n">
        <v>266</v>
      </c>
      <c r="W4832" s="0" t="n">
        <v>0</v>
      </c>
      <c r="X4832" s="0" t="n">
        <v>0</v>
      </c>
      <c r="Y4832" s="0" t="n">
        <v>0</v>
      </c>
      <c r="Z4832" s="0" t="n">
        <v>0</v>
      </c>
    </row>
    <row r="4833" customFormat="false" ht="14.4" hidden="false" customHeight="false" outlineLevel="0" collapsed="false">
      <c r="A4833" s="0" t="s">
        <v>3</v>
      </c>
      <c r="B4833" s="0" t="s">
        <v>19637</v>
      </c>
      <c r="C4833" s="0" t="s">
        <v>14768</v>
      </c>
      <c r="D4833" s="0" t="s">
        <v>14771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0</v>
      </c>
      <c r="N4833" s="0" t="n">
        <v>0</v>
      </c>
      <c r="O4833" s="0" t="n">
        <v>0</v>
      </c>
      <c r="P4833" s="0" t="n">
        <v>0</v>
      </c>
      <c r="Q4833" s="0" t="n">
        <v>0</v>
      </c>
      <c r="R4833" s="0" t="n">
        <v>0</v>
      </c>
      <c r="S4833" s="0" t="n">
        <v>0</v>
      </c>
      <c r="T4833" s="0" t="n">
        <v>0</v>
      </c>
      <c r="U4833" s="0" t="n">
        <v>14</v>
      </c>
      <c r="V4833" s="0" t="n">
        <v>262</v>
      </c>
      <c r="W4833" s="0" t="n">
        <v>0</v>
      </c>
      <c r="X4833" s="0" t="n">
        <v>0</v>
      </c>
      <c r="Y4833" s="0" t="n">
        <v>0</v>
      </c>
      <c r="Z4833" s="0" t="n">
        <v>0</v>
      </c>
    </row>
    <row r="4834" customFormat="false" ht="14.4" hidden="false" customHeight="false" outlineLevel="0" collapsed="false">
      <c r="A4834" s="0" t="s">
        <v>3</v>
      </c>
      <c r="B4834" s="0" t="s">
        <v>19638</v>
      </c>
      <c r="C4834" s="0" t="s">
        <v>14767</v>
      </c>
      <c r="D4834" s="0" t="s">
        <v>14771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14</v>
      </c>
      <c r="V4834" s="0" t="n">
        <v>261</v>
      </c>
      <c r="W4834" s="0" t="n">
        <v>0</v>
      </c>
      <c r="X4834" s="0" t="n">
        <v>0</v>
      </c>
      <c r="Y4834" s="0" t="n">
        <v>0</v>
      </c>
      <c r="Z4834" s="0" t="n">
        <v>0</v>
      </c>
    </row>
    <row r="4835" customFormat="false" ht="14.4" hidden="false" customHeight="false" outlineLevel="0" collapsed="false">
      <c r="A4835" s="0" t="s">
        <v>3</v>
      </c>
      <c r="B4835" s="0" t="s">
        <v>19639</v>
      </c>
      <c r="C4835" s="0" t="s">
        <v>14768</v>
      </c>
      <c r="D4835" s="0" t="s">
        <v>14771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14</v>
      </c>
      <c r="V4835" s="0" t="n">
        <v>275</v>
      </c>
      <c r="W4835" s="0" t="n">
        <v>0</v>
      </c>
      <c r="X4835" s="0" t="n">
        <v>0</v>
      </c>
      <c r="Y4835" s="0" t="n">
        <v>0</v>
      </c>
      <c r="Z4835" s="0" t="n">
        <v>0</v>
      </c>
    </row>
    <row r="4836" customFormat="false" ht="14.4" hidden="false" customHeight="false" outlineLevel="0" collapsed="false">
      <c r="A4836" s="0" t="s">
        <v>3</v>
      </c>
      <c r="B4836" s="0" t="s">
        <v>19640</v>
      </c>
      <c r="C4836" s="0" t="s">
        <v>14768</v>
      </c>
      <c r="D4836" s="0" t="s">
        <v>14771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0</v>
      </c>
      <c r="N4836" s="0" t="n">
        <v>0</v>
      </c>
      <c r="O4836" s="0" t="n">
        <v>0</v>
      </c>
      <c r="P4836" s="0" t="n">
        <v>0</v>
      </c>
      <c r="Q4836" s="0" t="n">
        <v>0</v>
      </c>
      <c r="R4836" s="0" t="n">
        <v>0</v>
      </c>
      <c r="S4836" s="0" t="n">
        <v>0</v>
      </c>
      <c r="T4836" s="0" t="n">
        <v>0</v>
      </c>
      <c r="U4836" s="0" t="n">
        <v>15</v>
      </c>
      <c r="V4836" s="0" t="n">
        <v>193</v>
      </c>
      <c r="W4836" s="0" t="n">
        <v>0</v>
      </c>
      <c r="X4836" s="0" t="n">
        <v>0</v>
      </c>
      <c r="Y4836" s="0" t="n">
        <v>0</v>
      </c>
      <c r="Z4836" s="0" t="n">
        <v>0</v>
      </c>
    </row>
    <row r="4837" customFormat="false" ht="14.4" hidden="false" customHeight="false" outlineLevel="0" collapsed="false">
      <c r="A4837" s="0" t="s">
        <v>3</v>
      </c>
      <c r="B4837" s="0" t="s">
        <v>19641</v>
      </c>
      <c r="C4837" s="0" t="s">
        <v>14773</v>
      </c>
      <c r="D4837" s="0" t="s">
        <v>14767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0</v>
      </c>
      <c r="R4837" s="0" t="n">
        <v>0</v>
      </c>
      <c r="S4837" s="0" t="n">
        <v>0</v>
      </c>
      <c r="T4837" s="0" t="n">
        <v>0</v>
      </c>
      <c r="U4837" s="0" t="n">
        <v>13</v>
      </c>
      <c r="V4837" s="0" t="n">
        <v>255</v>
      </c>
      <c r="W4837" s="0" t="n">
        <v>0</v>
      </c>
      <c r="X4837" s="0" t="n">
        <v>0</v>
      </c>
      <c r="Y4837" s="0" t="n">
        <v>0</v>
      </c>
      <c r="Z4837" s="0" t="n">
        <v>0</v>
      </c>
    </row>
    <row r="4838" customFormat="false" ht="14.4" hidden="false" customHeight="false" outlineLevel="0" collapsed="false">
      <c r="A4838" s="0" t="s">
        <v>3</v>
      </c>
      <c r="B4838" s="0" t="s">
        <v>19642</v>
      </c>
      <c r="C4838" s="0" t="s">
        <v>14771</v>
      </c>
      <c r="D4838" s="0" t="s">
        <v>14768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0" t="n">
        <v>13</v>
      </c>
      <c r="V4838" s="0" t="n">
        <v>243</v>
      </c>
      <c r="W4838" s="0" t="n">
        <v>0</v>
      </c>
      <c r="X4838" s="0" t="n">
        <v>0</v>
      </c>
      <c r="Y4838" s="0" t="n">
        <v>0</v>
      </c>
      <c r="Z4838" s="0" t="n">
        <v>0</v>
      </c>
    </row>
    <row r="4839" customFormat="false" ht="14.4" hidden="false" customHeight="false" outlineLevel="0" collapsed="false">
      <c r="A4839" s="0" t="s">
        <v>3</v>
      </c>
      <c r="B4839" s="0" t="s">
        <v>19643</v>
      </c>
      <c r="C4839" s="0" t="s">
        <v>14771</v>
      </c>
      <c r="D4839" s="0" t="s">
        <v>14768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0</v>
      </c>
      <c r="R4839" s="0" t="n">
        <v>0</v>
      </c>
      <c r="S4839" s="0" t="n">
        <v>0</v>
      </c>
      <c r="T4839" s="0" t="n">
        <v>0</v>
      </c>
      <c r="U4839" s="0" t="n">
        <v>13</v>
      </c>
      <c r="V4839" s="0" t="n">
        <v>226</v>
      </c>
      <c r="W4839" s="0" t="n">
        <v>0</v>
      </c>
      <c r="X4839" s="0" t="n">
        <v>0</v>
      </c>
      <c r="Y4839" s="0" t="n">
        <v>0</v>
      </c>
      <c r="Z4839" s="0" t="n">
        <v>0</v>
      </c>
    </row>
    <row r="4840" customFormat="false" ht="14.4" hidden="false" customHeight="false" outlineLevel="0" collapsed="false">
      <c r="A4840" s="0" t="s">
        <v>3</v>
      </c>
      <c r="B4840" s="0" t="s">
        <v>19644</v>
      </c>
      <c r="C4840" s="0" t="s">
        <v>14767</v>
      </c>
      <c r="D4840" s="0" t="s">
        <v>14773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0</v>
      </c>
      <c r="T4840" s="0" t="n">
        <v>0</v>
      </c>
      <c r="U4840" s="0" t="n">
        <v>17</v>
      </c>
      <c r="V4840" s="0" t="n">
        <v>238</v>
      </c>
      <c r="W4840" s="0" t="n">
        <v>0</v>
      </c>
      <c r="X4840" s="0" t="n">
        <v>0</v>
      </c>
      <c r="Y4840" s="0" t="n">
        <v>0</v>
      </c>
      <c r="Z4840" s="0" t="n">
        <v>0</v>
      </c>
    </row>
    <row r="4841" customFormat="false" ht="14.4" hidden="false" customHeight="false" outlineLevel="0" collapsed="false">
      <c r="A4841" s="0" t="s">
        <v>3</v>
      </c>
      <c r="B4841" s="0" t="s">
        <v>19645</v>
      </c>
      <c r="C4841" s="0" t="s">
        <v>14771</v>
      </c>
      <c r="D4841" s="0" t="s">
        <v>14768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0</v>
      </c>
      <c r="S4841" s="0" t="n">
        <v>0</v>
      </c>
      <c r="T4841" s="0" t="n">
        <v>0</v>
      </c>
      <c r="U4841" s="0" t="n">
        <v>12</v>
      </c>
      <c r="V4841" s="0" t="n">
        <v>234</v>
      </c>
      <c r="W4841" s="0" t="n">
        <v>0</v>
      </c>
      <c r="X4841" s="0" t="n">
        <v>0</v>
      </c>
      <c r="Y4841" s="0" t="n">
        <v>0</v>
      </c>
      <c r="Z4841" s="0" t="n">
        <v>0</v>
      </c>
    </row>
    <row r="4842" customFormat="false" ht="14.4" hidden="false" customHeight="false" outlineLevel="0" collapsed="false">
      <c r="A4842" s="0" t="s">
        <v>3</v>
      </c>
      <c r="B4842" s="0" t="s">
        <v>19646</v>
      </c>
      <c r="C4842" s="0" t="s">
        <v>14773</v>
      </c>
      <c r="D4842" s="0" t="s">
        <v>14771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0</v>
      </c>
      <c r="S4842" s="0" t="n">
        <v>0</v>
      </c>
      <c r="T4842" s="0" t="n">
        <v>0</v>
      </c>
      <c r="U4842" s="0" t="n">
        <v>15</v>
      </c>
      <c r="V4842" s="0" t="n">
        <v>271</v>
      </c>
      <c r="W4842" s="0" t="n">
        <v>0</v>
      </c>
      <c r="X4842" s="0" t="n">
        <v>0</v>
      </c>
      <c r="Y4842" s="0" t="n">
        <v>0</v>
      </c>
      <c r="Z4842" s="0" t="n">
        <v>0</v>
      </c>
    </row>
    <row r="4843" customFormat="false" ht="14.4" hidden="false" customHeight="false" outlineLevel="0" collapsed="false">
      <c r="A4843" s="0" t="s">
        <v>3</v>
      </c>
      <c r="B4843" s="0" t="s">
        <v>19647</v>
      </c>
      <c r="C4843" s="0" t="s">
        <v>14768</v>
      </c>
      <c r="D4843" s="0" t="s">
        <v>14771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14</v>
      </c>
      <c r="V4843" s="0" t="n">
        <v>239</v>
      </c>
      <c r="W4843" s="0" t="n">
        <v>0</v>
      </c>
      <c r="X4843" s="0" t="n">
        <v>0</v>
      </c>
      <c r="Y4843" s="0" t="n">
        <v>0</v>
      </c>
      <c r="Z4843" s="0" t="n">
        <v>0</v>
      </c>
    </row>
    <row r="4844" customFormat="false" ht="14.4" hidden="false" customHeight="false" outlineLevel="0" collapsed="false">
      <c r="A4844" s="0" t="s">
        <v>3</v>
      </c>
      <c r="B4844" s="0" t="s">
        <v>19648</v>
      </c>
      <c r="C4844" s="0" t="s">
        <v>14768</v>
      </c>
      <c r="D4844" s="0" t="s">
        <v>14773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</v>
      </c>
      <c r="U4844" s="0" t="n">
        <v>14</v>
      </c>
      <c r="V4844" s="0" t="n">
        <v>278</v>
      </c>
      <c r="W4844" s="0" t="n">
        <v>0</v>
      </c>
      <c r="X4844" s="0" t="n">
        <v>0</v>
      </c>
      <c r="Y4844" s="0" t="n">
        <v>0</v>
      </c>
      <c r="Z4844" s="0" t="n">
        <v>0</v>
      </c>
    </row>
    <row r="4845" customFormat="false" ht="14.4" hidden="false" customHeight="false" outlineLevel="0" collapsed="false">
      <c r="A4845" s="0" t="s">
        <v>3</v>
      </c>
      <c r="B4845" s="0" t="s">
        <v>19649</v>
      </c>
      <c r="C4845" s="0" t="s">
        <v>14767</v>
      </c>
      <c r="D4845" s="0" t="s">
        <v>14768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0" t="n">
        <v>20</v>
      </c>
      <c r="V4845" s="0" t="n">
        <v>318</v>
      </c>
      <c r="W4845" s="0" t="n">
        <v>0</v>
      </c>
      <c r="X4845" s="0" t="n">
        <v>0</v>
      </c>
      <c r="Y4845" s="0" t="n">
        <v>0</v>
      </c>
      <c r="Z4845" s="0" t="n">
        <v>0</v>
      </c>
    </row>
    <row r="4846" customFormat="false" ht="14.4" hidden="false" customHeight="false" outlineLevel="0" collapsed="false">
      <c r="A4846" s="0" t="s">
        <v>3</v>
      </c>
      <c r="B4846" s="0" t="s">
        <v>19650</v>
      </c>
      <c r="C4846" s="0" t="s">
        <v>14773</v>
      </c>
      <c r="D4846" s="0" t="s">
        <v>14767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0</v>
      </c>
      <c r="R4846" s="0" t="n">
        <v>0</v>
      </c>
      <c r="S4846" s="0" t="n">
        <v>0</v>
      </c>
      <c r="T4846" s="0" t="n">
        <v>0</v>
      </c>
      <c r="U4846" s="0" t="n">
        <v>20</v>
      </c>
      <c r="V4846" s="0" t="n">
        <v>314</v>
      </c>
      <c r="W4846" s="0" t="n">
        <v>0</v>
      </c>
      <c r="X4846" s="0" t="n">
        <v>0</v>
      </c>
      <c r="Y4846" s="0" t="n">
        <v>0</v>
      </c>
      <c r="Z4846" s="0" t="n">
        <v>0</v>
      </c>
    </row>
    <row r="4847" customFormat="false" ht="14.4" hidden="false" customHeight="false" outlineLevel="0" collapsed="false">
      <c r="A4847" s="0" t="s">
        <v>3</v>
      </c>
      <c r="B4847" s="0" t="s">
        <v>19651</v>
      </c>
      <c r="C4847" s="0" t="s">
        <v>14773</v>
      </c>
      <c r="D4847" s="0" t="s">
        <v>14767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14</v>
      </c>
      <c r="V4847" s="0" t="n">
        <v>273</v>
      </c>
      <c r="W4847" s="0" t="n">
        <v>0</v>
      </c>
      <c r="X4847" s="0" t="n">
        <v>0</v>
      </c>
      <c r="Y4847" s="0" t="n">
        <v>0</v>
      </c>
      <c r="Z4847" s="0" t="n">
        <v>0</v>
      </c>
    </row>
    <row r="4848" customFormat="false" ht="14.4" hidden="false" customHeight="false" outlineLevel="0" collapsed="false">
      <c r="A4848" s="0" t="s">
        <v>3</v>
      </c>
      <c r="B4848" s="0" t="s">
        <v>19652</v>
      </c>
      <c r="C4848" s="0" t="s">
        <v>14773</v>
      </c>
      <c r="D4848" s="0" t="s">
        <v>14771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0</v>
      </c>
      <c r="R4848" s="0" t="n">
        <v>0</v>
      </c>
      <c r="S4848" s="0" t="n">
        <v>0</v>
      </c>
      <c r="T4848" s="0" t="n">
        <v>0</v>
      </c>
      <c r="U4848" s="0" t="n">
        <v>14</v>
      </c>
      <c r="V4848" s="0" t="n">
        <v>240</v>
      </c>
      <c r="W4848" s="0" t="n">
        <v>0</v>
      </c>
      <c r="X4848" s="0" t="n">
        <v>0</v>
      </c>
      <c r="Y4848" s="0" t="n">
        <v>0</v>
      </c>
      <c r="Z4848" s="0" t="n">
        <v>0</v>
      </c>
    </row>
    <row r="4849" customFormat="false" ht="14.4" hidden="false" customHeight="false" outlineLevel="0" collapsed="false">
      <c r="A4849" s="0" t="s">
        <v>3</v>
      </c>
      <c r="B4849" s="0" t="s">
        <v>19653</v>
      </c>
      <c r="C4849" s="0" t="s">
        <v>14768</v>
      </c>
      <c r="D4849" s="0" t="s">
        <v>14767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17</v>
      </c>
      <c r="V4849" s="0" t="n">
        <v>201</v>
      </c>
      <c r="W4849" s="0" t="n">
        <v>0</v>
      </c>
      <c r="X4849" s="0" t="n">
        <v>0</v>
      </c>
      <c r="Y4849" s="0" t="n">
        <v>0</v>
      </c>
      <c r="Z4849" s="0" t="n">
        <v>0</v>
      </c>
    </row>
    <row r="4850" customFormat="false" ht="14.4" hidden="false" customHeight="false" outlineLevel="0" collapsed="false">
      <c r="A4850" s="0" t="s">
        <v>3</v>
      </c>
      <c r="B4850" s="0" t="s">
        <v>19654</v>
      </c>
      <c r="C4850" s="0" t="s">
        <v>14773</v>
      </c>
      <c r="D4850" s="0" t="s">
        <v>14768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  <c r="Q4850" s="0" t="n">
        <v>0</v>
      </c>
      <c r="R4850" s="0" t="n">
        <v>0</v>
      </c>
      <c r="S4850" s="0" t="n">
        <v>0</v>
      </c>
      <c r="T4850" s="0" t="n">
        <v>0</v>
      </c>
      <c r="U4850" s="0" t="n">
        <v>14</v>
      </c>
      <c r="V4850" s="0" t="n">
        <v>230</v>
      </c>
      <c r="W4850" s="0" t="n">
        <v>0</v>
      </c>
      <c r="X4850" s="0" t="n">
        <v>0</v>
      </c>
      <c r="Y4850" s="0" t="n">
        <v>0</v>
      </c>
      <c r="Z4850" s="0" t="n">
        <v>0</v>
      </c>
    </row>
    <row r="4851" customFormat="false" ht="14.4" hidden="false" customHeight="false" outlineLevel="0" collapsed="false">
      <c r="A4851" s="0" t="s">
        <v>3</v>
      </c>
      <c r="B4851" s="0" t="s">
        <v>19655</v>
      </c>
      <c r="C4851" s="0" t="s">
        <v>14768</v>
      </c>
      <c r="D4851" s="0" t="s">
        <v>14771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0</v>
      </c>
      <c r="U4851" s="0" t="n">
        <v>16</v>
      </c>
      <c r="V4851" s="0" t="n">
        <v>264</v>
      </c>
      <c r="W4851" s="0" t="n">
        <v>0</v>
      </c>
      <c r="X4851" s="0" t="n">
        <v>0</v>
      </c>
      <c r="Y4851" s="0" t="n">
        <v>0</v>
      </c>
      <c r="Z4851" s="0" t="n">
        <v>0</v>
      </c>
    </row>
    <row r="4852" customFormat="false" ht="14.4" hidden="false" customHeight="false" outlineLevel="0" collapsed="false">
      <c r="A4852" s="0" t="s">
        <v>3</v>
      </c>
      <c r="B4852" s="0" t="s">
        <v>19656</v>
      </c>
      <c r="C4852" s="0" t="s">
        <v>14773</v>
      </c>
      <c r="D4852" s="0" t="s">
        <v>14767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18</v>
      </c>
      <c r="V4852" s="0" t="n">
        <v>333</v>
      </c>
      <c r="W4852" s="0" t="n">
        <v>0</v>
      </c>
      <c r="X4852" s="0" t="n">
        <v>0</v>
      </c>
      <c r="Y4852" s="0" t="n">
        <v>0</v>
      </c>
      <c r="Z4852" s="0" t="n">
        <v>0</v>
      </c>
    </row>
    <row r="4853" customFormat="false" ht="14.4" hidden="false" customHeight="false" outlineLevel="0" collapsed="false">
      <c r="A4853" s="0" t="s">
        <v>3</v>
      </c>
      <c r="B4853" s="0" t="s">
        <v>19657</v>
      </c>
      <c r="C4853" s="0" t="s">
        <v>14773</v>
      </c>
      <c r="D4853" s="0" t="s">
        <v>14767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0" t="n">
        <v>13</v>
      </c>
      <c r="V4853" s="0" t="n">
        <v>260</v>
      </c>
      <c r="W4853" s="0" t="n">
        <v>0</v>
      </c>
      <c r="X4853" s="0" t="n">
        <v>0</v>
      </c>
      <c r="Y4853" s="0" t="n">
        <v>0</v>
      </c>
      <c r="Z4853" s="0" t="n">
        <v>0</v>
      </c>
    </row>
    <row r="4854" customFormat="false" ht="14.4" hidden="false" customHeight="false" outlineLevel="0" collapsed="false">
      <c r="A4854" s="0" t="s">
        <v>3</v>
      </c>
      <c r="B4854" s="0" t="s">
        <v>19658</v>
      </c>
      <c r="C4854" s="0" t="s">
        <v>14773</v>
      </c>
      <c r="D4854" s="0" t="s">
        <v>14768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0</v>
      </c>
      <c r="T4854" s="0" t="n">
        <v>0</v>
      </c>
      <c r="U4854" s="0" t="n">
        <v>22</v>
      </c>
      <c r="V4854" s="0" t="n">
        <v>311</v>
      </c>
      <c r="W4854" s="0" t="n">
        <v>0</v>
      </c>
      <c r="X4854" s="0" t="n">
        <v>0</v>
      </c>
      <c r="Y4854" s="0" t="n">
        <v>0</v>
      </c>
      <c r="Z4854" s="0" t="n">
        <v>0</v>
      </c>
    </row>
    <row r="4855" customFormat="false" ht="14.4" hidden="false" customHeight="false" outlineLevel="0" collapsed="false">
      <c r="A4855" s="0" t="s">
        <v>3</v>
      </c>
      <c r="B4855" s="0" t="s">
        <v>19659</v>
      </c>
      <c r="C4855" s="0" t="s">
        <v>14771</v>
      </c>
      <c r="D4855" s="0" t="s">
        <v>14768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0</v>
      </c>
      <c r="T4855" s="0" t="n">
        <v>0</v>
      </c>
      <c r="U4855" s="0" t="n">
        <v>22</v>
      </c>
      <c r="V4855" s="0" t="n">
        <v>313</v>
      </c>
      <c r="W4855" s="0" t="n">
        <v>0</v>
      </c>
      <c r="X4855" s="0" t="n">
        <v>0</v>
      </c>
      <c r="Y4855" s="0" t="n">
        <v>0</v>
      </c>
      <c r="Z4855" s="0" t="n">
        <v>0</v>
      </c>
    </row>
    <row r="4856" customFormat="false" ht="14.4" hidden="false" customHeight="false" outlineLevel="0" collapsed="false">
      <c r="A4856" s="0" t="s">
        <v>3</v>
      </c>
      <c r="B4856" s="0" t="s">
        <v>19660</v>
      </c>
      <c r="C4856" s="0" t="s">
        <v>14768</v>
      </c>
      <c r="D4856" s="0" t="s">
        <v>14771</v>
      </c>
      <c r="E4856" s="0" t="n">
        <v>0</v>
      </c>
      <c r="F4856" s="0" t="n">
        <v>0</v>
      </c>
      <c r="G4856" s="0" t="n">
        <v>0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0" t="n">
        <v>14</v>
      </c>
      <c r="V4856" s="0" t="n">
        <v>246</v>
      </c>
      <c r="W4856" s="0" t="n">
        <v>0</v>
      </c>
      <c r="X4856" s="0" t="n">
        <v>0</v>
      </c>
      <c r="Y4856" s="0" t="n">
        <v>0</v>
      </c>
      <c r="Z4856" s="0" t="n">
        <v>0</v>
      </c>
    </row>
    <row r="4857" customFormat="false" ht="14.4" hidden="false" customHeight="false" outlineLevel="0" collapsed="false">
      <c r="A4857" s="0" t="s">
        <v>3</v>
      </c>
      <c r="B4857" s="0" t="s">
        <v>19661</v>
      </c>
      <c r="C4857" s="0" t="s">
        <v>14773</v>
      </c>
      <c r="D4857" s="0" t="s">
        <v>14771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0</v>
      </c>
      <c r="U4857" s="0" t="n">
        <v>14</v>
      </c>
      <c r="V4857" s="0" t="n">
        <v>248</v>
      </c>
      <c r="W4857" s="0" t="n">
        <v>0</v>
      </c>
      <c r="X4857" s="0" t="n">
        <v>0</v>
      </c>
      <c r="Y4857" s="0" t="n">
        <v>0</v>
      </c>
      <c r="Z4857" s="0" t="n">
        <v>0</v>
      </c>
    </row>
    <row r="4858" customFormat="false" ht="14.4" hidden="false" customHeight="false" outlineLevel="0" collapsed="false">
      <c r="A4858" s="0" t="s">
        <v>3</v>
      </c>
      <c r="B4858" s="0" t="s">
        <v>19662</v>
      </c>
      <c r="C4858" s="0" t="s">
        <v>14773</v>
      </c>
      <c r="D4858" s="0" t="s">
        <v>14767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0" t="n">
        <v>15</v>
      </c>
      <c r="V4858" s="0" t="n">
        <v>255</v>
      </c>
      <c r="W4858" s="0" t="n">
        <v>0</v>
      </c>
      <c r="X4858" s="0" t="n">
        <v>0</v>
      </c>
      <c r="Y4858" s="0" t="n">
        <v>0</v>
      </c>
      <c r="Z4858" s="0" t="n">
        <v>0</v>
      </c>
    </row>
    <row r="4859" customFormat="false" ht="14.4" hidden="false" customHeight="false" outlineLevel="0" collapsed="false">
      <c r="A4859" s="0" t="s">
        <v>3</v>
      </c>
      <c r="B4859" s="0" t="s">
        <v>19663</v>
      </c>
      <c r="C4859" s="0" t="s">
        <v>14767</v>
      </c>
      <c r="D4859" s="0" t="s">
        <v>14773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n">
        <v>0</v>
      </c>
      <c r="S4859" s="0" t="n">
        <v>0</v>
      </c>
      <c r="T4859" s="0" t="n">
        <v>0</v>
      </c>
      <c r="U4859" s="0" t="n">
        <v>21</v>
      </c>
      <c r="V4859" s="0" t="n">
        <v>407</v>
      </c>
      <c r="W4859" s="0" t="n">
        <v>0</v>
      </c>
      <c r="X4859" s="0" t="n">
        <v>0</v>
      </c>
      <c r="Y4859" s="0" t="n">
        <v>0</v>
      </c>
      <c r="Z4859" s="0" t="n">
        <v>0</v>
      </c>
    </row>
    <row r="4860" customFormat="false" ht="14.4" hidden="false" customHeight="false" outlineLevel="0" collapsed="false">
      <c r="A4860" s="0" t="s">
        <v>3</v>
      </c>
      <c r="B4860" s="0" t="s">
        <v>19664</v>
      </c>
      <c r="C4860" s="0" t="s">
        <v>14771</v>
      </c>
      <c r="D4860" s="0" t="s">
        <v>14768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0</v>
      </c>
      <c r="P4860" s="0" t="n">
        <v>0</v>
      </c>
      <c r="Q4860" s="0" t="n">
        <v>0</v>
      </c>
      <c r="R4860" s="0" t="n">
        <v>0</v>
      </c>
      <c r="S4860" s="0" t="n">
        <v>0</v>
      </c>
      <c r="T4860" s="0" t="n">
        <v>0</v>
      </c>
      <c r="U4860" s="0" t="n">
        <v>20</v>
      </c>
      <c r="V4860" s="0" t="n">
        <v>363</v>
      </c>
      <c r="W4860" s="0" t="n">
        <v>0</v>
      </c>
      <c r="X4860" s="0" t="n">
        <v>0</v>
      </c>
      <c r="Y4860" s="0" t="n">
        <v>0</v>
      </c>
      <c r="Z4860" s="0" t="n">
        <v>0</v>
      </c>
    </row>
    <row r="4861" customFormat="false" ht="14.4" hidden="false" customHeight="false" outlineLevel="0" collapsed="false">
      <c r="A4861" s="0" t="s">
        <v>3</v>
      </c>
      <c r="B4861" s="0" t="s">
        <v>19665</v>
      </c>
      <c r="C4861" s="0" t="s">
        <v>14768</v>
      </c>
      <c r="D4861" s="0" t="s">
        <v>14771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0</v>
      </c>
      <c r="R4861" s="0" t="n">
        <v>0</v>
      </c>
      <c r="S4861" s="0" t="n">
        <v>0</v>
      </c>
      <c r="T4861" s="0" t="n">
        <v>0</v>
      </c>
      <c r="U4861" s="0" t="n">
        <v>21</v>
      </c>
      <c r="V4861" s="0" t="n">
        <v>345</v>
      </c>
      <c r="W4861" s="0" t="n">
        <v>0</v>
      </c>
      <c r="X4861" s="0" t="n">
        <v>0</v>
      </c>
      <c r="Y4861" s="0" t="n">
        <v>0</v>
      </c>
      <c r="Z4861" s="0" t="n">
        <v>0</v>
      </c>
    </row>
    <row r="4862" customFormat="false" ht="14.4" hidden="false" customHeight="false" outlineLevel="0" collapsed="false">
      <c r="A4862" s="0" t="s">
        <v>3</v>
      </c>
      <c r="B4862" s="0" t="s">
        <v>19666</v>
      </c>
      <c r="C4862" s="0" t="s">
        <v>14773</v>
      </c>
      <c r="D4862" s="0" t="s">
        <v>14768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0</v>
      </c>
      <c r="N4862" s="0" t="n">
        <v>0</v>
      </c>
      <c r="O4862" s="0" t="n">
        <v>0</v>
      </c>
      <c r="P4862" s="0" t="n">
        <v>0</v>
      </c>
      <c r="Q4862" s="0" t="n">
        <v>0</v>
      </c>
      <c r="R4862" s="0" t="n">
        <v>0</v>
      </c>
      <c r="S4862" s="0" t="n">
        <v>0</v>
      </c>
      <c r="T4862" s="0" t="n">
        <v>0</v>
      </c>
      <c r="U4862" s="0" t="n">
        <v>13</v>
      </c>
      <c r="V4862" s="0" t="n">
        <v>244</v>
      </c>
      <c r="W4862" s="0" t="n">
        <v>0</v>
      </c>
      <c r="X4862" s="0" t="n">
        <v>0</v>
      </c>
      <c r="Y4862" s="0" t="n">
        <v>0</v>
      </c>
      <c r="Z4862" s="0" t="n">
        <v>0</v>
      </c>
    </row>
    <row r="4863" customFormat="false" ht="14.4" hidden="false" customHeight="false" outlineLevel="0" collapsed="false">
      <c r="A4863" s="0" t="s">
        <v>3</v>
      </c>
      <c r="B4863" s="0" t="s">
        <v>19667</v>
      </c>
      <c r="C4863" s="0" t="s">
        <v>14771</v>
      </c>
      <c r="D4863" s="0" t="s">
        <v>14773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</v>
      </c>
      <c r="U4863" s="0" t="n">
        <v>15</v>
      </c>
      <c r="V4863" s="0" t="n">
        <v>276</v>
      </c>
      <c r="W4863" s="0" t="n">
        <v>0</v>
      </c>
      <c r="X4863" s="0" t="n">
        <v>0</v>
      </c>
      <c r="Y4863" s="0" t="n">
        <v>0</v>
      </c>
      <c r="Z4863" s="0" t="n">
        <v>0</v>
      </c>
    </row>
    <row r="4864" customFormat="false" ht="14.4" hidden="false" customHeight="false" outlineLevel="0" collapsed="false">
      <c r="A4864" s="0" t="s">
        <v>3</v>
      </c>
      <c r="B4864" s="0" t="s">
        <v>19668</v>
      </c>
      <c r="C4864" s="0" t="s">
        <v>14773</v>
      </c>
      <c r="D4864" s="0" t="s">
        <v>14767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0</v>
      </c>
      <c r="S4864" s="0" t="n">
        <v>0</v>
      </c>
      <c r="T4864" s="0" t="n">
        <v>0</v>
      </c>
      <c r="U4864" s="0" t="n">
        <v>23</v>
      </c>
      <c r="V4864" s="0" t="n">
        <v>341</v>
      </c>
      <c r="W4864" s="0" t="n">
        <v>0</v>
      </c>
      <c r="X4864" s="0" t="n">
        <v>0</v>
      </c>
      <c r="Y4864" s="0" t="n">
        <v>0</v>
      </c>
      <c r="Z4864" s="0" t="n">
        <v>0</v>
      </c>
    </row>
    <row r="4865" customFormat="false" ht="14.4" hidden="false" customHeight="false" outlineLevel="0" collapsed="false">
      <c r="A4865" s="0" t="s">
        <v>3</v>
      </c>
      <c r="B4865" s="0" t="s">
        <v>19669</v>
      </c>
      <c r="C4865" s="0" t="s">
        <v>14773</v>
      </c>
      <c r="D4865" s="0" t="s">
        <v>14771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0</v>
      </c>
      <c r="T4865" s="0" t="n">
        <v>0</v>
      </c>
      <c r="U4865" s="0" t="n">
        <v>17</v>
      </c>
      <c r="V4865" s="0" t="n">
        <v>329</v>
      </c>
      <c r="W4865" s="0" t="n">
        <v>0</v>
      </c>
      <c r="X4865" s="0" t="n">
        <v>0</v>
      </c>
      <c r="Y4865" s="0" t="n">
        <v>0</v>
      </c>
      <c r="Z4865" s="0" t="n">
        <v>0</v>
      </c>
    </row>
    <row r="4866" customFormat="false" ht="14.4" hidden="false" customHeight="false" outlineLevel="0" collapsed="false">
      <c r="A4866" s="0" t="s">
        <v>3</v>
      </c>
      <c r="B4866" s="0" t="s">
        <v>19670</v>
      </c>
      <c r="C4866" s="0" t="s">
        <v>14771</v>
      </c>
      <c r="D4866" s="0" t="s">
        <v>14768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</v>
      </c>
      <c r="T4866" s="0" t="n">
        <v>0</v>
      </c>
      <c r="U4866" s="0" t="n">
        <v>17</v>
      </c>
      <c r="V4866" s="0" t="n">
        <v>320</v>
      </c>
      <c r="W4866" s="0" t="n">
        <v>0</v>
      </c>
      <c r="X4866" s="0" t="n">
        <v>0</v>
      </c>
      <c r="Y4866" s="0" t="n">
        <v>0</v>
      </c>
      <c r="Z4866" s="0" t="n">
        <v>0</v>
      </c>
    </row>
    <row r="4867" customFormat="false" ht="14.4" hidden="false" customHeight="false" outlineLevel="0" collapsed="false">
      <c r="A4867" s="0" t="s">
        <v>3</v>
      </c>
      <c r="B4867" s="0" t="s">
        <v>19671</v>
      </c>
      <c r="C4867" s="0" t="s">
        <v>14767</v>
      </c>
      <c r="D4867" s="0" t="s">
        <v>14768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20</v>
      </c>
      <c r="V4867" s="0" t="n">
        <v>311</v>
      </c>
      <c r="W4867" s="0" t="n">
        <v>0</v>
      </c>
      <c r="X4867" s="0" t="n">
        <v>0</v>
      </c>
      <c r="Y4867" s="0" t="n">
        <v>0</v>
      </c>
      <c r="Z4867" s="0" t="n">
        <v>0</v>
      </c>
    </row>
    <row r="4868" customFormat="false" ht="14.4" hidden="false" customHeight="false" outlineLevel="0" collapsed="false">
      <c r="A4868" s="0" t="s">
        <v>3</v>
      </c>
      <c r="B4868" s="0" t="s">
        <v>19672</v>
      </c>
      <c r="C4868" s="0" t="s">
        <v>14773</v>
      </c>
      <c r="D4868" s="0" t="s">
        <v>14771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17</v>
      </c>
      <c r="V4868" s="0" t="n">
        <v>315</v>
      </c>
      <c r="W4868" s="0" t="n">
        <v>0</v>
      </c>
      <c r="X4868" s="0" t="n">
        <v>0</v>
      </c>
      <c r="Y4868" s="0" t="n">
        <v>0</v>
      </c>
      <c r="Z4868" s="0" t="n">
        <v>0</v>
      </c>
    </row>
    <row r="4869" customFormat="false" ht="14.4" hidden="false" customHeight="false" outlineLevel="0" collapsed="false">
      <c r="A4869" s="0" t="s">
        <v>3</v>
      </c>
      <c r="B4869" s="0" t="s">
        <v>19673</v>
      </c>
      <c r="C4869" s="0" t="s">
        <v>14771</v>
      </c>
      <c r="D4869" s="0" t="s">
        <v>14768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17</v>
      </c>
      <c r="V4869" s="0" t="n">
        <v>298</v>
      </c>
      <c r="W4869" s="0" t="n">
        <v>0</v>
      </c>
      <c r="X4869" s="0" t="n">
        <v>0</v>
      </c>
      <c r="Y4869" s="0" t="n">
        <v>0</v>
      </c>
      <c r="Z4869" s="0" t="n">
        <v>0</v>
      </c>
    </row>
    <row r="4870" customFormat="false" ht="14.4" hidden="false" customHeight="false" outlineLevel="0" collapsed="false">
      <c r="A4870" s="0" t="s">
        <v>3</v>
      </c>
      <c r="B4870" s="0" t="s">
        <v>19674</v>
      </c>
      <c r="C4870" s="0" t="s">
        <v>14771</v>
      </c>
      <c r="D4870" s="0" t="s">
        <v>14768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0" t="n">
        <v>17</v>
      </c>
      <c r="V4870" s="0" t="n">
        <v>319</v>
      </c>
      <c r="W4870" s="0" t="n">
        <v>0</v>
      </c>
      <c r="X4870" s="0" t="n">
        <v>0</v>
      </c>
      <c r="Y4870" s="0" t="n">
        <v>0</v>
      </c>
      <c r="Z4870" s="0" t="n">
        <v>0</v>
      </c>
    </row>
    <row r="4871" customFormat="false" ht="14.4" hidden="false" customHeight="false" outlineLevel="0" collapsed="false">
      <c r="A4871" s="0" t="s">
        <v>3</v>
      </c>
      <c r="B4871" s="0" t="s">
        <v>19675</v>
      </c>
      <c r="C4871" s="0" t="s">
        <v>14768</v>
      </c>
      <c r="D4871" s="0" t="s">
        <v>14771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0</v>
      </c>
      <c r="T4871" s="0" t="n">
        <v>0</v>
      </c>
      <c r="U4871" s="0" t="n">
        <v>17</v>
      </c>
      <c r="V4871" s="0" t="n">
        <v>339</v>
      </c>
      <c r="W4871" s="0" t="n">
        <v>0</v>
      </c>
      <c r="X4871" s="0" t="n">
        <v>0</v>
      </c>
      <c r="Y4871" s="0" t="n">
        <v>0</v>
      </c>
      <c r="Z4871" s="0" t="n">
        <v>0</v>
      </c>
    </row>
    <row r="4872" customFormat="false" ht="14.4" hidden="false" customHeight="false" outlineLevel="0" collapsed="false">
      <c r="A4872" s="0" t="s">
        <v>3</v>
      </c>
      <c r="B4872" s="0" t="s">
        <v>19676</v>
      </c>
      <c r="C4872" s="0" t="s">
        <v>14767</v>
      </c>
      <c r="D4872" s="0" t="s">
        <v>14773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0</v>
      </c>
      <c r="R4872" s="0" t="n">
        <v>0</v>
      </c>
      <c r="S4872" s="0" t="n">
        <v>0</v>
      </c>
      <c r="T4872" s="0" t="n">
        <v>0</v>
      </c>
      <c r="U4872" s="0" t="n">
        <v>18</v>
      </c>
      <c r="V4872" s="0" t="n">
        <v>347</v>
      </c>
      <c r="W4872" s="0" t="n">
        <v>0</v>
      </c>
      <c r="X4872" s="0" t="n">
        <v>0</v>
      </c>
      <c r="Y4872" s="0" t="n">
        <v>0</v>
      </c>
      <c r="Z4872" s="0" t="n">
        <v>0</v>
      </c>
    </row>
    <row r="4873" customFormat="false" ht="14.4" hidden="false" customHeight="false" outlineLevel="0" collapsed="false">
      <c r="A4873" s="0" t="s">
        <v>3</v>
      </c>
      <c r="B4873" s="0" t="s">
        <v>19677</v>
      </c>
      <c r="C4873" s="0" t="s">
        <v>14767</v>
      </c>
      <c r="D4873" s="0" t="s">
        <v>14773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0</v>
      </c>
      <c r="Q4873" s="0" t="n">
        <v>0</v>
      </c>
      <c r="R4873" s="0" t="n">
        <v>0</v>
      </c>
      <c r="S4873" s="0" t="n">
        <v>0</v>
      </c>
      <c r="T4873" s="0" t="n">
        <v>0</v>
      </c>
      <c r="U4873" s="0" t="n">
        <v>18</v>
      </c>
      <c r="V4873" s="0" t="n">
        <v>347</v>
      </c>
      <c r="W4873" s="0" t="n">
        <v>0</v>
      </c>
      <c r="X4873" s="0" t="n">
        <v>0</v>
      </c>
      <c r="Y4873" s="0" t="n">
        <v>0</v>
      </c>
      <c r="Z4873" s="0" t="n">
        <v>0</v>
      </c>
    </row>
    <row r="4874" customFormat="false" ht="14.4" hidden="false" customHeight="false" outlineLevel="0" collapsed="false">
      <c r="A4874" s="0" t="s">
        <v>3</v>
      </c>
      <c r="B4874" s="0" t="s">
        <v>19678</v>
      </c>
      <c r="C4874" s="0" t="s">
        <v>14767</v>
      </c>
      <c r="D4874" s="0" t="s">
        <v>14771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17</v>
      </c>
      <c r="V4874" s="0" t="n">
        <v>336</v>
      </c>
      <c r="W4874" s="0" t="n">
        <v>0</v>
      </c>
      <c r="X4874" s="0" t="n">
        <v>0</v>
      </c>
      <c r="Y4874" s="0" t="n">
        <v>0</v>
      </c>
      <c r="Z4874" s="0" t="n">
        <v>0</v>
      </c>
    </row>
    <row r="4875" customFormat="false" ht="14.4" hidden="false" customHeight="false" outlineLevel="0" collapsed="false">
      <c r="A4875" s="0" t="s">
        <v>3</v>
      </c>
      <c r="B4875" s="0" t="s">
        <v>19679</v>
      </c>
      <c r="C4875" s="0" t="s">
        <v>14773</v>
      </c>
      <c r="D4875" s="0" t="s">
        <v>14768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17</v>
      </c>
      <c r="V4875" s="0" t="n">
        <v>318</v>
      </c>
      <c r="W4875" s="0" t="n">
        <v>0</v>
      </c>
      <c r="X4875" s="0" t="n">
        <v>0</v>
      </c>
      <c r="Y4875" s="0" t="n">
        <v>0</v>
      </c>
      <c r="Z4875" s="0" t="n">
        <v>0</v>
      </c>
    </row>
    <row r="4876" customFormat="false" ht="14.4" hidden="false" customHeight="false" outlineLevel="0" collapsed="false">
      <c r="A4876" s="0" t="s">
        <v>3</v>
      </c>
      <c r="B4876" s="0" t="s">
        <v>19680</v>
      </c>
      <c r="C4876" s="0" t="s">
        <v>14767</v>
      </c>
      <c r="D4876" s="0" t="s">
        <v>14768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17</v>
      </c>
      <c r="V4876" s="0" t="n">
        <v>318</v>
      </c>
      <c r="W4876" s="0" t="n">
        <v>0</v>
      </c>
      <c r="X4876" s="0" t="n">
        <v>0</v>
      </c>
      <c r="Y4876" s="0" t="n">
        <v>0</v>
      </c>
      <c r="Z4876" s="0" t="n">
        <v>0</v>
      </c>
    </row>
    <row r="4877" customFormat="false" ht="14.4" hidden="false" customHeight="false" outlineLevel="0" collapsed="false">
      <c r="A4877" s="0" t="s">
        <v>3</v>
      </c>
      <c r="B4877" s="0" t="s">
        <v>19681</v>
      </c>
      <c r="C4877" s="0" t="s">
        <v>14767</v>
      </c>
      <c r="D4877" s="0" t="s">
        <v>14771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17</v>
      </c>
      <c r="V4877" s="0" t="n">
        <v>313</v>
      </c>
      <c r="W4877" s="0" t="n">
        <v>0</v>
      </c>
      <c r="X4877" s="0" t="n">
        <v>0</v>
      </c>
      <c r="Y4877" s="0" t="n">
        <v>0</v>
      </c>
      <c r="Z4877" s="0" t="n">
        <v>0</v>
      </c>
    </row>
    <row r="4878" customFormat="false" ht="14.4" hidden="false" customHeight="false" outlineLevel="0" collapsed="false">
      <c r="A4878" s="0" t="s">
        <v>3</v>
      </c>
      <c r="B4878" s="0" t="s">
        <v>19682</v>
      </c>
      <c r="C4878" s="0" t="s">
        <v>14771</v>
      </c>
      <c r="D4878" s="0" t="s">
        <v>14767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15</v>
      </c>
      <c r="V4878" s="0" t="n">
        <v>213</v>
      </c>
      <c r="W4878" s="0" t="n">
        <v>0</v>
      </c>
      <c r="X4878" s="0" t="n">
        <v>0</v>
      </c>
      <c r="Y4878" s="0" t="n">
        <v>0</v>
      </c>
      <c r="Z4878" s="0" t="n">
        <v>0</v>
      </c>
    </row>
    <row r="4879" customFormat="false" ht="14.4" hidden="false" customHeight="false" outlineLevel="0" collapsed="false">
      <c r="A4879" s="0" t="s">
        <v>3</v>
      </c>
      <c r="B4879" s="0" t="s">
        <v>19683</v>
      </c>
      <c r="C4879" s="0" t="s">
        <v>14768</v>
      </c>
      <c r="D4879" s="0" t="s">
        <v>14771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15</v>
      </c>
      <c r="V4879" s="0" t="n">
        <v>216</v>
      </c>
      <c r="W4879" s="0" t="n">
        <v>0</v>
      </c>
      <c r="X4879" s="0" t="n">
        <v>0</v>
      </c>
      <c r="Y4879" s="0" t="n">
        <v>0</v>
      </c>
      <c r="Z4879" s="0" t="n">
        <v>0</v>
      </c>
    </row>
    <row r="4880" customFormat="false" ht="14.4" hidden="false" customHeight="false" outlineLevel="0" collapsed="false">
      <c r="A4880" s="0" t="s">
        <v>3</v>
      </c>
      <c r="B4880" s="0" t="s">
        <v>19684</v>
      </c>
      <c r="C4880" s="0" t="s">
        <v>14773</v>
      </c>
      <c r="D4880" s="0" t="s">
        <v>14767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0</v>
      </c>
      <c r="Q4880" s="0" t="n">
        <v>0</v>
      </c>
      <c r="R4880" s="0" t="n">
        <v>0</v>
      </c>
      <c r="S4880" s="0" t="n">
        <v>0</v>
      </c>
      <c r="T4880" s="0" t="n">
        <v>0</v>
      </c>
      <c r="U4880" s="0" t="n">
        <v>13</v>
      </c>
      <c r="V4880" s="0" t="n">
        <v>232</v>
      </c>
      <c r="W4880" s="0" t="n">
        <v>0</v>
      </c>
      <c r="X4880" s="0" t="n">
        <v>0</v>
      </c>
      <c r="Y4880" s="0" t="n">
        <v>0</v>
      </c>
      <c r="Z4880" s="0" t="n">
        <v>0</v>
      </c>
    </row>
    <row r="4881" customFormat="false" ht="14.4" hidden="false" customHeight="false" outlineLevel="0" collapsed="false">
      <c r="A4881" s="0" t="s">
        <v>3</v>
      </c>
      <c r="B4881" s="0" t="s">
        <v>19685</v>
      </c>
      <c r="C4881" s="0" t="s">
        <v>14771</v>
      </c>
      <c r="D4881" s="0" t="s">
        <v>14768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15</v>
      </c>
      <c r="V4881" s="0" t="n">
        <v>248</v>
      </c>
      <c r="W4881" s="0" t="n">
        <v>0</v>
      </c>
      <c r="X4881" s="0" t="n">
        <v>0</v>
      </c>
      <c r="Y4881" s="0" t="n">
        <v>0</v>
      </c>
      <c r="Z4881" s="0" t="n">
        <v>0</v>
      </c>
    </row>
    <row r="4882" customFormat="false" ht="14.4" hidden="false" customHeight="false" outlineLevel="0" collapsed="false">
      <c r="A4882" s="0" t="s">
        <v>3</v>
      </c>
      <c r="B4882" s="0" t="s">
        <v>19686</v>
      </c>
      <c r="C4882" s="0" t="s">
        <v>14773</v>
      </c>
      <c r="D4882" s="0" t="s">
        <v>14767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0</v>
      </c>
      <c r="S4882" s="0" t="n">
        <v>0</v>
      </c>
      <c r="T4882" s="0" t="n">
        <v>0</v>
      </c>
      <c r="U4882" s="0" t="n">
        <v>13</v>
      </c>
      <c r="V4882" s="0" t="n">
        <v>248</v>
      </c>
      <c r="W4882" s="0" t="n">
        <v>0</v>
      </c>
      <c r="X4882" s="0" t="n">
        <v>0</v>
      </c>
      <c r="Y4882" s="0" t="n">
        <v>0</v>
      </c>
      <c r="Z4882" s="0" t="n">
        <v>0</v>
      </c>
    </row>
    <row r="4883" customFormat="false" ht="14.4" hidden="false" customHeight="false" outlineLevel="0" collapsed="false">
      <c r="A4883" s="0" t="s">
        <v>3</v>
      </c>
      <c r="B4883" s="0" t="s">
        <v>19687</v>
      </c>
      <c r="C4883" s="0" t="s">
        <v>14773</v>
      </c>
      <c r="D4883" s="0" t="s">
        <v>14767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13</v>
      </c>
      <c r="V4883" s="0" t="n">
        <v>244</v>
      </c>
      <c r="W4883" s="0" t="n">
        <v>0</v>
      </c>
      <c r="X4883" s="0" t="n">
        <v>0</v>
      </c>
      <c r="Y4883" s="0" t="n">
        <v>0</v>
      </c>
      <c r="Z4883" s="0" t="n">
        <v>0</v>
      </c>
    </row>
    <row r="4884" customFormat="false" ht="14.4" hidden="false" customHeight="false" outlineLevel="0" collapsed="false">
      <c r="A4884" s="0" t="s">
        <v>3</v>
      </c>
      <c r="B4884" s="0" t="s">
        <v>19688</v>
      </c>
      <c r="C4884" s="0" t="s">
        <v>14768</v>
      </c>
      <c r="D4884" s="0" t="s">
        <v>14771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0</v>
      </c>
      <c r="R4884" s="0" t="n">
        <v>0</v>
      </c>
      <c r="S4884" s="0" t="n">
        <v>0</v>
      </c>
      <c r="T4884" s="0" t="n">
        <v>0</v>
      </c>
      <c r="U4884" s="0" t="n">
        <v>25</v>
      </c>
      <c r="V4884" s="0" t="n">
        <v>268</v>
      </c>
      <c r="W4884" s="0" t="n">
        <v>0</v>
      </c>
      <c r="X4884" s="0" t="n">
        <v>0</v>
      </c>
      <c r="Y4884" s="0" t="n">
        <v>0</v>
      </c>
      <c r="Z4884" s="0" t="n">
        <v>0</v>
      </c>
    </row>
    <row r="4885" customFormat="false" ht="14.4" hidden="false" customHeight="false" outlineLevel="0" collapsed="false">
      <c r="A4885" s="0" t="s">
        <v>3</v>
      </c>
      <c r="B4885" s="0" t="s">
        <v>19689</v>
      </c>
      <c r="C4885" s="0" t="s">
        <v>14771</v>
      </c>
      <c r="D4885" s="0" t="s">
        <v>14773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0</v>
      </c>
      <c r="R4885" s="0" t="n">
        <v>0</v>
      </c>
      <c r="S4885" s="0" t="n">
        <v>0</v>
      </c>
      <c r="T4885" s="0" t="n">
        <v>0</v>
      </c>
      <c r="U4885" s="0" t="n">
        <v>26</v>
      </c>
      <c r="V4885" s="0" t="n">
        <v>269</v>
      </c>
      <c r="W4885" s="0" t="n">
        <v>0</v>
      </c>
      <c r="X4885" s="0" t="n">
        <v>0</v>
      </c>
      <c r="Y4885" s="0" t="n">
        <v>0</v>
      </c>
      <c r="Z4885" s="0" t="n">
        <v>0</v>
      </c>
    </row>
    <row r="4886" customFormat="false" ht="14.4" hidden="false" customHeight="false" outlineLevel="0" collapsed="false">
      <c r="A4886" s="0" t="s">
        <v>3</v>
      </c>
      <c r="B4886" s="0" t="s">
        <v>19690</v>
      </c>
      <c r="C4886" s="0" t="s">
        <v>14768</v>
      </c>
      <c r="D4886" s="0" t="s">
        <v>14771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32</v>
      </c>
      <c r="V4886" s="0" t="n">
        <v>411</v>
      </c>
      <c r="W4886" s="0" t="n">
        <v>0</v>
      </c>
      <c r="X4886" s="0" t="n">
        <v>0</v>
      </c>
      <c r="Y4886" s="0" t="n">
        <v>0</v>
      </c>
      <c r="Z4886" s="0" t="n">
        <v>0</v>
      </c>
    </row>
    <row r="4887" customFormat="false" ht="14.4" hidden="false" customHeight="false" outlineLevel="0" collapsed="false">
      <c r="A4887" s="0" t="s">
        <v>3</v>
      </c>
      <c r="B4887" s="0" t="s">
        <v>19691</v>
      </c>
      <c r="C4887" s="0" t="s">
        <v>14767</v>
      </c>
      <c r="D4887" s="0" t="s">
        <v>14773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26</v>
      </c>
      <c r="V4887" s="0" t="n">
        <v>377</v>
      </c>
      <c r="W4887" s="0" t="n">
        <v>0</v>
      </c>
      <c r="X4887" s="0" t="n">
        <v>0</v>
      </c>
      <c r="Y4887" s="0" t="n">
        <v>0</v>
      </c>
      <c r="Z4887" s="0" t="n">
        <v>0</v>
      </c>
    </row>
    <row r="4888" customFormat="false" ht="14.4" hidden="false" customHeight="false" outlineLevel="0" collapsed="false">
      <c r="A4888" s="0" t="s">
        <v>3</v>
      </c>
      <c r="B4888" s="0" t="s">
        <v>19692</v>
      </c>
      <c r="C4888" s="0" t="s">
        <v>14773</v>
      </c>
      <c r="D4888" s="0" t="s">
        <v>14767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34</v>
      </c>
      <c r="V4888" s="0" t="n">
        <v>371</v>
      </c>
      <c r="W4888" s="0" t="n">
        <v>0</v>
      </c>
      <c r="X4888" s="0" t="n">
        <v>0</v>
      </c>
      <c r="Y4888" s="0" t="n">
        <v>0</v>
      </c>
      <c r="Z4888" s="0" t="n">
        <v>0</v>
      </c>
    </row>
    <row r="4889" customFormat="false" ht="14.4" hidden="false" customHeight="false" outlineLevel="0" collapsed="false">
      <c r="A4889" s="0" t="s">
        <v>3</v>
      </c>
      <c r="B4889" s="0" t="s">
        <v>19693</v>
      </c>
      <c r="C4889" s="0" t="s">
        <v>14767</v>
      </c>
      <c r="D4889" s="0" t="s">
        <v>14768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0</v>
      </c>
      <c r="S4889" s="0" t="n">
        <v>0</v>
      </c>
      <c r="T4889" s="0" t="n">
        <v>0</v>
      </c>
      <c r="U4889" s="0" t="n">
        <v>32</v>
      </c>
      <c r="V4889" s="0" t="n">
        <v>401</v>
      </c>
      <c r="W4889" s="0" t="n">
        <v>0</v>
      </c>
      <c r="X4889" s="0" t="n">
        <v>0</v>
      </c>
      <c r="Y4889" s="0" t="n">
        <v>0</v>
      </c>
      <c r="Z4889" s="0" t="n">
        <v>0</v>
      </c>
    </row>
    <row r="4890" customFormat="false" ht="14.4" hidden="false" customHeight="false" outlineLevel="0" collapsed="false">
      <c r="A4890" s="0" t="s">
        <v>3</v>
      </c>
      <c r="B4890" s="0" t="s">
        <v>19694</v>
      </c>
      <c r="C4890" s="0" t="s">
        <v>14768</v>
      </c>
      <c r="D4890" s="0" t="s">
        <v>14767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0</v>
      </c>
      <c r="T4890" s="0" t="n">
        <v>0</v>
      </c>
      <c r="U4890" s="0" t="n">
        <v>24</v>
      </c>
      <c r="V4890" s="0" t="n">
        <v>371</v>
      </c>
      <c r="W4890" s="0" t="n">
        <v>0</v>
      </c>
      <c r="X4890" s="0" t="n">
        <v>0</v>
      </c>
      <c r="Y4890" s="0" t="n">
        <v>0</v>
      </c>
      <c r="Z4890" s="0" t="n">
        <v>0</v>
      </c>
    </row>
    <row r="4891" customFormat="false" ht="14.4" hidden="false" customHeight="false" outlineLevel="0" collapsed="false">
      <c r="A4891" s="0" t="s">
        <v>3</v>
      </c>
      <c r="B4891" s="0" t="s">
        <v>19695</v>
      </c>
      <c r="C4891" s="0" t="s">
        <v>14767</v>
      </c>
      <c r="D4891" s="0" t="s">
        <v>14768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0</v>
      </c>
      <c r="R4891" s="0" t="n">
        <v>0</v>
      </c>
      <c r="S4891" s="0" t="n">
        <v>0</v>
      </c>
      <c r="T4891" s="0" t="n">
        <v>0</v>
      </c>
      <c r="U4891" s="0" t="n">
        <v>28</v>
      </c>
      <c r="V4891" s="0" t="n">
        <v>408</v>
      </c>
      <c r="W4891" s="0" t="n">
        <v>0</v>
      </c>
      <c r="X4891" s="0" t="n">
        <v>0</v>
      </c>
      <c r="Y4891" s="0" t="n">
        <v>0</v>
      </c>
      <c r="Z4891" s="0" t="n">
        <v>0</v>
      </c>
    </row>
    <row r="4892" customFormat="false" ht="14.4" hidden="false" customHeight="false" outlineLevel="0" collapsed="false">
      <c r="A4892" s="0" t="s">
        <v>3</v>
      </c>
      <c r="B4892" s="0" t="s">
        <v>19696</v>
      </c>
      <c r="C4892" s="0" t="s">
        <v>14771</v>
      </c>
      <c r="D4892" s="0" t="s">
        <v>14768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17</v>
      </c>
      <c r="V4892" s="0" t="n">
        <v>314</v>
      </c>
      <c r="W4892" s="0" t="n">
        <v>0</v>
      </c>
      <c r="X4892" s="0" t="n">
        <v>0</v>
      </c>
      <c r="Y4892" s="0" t="n">
        <v>0</v>
      </c>
      <c r="Z4892" s="0" t="n">
        <v>0</v>
      </c>
    </row>
    <row r="4893" customFormat="false" ht="14.4" hidden="false" customHeight="false" outlineLevel="0" collapsed="false">
      <c r="A4893" s="0" t="s">
        <v>3</v>
      </c>
      <c r="B4893" s="0" t="s">
        <v>19697</v>
      </c>
      <c r="C4893" s="0" t="s">
        <v>14767</v>
      </c>
      <c r="D4893" s="0" t="s">
        <v>14773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18</v>
      </c>
      <c r="V4893" s="0" t="n">
        <v>306</v>
      </c>
      <c r="W4893" s="0" t="n">
        <v>0</v>
      </c>
      <c r="X4893" s="0" t="n">
        <v>0</v>
      </c>
      <c r="Y4893" s="0" t="n">
        <v>0</v>
      </c>
      <c r="Z4893" s="0" t="n">
        <v>0</v>
      </c>
    </row>
    <row r="4894" customFormat="false" ht="14.4" hidden="false" customHeight="false" outlineLevel="0" collapsed="false">
      <c r="A4894" s="0" t="s">
        <v>3</v>
      </c>
      <c r="B4894" s="0" t="s">
        <v>19698</v>
      </c>
      <c r="C4894" s="0" t="s">
        <v>14768</v>
      </c>
      <c r="D4894" s="0" t="s">
        <v>14771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0</v>
      </c>
      <c r="S4894" s="0" t="n">
        <v>0</v>
      </c>
      <c r="T4894" s="0" t="n">
        <v>0</v>
      </c>
      <c r="U4894" s="0" t="n">
        <v>16</v>
      </c>
      <c r="V4894" s="0" t="n">
        <v>294</v>
      </c>
      <c r="W4894" s="0" t="n">
        <v>0</v>
      </c>
      <c r="X4894" s="0" t="n">
        <v>0</v>
      </c>
      <c r="Y4894" s="0" t="n">
        <v>0</v>
      </c>
      <c r="Z4894" s="0" t="n">
        <v>0</v>
      </c>
    </row>
    <row r="4895" customFormat="false" ht="14.4" hidden="false" customHeight="false" outlineLevel="0" collapsed="false">
      <c r="A4895" s="0" t="s">
        <v>3</v>
      </c>
      <c r="B4895" s="0" t="s">
        <v>19699</v>
      </c>
      <c r="C4895" s="0" t="s">
        <v>14768</v>
      </c>
      <c r="D4895" s="0" t="s">
        <v>14771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0</v>
      </c>
      <c r="S4895" s="0" t="n">
        <v>0</v>
      </c>
      <c r="T4895" s="0" t="n">
        <v>0</v>
      </c>
      <c r="U4895" s="0" t="n">
        <v>31</v>
      </c>
      <c r="V4895" s="0" t="n">
        <v>285</v>
      </c>
      <c r="W4895" s="0" t="n">
        <v>0</v>
      </c>
      <c r="X4895" s="0" t="n">
        <v>0</v>
      </c>
      <c r="Y4895" s="0" t="n">
        <v>0</v>
      </c>
      <c r="Z4895" s="0" t="n">
        <v>0</v>
      </c>
    </row>
    <row r="4896" customFormat="false" ht="14.4" hidden="false" customHeight="false" outlineLevel="0" collapsed="false">
      <c r="A4896" s="0" t="s">
        <v>3</v>
      </c>
      <c r="B4896" s="0" t="s">
        <v>19700</v>
      </c>
      <c r="C4896" s="0" t="s">
        <v>14767</v>
      </c>
      <c r="D4896" s="0" t="s">
        <v>14773</v>
      </c>
      <c r="E4896" s="0" t="n">
        <v>0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0</v>
      </c>
      <c r="S4896" s="0" t="n">
        <v>0</v>
      </c>
      <c r="T4896" s="0" t="n">
        <v>0</v>
      </c>
      <c r="U4896" s="0" t="n">
        <v>27</v>
      </c>
      <c r="V4896" s="0" t="n">
        <v>327</v>
      </c>
      <c r="W4896" s="0" t="n">
        <v>0</v>
      </c>
      <c r="X4896" s="0" t="n">
        <v>0</v>
      </c>
      <c r="Y4896" s="0" t="n">
        <v>0</v>
      </c>
      <c r="Z4896" s="0" t="n">
        <v>0</v>
      </c>
    </row>
    <row r="4897" customFormat="false" ht="14.4" hidden="false" customHeight="false" outlineLevel="0" collapsed="false">
      <c r="A4897" s="0" t="s">
        <v>3</v>
      </c>
      <c r="B4897" s="0" t="s">
        <v>19701</v>
      </c>
      <c r="C4897" s="0" t="s">
        <v>14768</v>
      </c>
      <c r="D4897" s="0" t="s">
        <v>14771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  <c r="Q4897" s="0" t="n">
        <v>0</v>
      </c>
      <c r="R4897" s="0" t="n">
        <v>0</v>
      </c>
      <c r="S4897" s="0" t="n">
        <v>0</v>
      </c>
      <c r="T4897" s="0" t="n">
        <v>0</v>
      </c>
      <c r="U4897" s="0" t="n">
        <v>17</v>
      </c>
      <c r="V4897" s="0" t="n">
        <v>289</v>
      </c>
      <c r="W4897" s="0" t="n">
        <v>0</v>
      </c>
      <c r="X4897" s="0" t="n">
        <v>0</v>
      </c>
      <c r="Y4897" s="0" t="n">
        <v>0</v>
      </c>
      <c r="Z4897" s="0" t="n">
        <v>0</v>
      </c>
    </row>
    <row r="4898" customFormat="false" ht="14.4" hidden="false" customHeight="false" outlineLevel="0" collapsed="false">
      <c r="A4898" s="0" t="s">
        <v>3</v>
      </c>
      <c r="B4898" s="0" t="s">
        <v>19702</v>
      </c>
      <c r="C4898" s="0" t="s">
        <v>14771</v>
      </c>
      <c r="D4898" s="0" t="s">
        <v>14768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0</v>
      </c>
      <c r="R4898" s="0" t="n">
        <v>0</v>
      </c>
      <c r="S4898" s="0" t="n">
        <v>0</v>
      </c>
      <c r="T4898" s="0" t="n">
        <v>0</v>
      </c>
      <c r="U4898" s="0" t="n">
        <v>20</v>
      </c>
      <c r="V4898" s="0" t="n">
        <v>329</v>
      </c>
      <c r="W4898" s="0" t="n">
        <v>0</v>
      </c>
      <c r="X4898" s="0" t="n">
        <v>0</v>
      </c>
      <c r="Y4898" s="0" t="n">
        <v>0</v>
      </c>
      <c r="Z4898" s="0" t="n">
        <v>0</v>
      </c>
    </row>
    <row r="4899" customFormat="false" ht="14.4" hidden="false" customHeight="false" outlineLevel="0" collapsed="false">
      <c r="A4899" s="0" t="s">
        <v>3</v>
      </c>
      <c r="B4899" s="0" t="s">
        <v>19703</v>
      </c>
      <c r="C4899" s="0" t="s">
        <v>14771</v>
      </c>
      <c r="D4899" s="0" t="s">
        <v>14768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0</v>
      </c>
      <c r="T4899" s="0" t="n">
        <v>0</v>
      </c>
      <c r="U4899" s="0" t="n">
        <v>24</v>
      </c>
      <c r="V4899" s="0" t="n">
        <v>363</v>
      </c>
      <c r="W4899" s="0" t="n">
        <v>0</v>
      </c>
      <c r="X4899" s="0" t="n">
        <v>0</v>
      </c>
      <c r="Y4899" s="0" t="n">
        <v>0</v>
      </c>
      <c r="Z4899" s="0" t="n">
        <v>0</v>
      </c>
    </row>
    <row r="4900" customFormat="false" ht="14.4" hidden="false" customHeight="false" outlineLevel="0" collapsed="false">
      <c r="A4900" s="0" t="s">
        <v>3</v>
      </c>
      <c r="B4900" s="0" t="s">
        <v>19704</v>
      </c>
      <c r="C4900" s="0" t="s">
        <v>14767</v>
      </c>
      <c r="D4900" s="0" t="s">
        <v>14771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0</v>
      </c>
      <c r="R4900" s="0" t="n">
        <v>0</v>
      </c>
      <c r="S4900" s="0" t="n">
        <v>0</v>
      </c>
      <c r="T4900" s="0" t="n">
        <v>0</v>
      </c>
      <c r="U4900" s="0" t="n">
        <v>26</v>
      </c>
      <c r="V4900" s="0" t="n">
        <v>355</v>
      </c>
      <c r="W4900" s="0" t="n">
        <v>0</v>
      </c>
      <c r="X4900" s="0" t="n">
        <v>0</v>
      </c>
      <c r="Y4900" s="0" t="n">
        <v>0</v>
      </c>
      <c r="Z4900" s="0" t="n">
        <v>0</v>
      </c>
    </row>
    <row r="4901" customFormat="false" ht="14.4" hidden="false" customHeight="false" outlineLevel="0" collapsed="false">
      <c r="A4901" s="0" t="s">
        <v>3</v>
      </c>
      <c r="B4901" s="0" t="s">
        <v>19705</v>
      </c>
      <c r="C4901" s="0" t="s">
        <v>14771</v>
      </c>
      <c r="D4901" s="0" t="s">
        <v>14773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0</v>
      </c>
      <c r="N4901" s="0" t="n">
        <v>0</v>
      </c>
      <c r="O4901" s="0" t="n">
        <v>0</v>
      </c>
      <c r="P4901" s="0" t="n">
        <v>0</v>
      </c>
      <c r="Q4901" s="0" t="n">
        <v>0</v>
      </c>
      <c r="R4901" s="0" t="n">
        <v>0</v>
      </c>
      <c r="S4901" s="0" t="n">
        <v>0</v>
      </c>
      <c r="T4901" s="0" t="n">
        <v>0</v>
      </c>
      <c r="U4901" s="0" t="n">
        <v>17</v>
      </c>
      <c r="V4901" s="0" t="n">
        <v>305</v>
      </c>
      <c r="W4901" s="0" t="n">
        <v>0</v>
      </c>
      <c r="X4901" s="0" t="n">
        <v>0</v>
      </c>
      <c r="Y4901" s="0" t="n">
        <v>0</v>
      </c>
      <c r="Z4901" s="0" t="n">
        <v>0</v>
      </c>
    </row>
    <row r="4902" customFormat="false" ht="14.4" hidden="false" customHeight="false" outlineLevel="0" collapsed="false">
      <c r="A4902" s="0" t="s">
        <v>3</v>
      </c>
      <c r="B4902" s="0" t="s">
        <v>19706</v>
      </c>
      <c r="C4902" s="0" t="s">
        <v>14771</v>
      </c>
      <c r="D4902" s="0" t="s">
        <v>14773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17</v>
      </c>
      <c r="V4902" s="0" t="n">
        <v>316</v>
      </c>
      <c r="W4902" s="0" t="n">
        <v>0</v>
      </c>
      <c r="X4902" s="0" t="n">
        <v>0</v>
      </c>
      <c r="Y4902" s="0" t="n">
        <v>0</v>
      </c>
      <c r="Z4902" s="0" t="n">
        <v>0</v>
      </c>
    </row>
    <row r="4903" customFormat="false" ht="14.4" hidden="false" customHeight="false" outlineLevel="0" collapsed="false">
      <c r="A4903" s="0" t="s">
        <v>3</v>
      </c>
      <c r="B4903" s="0" t="s">
        <v>19707</v>
      </c>
      <c r="C4903" s="0" t="s">
        <v>14767</v>
      </c>
      <c r="D4903" s="0" t="s">
        <v>14768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0</v>
      </c>
      <c r="R4903" s="0" t="n">
        <v>0</v>
      </c>
      <c r="S4903" s="0" t="n">
        <v>0</v>
      </c>
      <c r="T4903" s="0" t="n">
        <v>0</v>
      </c>
      <c r="U4903" s="0" t="n">
        <v>13</v>
      </c>
      <c r="V4903" s="0" t="n">
        <v>257</v>
      </c>
      <c r="W4903" s="0" t="n">
        <v>0</v>
      </c>
      <c r="X4903" s="0" t="n">
        <v>0</v>
      </c>
      <c r="Y4903" s="0" t="n">
        <v>0</v>
      </c>
      <c r="Z4903" s="0" t="n">
        <v>0</v>
      </c>
    </row>
    <row r="4904" customFormat="false" ht="14.4" hidden="false" customHeight="false" outlineLevel="0" collapsed="false">
      <c r="A4904" s="0" t="s">
        <v>3</v>
      </c>
      <c r="B4904" s="0" t="s">
        <v>19708</v>
      </c>
      <c r="C4904" s="0" t="s">
        <v>14773</v>
      </c>
      <c r="D4904" s="0" t="s">
        <v>14767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0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13</v>
      </c>
      <c r="V4904" s="0" t="n">
        <v>256</v>
      </c>
      <c r="W4904" s="0" t="n">
        <v>0</v>
      </c>
      <c r="X4904" s="0" t="n">
        <v>0</v>
      </c>
      <c r="Y4904" s="0" t="n">
        <v>0</v>
      </c>
      <c r="Z4904" s="0" t="n">
        <v>0</v>
      </c>
    </row>
    <row r="4905" customFormat="false" ht="14.4" hidden="false" customHeight="false" outlineLevel="0" collapsed="false">
      <c r="A4905" s="0" t="s">
        <v>3</v>
      </c>
      <c r="B4905" s="0" t="s">
        <v>19709</v>
      </c>
      <c r="C4905" s="0" t="s">
        <v>14771</v>
      </c>
      <c r="D4905" s="0" t="s">
        <v>14768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0" t="n">
        <v>14</v>
      </c>
      <c r="V4905" s="0" t="n">
        <v>263</v>
      </c>
      <c r="W4905" s="0" t="n">
        <v>0</v>
      </c>
      <c r="X4905" s="0" t="n">
        <v>0</v>
      </c>
      <c r="Y4905" s="0" t="n">
        <v>0</v>
      </c>
      <c r="Z4905" s="0" t="n">
        <v>0</v>
      </c>
    </row>
    <row r="4906" customFormat="false" ht="14.4" hidden="false" customHeight="false" outlineLevel="0" collapsed="false">
      <c r="A4906" s="0" t="s">
        <v>3</v>
      </c>
      <c r="B4906" s="0" t="s">
        <v>19710</v>
      </c>
      <c r="C4906" s="0" t="s">
        <v>14773</v>
      </c>
      <c r="D4906" s="0" t="s">
        <v>14767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0" t="n">
        <v>14</v>
      </c>
      <c r="V4906" s="0" t="n">
        <v>261</v>
      </c>
      <c r="W4906" s="0" t="n">
        <v>0</v>
      </c>
      <c r="X4906" s="0" t="n">
        <v>0</v>
      </c>
      <c r="Y4906" s="0" t="n">
        <v>0</v>
      </c>
      <c r="Z4906" s="0" t="n">
        <v>0</v>
      </c>
    </row>
    <row r="4907" customFormat="false" ht="14.4" hidden="false" customHeight="false" outlineLevel="0" collapsed="false">
      <c r="A4907" s="0" t="s">
        <v>3</v>
      </c>
      <c r="B4907" s="0" t="s">
        <v>19711</v>
      </c>
      <c r="C4907" s="0" t="s">
        <v>14771</v>
      </c>
      <c r="D4907" s="0" t="s">
        <v>14773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0" t="n">
        <v>14</v>
      </c>
      <c r="V4907" s="0" t="n">
        <v>262</v>
      </c>
      <c r="W4907" s="0" t="n">
        <v>0</v>
      </c>
      <c r="X4907" s="0" t="n">
        <v>0</v>
      </c>
      <c r="Y4907" s="0" t="n">
        <v>0</v>
      </c>
      <c r="Z4907" s="0" t="n">
        <v>0</v>
      </c>
    </row>
    <row r="4908" customFormat="false" ht="14.4" hidden="false" customHeight="false" outlineLevel="0" collapsed="false">
      <c r="A4908" s="0" t="s">
        <v>3</v>
      </c>
      <c r="B4908" s="0" t="s">
        <v>19712</v>
      </c>
      <c r="C4908" s="0" t="s">
        <v>14767</v>
      </c>
      <c r="D4908" s="0" t="s">
        <v>14768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  <c r="S4908" s="0" t="n">
        <v>0</v>
      </c>
      <c r="T4908" s="0" t="n">
        <v>0</v>
      </c>
      <c r="U4908" s="0" t="n">
        <v>16</v>
      </c>
      <c r="V4908" s="0" t="n">
        <v>288</v>
      </c>
      <c r="W4908" s="0" t="n">
        <v>0</v>
      </c>
      <c r="X4908" s="0" t="n">
        <v>0</v>
      </c>
      <c r="Y4908" s="0" t="n">
        <v>0</v>
      </c>
      <c r="Z4908" s="0" t="n">
        <v>0</v>
      </c>
    </row>
    <row r="4909" customFormat="false" ht="14.4" hidden="false" customHeight="false" outlineLevel="0" collapsed="false">
      <c r="A4909" s="0" t="s">
        <v>3</v>
      </c>
      <c r="B4909" s="0" t="s">
        <v>19713</v>
      </c>
      <c r="C4909" s="0" t="s">
        <v>14773</v>
      </c>
      <c r="D4909" s="0" t="s">
        <v>14771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0</v>
      </c>
      <c r="Q4909" s="0" t="n">
        <v>0</v>
      </c>
      <c r="R4909" s="0" t="n">
        <v>0</v>
      </c>
      <c r="S4909" s="0" t="n">
        <v>0</v>
      </c>
      <c r="T4909" s="0" t="n">
        <v>0</v>
      </c>
      <c r="U4909" s="0" t="n">
        <v>18</v>
      </c>
      <c r="V4909" s="0" t="n">
        <v>332</v>
      </c>
      <c r="W4909" s="0" t="n">
        <v>0</v>
      </c>
      <c r="X4909" s="0" t="n">
        <v>0</v>
      </c>
      <c r="Y4909" s="0" t="n">
        <v>0</v>
      </c>
      <c r="Z4909" s="0" t="n">
        <v>0</v>
      </c>
    </row>
    <row r="4910" customFormat="false" ht="14.4" hidden="false" customHeight="false" outlineLevel="0" collapsed="false">
      <c r="A4910" s="0" t="s">
        <v>3</v>
      </c>
      <c r="B4910" s="0" t="s">
        <v>19714</v>
      </c>
      <c r="C4910" s="0" t="s">
        <v>14768</v>
      </c>
      <c r="D4910" s="0" t="s">
        <v>14771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0</v>
      </c>
      <c r="S4910" s="0" t="n">
        <v>0</v>
      </c>
      <c r="T4910" s="0" t="n">
        <v>0</v>
      </c>
      <c r="U4910" s="0" t="n">
        <v>14</v>
      </c>
      <c r="V4910" s="0" t="n">
        <v>246</v>
      </c>
      <c r="W4910" s="0" t="n">
        <v>0</v>
      </c>
      <c r="X4910" s="0" t="n">
        <v>0</v>
      </c>
      <c r="Y4910" s="0" t="n">
        <v>0</v>
      </c>
      <c r="Z4910" s="0" t="n">
        <v>0</v>
      </c>
    </row>
    <row r="4911" customFormat="false" ht="14.4" hidden="false" customHeight="false" outlineLevel="0" collapsed="false">
      <c r="A4911" s="0" t="s">
        <v>3</v>
      </c>
      <c r="B4911" s="0" t="s">
        <v>19715</v>
      </c>
      <c r="C4911" s="0" t="s">
        <v>14773</v>
      </c>
      <c r="D4911" s="0" t="s">
        <v>14767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0</v>
      </c>
      <c r="Q4911" s="0" t="n">
        <v>0</v>
      </c>
      <c r="R4911" s="0" t="n">
        <v>0</v>
      </c>
      <c r="S4911" s="0" t="n">
        <v>0</v>
      </c>
      <c r="T4911" s="0" t="n">
        <v>0</v>
      </c>
      <c r="U4911" s="0" t="n">
        <v>19</v>
      </c>
      <c r="V4911" s="0" t="n">
        <v>269</v>
      </c>
      <c r="W4911" s="0" t="n">
        <v>0</v>
      </c>
      <c r="X4911" s="0" t="n">
        <v>0</v>
      </c>
      <c r="Y4911" s="0" t="n">
        <v>0</v>
      </c>
      <c r="Z4911" s="0" t="n">
        <v>0</v>
      </c>
    </row>
    <row r="4912" customFormat="false" ht="14.4" hidden="false" customHeight="false" outlineLevel="0" collapsed="false">
      <c r="A4912" s="0" t="s">
        <v>3</v>
      </c>
      <c r="B4912" s="0" t="s">
        <v>19716</v>
      </c>
      <c r="C4912" s="0" t="s">
        <v>14771</v>
      </c>
      <c r="D4912" s="0" t="s">
        <v>14768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0</v>
      </c>
      <c r="N4912" s="0" t="n">
        <v>0</v>
      </c>
      <c r="O4912" s="0" t="n">
        <v>0</v>
      </c>
      <c r="P4912" s="0" t="n">
        <v>0</v>
      </c>
      <c r="Q4912" s="0" t="n">
        <v>0</v>
      </c>
      <c r="R4912" s="0" t="n">
        <v>0</v>
      </c>
      <c r="S4912" s="0" t="n">
        <v>0</v>
      </c>
      <c r="T4912" s="0" t="n">
        <v>0</v>
      </c>
      <c r="U4912" s="0" t="n">
        <v>19</v>
      </c>
      <c r="V4912" s="0" t="n">
        <v>273</v>
      </c>
      <c r="W4912" s="0" t="n">
        <v>0</v>
      </c>
      <c r="X4912" s="0" t="n">
        <v>0</v>
      </c>
      <c r="Y4912" s="0" t="n">
        <v>0</v>
      </c>
      <c r="Z4912" s="0" t="n">
        <v>0</v>
      </c>
    </row>
    <row r="4913" customFormat="false" ht="14.4" hidden="false" customHeight="false" outlineLevel="0" collapsed="false">
      <c r="A4913" s="0" t="s">
        <v>3</v>
      </c>
      <c r="B4913" s="0" t="s">
        <v>19717</v>
      </c>
      <c r="C4913" s="0" t="s">
        <v>14768</v>
      </c>
      <c r="D4913" s="0" t="s">
        <v>14773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0</v>
      </c>
      <c r="S4913" s="0" t="n">
        <v>0</v>
      </c>
      <c r="T4913" s="0" t="n">
        <v>0</v>
      </c>
      <c r="U4913" s="0" t="n">
        <v>18</v>
      </c>
      <c r="V4913" s="0" t="n">
        <v>253</v>
      </c>
      <c r="W4913" s="0" t="n">
        <v>0</v>
      </c>
      <c r="X4913" s="0" t="n">
        <v>0</v>
      </c>
      <c r="Y4913" s="0" t="n">
        <v>0</v>
      </c>
      <c r="Z4913" s="0" t="n">
        <v>0</v>
      </c>
    </row>
    <row r="4914" customFormat="false" ht="14.4" hidden="false" customHeight="false" outlineLevel="0" collapsed="false">
      <c r="A4914" s="0" t="s">
        <v>3</v>
      </c>
      <c r="B4914" s="0" t="s">
        <v>19718</v>
      </c>
      <c r="C4914" s="0" t="s">
        <v>14768</v>
      </c>
      <c r="D4914" s="0" t="s">
        <v>14767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0</v>
      </c>
      <c r="N4914" s="0" t="n">
        <v>0</v>
      </c>
      <c r="O4914" s="0" t="n">
        <v>0</v>
      </c>
      <c r="P4914" s="0" t="n">
        <v>0</v>
      </c>
      <c r="Q4914" s="0" t="n">
        <v>0</v>
      </c>
      <c r="R4914" s="0" t="n">
        <v>0</v>
      </c>
      <c r="S4914" s="0" t="n">
        <v>0</v>
      </c>
      <c r="T4914" s="0" t="n">
        <v>0</v>
      </c>
      <c r="U4914" s="0" t="n">
        <v>15</v>
      </c>
      <c r="V4914" s="0" t="n">
        <v>294</v>
      </c>
      <c r="W4914" s="0" t="n">
        <v>0</v>
      </c>
      <c r="X4914" s="0" t="n">
        <v>0</v>
      </c>
      <c r="Y4914" s="0" t="n">
        <v>0</v>
      </c>
      <c r="Z4914" s="0" t="n">
        <v>0</v>
      </c>
    </row>
    <row r="4915" customFormat="false" ht="14.4" hidden="false" customHeight="false" outlineLevel="0" collapsed="false">
      <c r="A4915" s="0" t="s">
        <v>3</v>
      </c>
      <c r="B4915" s="0" t="s">
        <v>19719</v>
      </c>
      <c r="C4915" s="0" t="s">
        <v>14771</v>
      </c>
      <c r="D4915" s="0" t="s">
        <v>14768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0</v>
      </c>
      <c r="N4915" s="0" t="n">
        <v>0</v>
      </c>
      <c r="O4915" s="0" t="n">
        <v>0</v>
      </c>
      <c r="P4915" s="0" t="n">
        <v>0</v>
      </c>
      <c r="Q4915" s="0" t="n">
        <v>0</v>
      </c>
      <c r="R4915" s="0" t="n">
        <v>0</v>
      </c>
      <c r="S4915" s="0" t="n">
        <v>0</v>
      </c>
      <c r="T4915" s="0" t="n">
        <v>0</v>
      </c>
      <c r="U4915" s="0" t="n">
        <v>23</v>
      </c>
      <c r="V4915" s="0" t="n">
        <v>318</v>
      </c>
      <c r="W4915" s="0" t="n">
        <v>0</v>
      </c>
      <c r="X4915" s="0" t="n">
        <v>0</v>
      </c>
      <c r="Y4915" s="0" t="n">
        <v>0</v>
      </c>
      <c r="Z4915" s="0" t="n">
        <v>0</v>
      </c>
    </row>
    <row r="4916" customFormat="false" ht="14.4" hidden="false" customHeight="false" outlineLevel="0" collapsed="false">
      <c r="A4916" s="0" t="s">
        <v>3</v>
      </c>
      <c r="B4916" s="0" t="s">
        <v>19720</v>
      </c>
      <c r="C4916" s="0" t="s">
        <v>14771</v>
      </c>
      <c r="D4916" s="0" t="s">
        <v>14768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0</v>
      </c>
      <c r="S4916" s="0" t="n">
        <v>0</v>
      </c>
      <c r="T4916" s="0" t="n">
        <v>0</v>
      </c>
      <c r="U4916" s="0" t="n">
        <v>22</v>
      </c>
      <c r="V4916" s="0" t="n">
        <v>290</v>
      </c>
      <c r="W4916" s="0" t="n">
        <v>0</v>
      </c>
      <c r="X4916" s="0" t="n">
        <v>0</v>
      </c>
      <c r="Y4916" s="0" t="n">
        <v>0</v>
      </c>
      <c r="Z4916" s="0" t="n">
        <v>0</v>
      </c>
    </row>
    <row r="4917" customFormat="false" ht="14.4" hidden="false" customHeight="false" outlineLevel="0" collapsed="false">
      <c r="A4917" s="0" t="s">
        <v>3</v>
      </c>
      <c r="B4917" s="0" t="s">
        <v>19721</v>
      </c>
      <c r="C4917" s="0" t="s">
        <v>14767</v>
      </c>
      <c r="D4917" s="0" t="s">
        <v>14773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0</v>
      </c>
      <c r="N4917" s="0" t="n">
        <v>0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22</v>
      </c>
      <c r="V4917" s="0" t="n">
        <v>340</v>
      </c>
      <c r="W4917" s="0" t="n">
        <v>0</v>
      </c>
      <c r="X4917" s="0" t="n">
        <v>0</v>
      </c>
      <c r="Y4917" s="0" t="n">
        <v>0</v>
      </c>
      <c r="Z4917" s="0" t="n">
        <v>0</v>
      </c>
    </row>
    <row r="4918" customFormat="false" ht="14.4" hidden="false" customHeight="false" outlineLevel="0" collapsed="false">
      <c r="A4918" s="0" t="s">
        <v>3</v>
      </c>
      <c r="B4918" s="0" t="s">
        <v>19722</v>
      </c>
      <c r="C4918" s="0" t="s">
        <v>14773</v>
      </c>
      <c r="D4918" s="0" t="s">
        <v>14767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0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20</v>
      </c>
      <c r="V4918" s="0" t="n">
        <v>247</v>
      </c>
      <c r="W4918" s="0" t="n">
        <v>0</v>
      </c>
      <c r="X4918" s="0" t="n">
        <v>0</v>
      </c>
      <c r="Y4918" s="0" t="n">
        <v>0</v>
      </c>
      <c r="Z4918" s="0" t="n">
        <v>0</v>
      </c>
    </row>
    <row r="4919" customFormat="false" ht="14.4" hidden="false" customHeight="false" outlineLevel="0" collapsed="false">
      <c r="A4919" s="0" t="s">
        <v>3</v>
      </c>
      <c r="B4919" s="0" t="s">
        <v>19723</v>
      </c>
      <c r="C4919" s="0" t="s">
        <v>14768</v>
      </c>
      <c r="D4919" s="0" t="s">
        <v>14771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0</v>
      </c>
      <c r="Q4919" s="0" t="n">
        <v>0</v>
      </c>
      <c r="R4919" s="0" t="n">
        <v>0</v>
      </c>
      <c r="S4919" s="0" t="n">
        <v>0</v>
      </c>
      <c r="T4919" s="0" t="n">
        <v>0</v>
      </c>
      <c r="U4919" s="0" t="n">
        <v>21</v>
      </c>
      <c r="V4919" s="0" t="n">
        <v>340</v>
      </c>
      <c r="W4919" s="0" t="n">
        <v>0</v>
      </c>
      <c r="X4919" s="0" t="n">
        <v>0</v>
      </c>
      <c r="Y4919" s="0" t="n">
        <v>0</v>
      </c>
      <c r="Z4919" s="0" t="n">
        <v>0</v>
      </c>
    </row>
    <row r="4920" customFormat="false" ht="14.4" hidden="false" customHeight="false" outlineLevel="0" collapsed="false">
      <c r="A4920" s="0" t="s">
        <v>3</v>
      </c>
      <c r="B4920" s="0" t="s">
        <v>19724</v>
      </c>
      <c r="C4920" s="0" t="s">
        <v>14768</v>
      </c>
      <c r="D4920" s="0" t="s">
        <v>14771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0" t="n">
        <v>21</v>
      </c>
      <c r="V4920" s="0" t="n">
        <v>223</v>
      </c>
      <c r="W4920" s="0" t="n">
        <v>0</v>
      </c>
      <c r="X4920" s="0" t="n">
        <v>0</v>
      </c>
      <c r="Y4920" s="0" t="n">
        <v>0</v>
      </c>
      <c r="Z4920" s="0" t="n">
        <v>0</v>
      </c>
    </row>
    <row r="4921" customFormat="false" ht="14.4" hidden="false" customHeight="false" outlineLevel="0" collapsed="false">
      <c r="A4921" s="0" t="s">
        <v>3</v>
      </c>
      <c r="B4921" s="0" t="s">
        <v>19725</v>
      </c>
      <c r="C4921" s="0" t="s">
        <v>14773</v>
      </c>
      <c r="D4921" s="0" t="s">
        <v>14768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0</v>
      </c>
      <c r="Q4921" s="0" t="n">
        <v>0</v>
      </c>
      <c r="R4921" s="0" t="n">
        <v>0</v>
      </c>
      <c r="S4921" s="0" t="n">
        <v>0</v>
      </c>
      <c r="T4921" s="0" t="n">
        <v>0</v>
      </c>
      <c r="U4921" s="0" t="n">
        <v>20</v>
      </c>
      <c r="V4921" s="0" t="n">
        <v>231</v>
      </c>
      <c r="W4921" s="0" t="n">
        <v>0</v>
      </c>
      <c r="X4921" s="0" t="n">
        <v>0</v>
      </c>
      <c r="Y4921" s="0" t="n">
        <v>0</v>
      </c>
      <c r="Z4921" s="0" t="n">
        <v>0</v>
      </c>
    </row>
    <row r="4922" customFormat="false" ht="14.4" hidden="false" customHeight="false" outlineLevel="0" collapsed="false">
      <c r="A4922" s="0" t="s">
        <v>3</v>
      </c>
      <c r="B4922" s="0" t="s">
        <v>19726</v>
      </c>
      <c r="C4922" s="0" t="s">
        <v>14773</v>
      </c>
      <c r="D4922" s="0" t="s">
        <v>14768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</v>
      </c>
      <c r="U4922" s="0" t="n">
        <v>20</v>
      </c>
      <c r="V4922" s="0" t="n">
        <v>231</v>
      </c>
      <c r="W4922" s="0" t="n">
        <v>0</v>
      </c>
      <c r="X4922" s="0" t="n">
        <v>0</v>
      </c>
      <c r="Y4922" s="0" t="n">
        <v>0</v>
      </c>
      <c r="Z4922" s="0" t="n">
        <v>0</v>
      </c>
    </row>
    <row r="4923" customFormat="false" ht="14.4" hidden="false" customHeight="false" outlineLevel="0" collapsed="false">
      <c r="A4923" s="0" t="s">
        <v>3</v>
      </c>
      <c r="B4923" s="0" t="s">
        <v>19727</v>
      </c>
      <c r="C4923" s="0" t="s">
        <v>14767</v>
      </c>
      <c r="D4923" s="0" t="s">
        <v>14773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0</v>
      </c>
      <c r="Q4923" s="0" t="n">
        <v>0</v>
      </c>
      <c r="R4923" s="0" t="n">
        <v>0</v>
      </c>
      <c r="S4923" s="0" t="n">
        <v>0</v>
      </c>
      <c r="T4923" s="0" t="n">
        <v>0</v>
      </c>
      <c r="U4923" s="0" t="n">
        <v>17</v>
      </c>
      <c r="V4923" s="0" t="n">
        <v>266</v>
      </c>
      <c r="W4923" s="0" t="n">
        <v>0</v>
      </c>
      <c r="X4923" s="0" t="n">
        <v>0</v>
      </c>
      <c r="Y4923" s="0" t="n">
        <v>0</v>
      </c>
      <c r="Z4923" s="0" t="n">
        <v>0</v>
      </c>
    </row>
    <row r="4924" customFormat="false" ht="14.4" hidden="false" customHeight="false" outlineLevel="0" collapsed="false">
      <c r="A4924" s="0" t="s">
        <v>3</v>
      </c>
      <c r="B4924" s="0" t="s">
        <v>19728</v>
      </c>
      <c r="C4924" s="0" t="s">
        <v>14768</v>
      </c>
      <c r="D4924" s="0" t="s">
        <v>14771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0</v>
      </c>
      <c r="R4924" s="0" t="n">
        <v>0</v>
      </c>
      <c r="S4924" s="0" t="n">
        <v>0</v>
      </c>
      <c r="T4924" s="0" t="n">
        <v>0</v>
      </c>
      <c r="U4924" s="0" t="n">
        <v>15</v>
      </c>
      <c r="V4924" s="0" t="n">
        <v>235</v>
      </c>
      <c r="W4924" s="0" t="n">
        <v>0</v>
      </c>
      <c r="X4924" s="0" t="n">
        <v>0</v>
      </c>
      <c r="Y4924" s="0" t="n">
        <v>0</v>
      </c>
      <c r="Z4924" s="0" t="n">
        <v>0</v>
      </c>
    </row>
    <row r="4925" customFormat="false" ht="14.4" hidden="false" customHeight="false" outlineLevel="0" collapsed="false">
      <c r="A4925" s="0" t="s">
        <v>3</v>
      </c>
      <c r="B4925" s="0" t="s">
        <v>19729</v>
      </c>
      <c r="C4925" s="0" t="s">
        <v>14771</v>
      </c>
      <c r="D4925" s="0" t="s">
        <v>14768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  <c r="S4925" s="0" t="n">
        <v>0</v>
      </c>
      <c r="T4925" s="0" t="n">
        <v>0</v>
      </c>
      <c r="U4925" s="0" t="n">
        <v>11</v>
      </c>
      <c r="V4925" s="0" t="n">
        <v>193</v>
      </c>
      <c r="W4925" s="0" t="n">
        <v>0</v>
      </c>
      <c r="X4925" s="0" t="n">
        <v>0</v>
      </c>
      <c r="Y4925" s="0" t="n">
        <v>0</v>
      </c>
      <c r="Z4925" s="0" t="n">
        <v>0</v>
      </c>
    </row>
    <row r="4926" customFormat="false" ht="14.4" hidden="false" customHeight="false" outlineLevel="0" collapsed="false">
      <c r="A4926" s="0" t="s">
        <v>3</v>
      </c>
      <c r="B4926" s="0" t="s">
        <v>19730</v>
      </c>
      <c r="C4926" s="0" t="s">
        <v>14773</v>
      </c>
      <c r="D4926" s="0" t="s">
        <v>14771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0</v>
      </c>
      <c r="U4926" s="0" t="n">
        <v>13</v>
      </c>
      <c r="V4926" s="0" t="n">
        <v>221</v>
      </c>
      <c r="W4926" s="0" t="n">
        <v>0</v>
      </c>
      <c r="X4926" s="0" t="n">
        <v>0</v>
      </c>
      <c r="Y4926" s="0" t="n">
        <v>0</v>
      </c>
      <c r="Z4926" s="0" t="n">
        <v>0</v>
      </c>
    </row>
    <row r="4927" customFormat="false" ht="14.4" hidden="false" customHeight="false" outlineLevel="0" collapsed="false">
      <c r="A4927" s="0" t="s">
        <v>3</v>
      </c>
      <c r="B4927" s="0" t="s">
        <v>19731</v>
      </c>
      <c r="C4927" s="0" t="s">
        <v>14773</v>
      </c>
      <c r="D4927" s="0" t="s">
        <v>14768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0</v>
      </c>
      <c r="T4927" s="0" t="n">
        <v>0</v>
      </c>
      <c r="U4927" s="0" t="n">
        <v>14</v>
      </c>
      <c r="V4927" s="0" t="n">
        <v>216</v>
      </c>
      <c r="W4927" s="0" t="n">
        <v>0</v>
      </c>
      <c r="X4927" s="0" t="n">
        <v>0</v>
      </c>
      <c r="Y4927" s="0" t="n">
        <v>0</v>
      </c>
      <c r="Z4927" s="0" t="n">
        <v>0</v>
      </c>
    </row>
    <row r="4928" customFormat="false" ht="14.4" hidden="false" customHeight="false" outlineLevel="0" collapsed="false">
      <c r="A4928" s="0" t="s">
        <v>3</v>
      </c>
      <c r="B4928" s="0" t="s">
        <v>19732</v>
      </c>
      <c r="C4928" s="0" t="s">
        <v>14767</v>
      </c>
      <c r="D4928" s="0" t="s">
        <v>14773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</v>
      </c>
      <c r="T4928" s="0" t="n">
        <v>0</v>
      </c>
      <c r="U4928" s="0" t="n">
        <v>14</v>
      </c>
      <c r="V4928" s="0" t="n">
        <v>244</v>
      </c>
      <c r="W4928" s="0" t="n">
        <v>0</v>
      </c>
      <c r="X4928" s="0" t="n">
        <v>0</v>
      </c>
      <c r="Y4928" s="0" t="n">
        <v>0</v>
      </c>
      <c r="Z4928" s="0" t="n">
        <v>0</v>
      </c>
    </row>
    <row r="4929" customFormat="false" ht="14.4" hidden="false" customHeight="false" outlineLevel="0" collapsed="false">
      <c r="A4929" s="0" t="s">
        <v>3</v>
      </c>
      <c r="B4929" s="0" t="s">
        <v>19733</v>
      </c>
      <c r="C4929" s="0" t="s">
        <v>14767</v>
      </c>
      <c r="D4929" s="0" t="s">
        <v>14771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0</v>
      </c>
      <c r="U4929" s="0" t="n">
        <v>16</v>
      </c>
      <c r="V4929" s="0" t="n">
        <v>242</v>
      </c>
      <c r="W4929" s="0" t="n">
        <v>0</v>
      </c>
      <c r="X4929" s="0" t="n">
        <v>0</v>
      </c>
      <c r="Y4929" s="0" t="n">
        <v>0</v>
      </c>
      <c r="Z4929" s="0" t="n">
        <v>0</v>
      </c>
    </row>
    <row r="4930" customFormat="false" ht="14.4" hidden="false" customHeight="false" outlineLevel="0" collapsed="false">
      <c r="A4930" s="0" t="s">
        <v>3</v>
      </c>
      <c r="B4930" s="0" t="s">
        <v>19734</v>
      </c>
      <c r="C4930" s="0" t="s">
        <v>14768</v>
      </c>
      <c r="D4930" s="0" t="s">
        <v>14771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16</v>
      </c>
      <c r="V4930" s="0" t="n">
        <v>287</v>
      </c>
      <c r="W4930" s="0" t="n">
        <v>0</v>
      </c>
      <c r="X4930" s="0" t="n">
        <v>0</v>
      </c>
      <c r="Y4930" s="0" t="n">
        <v>0</v>
      </c>
      <c r="Z4930" s="0" t="n">
        <v>0</v>
      </c>
    </row>
    <row r="4931" customFormat="false" ht="14.4" hidden="false" customHeight="false" outlineLevel="0" collapsed="false">
      <c r="A4931" s="0" t="s">
        <v>3</v>
      </c>
      <c r="B4931" s="0" t="s">
        <v>19735</v>
      </c>
      <c r="C4931" s="0" t="s">
        <v>14773</v>
      </c>
      <c r="D4931" s="0" t="s">
        <v>14767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0</v>
      </c>
      <c r="U4931" s="0" t="n">
        <v>20</v>
      </c>
      <c r="V4931" s="0" t="n">
        <v>256</v>
      </c>
      <c r="W4931" s="0" t="n">
        <v>0</v>
      </c>
      <c r="X4931" s="0" t="n">
        <v>0</v>
      </c>
      <c r="Y4931" s="0" t="n">
        <v>0</v>
      </c>
      <c r="Z4931" s="0" t="n">
        <v>0</v>
      </c>
    </row>
    <row r="4932" customFormat="false" ht="14.4" hidden="false" customHeight="false" outlineLevel="0" collapsed="false">
      <c r="A4932" s="0" t="s">
        <v>3</v>
      </c>
      <c r="B4932" s="0" t="s">
        <v>19736</v>
      </c>
      <c r="C4932" s="0" t="s">
        <v>14771</v>
      </c>
      <c r="D4932" s="0" t="s">
        <v>14768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0</v>
      </c>
      <c r="N4932" s="0" t="n">
        <v>0</v>
      </c>
      <c r="O4932" s="0" t="n">
        <v>0</v>
      </c>
      <c r="P4932" s="0" t="n">
        <v>0</v>
      </c>
      <c r="Q4932" s="0" t="n">
        <v>0</v>
      </c>
      <c r="R4932" s="0" t="n">
        <v>0</v>
      </c>
      <c r="S4932" s="0" t="n">
        <v>0</v>
      </c>
      <c r="T4932" s="0" t="n">
        <v>0</v>
      </c>
      <c r="U4932" s="0" t="n">
        <v>19</v>
      </c>
      <c r="V4932" s="0" t="n">
        <v>249</v>
      </c>
      <c r="W4932" s="0" t="n">
        <v>0</v>
      </c>
      <c r="X4932" s="0" t="n">
        <v>0</v>
      </c>
      <c r="Y4932" s="0" t="n">
        <v>0</v>
      </c>
      <c r="Z4932" s="0" t="n">
        <v>0</v>
      </c>
    </row>
    <row r="4933" customFormat="false" ht="14.4" hidden="false" customHeight="false" outlineLevel="0" collapsed="false">
      <c r="A4933" s="0" t="s">
        <v>3</v>
      </c>
      <c r="B4933" s="0" t="s">
        <v>19737</v>
      </c>
      <c r="C4933" s="0" t="s">
        <v>14768</v>
      </c>
      <c r="D4933" s="0" t="s">
        <v>14771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13</v>
      </c>
      <c r="V4933" s="0" t="n">
        <v>209</v>
      </c>
      <c r="W4933" s="0" t="n">
        <v>0</v>
      </c>
      <c r="X4933" s="0" t="n">
        <v>0</v>
      </c>
      <c r="Y4933" s="0" t="n">
        <v>0</v>
      </c>
      <c r="Z4933" s="0" t="n">
        <v>0</v>
      </c>
    </row>
    <row r="4934" customFormat="false" ht="14.4" hidden="false" customHeight="false" outlineLevel="0" collapsed="false">
      <c r="A4934" s="0" t="s">
        <v>3</v>
      </c>
      <c r="B4934" s="0" t="s">
        <v>19738</v>
      </c>
      <c r="C4934" s="0" t="s">
        <v>14767</v>
      </c>
      <c r="D4934" s="0" t="s">
        <v>14773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0</v>
      </c>
      <c r="R4934" s="0" t="n">
        <v>0</v>
      </c>
      <c r="S4934" s="0" t="n">
        <v>0</v>
      </c>
      <c r="T4934" s="0" t="n">
        <v>0</v>
      </c>
      <c r="U4934" s="0" t="n">
        <v>13</v>
      </c>
      <c r="V4934" s="0" t="n">
        <v>239</v>
      </c>
      <c r="W4934" s="0" t="n">
        <v>0</v>
      </c>
      <c r="X4934" s="0" t="n">
        <v>0</v>
      </c>
      <c r="Y4934" s="0" t="n">
        <v>0</v>
      </c>
      <c r="Z4934" s="0" t="n">
        <v>0</v>
      </c>
    </row>
    <row r="4935" customFormat="false" ht="14.4" hidden="false" customHeight="false" outlineLevel="0" collapsed="false">
      <c r="A4935" s="0" t="s">
        <v>3</v>
      </c>
      <c r="B4935" s="0" t="s">
        <v>19739</v>
      </c>
      <c r="C4935" s="0" t="s">
        <v>14773</v>
      </c>
      <c r="D4935" s="0" t="s">
        <v>14767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18</v>
      </c>
      <c r="V4935" s="0" t="n">
        <v>330</v>
      </c>
      <c r="W4935" s="0" t="n">
        <v>0</v>
      </c>
      <c r="X4935" s="0" t="n">
        <v>0</v>
      </c>
      <c r="Y4935" s="0" t="n">
        <v>0</v>
      </c>
      <c r="Z4935" s="0" t="n">
        <v>0</v>
      </c>
    </row>
    <row r="4936" customFormat="false" ht="14.4" hidden="false" customHeight="false" outlineLevel="0" collapsed="false">
      <c r="A4936" s="0" t="s">
        <v>3</v>
      </c>
      <c r="B4936" s="0" t="s">
        <v>19740</v>
      </c>
      <c r="C4936" s="0" t="s">
        <v>14768</v>
      </c>
      <c r="D4936" s="0" t="s">
        <v>14771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0</v>
      </c>
      <c r="Q4936" s="0" t="n">
        <v>0</v>
      </c>
      <c r="R4936" s="0" t="n">
        <v>0</v>
      </c>
      <c r="S4936" s="0" t="n">
        <v>0</v>
      </c>
      <c r="T4936" s="0" t="n">
        <v>0</v>
      </c>
      <c r="U4936" s="0" t="n">
        <v>13</v>
      </c>
      <c r="V4936" s="0" t="n">
        <v>229</v>
      </c>
      <c r="W4936" s="0" t="n">
        <v>0</v>
      </c>
      <c r="X4936" s="0" t="n">
        <v>0</v>
      </c>
      <c r="Y4936" s="0" t="n">
        <v>0</v>
      </c>
      <c r="Z4936" s="0" t="n">
        <v>0</v>
      </c>
    </row>
    <row r="4937" customFormat="false" ht="14.4" hidden="false" customHeight="false" outlineLevel="0" collapsed="false">
      <c r="A4937" s="0" t="s">
        <v>3</v>
      </c>
      <c r="B4937" s="0" t="s">
        <v>19741</v>
      </c>
      <c r="C4937" s="0" t="s">
        <v>14773</v>
      </c>
      <c r="D4937" s="0" t="s">
        <v>14768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0</v>
      </c>
      <c r="Q4937" s="0" t="n">
        <v>0</v>
      </c>
      <c r="R4937" s="0" t="n">
        <v>0</v>
      </c>
      <c r="S4937" s="0" t="n">
        <v>0</v>
      </c>
      <c r="T4937" s="0" t="n">
        <v>0</v>
      </c>
      <c r="U4937" s="0" t="n">
        <v>14</v>
      </c>
      <c r="V4937" s="0" t="n">
        <v>265</v>
      </c>
      <c r="W4937" s="0" t="n">
        <v>0</v>
      </c>
      <c r="X4937" s="0" t="n">
        <v>0</v>
      </c>
      <c r="Y4937" s="0" t="n">
        <v>0</v>
      </c>
      <c r="Z4937" s="0" t="n">
        <v>0</v>
      </c>
    </row>
    <row r="4938" customFormat="false" ht="14.4" hidden="false" customHeight="false" outlineLevel="0" collapsed="false">
      <c r="A4938" s="0" t="s">
        <v>3</v>
      </c>
      <c r="B4938" s="0" t="s">
        <v>19742</v>
      </c>
      <c r="C4938" s="0" t="s">
        <v>14767</v>
      </c>
      <c r="D4938" s="0" t="s">
        <v>14768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0</v>
      </c>
      <c r="Q4938" s="0" t="n">
        <v>0</v>
      </c>
      <c r="R4938" s="0" t="n">
        <v>0</v>
      </c>
      <c r="S4938" s="0" t="n">
        <v>0</v>
      </c>
      <c r="T4938" s="0" t="n">
        <v>0</v>
      </c>
      <c r="U4938" s="0" t="n">
        <v>15</v>
      </c>
      <c r="V4938" s="0" t="n">
        <v>283</v>
      </c>
      <c r="W4938" s="0" t="n">
        <v>0</v>
      </c>
      <c r="X4938" s="0" t="n">
        <v>0</v>
      </c>
      <c r="Y4938" s="0" t="n">
        <v>0</v>
      </c>
      <c r="Z4938" s="0" t="n">
        <v>0</v>
      </c>
    </row>
    <row r="4939" customFormat="false" ht="14.4" hidden="false" customHeight="false" outlineLevel="0" collapsed="false">
      <c r="A4939" s="0" t="s">
        <v>3</v>
      </c>
      <c r="B4939" s="0" t="s">
        <v>19743</v>
      </c>
      <c r="C4939" s="0" t="s">
        <v>14773</v>
      </c>
      <c r="D4939" s="0" t="s">
        <v>14767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0</v>
      </c>
      <c r="R4939" s="0" t="n">
        <v>0</v>
      </c>
      <c r="S4939" s="0" t="n">
        <v>0</v>
      </c>
      <c r="T4939" s="0" t="n">
        <v>0</v>
      </c>
      <c r="U4939" s="0" t="n">
        <v>14</v>
      </c>
      <c r="V4939" s="0" t="n">
        <v>269</v>
      </c>
      <c r="W4939" s="0" t="n">
        <v>0</v>
      </c>
      <c r="X4939" s="0" t="n">
        <v>0</v>
      </c>
      <c r="Y4939" s="0" t="n">
        <v>0</v>
      </c>
      <c r="Z4939" s="0" t="n">
        <v>0</v>
      </c>
    </row>
    <row r="4940" customFormat="false" ht="14.4" hidden="false" customHeight="false" outlineLevel="0" collapsed="false">
      <c r="A4940" s="0" t="s">
        <v>3</v>
      </c>
      <c r="B4940" s="0" t="s">
        <v>19744</v>
      </c>
      <c r="C4940" s="0" t="s">
        <v>14767</v>
      </c>
      <c r="D4940" s="0" t="s">
        <v>14771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0</v>
      </c>
      <c r="R4940" s="0" t="n">
        <v>0</v>
      </c>
      <c r="S4940" s="0" t="n">
        <v>0</v>
      </c>
      <c r="T4940" s="0" t="n">
        <v>0</v>
      </c>
      <c r="U4940" s="0" t="n">
        <v>28</v>
      </c>
      <c r="V4940" s="0" t="n">
        <v>313</v>
      </c>
      <c r="W4940" s="0" t="n">
        <v>0</v>
      </c>
      <c r="X4940" s="0" t="n">
        <v>0</v>
      </c>
      <c r="Y4940" s="0" t="n">
        <v>0</v>
      </c>
      <c r="Z4940" s="0" t="n">
        <v>0</v>
      </c>
    </row>
    <row r="4941" customFormat="false" ht="14.4" hidden="false" customHeight="false" outlineLevel="0" collapsed="false">
      <c r="A4941" s="0" t="s">
        <v>3</v>
      </c>
      <c r="B4941" s="0" t="s">
        <v>19745</v>
      </c>
      <c r="C4941" s="0" t="s">
        <v>14768</v>
      </c>
      <c r="D4941" s="0" t="s">
        <v>14771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0</v>
      </c>
      <c r="Q4941" s="0" t="n">
        <v>0</v>
      </c>
      <c r="R4941" s="0" t="n">
        <v>0</v>
      </c>
      <c r="S4941" s="0" t="n">
        <v>0</v>
      </c>
      <c r="T4941" s="0" t="n">
        <v>0</v>
      </c>
      <c r="U4941" s="0" t="n">
        <v>15</v>
      </c>
      <c r="V4941" s="0" t="n">
        <v>192</v>
      </c>
      <c r="W4941" s="0" t="n">
        <v>0</v>
      </c>
      <c r="X4941" s="0" t="n">
        <v>0</v>
      </c>
      <c r="Y4941" s="0" t="n">
        <v>0</v>
      </c>
      <c r="Z4941" s="0" t="n">
        <v>0</v>
      </c>
    </row>
    <row r="4942" customFormat="false" ht="14.4" hidden="false" customHeight="false" outlineLevel="0" collapsed="false">
      <c r="A4942" s="0" t="s">
        <v>3</v>
      </c>
      <c r="B4942" s="0" t="s">
        <v>19746</v>
      </c>
      <c r="C4942" s="0" t="s">
        <v>14768</v>
      </c>
      <c r="D4942" s="0" t="s">
        <v>14771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P4942" s="0" t="n">
        <v>0</v>
      </c>
      <c r="Q4942" s="0" t="n">
        <v>0</v>
      </c>
      <c r="R4942" s="0" t="n">
        <v>0</v>
      </c>
      <c r="S4942" s="0" t="n">
        <v>0</v>
      </c>
      <c r="T4942" s="0" t="n">
        <v>0</v>
      </c>
      <c r="U4942" s="0" t="n">
        <v>13</v>
      </c>
      <c r="V4942" s="0" t="n">
        <v>228</v>
      </c>
      <c r="W4942" s="0" t="n">
        <v>0</v>
      </c>
      <c r="X4942" s="0" t="n">
        <v>0</v>
      </c>
      <c r="Y4942" s="0" t="n">
        <v>0</v>
      </c>
      <c r="Z4942" s="0" t="n">
        <v>0</v>
      </c>
    </row>
    <row r="4943" customFormat="false" ht="14.4" hidden="false" customHeight="false" outlineLevel="0" collapsed="false">
      <c r="A4943" s="0" t="s">
        <v>3</v>
      </c>
      <c r="B4943" s="0" t="s">
        <v>19747</v>
      </c>
      <c r="C4943" s="0" t="s">
        <v>14773</v>
      </c>
      <c r="D4943" s="0" t="s">
        <v>14767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0</v>
      </c>
      <c r="N4943" s="0" t="n">
        <v>0</v>
      </c>
      <c r="O4943" s="0" t="n">
        <v>0</v>
      </c>
      <c r="P4943" s="0" t="n">
        <v>0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16</v>
      </c>
      <c r="V4943" s="0" t="n">
        <v>275</v>
      </c>
      <c r="W4943" s="0" t="n">
        <v>0</v>
      </c>
      <c r="X4943" s="0" t="n">
        <v>0</v>
      </c>
      <c r="Y4943" s="0" t="n">
        <v>0</v>
      </c>
      <c r="Z4943" s="0" t="n">
        <v>0</v>
      </c>
    </row>
    <row r="4944" customFormat="false" ht="14.4" hidden="false" customHeight="false" outlineLevel="0" collapsed="false">
      <c r="A4944" s="0" t="s">
        <v>3</v>
      </c>
      <c r="B4944" s="0" t="s">
        <v>19748</v>
      </c>
      <c r="C4944" s="0" t="s">
        <v>14773</v>
      </c>
      <c r="D4944" s="0" t="s">
        <v>14767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n">
        <v>0</v>
      </c>
      <c r="S4944" s="0" t="n">
        <v>0</v>
      </c>
      <c r="T4944" s="0" t="n">
        <v>0</v>
      </c>
      <c r="U4944" s="0" t="n">
        <v>17</v>
      </c>
      <c r="V4944" s="0" t="n">
        <v>310</v>
      </c>
      <c r="W4944" s="0" t="n">
        <v>0</v>
      </c>
      <c r="X4944" s="0" t="n">
        <v>0</v>
      </c>
      <c r="Y4944" s="0" t="n">
        <v>0</v>
      </c>
      <c r="Z4944" s="0" t="n">
        <v>0</v>
      </c>
    </row>
    <row r="4945" customFormat="false" ht="14.4" hidden="false" customHeight="false" outlineLevel="0" collapsed="false">
      <c r="A4945" s="0" t="s">
        <v>3</v>
      </c>
      <c r="B4945" s="0" t="s">
        <v>19749</v>
      </c>
      <c r="C4945" s="0" t="s">
        <v>14773</v>
      </c>
      <c r="D4945" s="0" t="s">
        <v>14767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n">
        <v>0</v>
      </c>
      <c r="S4945" s="0" t="n">
        <v>0</v>
      </c>
      <c r="T4945" s="0" t="n">
        <v>0</v>
      </c>
      <c r="U4945" s="0" t="n">
        <v>15</v>
      </c>
      <c r="V4945" s="0" t="n">
        <v>290</v>
      </c>
      <c r="W4945" s="0" t="n">
        <v>0</v>
      </c>
      <c r="X4945" s="0" t="n">
        <v>0</v>
      </c>
      <c r="Y4945" s="0" t="n">
        <v>0</v>
      </c>
      <c r="Z4945" s="0" t="n">
        <v>0</v>
      </c>
    </row>
    <row r="4946" customFormat="false" ht="14.4" hidden="false" customHeight="false" outlineLevel="0" collapsed="false">
      <c r="A4946" s="0" t="s">
        <v>3</v>
      </c>
      <c r="B4946" s="0" t="s">
        <v>19750</v>
      </c>
      <c r="C4946" s="0" t="s">
        <v>14767</v>
      </c>
      <c r="D4946" s="0" t="s">
        <v>14768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0</v>
      </c>
      <c r="Q4946" s="0" t="n">
        <v>0</v>
      </c>
      <c r="R4946" s="0" t="n">
        <v>0</v>
      </c>
      <c r="S4946" s="0" t="n">
        <v>0</v>
      </c>
      <c r="T4946" s="0" t="n">
        <v>0</v>
      </c>
      <c r="U4946" s="0" t="n">
        <v>21</v>
      </c>
      <c r="V4946" s="0" t="n">
        <v>323</v>
      </c>
      <c r="W4946" s="0" t="n">
        <v>0</v>
      </c>
      <c r="X4946" s="0" t="n">
        <v>0</v>
      </c>
      <c r="Y4946" s="0" t="n">
        <v>0</v>
      </c>
      <c r="Z4946" s="0" t="n">
        <v>0</v>
      </c>
    </row>
    <row r="4947" customFormat="false" ht="14.4" hidden="false" customHeight="false" outlineLevel="0" collapsed="false">
      <c r="A4947" s="0" t="s">
        <v>3</v>
      </c>
      <c r="B4947" s="0" t="s">
        <v>19751</v>
      </c>
      <c r="C4947" s="0" t="s">
        <v>14767</v>
      </c>
      <c r="D4947" s="0" t="s">
        <v>14773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0</v>
      </c>
      <c r="R4947" s="0" t="n">
        <v>0</v>
      </c>
      <c r="S4947" s="0" t="n">
        <v>0</v>
      </c>
      <c r="T4947" s="0" t="n">
        <v>0</v>
      </c>
      <c r="U4947" s="0" t="n">
        <v>16</v>
      </c>
      <c r="V4947" s="0" t="n">
        <v>296</v>
      </c>
      <c r="W4947" s="0" t="n">
        <v>0</v>
      </c>
      <c r="X4947" s="0" t="n">
        <v>0</v>
      </c>
      <c r="Y4947" s="0" t="n">
        <v>0</v>
      </c>
      <c r="Z4947" s="0" t="n">
        <v>0</v>
      </c>
    </row>
    <row r="4948" customFormat="false" ht="14.4" hidden="false" customHeight="false" outlineLevel="0" collapsed="false">
      <c r="A4948" s="0" t="s">
        <v>3</v>
      </c>
      <c r="B4948" s="0" t="s">
        <v>19752</v>
      </c>
      <c r="C4948" s="0" t="s">
        <v>14773</v>
      </c>
      <c r="D4948" s="0" t="s">
        <v>14768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0</v>
      </c>
      <c r="R4948" s="0" t="n">
        <v>0</v>
      </c>
      <c r="S4948" s="0" t="n">
        <v>0</v>
      </c>
      <c r="T4948" s="0" t="n">
        <v>0</v>
      </c>
      <c r="U4948" s="0" t="n">
        <v>16</v>
      </c>
      <c r="V4948" s="0" t="n">
        <v>304</v>
      </c>
      <c r="W4948" s="0" t="n">
        <v>0</v>
      </c>
      <c r="X4948" s="0" t="n">
        <v>0</v>
      </c>
      <c r="Y4948" s="0" t="n">
        <v>0</v>
      </c>
      <c r="Z4948" s="0" t="n">
        <v>0</v>
      </c>
    </row>
    <row r="4949" customFormat="false" ht="14.4" hidden="false" customHeight="false" outlineLevel="0" collapsed="false">
      <c r="A4949" s="0" t="s">
        <v>3</v>
      </c>
      <c r="B4949" s="0" t="s">
        <v>19753</v>
      </c>
      <c r="C4949" s="0" t="s">
        <v>14768</v>
      </c>
      <c r="D4949" s="0" t="s">
        <v>14771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0</v>
      </c>
      <c r="R4949" s="0" t="n">
        <v>0</v>
      </c>
      <c r="S4949" s="0" t="n">
        <v>0</v>
      </c>
      <c r="T4949" s="0" t="n">
        <v>0</v>
      </c>
      <c r="U4949" s="0" t="n">
        <v>13</v>
      </c>
      <c r="V4949" s="0" t="n">
        <v>256</v>
      </c>
      <c r="W4949" s="0" t="n">
        <v>0</v>
      </c>
      <c r="X4949" s="0" t="n">
        <v>0</v>
      </c>
      <c r="Y4949" s="0" t="n">
        <v>0</v>
      </c>
      <c r="Z4949" s="0" t="n">
        <v>0</v>
      </c>
    </row>
    <row r="4950" customFormat="false" ht="14.4" hidden="false" customHeight="false" outlineLevel="0" collapsed="false">
      <c r="A4950" s="0" t="s">
        <v>3</v>
      </c>
      <c r="B4950" s="0" t="s">
        <v>19754</v>
      </c>
      <c r="C4950" s="0" t="s">
        <v>14773</v>
      </c>
      <c r="D4950" s="0" t="s">
        <v>14767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  <c r="Q4950" s="0" t="n">
        <v>0</v>
      </c>
      <c r="R4950" s="0" t="n">
        <v>0</v>
      </c>
      <c r="S4950" s="0" t="n">
        <v>0</v>
      </c>
      <c r="T4950" s="0" t="n">
        <v>0</v>
      </c>
      <c r="U4950" s="0" t="n">
        <v>15</v>
      </c>
      <c r="V4950" s="0" t="n">
        <v>229</v>
      </c>
      <c r="W4950" s="0" t="n">
        <v>0</v>
      </c>
      <c r="X4950" s="0" t="n">
        <v>0</v>
      </c>
      <c r="Y4950" s="0" t="n">
        <v>0</v>
      </c>
      <c r="Z4950" s="0" t="n">
        <v>0</v>
      </c>
    </row>
    <row r="4951" customFormat="false" ht="14.4" hidden="false" customHeight="false" outlineLevel="0" collapsed="false">
      <c r="A4951" s="0" t="s">
        <v>3</v>
      </c>
      <c r="B4951" s="0" t="s">
        <v>19755</v>
      </c>
      <c r="C4951" s="0" t="s">
        <v>14771</v>
      </c>
      <c r="D4951" s="0" t="s">
        <v>14768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0</v>
      </c>
      <c r="Q4951" s="0" t="n">
        <v>0</v>
      </c>
      <c r="R4951" s="0" t="n">
        <v>0</v>
      </c>
      <c r="S4951" s="0" t="n">
        <v>0</v>
      </c>
      <c r="T4951" s="0" t="n">
        <v>0</v>
      </c>
      <c r="U4951" s="0" t="n">
        <v>20</v>
      </c>
      <c r="V4951" s="0" t="n">
        <v>388</v>
      </c>
      <c r="W4951" s="0" t="n">
        <v>0</v>
      </c>
      <c r="X4951" s="0" t="n">
        <v>0</v>
      </c>
      <c r="Y4951" s="0" t="n">
        <v>0</v>
      </c>
      <c r="Z4951" s="0" t="n">
        <v>0</v>
      </c>
    </row>
    <row r="4952" customFormat="false" ht="14.4" hidden="false" customHeight="false" outlineLevel="0" collapsed="false">
      <c r="A4952" s="0" t="s">
        <v>3</v>
      </c>
      <c r="B4952" s="0" t="s">
        <v>19756</v>
      </c>
      <c r="C4952" s="0" t="s">
        <v>14773</v>
      </c>
      <c r="D4952" s="0" t="s">
        <v>14767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0</v>
      </c>
      <c r="P4952" s="0" t="n">
        <v>0</v>
      </c>
      <c r="Q4952" s="0" t="n">
        <v>0</v>
      </c>
      <c r="R4952" s="0" t="n">
        <v>0</v>
      </c>
      <c r="S4952" s="0" t="n">
        <v>0</v>
      </c>
      <c r="T4952" s="0" t="n">
        <v>0</v>
      </c>
      <c r="U4952" s="0" t="n">
        <v>16</v>
      </c>
      <c r="V4952" s="0" t="n">
        <v>308</v>
      </c>
      <c r="W4952" s="0" t="n">
        <v>0</v>
      </c>
      <c r="X4952" s="0" t="n">
        <v>0</v>
      </c>
      <c r="Y4952" s="0" t="n">
        <v>0</v>
      </c>
      <c r="Z4952" s="0" t="n">
        <v>0</v>
      </c>
    </row>
    <row r="4953" customFormat="false" ht="14.4" hidden="false" customHeight="false" outlineLevel="0" collapsed="false">
      <c r="A4953" s="0" t="s">
        <v>3</v>
      </c>
      <c r="B4953" s="0" t="s">
        <v>19757</v>
      </c>
      <c r="C4953" s="0" t="s">
        <v>14773</v>
      </c>
      <c r="D4953" s="0" t="s">
        <v>14767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0</v>
      </c>
      <c r="Q4953" s="0" t="n">
        <v>0</v>
      </c>
      <c r="R4953" s="0" t="n">
        <v>0</v>
      </c>
      <c r="S4953" s="0" t="n">
        <v>0</v>
      </c>
      <c r="T4953" s="0" t="n">
        <v>0</v>
      </c>
      <c r="U4953" s="0" t="n">
        <v>16</v>
      </c>
      <c r="V4953" s="0" t="n">
        <v>316</v>
      </c>
      <c r="W4953" s="0" t="n">
        <v>0</v>
      </c>
      <c r="X4953" s="0" t="n">
        <v>0</v>
      </c>
      <c r="Y4953" s="0" t="n">
        <v>0</v>
      </c>
      <c r="Z4953" s="0" t="n">
        <v>0</v>
      </c>
    </row>
    <row r="4954" customFormat="false" ht="14.4" hidden="false" customHeight="false" outlineLevel="0" collapsed="false">
      <c r="A4954" s="0" t="s">
        <v>3</v>
      </c>
      <c r="B4954" s="0" t="s">
        <v>19758</v>
      </c>
      <c r="C4954" s="0" t="s">
        <v>14771</v>
      </c>
      <c r="D4954" s="0" t="s">
        <v>14768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0</v>
      </c>
      <c r="Q4954" s="0" t="n">
        <v>0</v>
      </c>
      <c r="R4954" s="0" t="n">
        <v>0</v>
      </c>
      <c r="S4954" s="0" t="n">
        <v>0</v>
      </c>
      <c r="T4954" s="0" t="n">
        <v>0</v>
      </c>
      <c r="U4954" s="0" t="n">
        <v>21</v>
      </c>
      <c r="V4954" s="0" t="n">
        <v>354</v>
      </c>
      <c r="W4954" s="0" t="n">
        <v>0</v>
      </c>
      <c r="X4954" s="0" t="n">
        <v>0</v>
      </c>
      <c r="Y4954" s="0" t="n">
        <v>0</v>
      </c>
      <c r="Z4954" s="0" t="n">
        <v>0</v>
      </c>
    </row>
    <row r="4955" customFormat="false" ht="14.4" hidden="false" customHeight="false" outlineLevel="0" collapsed="false">
      <c r="A4955" s="0" t="s">
        <v>3</v>
      </c>
      <c r="B4955" s="0" t="s">
        <v>19759</v>
      </c>
      <c r="C4955" s="0" t="s">
        <v>14768</v>
      </c>
      <c r="D4955" s="0" t="s">
        <v>14771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0</v>
      </c>
      <c r="N4955" s="0" t="n">
        <v>0</v>
      </c>
      <c r="O4955" s="0" t="n">
        <v>0</v>
      </c>
      <c r="P4955" s="0" t="n">
        <v>0</v>
      </c>
      <c r="Q4955" s="0" t="n">
        <v>0</v>
      </c>
      <c r="R4955" s="0" t="n">
        <v>0</v>
      </c>
      <c r="S4955" s="0" t="n">
        <v>0</v>
      </c>
      <c r="T4955" s="0" t="n">
        <v>0</v>
      </c>
      <c r="U4955" s="0" t="n">
        <v>20</v>
      </c>
      <c r="V4955" s="0" t="n">
        <v>324</v>
      </c>
      <c r="W4955" s="0" t="n">
        <v>0</v>
      </c>
      <c r="X4955" s="0" t="n">
        <v>0</v>
      </c>
      <c r="Y4955" s="0" t="n">
        <v>0</v>
      </c>
      <c r="Z4955" s="0" t="n">
        <v>0</v>
      </c>
    </row>
    <row r="4956" customFormat="false" ht="14.4" hidden="false" customHeight="false" outlineLevel="0" collapsed="false">
      <c r="A4956" s="0" t="s">
        <v>3</v>
      </c>
      <c r="B4956" s="0" t="s">
        <v>19760</v>
      </c>
      <c r="C4956" s="0" t="s">
        <v>14768</v>
      </c>
      <c r="D4956" s="0" t="s">
        <v>14771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  <c r="T4956" s="0" t="n">
        <v>0</v>
      </c>
      <c r="U4956" s="0" t="n">
        <v>20</v>
      </c>
      <c r="V4956" s="0" t="n">
        <v>324</v>
      </c>
      <c r="W4956" s="0" t="n">
        <v>0</v>
      </c>
      <c r="X4956" s="0" t="n">
        <v>0</v>
      </c>
      <c r="Y4956" s="0" t="n">
        <v>0</v>
      </c>
      <c r="Z4956" s="0" t="n">
        <v>0</v>
      </c>
    </row>
    <row r="4957" customFormat="false" ht="14.4" hidden="false" customHeight="false" outlineLevel="0" collapsed="false">
      <c r="A4957" s="0" t="s">
        <v>3</v>
      </c>
      <c r="B4957" s="0" t="s">
        <v>19761</v>
      </c>
      <c r="C4957" s="0" t="s">
        <v>14767</v>
      </c>
      <c r="D4957" s="0" t="s">
        <v>14768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0</v>
      </c>
      <c r="R4957" s="0" t="n">
        <v>0</v>
      </c>
      <c r="S4957" s="0" t="n">
        <v>0</v>
      </c>
      <c r="T4957" s="0" t="n">
        <v>0</v>
      </c>
      <c r="U4957" s="0" t="n">
        <v>20</v>
      </c>
      <c r="V4957" s="0" t="n">
        <v>328</v>
      </c>
      <c r="W4957" s="0" t="n">
        <v>0</v>
      </c>
      <c r="X4957" s="0" t="n">
        <v>0</v>
      </c>
      <c r="Y4957" s="0" t="n">
        <v>0</v>
      </c>
      <c r="Z4957" s="0" t="n">
        <v>0</v>
      </c>
    </row>
    <row r="4958" customFormat="false" ht="14.4" hidden="false" customHeight="false" outlineLevel="0" collapsed="false">
      <c r="A4958" s="0" t="s">
        <v>3</v>
      </c>
      <c r="B4958" s="0" t="s">
        <v>19762</v>
      </c>
      <c r="C4958" s="0" t="s">
        <v>14771</v>
      </c>
      <c r="D4958" s="0" t="s">
        <v>14773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0</v>
      </c>
      <c r="R4958" s="0" t="n">
        <v>0</v>
      </c>
      <c r="S4958" s="0" t="n">
        <v>0</v>
      </c>
      <c r="T4958" s="0" t="n">
        <v>0</v>
      </c>
      <c r="U4958" s="0" t="n">
        <v>20</v>
      </c>
      <c r="V4958" s="0" t="n">
        <v>320</v>
      </c>
      <c r="W4958" s="0" t="n">
        <v>0</v>
      </c>
      <c r="X4958" s="0" t="n">
        <v>0</v>
      </c>
      <c r="Y4958" s="0" t="n">
        <v>0</v>
      </c>
      <c r="Z4958" s="0" t="n">
        <v>0</v>
      </c>
    </row>
    <row r="4959" customFormat="false" ht="14.4" hidden="false" customHeight="false" outlineLevel="0" collapsed="false">
      <c r="A4959" s="0" t="s">
        <v>3</v>
      </c>
      <c r="B4959" s="0" t="s">
        <v>19763</v>
      </c>
      <c r="C4959" s="0" t="s">
        <v>14768</v>
      </c>
      <c r="D4959" s="0" t="s">
        <v>14771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0</v>
      </c>
      <c r="Q4959" s="0" t="n">
        <v>0</v>
      </c>
      <c r="R4959" s="0" t="n">
        <v>0</v>
      </c>
      <c r="S4959" s="0" t="n">
        <v>0</v>
      </c>
      <c r="T4959" s="0" t="n">
        <v>0</v>
      </c>
      <c r="U4959" s="0" t="n">
        <v>15</v>
      </c>
      <c r="V4959" s="0" t="n">
        <v>256</v>
      </c>
      <c r="W4959" s="0" t="n">
        <v>0</v>
      </c>
      <c r="X4959" s="0" t="n">
        <v>0</v>
      </c>
      <c r="Y4959" s="0" t="n">
        <v>0</v>
      </c>
      <c r="Z4959" s="0" t="n">
        <v>0</v>
      </c>
    </row>
    <row r="4960" customFormat="false" ht="14.4" hidden="false" customHeight="false" outlineLevel="0" collapsed="false">
      <c r="A4960" s="0" t="s">
        <v>3</v>
      </c>
      <c r="B4960" s="0" t="s">
        <v>19764</v>
      </c>
      <c r="C4960" s="0" t="s">
        <v>14771</v>
      </c>
      <c r="D4960" s="0" t="s">
        <v>14768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0</v>
      </c>
      <c r="Q4960" s="0" t="n">
        <v>0</v>
      </c>
      <c r="R4960" s="0" t="n">
        <v>0</v>
      </c>
      <c r="S4960" s="0" t="n">
        <v>0</v>
      </c>
      <c r="T4960" s="0" t="n">
        <v>0</v>
      </c>
      <c r="U4960" s="0" t="n">
        <v>18</v>
      </c>
      <c r="V4960" s="0" t="n">
        <v>315</v>
      </c>
      <c r="W4960" s="0" t="n">
        <v>0</v>
      </c>
      <c r="X4960" s="0" t="n">
        <v>0</v>
      </c>
      <c r="Y4960" s="0" t="n">
        <v>0</v>
      </c>
      <c r="Z4960" s="0" t="n">
        <v>0</v>
      </c>
    </row>
    <row r="4961" customFormat="false" ht="14.4" hidden="false" customHeight="false" outlineLevel="0" collapsed="false">
      <c r="A4961" s="0" t="s">
        <v>3</v>
      </c>
      <c r="B4961" s="0" t="s">
        <v>19765</v>
      </c>
      <c r="C4961" s="0" t="s">
        <v>14768</v>
      </c>
      <c r="D4961" s="0" t="s">
        <v>14771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0</v>
      </c>
      <c r="N4961" s="0" t="n">
        <v>0</v>
      </c>
      <c r="O4961" s="0" t="n">
        <v>0</v>
      </c>
      <c r="P4961" s="0" t="n">
        <v>0</v>
      </c>
      <c r="Q4961" s="0" t="n">
        <v>0</v>
      </c>
      <c r="R4961" s="0" t="n">
        <v>0</v>
      </c>
      <c r="S4961" s="0" t="n">
        <v>0</v>
      </c>
      <c r="T4961" s="0" t="n">
        <v>0</v>
      </c>
      <c r="U4961" s="0" t="n">
        <v>17</v>
      </c>
      <c r="V4961" s="0" t="n">
        <v>305</v>
      </c>
      <c r="W4961" s="0" t="n">
        <v>0</v>
      </c>
      <c r="X4961" s="0" t="n">
        <v>0</v>
      </c>
      <c r="Y4961" s="0" t="n">
        <v>0</v>
      </c>
      <c r="Z4961" s="0" t="n">
        <v>0</v>
      </c>
    </row>
    <row r="4962" customFormat="false" ht="14.4" hidden="false" customHeight="false" outlineLevel="0" collapsed="false">
      <c r="A4962" s="0" t="s">
        <v>3</v>
      </c>
      <c r="B4962" s="0" t="s">
        <v>19766</v>
      </c>
      <c r="C4962" s="0" t="s">
        <v>14773</v>
      </c>
      <c r="D4962" s="0" t="s">
        <v>14767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  <c r="Q4962" s="0" t="n">
        <v>0</v>
      </c>
      <c r="R4962" s="0" t="n">
        <v>0</v>
      </c>
      <c r="S4962" s="0" t="n">
        <v>0</v>
      </c>
      <c r="T4962" s="0" t="n">
        <v>0</v>
      </c>
      <c r="U4962" s="0" t="n">
        <v>18</v>
      </c>
      <c r="V4962" s="0" t="n">
        <v>335</v>
      </c>
      <c r="W4962" s="0" t="n">
        <v>0</v>
      </c>
      <c r="X4962" s="0" t="n">
        <v>0</v>
      </c>
      <c r="Y4962" s="0" t="n">
        <v>0</v>
      </c>
      <c r="Z4962" s="0" t="n">
        <v>0</v>
      </c>
    </row>
    <row r="4963" customFormat="false" ht="14.4" hidden="false" customHeight="false" outlineLevel="0" collapsed="false">
      <c r="A4963" s="0" t="s">
        <v>3</v>
      </c>
      <c r="B4963" s="0" t="s">
        <v>19767</v>
      </c>
      <c r="C4963" s="0" t="s">
        <v>14767</v>
      </c>
      <c r="D4963" s="0" t="s">
        <v>14773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0</v>
      </c>
      <c r="Q4963" s="0" t="n">
        <v>0</v>
      </c>
      <c r="R4963" s="0" t="n">
        <v>0</v>
      </c>
      <c r="S4963" s="0" t="n">
        <v>0</v>
      </c>
      <c r="T4963" s="0" t="n">
        <v>0</v>
      </c>
      <c r="U4963" s="0" t="n">
        <v>12</v>
      </c>
      <c r="V4963" s="0" t="n">
        <v>233</v>
      </c>
      <c r="W4963" s="0" t="n">
        <v>0</v>
      </c>
      <c r="X4963" s="0" t="n">
        <v>0</v>
      </c>
      <c r="Y4963" s="0" t="n">
        <v>0</v>
      </c>
      <c r="Z4963" s="0" t="n">
        <v>0</v>
      </c>
    </row>
    <row r="4964" customFormat="false" ht="14.4" hidden="false" customHeight="false" outlineLevel="0" collapsed="false">
      <c r="A4964" s="0" t="s">
        <v>3</v>
      </c>
      <c r="B4964" s="0" t="s">
        <v>19768</v>
      </c>
      <c r="C4964" s="0" t="s">
        <v>14768</v>
      </c>
      <c r="D4964" s="0" t="s">
        <v>14771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0</v>
      </c>
      <c r="Q4964" s="0" t="n">
        <v>0</v>
      </c>
      <c r="R4964" s="0" t="n">
        <v>0</v>
      </c>
      <c r="S4964" s="0" t="n">
        <v>0</v>
      </c>
      <c r="T4964" s="0" t="n">
        <v>0</v>
      </c>
      <c r="U4964" s="0" t="n">
        <v>12</v>
      </c>
      <c r="V4964" s="0" t="n">
        <v>223</v>
      </c>
      <c r="W4964" s="0" t="n">
        <v>0</v>
      </c>
      <c r="X4964" s="0" t="n">
        <v>0</v>
      </c>
      <c r="Y4964" s="0" t="n">
        <v>0</v>
      </c>
      <c r="Z4964" s="0" t="n">
        <v>0</v>
      </c>
    </row>
    <row r="4965" customFormat="false" ht="14.4" hidden="false" customHeight="false" outlineLevel="0" collapsed="false">
      <c r="A4965" s="0" t="s">
        <v>3</v>
      </c>
      <c r="B4965" s="0" t="s">
        <v>19769</v>
      </c>
      <c r="C4965" s="0" t="s">
        <v>14767</v>
      </c>
      <c r="D4965" s="0" t="s">
        <v>14773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n">
        <v>0</v>
      </c>
      <c r="N4965" s="0" t="n">
        <v>0</v>
      </c>
      <c r="O4965" s="0" t="n">
        <v>0</v>
      </c>
      <c r="P4965" s="0" t="n">
        <v>0</v>
      </c>
      <c r="Q4965" s="0" t="n">
        <v>0</v>
      </c>
      <c r="R4965" s="0" t="n">
        <v>0</v>
      </c>
      <c r="S4965" s="0" t="n">
        <v>0</v>
      </c>
      <c r="T4965" s="0" t="n">
        <v>0</v>
      </c>
      <c r="U4965" s="0" t="n">
        <v>15</v>
      </c>
      <c r="V4965" s="0" t="n">
        <v>237</v>
      </c>
      <c r="W4965" s="0" t="n">
        <v>0</v>
      </c>
      <c r="X4965" s="0" t="n">
        <v>0</v>
      </c>
      <c r="Y4965" s="0" t="n">
        <v>0</v>
      </c>
      <c r="Z4965" s="0" t="n">
        <v>0</v>
      </c>
    </row>
    <row r="4966" customFormat="false" ht="14.4" hidden="false" customHeight="false" outlineLevel="0" collapsed="false">
      <c r="A4966" s="0" t="s">
        <v>3</v>
      </c>
      <c r="B4966" s="0" t="s">
        <v>19770</v>
      </c>
      <c r="C4966" s="0" t="s">
        <v>14773</v>
      </c>
      <c r="D4966" s="0" t="s">
        <v>14767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0" t="n">
        <v>0</v>
      </c>
      <c r="Q4966" s="0" t="n">
        <v>0</v>
      </c>
      <c r="R4966" s="0" t="n">
        <v>0</v>
      </c>
      <c r="S4966" s="0" t="n">
        <v>0</v>
      </c>
      <c r="T4966" s="0" t="n">
        <v>0</v>
      </c>
      <c r="U4966" s="0" t="n">
        <v>22</v>
      </c>
      <c r="V4966" s="0" t="n">
        <v>233</v>
      </c>
      <c r="W4966" s="0" t="n">
        <v>0</v>
      </c>
      <c r="X4966" s="0" t="n">
        <v>0</v>
      </c>
      <c r="Y4966" s="0" t="n">
        <v>0</v>
      </c>
      <c r="Z4966" s="0" t="n">
        <v>0</v>
      </c>
    </row>
    <row r="4967" customFormat="false" ht="14.4" hidden="false" customHeight="false" outlineLevel="0" collapsed="false">
      <c r="A4967" s="0" t="s">
        <v>3</v>
      </c>
      <c r="B4967" s="0" t="s">
        <v>19771</v>
      </c>
      <c r="C4967" s="0" t="s">
        <v>14771</v>
      </c>
      <c r="D4967" s="0" t="s">
        <v>14768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0</v>
      </c>
      <c r="N4967" s="0" t="n">
        <v>0</v>
      </c>
      <c r="O4967" s="0" t="n">
        <v>0</v>
      </c>
      <c r="P4967" s="0" t="n">
        <v>0</v>
      </c>
      <c r="Q4967" s="0" t="n">
        <v>0</v>
      </c>
      <c r="R4967" s="0" t="n">
        <v>0</v>
      </c>
      <c r="S4967" s="0" t="n">
        <v>0</v>
      </c>
      <c r="T4967" s="0" t="n">
        <v>0</v>
      </c>
      <c r="U4967" s="0" t="n">
        <v>14</v>
      </c>
      <c r="V4967" s="0" t="n">
        <v>271</v>
      </c>
      <c r="W4967" s="0" t="n">
        <v>0</v>
      </c>
      <c r="X4967" s="0" t="n">
        <v>0</v>
      </c>
      <c r="Y4967" s="0" t="n">
        <v>0</v>
      </c>
      <c r="Z4967" s="0" t="n">
        <v>0</v>
      </c>
    </row>
    <row r="4968" customFormat="false" ht="14.4" hidden="false" customHeight="false" outlineLevel="0" collapsed="false">
      <c r="A4968" s="0" t="s">
        <v>3</v>
      </c>
      <c r="B4968" s="0" t="s">
        <v>19772</v>
      </c>
      <c r="C4968" s="0" t="s">
        <v>14768</v>
      </c>
      <c r="D4968" s="0" t="s">
        <v>14771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0</v>
      </c>
      <c r="Q4968" s="0" t="n">
        <v>0</v>
      </c>
      <c r="R4968" s="0" t="n">
        <v>0</v>
      </c>
      <c r="S4968" s="0" t="n">
        <v>0</v>
      </c>
      <c r="T4968" s="0" t="n">
        <v>0</v>
      </c>
      <c r="U4968" s="0" t="n">
        <v>26</v>
      </c>
      <c r="V4968" s="0" t="n">
        <v>368</v>
      </c>
      <c r="W4968" s="0" t="n">
        <v>0</v>
      </c>
      <c r="X4968" s="0" t="n">
        <v>0</v>
      </c>
      <c r="Y4968" s="0" t="n">
        <v>0</v>
      </c>
      <c r="Z4968" s="0" t="n">
        <v>0</v>
      </c>
    </row>
    <row r="4969" customFormat="false" ht="14.4" hidden="false" customHeight="false" outlineLevel="0" collapsed="false">
      <c r="A4969" s="0" t="s">
        <v>3</v>
      </c>
      <c r="B4969" s="0" t="s">
        <v>19773</v>
      </c>
      <c r="C4969" s="0" t="s">
        <v>14771</v>
      </c>
      <c r="D4969" s="0" t="s">
        <v>14768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0</v>
      </c>
      <c r="P4969" s="0" t="n">
        <v>0</v>
      </c>
      <c r="Q4969" s="0" t="n">
        <v>0</v>
      </c>
      <c r="R4969" s="0" t="n">
        <v>0</v>
      </c>
      <c r="S4969" s="0" t="n">
        <v>0</v>
      </c>
      <c r="T4969" s="0" t="n">
        <v>0</v>
      </c>
      <c r="U4969" s="0" t="n">
        <v>19</v>
      </c>
      <c r="V4969" s="0" t="n">
        <v>352</v>
      </c>
      <c r="W4969" s="0" t="n">
        <v>0</v>
      </c>
      <c r="X4969" s="0" t="n">
        <v>0</v>
      </c>
      <c r="Y4969" s="0" t="n">
        <v>0</v>
      </c>
      <c r="Z4969" s="0" t="n">
        <v>0</v>
      </c>
    </row>
    <row r="4970" customFormat="false" ht="14.4" hidden="false" customHeight="false" outlineLevel="0" collapsed="false">
      <c r="A4970" s="0" t="s">
        <v>3</v>
      </c>
      <c r="B4970" s="0" t="s">
        <v>19774</v>
      </c>
      <c r="C4970" s="0" t="s">
        <v>14773</v>
      </c>
      <c r="D4970" s="0" t="s">
        <v>14767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0</v>
      </c>
      <c r="S4970" s="0" t="n">
        <v>0</v>
      </c>
      <c r="T4970" s="0" t="n">
        <v>0</v>
      </c>
      <c r="U4970" s="0" t="n">
        <v>20</v>
      </c>
      <c r="V4970" s="0" t="n">
        <v>369</v>
      </c>
      <c r="W4970" s="0" t="n">
        <v>0</v>
      </c>
      <c r="X4970" s="0" t="n">
        <v>0</v>
      </c>
      <c r="Y4970" s="0" t="n">
        <v>0</v>
      </c>
      <c r="Z4970" s="0" t="n">
        <v>0</v>
      </c>
    </row>
    <row r="4971" customFormat="false" ht="14.4" hidden="false" customHeight="false" outlineLevel="0" collapsed="false">
      <c r="A4971" s="0" t="s">
        <v>3</v>
      </c>
      <c r="B4971" s="0" t="s">
        <v>19775</v>
      </c>
      <c r="C4971" s="0" t="s">
        <v>14767</v>
      </c>
      <c r="D4971" s="0" t="s">
        <v>14773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0</v>
      </c>
      <c r="S4971" s="0" t="n">
        <v>0</v>
      </c>
      <c r="T4971" s="0" t="n">
        <v>0</v>
      </c>
      <c r="U4971" s="0" t="n">
        <v>15</v>
      </c>
      <c r="V4971" s="0" t="n">
        <v>297</v>
      </c>
      <c r="W4971" s="0" t="n">
        <v>0</v>
      </c>
      <c r="X4971" s="0" t="n">
        <v>0</v>
      </c>
      <c r="Y4971" s="0" t="n">
        <v>0</v>
      </c>
      <c r="Z4971" s="0" t="n">
        <v>0</v>
      </c>
    </row>
    <row r="4972" customFormat="false" ht="14.4" hidden="false" customHeight="false" outlineLevel="0" collapsed="false">
      <c r="A4972" s="0" t="s">
        <v>3</v>
      </c>
      <c r="B4972" s="0" t="s">
        <v>19776</v>
      </c>
      <c r="C4972" s="0" t="s">
        <v>14767</v>
      </c>
      <c r="D4972" s="0" t="s">
        <v>14773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0</v>
      </c>
      <c r="R4972" s="0" t="n">
        <v>0</v>
      </c>
      <c r="S4972" s="0" t="n">
        <v>0</v>
      </c>
      <c r="T4972" s="0" t="n">
        <v>0</v>
      </c>
      <c r="U4972" s="0" t="n">
        <v>15</v>
      </c>
      <c r="V4972" s="0" t="n">
        <v>297</v>
      </c>
      <c r="W4972" s="0" t="n">
        <v>0</v>
      </c>
      <c r="X4972" s="0" t="n">
        <v>0</v>
      </c>
      <c r="Y4972" s="0" t="n">
        <v>0</v>
      </c>
      <c r="Z4972" s="0" t="n">
        <v>0</v>
      </c>
    </row>
    <row r="4973" customFormat="false" ht="14.4" hidden="false" customHeight="false" outlineLevel="0" collapsed="false">
      <c r="A4973" s="0" t="s">
        <v>3</v>
      </c>
      <c r="B4973" s="0" t="s">
        <v>19777</v>
      </c>
      <c r="C4973" s="0" t="s">
        <v>14768</v>
      </c>
      <c r="D4973" s="0" t="s">
        <v>14771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  <c r="Q4973" s="0" t="n">
        <v>0</v>
      </c>
      <c r="R4973" s="0" t="n">
        <v>0</v>
      </c>
      <c r="S4973" s="0" t="n">
        <v>0</v>
      </c>
      <c r="T4973" s="0" t="n">
        <v>0</v>
      </c>
      <c r="U4973" s="0" t="n">
        <v>15</v>
      </c>
      <c r="V4973" s="0" t="n">
        <v>289</v>
      </c>
      <c r="W4973" s="0" t="n">
        <v>0</v>
      </c>
      <c r="X4973" s="0" t="n">
        <v>0</v>
      </c>
      <c r="Y4973" s="0" t="n">
        <v>0</v>
      </c>
      <c r="Z4973" s="0" t="n">
        <v>0</v>
      </c>
    </row>
    <row r="4974" customFormat="false" ht="14.4" hidden="false" customHeight="false" outlineLevel="0" collapsed="false">
      <c r="A4974" s="0" t="s">
        <v>3</v>
      </c>
      <c r="B4974" s="0" t="s">
        <v>19778</v>
      </c>
      <c r="C4974" s="0" t="s">
        <v>14773</v>
      </c>
      <c r="D4974" s="0" t="s">
        <v>14767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0</v>
      </c>
      <c r="Q4974" s="0" t="n">
        <v>0</v>
      </c>
      <c r="R4974" s="0" t="n">
        <v>0</v>
      </c>
      <c r="S4974" s="0" t="n">
        <v>0</v>
      </c>
      <c r="T4974" s="0" t="n">
        <v>0</v>
      </c>
      <c r="U4974" s="0" t="n">
        <v>15</v>
      </c>
      <c r="V4974" s="0" t="n">
        <v>297</v>
      </c>
      <c r="W4974" s="0" t="n">
        <v>0</v>
      </c>
      <c r="X4974" s="0" t="n">
        <v>0</v>
      </c>
      <c r="Y4974" s="0" t="n">
        <v>0</v>
      </c>
      <c r="Z4974" s="0" t="n">
        <v>0</v>
      </c>
    </row>
    <row r="4975" customFormat="false" ht="14.4" hidden="false" customHeight="false" outlineLevel="0" collapsed="false">
      <c r="A4975" s="0" t="s">
        <v>3</v>
      </c>
      <c r="B4975" s="0" t="s">
        <v>19779</v>
      </c>
      <c r="C4975" s="0" t="s">
        <v>14768</v>
      </c>
      <c r="D4975" s="0" t="s">
        <v>14773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  <c r="Q4975" s="0" t="n">
        <v>0</v>
      </c>
      <c r="R4975" s="0" t="n">
        <v>0</v>
      </c>
      <c r="S4975" s="0" t="n">
        <v>0</v>
      </c>
      <c r="T4975" s="0" t="n">
        <v>0</v>
      </c>
      <c r="U4975" s="0" t="n">
        <v>13</v>
      </c>
      <c r="V4975" s="0" t="n">
        <v>225</v>
      </c>
      <c r="W4975" s="0" t="n">
        <v>0</v>
      </c>
      <c r="X4975" s="0" t="n">
        <v>0</v>
      </c>
      <c r="Y4975" s="0" t="n">
        <v>0</v>
      </c>
      <c r="Z4975" s="0" t="n">
        <v>0</v>
      </c>
    </row>
    <row r="4976" customFormat="false" ht="14.4" hidden="false" customHeight="false" outlineLevel="0" collapsed="false">
      <c r="A4976" s="0" t="s">
        <v>3</v>
      </c>
      <c r="B4976" s="0" t="s">
        <v>19780</v>
      </c>
      <c r="C4976" s="0" t="s">
        <v>14771</v>
      </c>
      <c r="D4976" s="0" t="s">
        <v>14768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0</v>
      </c>
      <c r="N4976" s="0" t="n">
        <v>0</v>
      </c>
      <c r="O4976" s="0" t="n">
        <v>0</v>
      </c>
      <c r="P4976" s="0" t="n">
        <v>0</v>
      </c>
      <c r="Q4976" s="0" t="n">
        <v>0</v>
      </c>
      <c r="R4976" s="0" t="n">
        <v>0</v>
      </c>
      <c r="S4976" s="0" t="n">
        <v>0</v>
      </c>
      <c r="T4976" s="0" t="n">
        <v>0</v>
      </c>
      <c r="U4976" s="0" t="n">
        <v>13</v>
      </c>
      <c r="V4976" s="0" t="n">
        <v>211</v>
      </c>
      <c r="W4976" s="0" t="n">
        <v>0</v>
      </c>
      <c r="X4976" s="0" t="n">
        <v>0</v>
      </c>
      <c r="Y4976" s="0" t="n">
        <v>0</v>
      </c>
      <c r="Z4976" s="0" t="n">
        <v>0</v>
      </c>
    </row>
    <row r="4977" customFormat="false" ht="14.4" hidden="false" customHeight="false" outlineLevel="0" collapsed="false">
      <c r="A4977" s="0" t="s">
        <v>3</v>
      </c>
      <c r="B4977" s="0" t="s">
        <v>19781</v>
      </c>
      <c r="C4977" s="0" t="s">
        <v>14767</v>
      </c>
      <c r="D4977" s="0" t="s">
        <v>14773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0</v>
      </c>
      <c r="Q4977" s="0" t="n">
        <v>0</v>
      </c>
      <c r="R4977" s="0" t="n">
        <v>0</v>
      </c>
      <c r="S4977" s="0" t="n">
        <v>0</v>
      </c>
      <c r="T4977" s="0" t="n">
        <v>0</v>
      </c>
      <c r="U4977" s="0" t="n">
        <v>13</v>
      </c>
      <c r="V4977" s="0" t="n">
        <v>224</v>
      </c>
      <c r="W4977" s="0" t="n">
        <v>0</v>
      </c>
      <c r="X4977" s="0" t="n">
        <v>0</v>
      </c>
      <c r="Y4977" s="0" t="n">
        <v>0</v>
      </c>
      <c r="Z4977" s="0" t="n">
        <v>0</v>
      </c>
    </row>
    <row r="4978" customFormat="false" ht="14.4" hidden="false" customHeight="false" outlineLevel="0" collapsed="false">
      <c r="A4978" s="0" t="s">
        <v>3</v>
      </c>
      <c r="B4978" s="0" t="s">
        <v>19782</v>
      </c>
      <c r="C4978" s="0" t="s">
        <v>14768</v>
      </c>
      <c r="D4978" s="0" t="s">
        <v>14771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0</v>
      </c>
      <c r="Q4978" s="0" t="n">
        <v>0</v>
      </c>
      <c r="R4978" s="0" t="n">
        <v>0</v>
      </c>
      <c r="S4978" s="0" t="n">
        <v>0</v>
      </c>
      <c r="T4978" s="0" t="n">
        <v>0</v>
      </c>
      <c r="U4978" s="0" t="n">
        <v>18</v>
      </c>
      <c r="V4978" s="0" t="n">
        <v>330</v>
      </c>
      <c r="W4978" s="0" t="n">
        <v>0</v>
      </c>
      <c r="X4978" s="0" t="n">
        <v>0</v>
      </c>
      <c r="Y4978" s="0" t="n">
        <v>0</v>
      </c>
      <c r="Z4978" s="0" t="n">
        <v>0</v>
      </c>
    </row>
    <row r="4979" customFormat="false" ht="14.4" hidden="false" customHeight="false" outlineLevel="0" collapsed="false">
      <c r="A4979" s="0" t="s">
        <v>3</v>
      </c>
      <c r="B4979" s="0" t="s">
        <v>19783</v>
      </c>
      <c r="C4979" s="0" t="s">
        <v>14771</v>
      </c>
      <c r="D4979" s="0" t="s">
        <v>14773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0</v>
      </c>
      <c r="R4979" s="0" t="n">
        <v>0</v>
      </c>
      <c r="S4979" s="0" t="n">
        <v>0</v>
      </c>
      <c r="T4979" s="0" t="n">
        <v>0</v>
      </c>
      <c r="U4979" s="0" t="n">
        <v>16</v>
      </c>
      <c r="V4979" s="0" t="n">
        <v>283</v>
      </c>
      <c r="W4979" s="0" t="n">
        <v>0</v>
      </c>
      <c r="X4979" s="0" t="n">
        <v>0</v>
      </c>
      <c r="Y4979" s="0" t="n">
        <v>0</v>
      </c>
      <c r="Z4979" s="0" t="n">
        <v>0</v>
      </c>
    </row>
    <row r="4980" customFormat="false" ht="14.4" hidden="false" customHeight="false" outlineLevel="0" collapsed="false">
      <c r="A4980" s="0" t="s">
        <v>3</v>
      </c>
      <c r="B4980" s="0" t="s">
        <v>19784</v>
      </c>
      <c r="C4980" s="0" t="s">
        <v>14768</v>
      </c>
      <c r="D4980" s="0" t="s">
        <v>14767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0</v>
      </c>
      <c r="R4980" s="0" t="n">
        <v>0</v>
      </c>
      <c r="S4980" s="0" t="n">
        <v>0</v>
      </c>
      <c r="T4980" s="0" t="n">
        <v>0</v>
      </c>
      <c r="U4980" s="0" t="n">
        <v>16</v>
      </c>
      <c r="V4980" s="0" t="n">
        <v>278</v>
      </c>
      <c r="W4980" s="0" t="n">
        <v>0</v>
      </c>
      <c r="X4980" s="0" t="n">
        <v>0</v>
      </c>
      <c r="Y4980" s="0" t="n">
        <v>0</v>
      </c>
      <c r="Z4980" s="0" t="n">
        <v>0</v>
      </c>
    </row>
    <row r="4981" customFormat="false" ht="14.4" hidden="false" customHeight="false" outlineLevel="0" collapsed="false">
      <c r="A4981" s="0" t="s">
        <v>3</v>
      </c>
      <c r="B4981" s="0" t="s">
        <v>19785</v>
      </c>
      <c r="C4981" s="0" t="s">
        <v>14773</v>
      </c>
      <c r="D4981" s="0" t="s">
        <v>14771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0</v>
      </c>
      <c r="R4981" s="0" t="n">
        <v>0</v>
      </c>
      <c r="S4981" s="0" t="n">
        <v>0</v>
      </c>
      <c r="T4981" s="0" t="n">
        <v>0</v>
      </c>
      <c r="U4981" s="0" t="n">
        <v>17</v>
      </c>
      <c r="V4981" s="0" t="n">
        <v>304</v>
      </c>
      <c r="W4981" s="0" t="n">
        <v>0</v>
      </c>
      <c r="X4981" s="0" t="n">
        <v>0</v>
      </c>
      <c r="Y4981" s="0" t="n">
        <v>0</v>
      </c>
      <c r="Z4981" s="0" t="n">
        <v>0</v>
      </c>
    </row>
    <row r="4982" customFormat="false" ht="14.4" hidden="false" customHeight="false" outlineLevel="0" collapsed="false">
      <c r="A4982" s="0" t="s">
        <v>3</v>
      </c>
      <c r="B4982" s="0" t="s">
        <v>19786</v>
      </c>
      <c r="C4982" s="0" t="s">
        <v>14767</v>
      </c>
      <c r="D4982" s="0" t="s">
        <v>14773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0</v>
      </c>
      <c r="N4982" s="0" t="n">
        <v>0</v>
      </c>
      <c r="O4982" s="0" t="n">
        <v>0</v>
      </c>
      <c r="P4982" s="0" t="n">
        <v>0</v>
      </c>
      <c r="Q4982" s="0" t="n">
        <v>0</v>
      </c>
      <c r="R4982" s="0" t="n">
        <v>0</v>
      </c>
      <c r="S4982" s="0" t="n">
        <v>0</v>
      </c>
      <c r="T4982" s="0" t="n">
        <v>0</v>
      </c>
      <c r="U4982" s="0" t="n">
        <v>20</v>
      </c>
      <c r="V4982" s="0" t="n">
        <v>336</v>
      </c>
      <c r="W4982" s="0" t="n">
        <v>0</v>
      </c>
      <c r="X4982" s="0" t="n">
        <v>0</v>
      </c>
      <c r="Y4982" s="0" t="n">
        <v>0</v>
      </c>
      <c r="Z4982" s="0" t="n">
        <v>0</v>
      </c>
    </row>
    <row r="4983" customFormat="false" ht="14.4" hidden="false" customHeight="false" outlineLevel="0" collapsed="false">
      <c r="A4983" s="0" t="s">
        <v>3</v>
      </c>
      <c r="B4983" s="0" t="s">
        <v>19787</v>
      </c>
      <c r="C4983" s="0" t="s">
        <v>14768</v>
      </c>
      <c r="D4983" s="0" t="s">
        <v>14771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0</v>
      </c>
      <c r="Q4983" s="0" t="n">
        <v>0</v>
      </c>
      <c r="R4983" s="0" t="n">
        <v>0</v>
      </c>
      <c r="S4983" s="0" t="n">
        <v>0</v>
      </c>
      <c r="T4983" s="0" t="n">
        <v>0</v>
      </c>
      <c r="U4983" s="0" t="n">
        <v>19</v>
      </c>
      <c r="V4983" s="0" t="n">
        <v>354</v>
      </c>
      <c r="W4983" s="0" t="n">
        <v>0</v>
      </c>
      <c r="X4983" s="0" t="n">
        <v>0</v>
      </c>
      <c r="Y4983" s="0" t="n">
        <v>0</v>
      </c>
      <c r="Z4983" s="0" t="n">
        <v>0</v>
      </c>
    </row>
    <row r="4984" customFormat="false" ht="14.4" hidden="false" customHeight="false" outlineLevel="0" collapsed="false">
      <c r="A4984" s="0" t="s">
        <v>3</v>
      </c>
      <c r="B4984" s="0" t="s">
        <v>19788</v>
      </c>
      <c r="C4984" s="0" t="s">
        <v>14771</v>
      </c>
      <c r="D4984" s="0" t="s">
        <v>14768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0</v>
      </c>
      <c r="Q4984" s="0" t="n">
        <v>0</v>
      </c>
      <c r="R4984" s="0" t="n">
        <v>0</v>
      </c>
      <c r="S4984" s="0" t="n">
        <v>0</v>
      </c>
      <c r="T4984" s="0" t="n">
        <v>0</v>
      </c>
      <c r="U4984" s="0" t="n">
        <v>20</v>
      </c>
      <c r="V4984" s="0" t="n">
        <v>358</v>
      </c>
      <c r="W4984" s="0" t="n">
        <v>0</v>
      </c>
      <c r="X4984" s="0" t="n">
        <v>0</v>
      </c>
      <c r="Y4984" s="0" t="n">
        <v>0</v>
      </c>
      <c r="Z4984" s="0" t="n">
        <v>0</v>
      </c>
    </row>
    <row r="4985" customFormat="false" ht="14.4" hidden="false" customHeight="false" outlineLevel="0" collapsed="false">
      <c r="A4985" s="0" t="s">
        <v>3</v>
      </c>
      <c r="B4985" s="0" t="s">
        <v>19789</v>
      </c>
      <c r="C4985" s="0" t="s">
        <v>14768</v>
      </c>
      <c r="D4985" s="0" t="s">
        <v>14771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0</v>
      </c>
      <c r="Q4985" s="0" t="n">
        <v>0</v>
      </c>
      <c r="R4985" s="0" t="n">
        <v>0</v>
      </c>
      <c r="S4985" s="0" t="n">
        <v>0</v>
      </c>
      <c r="T4985" s="0" t="n">
        <v>0</v>
      </c>
      <c r="U4985" s="0" t="n">
        <v>17</v>
      </c>
      <c r="V4985" s="0" t="n">
        <v>309</v>
      </c>
      <c r="W4985" s="0" t="n">
        <v>0</v>
      </c>
      <c r="X4985" s="0" t="n">
        <v>0</v>
      </c>
      <c r="Y4985" s="0" t="n">
        <v>0</v>
      </c>
      <c r="Z4985" s="0" t="n">
        <v>0</v>
      </c>
    </row>
    <row r="4986" customFormat="false" ht="14.4" hidden="false" customHeight="false" outlineLevel="0" collapsed="false">
      <c r="A4986" s="0" t="s">
        <v>3</v>
      </c>
      <c r="B4986" s="0" t="s">
        <v>19790</v>
      </c>
      <c r="C4986" s="0" t="s">
        <v>14767</v>
      </c>
      <c r="D4986" s="0" t="s">
        <v>14768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  <c r="Q4986" s="0" t="n">
        <v>0</v>
      </c>
      <c r="R4986" s="0" t="n">
        <v>0</v>
      </c>
      <c r="S4986" s="0" t="n">
        <v>0</v>
      </c>
      <c r="T4986" s="0" t="n">
        <v>0</v>
      </c>
      <c r="U4986" s="0" t="n">
        <v>16</v>
      </c>
      <c r="V4986" s="0" t="n">
        <v>309</v>
      </c>
      <c r="W4986" s="0" t="n">
        <v>0</v>
      </c>
      <c r="X4986" s="0" t="n">
        <v>0</v>
      </c>
      <c r="Y4986" s="0" t="n">
        <v>0</v>
      </c>
      <c r="Z4986" s="0" t="n">
        <v>0</v>
      </c>
    </row>
    <row r="4987" customFormat="false" ht="14.4" hidden="false" customHeight="false" outlineLevel="0" collapsed="false">
      <c r="A4987" s="0" t="s">
        <v>3</v>
      </c>
      <c r="B4987" s="0" t="s">
        <v>19791</v>
      </c>
      <c r="C4987" s="0" t="s">
        <v>14767</v>
      </c>
      <c r="D4987" s="0" t="s">
        <v>14773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0</v>
      </c>
      <c r="N4987" s="0" t="n">
        <v>0</v>
      </c>
      <c r="O4987" s="0" t="n">
        <v>0</v>
      </c>
      <c r="P4987" s="0" t="n">
        <v>0</v>
      </c>
      <c r="Q4987" s="0" t="n">
        <v>0</v>
      </c>
      <c r="R4987" s="0" t="n">
        <v>0</v>
      </c>
      <c r="S4987" s="0" t="n">
        <v>0</v>
      </c>
      <c r="T4987" s="0" t="n">
        <v>0</v>
      </c>
      <c r="U4987" s="0" t="n">
        <v>15</v>
      </c>
      <c r="V4987" s="0" t="n">
        <v>270</v>
      </c>
      <c r="W4987" s="0" t="n">
        <v>0</v>
      </c>
      <c r="X4987" s="0" t="n">
        <v>0</v>
      </c>
      <c r="Y4987" s="0" t="n">
        <v>0</v>
      </c>
      <c r="Z4987" s="0" t="n">
        <v>0</v>
      </c>
    </row>
    <row r="4988" customFormat="false" ht="14.4" hidden="false" customHeight="false" outlineLevel="0" collapsed="false">
      <c r="A4988" s="0" t="s">
        <v>3</v>
      </c>
      <c r="B4988" s="0" t="s">
        <v>19792</v>
      </c>
      <c r="C4988" s="0" t="s">
        <v>14771</v>
      </c>
      <c r="D4988" s="0" t="s">
        <v>14773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0</v>
      </c>
      <c r="N4988" s="0" t="n">
        <v>0</v>
      </c>
      <c r="O4988" s="0" t="n">
        <v>0</v>
      </c>
      <c r="P4988" s="0" t="n">
        <v>0</v>
      </c>
      <c r="Q4988" s="0" t="n">
        <v>0</v>
      </c>
      <c r="R4988" s="0" t="n">
        <v>0</v>
      </c>
      <c r="S4988" s="0" t="n">
        <v>0</v>
      </c>
      <c r="T4988" s="0" t="n">
        <v>0</v>
      </c>
      <c r="U4988" s="0" t="n">
        <v>17</v>
      </c>
      <c r="V4988" s="0" t="n">
        <v>229</v>
      </c>
      <c r="W4988" s="0" t="n">
        <v>0</v>
      </c>
      <c r="X4988" s="0" t="n">
        <v>0</v>
      </c>
      <c r="Y4988" s="0" t="n">
        <v>0</v>
      </c>
      <c r="Z4988" s="0" t="n">
        <v>0</v>
      </c>
    </row>
    <row r="4989" customFormat="false" ht="14.4" hidden="false" customHeight="false" outlineLevel="0" collapsed="false">
      <c r="A4989" s="0" t="s">
        <v>3</v>
      </c>
      <c r="B4989" s="0" t="s">
        <v>19793</v>
      </c>
      <c r="C4989" s="0" t="s">
        <v>14767</v>
      </c>
      <c r="D4989" s="0" t="s">
        <v>14773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0</v>
      </c>
      <c r="Q4989" s="0" t="n">
        <v>0</v>
      </c>
      <c r="R4989" s="0" t="n">
        <v>0</v>
      </c>
      <c r="S4989" s="0" t="n">
        <v>0</v>
      </c>
      <c r="T4989" s="0" t="n">
        <v>0</v>
      </c>
      <c r="U4989" s="0" t="n">
        <v>12</v>
      </c>
      <c r="V4989" s="0" t="n">
        <v>229</v>
      </c>
      <c r="W4989" s="0" t="n">
        <v>0</v>
      </c>
      <c r="X4989" s="0" t="n">
        <v>0</v>
      </c>
      <c r="Y4989" s="0" t="n">
        <v>0</v>
      </c>
      <c r="Z4989" s="0" t="n">
        <v>0</v>
      </c>
    </row>
    <row r="4990" customFormat="false" ht="14.4" hidden="false" customHeight="false" outlineLevel="0" collapsed="false">
      <c r="A4990" s="0" t="s">
        <v>3</v>
      </c>
      <c r="B4990" s="0" t="s">
        <v>19794</v>
      </c>
      <c r="C4990" s="0" t="s">
        <v>14768</v>
      </c>
      <c r="D4990" s="0" t="s">
        <v>14771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0</v>
      </c>
      <c r="K4990" s="0" t="n">
        <v>0</v>
      </c>
      <c r="L4990" s="0" t="n">
        <v>0</v>
      </c>
      <c r="M4990" s="0" t="n">
        <v>0</v>
      </c>
      <c r="N4990" s="0" t="n">
        <v>0</v>
      </c>
      <c r="O4990" s="0" t="n">
        <v>0</v>
      </c>
      <c r="P4990" s="0" t="n">
        <v>0</v>
      </c>
      <c r="Q4990" s="0" t="n">
        <v>0</v>
      </c>
      <c r="R4990" s="0" t="n">
        <v>0</v>
      </c>
      <c r="S4990" s="0" t="n">
        <v>0</v>
      </c>
      <c r="T4990" s="0" t="n">
        <v>0</v>
      </c>
      <c r="U4990" s="0" t="n">
        <v>12</v>
      </c>
      <c r="V4990" s="0" t="n">
        <v>230</v>
      </c>
      <c r="W4990" s="0" t="n">
        <v>0</v>
      </c>
      <c r="X4990" s="0" t="n">
        <v>0</v>
      </c>
      <c r="Y4990" s="0" t="n">
        <v>0</v>
      </c>
      <c r="Z4990" s="0" t="n">
        <v>0</v>
      </c>
    </row>
    <row r="4991" customFormat="false" ht="14.4" hidden="false" customHeight="false" outlineLevel="0" collapsed="false">
      <c r="A4991" s="0" t="s">
        <v>3</v>
      </c>
      <c r="B4991" s="0" t="s">
        <v>19795</v>
      </c>
      <c r="C4991" s="0" t="s">
        <v>14768</v>
      </c>
      <c r="D4991" s="0" t="s">
        <v>14771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0</v>
      </c>
      <c r="P4991" s="0" t="n">
        <v>0</v>
      </c>
      <c r="Q4991" s="0" t="n">
        <v>0</v>
      </c>
      <c r="R4991" s="0" t="n">
        <v>0</v>
      </c>
      <c r="S4991" s="0" t="n">
        <v>0</v>
      </c>
      <c r="T4991" s="0" t="n">
        <v>0</v>
      </c>
      <c r="U4991" s="0" t="n">
        <v>23</v>
      </c>
      <c r="V4991" s="0" t="n">
        <v>374</v>
      </c>
      <c r="W4991" s="0" t="n">
        <v>0</v>
      </c>
      <c r="X4991" s="0" t="n">
        <v>0</v>
      </c>
      <c r="Y4991" s="0" t="n">
        <v>0</v>
      </c>
      <c r="Z4991" s="0" t="n">
        <v>0</v>
      </c>
    </row>
    <row r="4992" customFormat="false" ht="14.4" hidden="false" customHeight="false" outlineLevel="0" collapsed="false">
      <c r="A4992" s="0" t="s">
        <v>3</v>
      </c>
      <c r="B4992" s="0" t="s">
        <v>19796</v>
      </c>
      <c r="C4992" s="0" t="s">
        <v>14767</v>
      </c>
      <c r="D4992" s="0" t="s">
        <v>14768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n">
        <v>0</v>
      </c>
      <c r="N4992" s="0" t="n">
        <v>0</v>
      </c>
      <c r="O4992" s="0" t="n">
        <v>0</v>
      </c>
      <c r="P4992" s="0" t="n">
        <v>0</v>
      </c>
      <c r="Q4992" s="0" t="n">
        <v>0</v>
      </c>
      <c r="R4992" s="0" t="n">
        <v>0</v>
      </c>
      <c r="S4992" s="0" t="n">
        <v>0</v>
      </c>
      <c r="T4992" s="0" t="n">
        <v>0</v>
      </c>
      <c r="U4992" s="0" t="n">
        <v>23</v>
      </c>
      <c r="V4992" s="0" t="n">
        <v>425</v>
      </c>
      <c r="W4992" s="0" t="n">
        <v>0</v>
      </c>
      <c r="X4992" s="0" t="n">
        <v>0</v>
      </c>
      <c r="Y4992" s="0" t="n">
        <v>0</v>
      </c>
      <c r="Z4992" s="0" t="n">
        <v>0</v>
      </c>
    </row>
    <row r="4993" customFormat="false" ht="14.4" hidden="false" customHeight="false" outlineLevel="0" collapsed="false">
      <c r="A4993" s="0" t="s">
        <v>3</v>
      </c>
      <c r="B4993" s="0" t="s">
        <v>19797</v>
      </c>
      <c r="C4993" s="0" t="s">
        <v>14767</v>
      </c>
      <c r="D4993" s="0" t="s">
        <v>14773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  <c r="Q4993" s="0" t="n">
        <v>0</v>
      </c>
      <c r="R4993" s="0" t="n">
        <v>0</v>
      </c>
      <c r="S4993" s="0" t="n">
        <v>0</v>
      </c>
      <c r="T4993" s="0" t="n">
        <v>0</v>
      </c>
      <c r="U4993" s="0" t="n">
        <v>29</v>
      </c>
      <c r="V4993" s="0" t="n">
        <v>255</v>
      </c>
      <c r="W4993" s="0" t="n">
        <v>0</v>
      </c>
      <c r="X4993" s="0" t="n">
        <v>0</v>
      </c>
      <c r="Y4993" s="0" t="n">
        <v>0</v>
      </c>
      <c r="Z4993" s="0" t="n">
        <v>0</v>
      </c>
    </row>
    <row r="4994" customFormat="false" ht="14.4" hidden="false" customHeight="false" outlineLevel="0" collapsed="false">
      <c r="A4994" s="0" t="s">
        <v>3</v>
      </c>
      <c r="B4994" s="0" t="s">
        <v>19798</v>
      </c>
      <c r="C4994" s="0" t="s">
        <v>14767</v>
      </c>
      <c r="D4994" s="0" t="s">
        <v>14768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0</v>
      </c>
      <c r="N4994" s="0" t="n">
        <v>0</v>
      </c>
      <c r="O4994" s="0" t="n">
        <v>0</v>
      </c>
      <c r="P4994" s="0" t="n">
        <v>0</v>
      </c>
      <c r="Q4994" s="0" t="n">
        <v>0</v>
      </c>
      <c r="R4994" s="0" t="n">
        <v>0</v>
      </c>
      <c r="S4994" s="0" t="n">
        <v>0</v>
      </c>
      <c r="T4994" s="0" t="n">
        <v>0</v>
      </c>
      <c r="U4994" s="0" t="n">
        <v>19</v>
      </c>
      <c r="V4994" s="0" t="n">
        <v>329</v>
      </c>
      <c r="W4994" s="0" t="n">
        <v>0</v>
      </c>
      <c r="X4994" s="0" t="n">
        <v>0</v>
      </c>
      <c r="Y4994" s="0" t="n">
        <v>0</v>
      </c>
      <c r="Z4994" s="0" t="n">
        <v>0</v>
      </c>
    </row>
    <row r="4995" customFormat="false" ht="14.4" hidden="false" customHeight="false" outlineLevel="0" collapsed="false">
      <c r="A4995" s="0" t="s">
        <v>3</v>
      </c>
      <c r="B4995" s="0" t="s">
        <v>19799</v>
      </c>
      <c r="C4995" s="0" t="s">
        <v>14773</v>
      </c>
      <c r="D4995" s="0" t="s">
        <v>14767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n">
        <v>0</v>
      </c>
      <c r="N4995" s="0" t="n">
        <v>0</v>
      </c>
      <c r="O4995" s="0" t="n">
        <v>0</v>
      </c>
      <c r="P4995" s="0" t="n">
        <v>0</v>
      </c>
      <c r="Q4995" s="0" t="n">
        <v>0</v>
      </c>
      <c r="R4995" s="0" t="n">
        <v>0</v>
      </c>
      <c r="S4995" s="0" t="n">
        <v>0</v>
      </c>
      <c r="T4995" s="0" t="n">
        <v>0</v>
      </c>
      <c r="U4995" s="0" t="n">
        <v>19</v>
      </c>
      <c r="V4995" s="0" t="n">
        <v>329</v>
      </c>
      <c r="W4995" s="0" t="n">
        <v>0</v>
      </c>
      <c r="X4995" s="0" t="n">
        <v>0</v>
      </c>
      <c r="Y4995" s="0" t="n">
        <v>0</v>
      </c>
      <c r="Z4995" s="0" t="n">
        <v>0</v>
      </c>
    </row>
    <row r="4996" customFormat="false" ht="14.4" hidden="false" customHeight="false" outlineLevel="0" collapsed="false">
      <c r="A4996" s="0" t="s">
        <v>3</v>
      </c>
      <c r="B4996" s="0" t="s">
        <v>19800</v>
      </c>
      <c r="C4996" s="0" t="s">
        <v>14773</v>
      </c>
      <c r="D4996" s="0" t="s">
        <v>14768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n">
        <v>0</v>
      </c>
      <c r="N4996" s="0" t="n">
        <v>0</v>
      </c>
      <c r="O4996" s="0" t="n">
        <v>0</v>
      </c>
      <c r="P4996" s="0" t="n">
        <v>0</v>
      </c>
      <c r="Q4996" s="0" t="n">
        <v>0</v>
      </c>
      <c r="R4996" s="0" t="n">
        <v>0</v>
      </c>
      <c r="S4996" s="0" t="n">
        <v>0</v>
      </c>
      <c r="T4996" s="0" t="n">
        <v>0</v>
      </c>
      <c r="U4996" s="0" t="n">
        <v>19</v>
      </c>
      <c r="V4996" s="0" t="n">
        <v>335</v>
      </c>
      <c r="W4996" s="0" t="n">
        <v>0</v>
      </c>
      <c r="X4996" s="0" t="n">
        <v>0</v>
      </c>
      <c r="Y4996" s="0" t="n">
        <v>0</v>
      </c>
      <c r="Z4996" s="0" t="n">
        <v>0</v>
      </c>
    </row>
    <row r="4997" customFormat="false" ht="14.4" hidden="false" customHeight="false" outlineLevel="0" collapsed="false">
      <c r="A4997" s="0" t="s">
        <v>3</v>
      </c>
      <c r="B4997" s="0" t="s">
        <v>19801</v>
      </c>
      <c r="C4997" s="0" t="s">
        <v>14767</v>
      </c>
      <c r="D4997" s="0" t="s">
        <v>14773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n">
        <v>0</v>
      </c>
      <c r="N4997" s="0" t="n">
        <v>0</v>
      </c>
      <c r="O4997" s="0" t="n">
        <v>0</v>
      </c>
      <c r="P4997" s="0" t="n">
        <v>0</v>
      </c>
      <c r="Q4997" s="0" t="n">
        <v>0</v>
      </c>
      <c r="R4997" s="0" t="n">
        <v>0</v>
      </c>
      <c r="S4997" s="0" t="n">
        <v>0</v>
      </c>
      <c r="T4997" s="0" t="n">
        <v>0</v>
      </c>
      <c r="U4997" s="0" t="n">
        <v>15</v>
      </c>
      <c r="V4997" s="0" t="n">
        <v>230</v>
      </c>
      <c r="W4997" s="0" t="n">
        <v>0</v>
      </c>
      <c r="X4997" s="0" t="n">
        <v>0</v>
      </c>
      <c r="Y4997" s="0" t="n">
        <v>0</v>
      </c>
      <c r="Z4997" s="0" t="n">
        <v>0</v>
      </c>
    </row>
    <row r="4998" customFormat="false" ht="14.4" hidden="false" customHeight="false" outlineLevel="0" collapsed="false">
      <c r="A4998" s="0" t="s">
        <v>3</v>
      </c>
      <c r="B4998" s="0" t="s">
        <v>19802</v>
      </c>
      <c r="C4998" s="0" t="s">
        <v>14773</v>
      </c>
      <c r="D4998" s="0" t="s">
        <v>14768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0</v>
      </c>
      <c r="Q4998" s="0" t="n">
        <v>0</v>
      </c>
      <c r="R4998" s="0" t="n">
        <v>0</v>
      </c>
      <c r="S4998" s="0" t="n">
        <v>0</v>
      </c>
      <c r="T4998" s="0" t="n">
        <v>0</v>
      </c>
      <c r="U4998" s="0" t="n">
        <v>15</v>
      </c>
      <c r="V4998" s="0" t="n">
        <v>221</v>
      </c>
      <c r="W4998" s="0" t="n">
        <v>0</v>
      </c>
      <c r="X4998" s="0" t="n">
        <v>0</v>
      </c>
      <c r="Y4998" s="0" t="n">
        <v>0</v>
      </c>
      <c r="Z4998" s="0" t="n">
        <v>0</v>
      </c>
    </row>
    <row r="4999" customFormat="false" ht="14.4" hidden="false" customHeight="false" outlineLevel="0" collapsed="false">
      <c r="A4999" s="0" t="s">
        <v>3</v>
      </c>
      <c r="B4999" s="0" t="s">
        <v>19803</v>
      </c>
      <c r="C4999" s="0" t="s">
        <v>14768</v>
      </c>
      <c r="D4999" s="0" t="s">
        <v>14771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0</v>
      </c>
      <c r="Q4999" s="0" t="n">
        <v>0</v>
      </c>
      <c r="R4999" s="0" t="n">
        <v>0</v>
      </c>
      <c r="S4999" s="0" t="n">
        <v>0</v>
      </c>
      <c r="T4999" s="0" t="n">
        <v>0</v>
      </c>
      <c r="U4999" s="0" t="n">
        <v>14</v>
      </c>
      <c r="V4999" s="0" t="n">
        <v>195</v>
      </c>
      <c r="W4999" s="0" t="n">
        <v>0</v>
      </c>
      <c r="X4999" s="0" t="n">
        <v>0</v>
      </c>
      <c r="Y4999" s="0" t="n">
        <v>0</v>
      </c>
      <c r="Z4999" s="0" t="n">
        <v>0</v>
      </c>
    </row>
    <row r="5000" customFormat="false" ht="14.4" hidden="false" customHeight="false" outlineLevel="0" collapsed="false">
      <c r="A5000" s="0" t="s">
        <v>3</v>
      </c>
      <c r="B5000" s="0" t="s">
        <v>19804</v>
      </c>
      <c r="C5000" s="0" t="s">
        <v>14767</v>
      </c>
      <c r="D5000" s="0" t="s">
        <v>14773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0</v>
      </c>
      <c r="R5000" s="0" t="n">
        <v>0</v>
      </c>
      <c r="S5000" s="0" t="n">
        <v>0</v>
      </c>
      <c r="T5000" s="0" t="n">
        <v>0</v>
      </c>
      <c r="U5000" s="0" t="n">
        <v>10</v>
      </c>
      <c r="V5000" s="0" t="n">
        <v>185</v>
      </c>
      <c r="W5000" s="0" t="n">
        <v>0</v>
      </c>
      <c r="X5000" s="0" t="n">
        <v>0</v>
      </c>
      <c r="Y5000" s="0" t="n">
        <v>0</v>
      </c>
      <c r="Z5000" s="0" t="n">
        <v>0</v>
      </c>
    </row>
    <row r="5001" customFormat="false" ht="14.4" hidden="false" customHeight="false" outlineLevel="0" collapsed="false">
      <c r="A5001" s="0" t="s">
        <v>3</v>
      </c>
      <c r="B5001" s="0" t="s">
        <v>19805</v>
      </c>
      <c r="C5001" s="0" t="s">
        <v>14768</v>
      </c>
      <c r="D5001" s="0" t="s">
        <v>14771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0</v>
      </c>
      <c r="Q5001" s="0" t="n">
        <v>0</v>
      </c>
      <c r="R5001" s="0" t="n">
        <v>0</v>
      </c>
      <c r="S5001" s="0" t="n">
        <v>0</v>
      </c>
      <c r="T5001" s="0" t="n">
        <v>0</v>
      </c>
      <c r="U5001" s="0" t="n">
        <v>19</v>
      </c>
      <c r="V5001" s="0" t="n">
        <v>326</v>
      </c>
      <c r="W5001" s="0" t="n">
        <v>0</v>
      </c>
      <c r="X5001" s="0" t="n">
        <v>0</v>
      </c>
      <c r="Y5001" s="0" t="n">
        <v>0</v>
      </c>
      <c r="Z5001" s="0" t="n">
        <v>0</v>
      </c>
    </row>
    <row r="5002" customFormat="false" ht="14.4" hidden="false" customHeight="false" outlineLevel="0" collapsed="false">
      <c r="A5002" s="0" t="s">
        <v>3</v>
      </c>
      <c r="B5002" s="0" t="s">
        <v>19806</v>
      </c>
      <c r="C5002" s="0" t="s">
        <v>14767</v>
      </c>
      <c r="D5002" s="0" t="s">
        <v>14773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P5002" s="0" t="n">
        <v>0</v>
      </c>
      <c r="Q5002" s="0" t="n">
        <v>0</v>
      </c>
      <c r="R5002" s="0" t="n">
        <v>0</v>
      </c>
      <c r="S5002" s="0" t="n">
        <v>0</v>
      </c>
      <c r="T5002" s="0" t="n">
        <v>0</v>
      </c>
      <c r="U5002" s="0" t="n">
        <v>21</v>
      </c>
      <c r="V5002" s="0" t="n">
        <v>357</v>
      </c>
      <c r="W5002" s="0" t="n">
        <v>0</v>
      </c>
      <c r="X5002" s="0" t="n">
        <v>0</v>
      </c>
      <c r="Y5002" s="0" t="n">
        <v>0</v>
      </c>
      <c r="Z5002" s="0" t="n">
        <v>0</v>
      </c>
    </row>
    <row r="5003" customFormat="false" ht="14.4" hidden="false" customHeight="false" outlineLevel="0" collapsed="false">
      <c r="A5003" s="0" t="s">
        <v>3</v>
      </c>
      <c r="B5003" s="0" t="s">
        <v>19807</v>
      </c>
      <c r="C5003" s="0" t="s">
        <v>14768</v>
      </c>
      <c r="D5003" s="0" t="s">
        <v>14771</v>
      </c>
      <c r="E5003" s="0" t="n">
        <v>0</v>
      </c>
      <c r="F5003" s="0" t="n">
        <v>0</v>
      </c>
      <c r="G5003" s="0" t="n">
        <v>0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0</v>
      </c>
      <c r="Q5003" s="0" t="n">
        <v>0</v>
      </c>
      <c r="R5003" s="0" t="n">
        <v>0</v>
      </c>
      <c r="S5003" s="0" t="n">
        <v>0</v>
      </c>
      <c r="T5003" s="0" t="n">
        <v>0</v>
      </c>
      <c r="U5003" s="0" t="n">
        <v>15</v>
      </c>
      <c r="V5003" s="0" t="n">
        <v>204</v>
      </c>
      <c r="W5003" s="0" t="n">
        <v>0</v>
      </c>
      <c r="X5003" s="0" t="n">
        <v>0</v>
      </c>
      <c r="Y5003" s="0" t="n">
        <v>0</v>
      </c>
      <c r="Z5003" s="0" t="n">
        <v>0</v>
      </c>
    </row>
    <row r="5004" customFormat="false" ht="14.4" hidden="false" customHeight="false" outlineLevel="0" collapsed="false">
      <c r="A5004" s="0" t="s">
        <v>3</v>
      </c>
      <c r="B5004" s="0" t="s">
        <v>19808</v>
      </c>
      <c r="C5004" s="0" t="s">
        <v>14771</v>
      </c>
      <c r="D5004" s="0" t="s">
        <v>14773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0</v>
      </c>
      <c r="Q5004" s="0" t="n">
        <v>0</v>
      </c>
      <c r="R5004" s="0" t="n">
        <v>0</v>
      </c>
      <c r="S5004" s="0" t="n">
        <v>0</v>
      </c>
      <c r="T5004" s="0" t="n">
        <v>0</v>
      </c>
      <c r="U5004" s="0" t="n">
        <v>12</v>
      </c>
      <c r="V5004" s="0" t="n">
        <v>205</v>
      </c>
      <c r="W5004" s="0" t="n">
        <v>0</v>
      </c>
      <c r="X5004" s="0" t="n">
        <v>0</v>
      </c>
      <c r="Y5004" s="0" t="n">
        <v>0</v>
      </c>
      <c r="Z5004" s="0" t="n">
        <v>0</v>
      </c>
    </row>
    <row r="5005" customFormat="false" ht="14.4" hidden="false" customHeight="false" outlineLevel="0" collapsed="false">
      <c r="A5005" s="0" t="s">
        <v>3</v>
      </c>
      <c r="B5005" s="0" t="s">
        <v>19809</v>
      </c>
      <c r="C5005" s="0" t="s">
        <v>14768</v>
      </c>
      <c r="D5005" s="0" t="s">
        <v>14771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0</v>
      </c>
      <c r="N5005" s="0" t="n">
        <v>0</v>
      </c>
      <c r="O5005" s="0" t="n">
        <v>0</v>
      </c>
      <c r="P5005" s="0" t="n">
        <v>0</v>
      </c>
      <c r="Q5005" s="0" t="n">
        <v>0</v>
      </c>
      <c r="R5005" s="0" t="n">
        <v>0</v>
      </c>
      <c r="S5005" s="0" t="n">
        <v>0</v>
      </c>
      <c r="T5005" s="0" t="n">
        <v>0</v>
      </c>
      <c r="U5005" s="0" t="n">
        <v>12</v>
      </c>
      <c r="V5005" s="0" t="n">
        <v>198</v>
      </c>
      <c r="W5005" s="0" t="n">
        <v>0</v>
      </c>
      <c r="X5005" s="0" t="n">
        <v>0</v>
      </c>
      <c r="Y5005" s="0" t="n">
        <v>0</v>
      </c>
      <c r="Z5005" s="0" t="n">
        <v>0</v>
      </c>
    </row>
    <row r="5006" customFormat="false" ht="14.4" hidden="false" customHeight="false" outlineLevel="0" collapsed="false">
      <c r="A5006" s="0" t="s">
        <v>3</v>
      </c>
      <c r="B5006" s="0" t="s">
        <v>19810</v>
      </c>
      <c r="C5006" s="0" t="s">
        <v>14771</v>
      </c>
      <c r="D5006" s="0" t="s">
        <v>14768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0</v>
      </c>
      <c r="P5006" s="0" t="n">
        <v>0</v>
      </c>
      <c r="Q5006" s="0" t="n">
        <v>0</v>
      </c>
      <c r="R5006" s="0" t="n">
        <v>0</v>
      </c>
      <c r="S5006" s="0" t="n">
        <v>0</v>
      </c>
      <c r="T5006" s="0" t="n">
        <v>0</v>
      </c>
      <c r="U5006" s="0" t="n">
        <v>12</v>
      </c>
      <c r="V5006" s="0" t="n">
        <v>229</v>
      </c>
      <c r="W5006" s="0" t="n">
        <v>0</v>
      </c>
      <c r="X5006" s="0" t="n">
        <v>0</v>
      </c>
      <c r="Y5006" s="0" t="n">
        <v>0</v>
      </c>
      <c r="Z5006" s="0" t="n">
        <v>0</v>
      </c>
    </row>
    <row r="5007" customFormat="false" ht="14.4" hidden="false" customHeight="false" outlineLevel="0" collapsed="false">
      <c r="A5007" s="0" t="s">
        <v>3</v>
      </c>
      <c r="B5007" s="0" t="s">
        <v>19811</v>
      </c>
      <c r="C5007" s="0" t="s">
        <v>14768</v>
      </c>
      <c r="D5007" s="0" t="s">
        <v>14773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0</v>
      </c>
      <c r="Q5007" s="0" t="n">
        <v>0</v>
      </c>
      <c r="R5007" s="0" t="n">
        <v>0</v>
      </c>
      <c r="S5007" s="0" t="n">
        <v>0</v>
      </c>
      <c r="T5007" s="0" t="n">
        <v>0</v>
      </c>
      <c r="U5007" s="0" t="n">
        <v>12</v>
      </c>
      <c r="V5007" s="0" t="n">
        <v>201</v>
      </c>
      <c r="W5007" s="0" t="n">
        <v>0</v>
      </c>
      <c r="X5007" s="0" t="n">
        <v>0</v>
      </c>
      <c r="Y5007" s="0" t="n">
        <v>0</v>
      </c>
      <c r="Z5007" s="0" t="n">
        <v>0</v>
      </c>
    </row>
    <row r="5008" customFormat="false" ht="14.4" hidden="false" customHeight="false" outlineLevel="0" collapsed="false">
      <c r="A5008" s="0" t="s">
        <v>3</v>
      </c>
      <c r="B5008" s="0" t="s">
        <v>19812</v>
      </c>
      <c r="C5008" s="0" t="s">
        <v>14771</v>
      </c>
      <c r="D5008" s="0" t="s">
        <v>14768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0</v>
      </c>
      <c r="L5008" s="0" t="n">
        <v>0</v>
      </c>
      <c r="M5008" s="0" t="n">
        <v>0</v>
      </c>
      <c r="N5008" s="0" t="n">
        <v>0</v>
      </c>
      <c r="O5008" s="0" t="n">
        <v>0</v>
      </c>
      <c r="P5008" s="0" t="n">
        <v>0</v>
      </c>
      <c r="Q5008" s="0" t="n">
        <v>0</v>
      </c>
      <c r="R5008" s="0" t="n">
        <v>0</v>
      </c>
      <c r="S5008" s="0" t="n">
        <v>0</v>
      </c>
      <c r="T5008" s="0" t="n">
        <v>0</v>
      </c>
      <c r="U5008" s="0" t="n">
        <v>14</v>
      </c>
      <c r="V5008" s="0" t="n">
        <v>242</v>
      </c>
      <c r="W5008" s="0" t="n">
        <v>0</v>
      </c>
      <c r="X5008" s="0" t="n">
        <v>0</v>
      </c>
      <c r="Y5008" s="0" t="n">
        <v>0</v>
      </c>
      <c r="Z5008" s="0" t="n">
        <v>0</v>
      </c>
    </row>
    <row r="5009" customFormat="false" ht="14.4" hidden="false" customHeight="false" outlineLevel="0" collapsed="false">
      <c r="A5009" s="0" t="s">
        <v>3</v>
      </c>
      <c r="B5009" s="0" t="s">
        <v>19813</v>
      </c>
      <c r="C5009" s="0" t="s">
        <v>14773</v>
      </c>
      <c r="D5009" s="0" t="s">
        <v>14767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  <c r="M5009" s="0" t="n">
        <v>0</v>
      </c>
      <c r="N5009" s="0" t="n">
        <v>0</v>
      </c>
      <c r="O5009" s="0" t="n">
        <v>0</v>
      </c>
      <c r="P5009" s="0" t="n">
        <v>0</v>
      </c>
      <c r="Q5009" s="0" t="n">
        <v>0</v>
      </c>
      <c r="R5009" s="0" t="n">
        <v>0</v>
      </c>
      <c r="S5009" s="0" t="n">
        <v>0</v>
      </c>
      <c r="T5009" s="0" t="n">
        <v>0</v>
      </c>
      <c r="U5009" s="0" t="n">
        <v>12</v>
      </c>
      <c r="V5009" s="0" t="n">
        <v>223</v>
      </c>
      <c r="W5009" s="0" t="n">
        <v>0</v>
      </c>
      <c r="X5009" s="0" t="n">
        <v>0</v>
      </c>
      <c r="Y5009" s="0" t="n">
        <v>0</v>
      </c>
      <c r="Z5009" s="0" t="n">
        <v>0</v>
      </c>
    </row>
    <row r="5010" customFormat="false" ht="14.4" hidden="false" customHeight="false" outlineLevel="0" collapsed="false">
      <c r="A5010" s="0" t="s">
        <v>3</v>
      </c>
      <c r="B5010" s="0" t="s">
        <v>19814</v>
      </c>
      <c r="C5010" s="0" t="s">
        <v>14771</v>
      </c>
      <c r="D5010" s="0" t="s">
        <v>14768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n">
        <v>0</v>
      </c>
      <c r="N5010" s="0" t="n">
        <v>0</v>
      </c>
      <c r="O5010" s="0" t="n">
        <v>0</v>
      </c>
      <c r="P5010" s="0" t="n">
        <v>0</v>
      </c>
      <c r="Q5010" s="0" t="n">
        <v>0</v>
      </c>
      <c r="R5010" s="0" t="n">
        <v>0</v>
      </c>
      <c r="S5010" s="0" t="n">
        <v>0</v>
      </c>
      <c r="T5010" s="0" t="n">
        <v>0</v>
      </c>
      <c r="U5010" s="0" t="n">
        <v>18</v>
      </c>
      <c r="V5010" s="0" t="n">
        <v>306</v>
      </c>
      <c r="W5010" s="0" t="n">
        <v>0</v>
      </c>
      <c r="X5010" s="0" t="n">
        <v>0</v>
      </c>
      <c r="Y5010" s="0" t="n">
        <v>0</v>
      </c>
      <c r="Z5010" s="0" t="n">
        <v>0</v>
      </c>
    </row>
    <row r="5011" customFormat="false" ht="14.4" hidden="false" customHeight="false" outlineLevel="0" collapsed="false">
      <c r="A5011" s="0" t="s">
        <v>3</v>
      </c>
      <c r="B5011" s="0" t="s">
        <v>19815</v>
      </c>
      <c r="C5011" s="0" t="s">
        <v>14771</v>
      </c>
      <c r="D5011" s="0" t="s">
        <v>14768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0</v>
      </c>
      <c r="N5011" s="0" t="n">
        <v>0</v>
      </c>
      <c r="O5011" s="0" t="n">
        <v>0</v>
      </c>
      <c r="P5011" s="0" t="n">
        <v>0</v>
      </c>
      <c r="Q5011" s="0" t="n">
        <v>0</v>
      </c>
      <c r="R5011" s="0" t="n">
        <v>0</v>
      </c>
      <c r="S5011" s="0" t="n">
        <v>0</v>
      </c>
      <c r="T5011" s="0" t="n">
        <v>0</v>
      </c>
      <c r="U5011" s="0" t="n">
        <v>18</v>
      </c>
      <c r="V5011" s="0" t="n">
        <v>306</v>
      </c>
      <c r="W5011" s="0" t="n">
        <v>0</v>
      </c>
      <c r="X5011" s="0" t="n">
        <v>0</v>
      </c>
      <c r="Y5011" s="0" t="n">
        <v>0</v>
      </c>
      <c r="Z5011" s="0" t="n">
        <v>0</v>
      </c>
    </row>
    <row r="5012" customFormat="false" ht="14.4" hidden="false" customHeight="false" outlineLevel="0" collapsed="false">
      <c r="A5012" s="0" t="s">
        <v>3</v>
      </c>
      <c r="B5012" s="0" t="s">
        <v>19816</v>
      </c>
      <c r="C5012" s="0" t="s">
        <v>14771</v>
      </c>
      <c r="D5012" s="0" t="s">
        <v>14768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0</v>
      </c>
      <c r="N5012" s="0" t="n">
        <v>0</v>
      </c>
      <c r="O5012" s="0" t="n">
        <v>0</v>
      </c>
      <c r="P5012" s="0" t="n">
        <v>0</v>
      </c>
      <c r="Q5012" s="0" t="n">
        <v>0</v>
      </c>
      <c r="R5012" s="0" t="n">
        <v>0</v>
      </c>
      <c r="S5012" s="0" t="n">
        <v>0</v>
      </c>
      <c r="T5012" s="0" t="n">
        <v>0</v>
      </c>
      <c r="U5012" s="0" t="n">
        <v>17</v>
      </c>
      <c r="V5012" s="0" t="n">
        <v>289</v>
      </c>
      <c r="W5012" s="0" t="n">
        <v>0</v>
      </c>
      <c r="X5012" s="0" t="n">
        <v>0</v>
      </c>
      <c r="Y5012" s="0" t="n">
        <v>0</v>
      </c>
      <c r="Z5012" s="0" t="n">
        <v>0</v>
      </c>
    </row>
    <row r="5013" customFormat="false" ht="14.4" hidden="false" customHeight="false" outlineLevel="0" collapsed="false">
      <c r="A5013" s="0" t="s">
        <v>3</v>
      </c>
      <c r="B5013" s="0" t="s">
        <v>19817</v>
      </c>
      <c r="C5013" s="0" t="s">
        <v>14768</v>
      </c>
      <c r="D5013" s="0" t="s">
        <v>14771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0</v>
      </c>
      <c r="L5013" s="0" t="n">
        <v>0</v>
      </c>
      <c r="M5013" s="0" t="n">
        <v>0</v>
      </c>
      <c r="N5013" s="0" t="n">
        <v>0</v>
      </c>
      <c r="O5013" s="0" t="n">
        <v>0</v>
      </c>
      <c r="P5013" s="0" t="n">
        <v>0</v>
      </c>
      <c r="Q5013" s="0" t="n">
        <v>0</v>
      </c>
      <c r="R5013" s="0" t="n">
        <v>0</v>
      </c>
      <c r="S5013" s="0" t="n">
        <v>0</v>
      </c>
      <c r="T5013" s="0" t="n">
        <v>0</v>
      </c>
      <c r="U5013" s="0" t="n">
        <v>15</v>
      </c>
      <c r="V5013" s="0" t="n">
        <v>276</v>
      </c>
      <c r="W5013" s="0" t="n">
        <v>0</v>
      </c>
      <c r="X5013" s="0" t="n">
        <v>0</v>
      </c>
      <c r="Y5013" s="0" t="n">
        <v>0</v>
      </c>
      <c r="Z5013" s="0" t="n">
        <v>0</v>
      </c>
    </row>
    <row r="5014" customFormat="false" ht="14.4" hidden="false" customHeight="false" outlineLevel="0" collapsed="false">
      <c r="A5014" s="0" t="s">
        <v>3</v>
      </c>
      <c r="B5014" s="0" t="s">
        <v>19818</v>
      </c>
      <c r="C5014" s="0" t="s">
        <v>14771</v>
      </c>
      <c r="D5014" s="0" t="s">
        <v>14768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0</v>
      </c>
      <c r="N5014" s="0" t="n">
        <v>0</v>
      </c>
      <c r="O5014" s="0" t="n">
        <v>0</v>
      </c>
      <c r="P5014" s="0" t="n">
        <v>0</v>
      </c>
      <c r="Q5014" s="0" t="n">
        <v>0</v>
      </c>
      <c r="R5014" s="0" t="n">
        <v>0</v>
      </c>
      <c r="S5014" s="0" t="n">
        <v>0</v>
      </c>
      <c r="T5014" s="0" t="n">
        <v>0</v>
      </c>
      <c r="U5014" s="0" t="n">
        <v>13</v>
      </c>
      <c r="V5014" s="0" t="n">
        <v>232</v>
      </c>
      <c r="W5014" s="0" t="n">
        <v>0</v>
      </c>
      <c r="X5014" s="0" t="n">
        <v>0</v>
      </c>
      <c r="Y5014" s="0" t="n">
        <v>0</v>
      </c>
      <c r="Z5014" s="0" t="n">
        <v>0</v>
      </c>
    </row>
    <row r="5015" customFormat="false" ht="14.4" hidden="false" customHeight="false" outlineLevel="0" collapsed="false">
      <c r="A5015" s="0" t="s">
        <v>3</v>
      </c>
      <c r="B5015" s="0" t="s">
        <v>19819</v>
      </c>
      <c r="C5015" s="0" t="s">
        <v>19820</v>
      </c>
      <c r="D5015" s="0" t="s">
        <v>14767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n">
        <v>0</v>
      </c>
      <c r="S5015" s="0" t="n">
        <v>0</v>
      </c>
      <c r="T5015" s="0" t="n">
        <v>0</v>
      </c>
      <c r="U5015" s="0" t="n">
        <v>17</v>
      </c>
      <c r="V5015" s="0" t="s">
        <v>19821</v>
      </c>
      <c r="W5015" s="0" t="n">
        <v>0</v>
      </c>
      <c r="X5015" s="0" t="n">
        <v>0</v>
      </c>
      <c r="Y5015" s="0" t="n">
        <v>0</v>
      </c>
      <c r="Z5015" s="0" t="n">
        <v>0</v>
      </c>
    </row>
    <row r="5016" customFormat="false" ht="14.4" hidden="false" customHeight="false" outlineLevel="0" collapsed="false">
      <c r="A5016" s="0" t="s">
        <v>3</v>
      </c>
      <c r="B5016" s="0" t="s">
        <v>19822</v>
      </c>
      <c r="C5016" s="0" t="s">
        <v>14771</v>
      </c>
      <c r="D5016" s="0" t="s">
        <v>14767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  <c r="M5016" s="0" t="n">
        <v>0</v>
      </c>
      <c r="N5016" s="0" t="n">
        <v>0</v>
      </c>
      <c r="O5016" s="0" t="n">
        <v>0</v>
      </c>
      <c r="P5016" s="0" t="n">
        <v>0</v>
      </c>
      <c r="Q5016" s="0" t="n">
        <v>0</v>
      </c>
      <c r="R5016" s="0" t="n">
        <v>0</v>
      </c>
      <c r="S5016" s="0" t="n">
        <v>0</v>
      </c>
      <c r="T5016" s="0" t="n">
        <v>0</v>
      </c>
      <c r="U5016" s="0" t="n">
        <v>17</v>
      </c>
      <c r="V5016" s="0" t="n">
        <v>294</v>
      </c>
      <c r="W5016" s="0" t="n">
        <v>0</v>
      </c>
      <c r="X5016" s="0" t="n">
        <v>0</v>
      </c>
      <c r="Y5016" s="0" t="n">
        <v>0</v>
      </c>
      <c r="Z5016" s="0" t="n">
        <v>0</v>
      </c>
    </row>
    <row r="5017" customFormat="false" ht="14.4" hidden="false" customHeight="false" outlineLevel="0" collapsed="false">
      <c r="A5017" s="0" t="s">
        <v>3</v>
      </c>
      <c r="B5017" s="0" t="s">
        <v>19823</v>
      </c>
      <c r="C5017" s="0" t="s">
        <v>14768</v>
      </c>
      <c r="D5017" s="0" t="s">
        <v>14767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0</v>
      </c>
      <c r="L5017" s="0" t="n">
        <v>0</v>
      </c>
      <c r="M5017" s="0" t="n">
        <v>0</v>
      </c>
      <c r="N5017" s="0" t="n">
        <v>0</v>
      </c>
      <c r="O5017" s="0" t="n">
        <v>0</v>
      </c>
      <c r="P5017" s="0" t="n">
        <v>0</v>
      </c>
      <c r="Q5017" s="0" t="n">
        <v>0</v>
      </c>
      <c r="R5017" s="0" t="n">
        <v>0</v>
      </c>
      <c r="S5017" s="0" t="n">
        <v>0</v>
      </c>
      <c r="T5017" s="0" t="n">
        <v>0</v>
      </c>
      <c r="U5017" s="0" t="n">
        <v>17</v>
      </c>
      <c r="V5017" s="0" t="n">
        <v>290</v>
      </c>
      <c r="W5017" s="0" t="n">
        <v>0</v>
      </c>
      <c r="X5017" s="0" t="n">
        <v>0</v>
      </c>
      <c r="Y5017" s="0" t="n">
        <v>0</v>
      </c>
      <c r="Z5017" s="0" t="n">
        <v>0</v>
      </c>
    </row>
    <row r="5018" customFormat="false" ht="14.4" hidden="false" customHeight="false" outlineLevel="0" collapsed="false">
      <c r="A5018" s="0" t="s">
        <v>3</v>
      </c>
      <c r="B5018" s="0" t="s">
        <v>19824</v>
      </c>
      <c r="C5018" s="0" t="s">
        <v>14771</v>
      </c>
      <c r="D5018" s="0" t="s">
        <v>14768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0</v>
      </c>
      <c r="L5018" s="0" t="n">
        <v>0</v>
      </c>
      <c r="M5018" s="0" t="n">
        <v>0</v>
      </c>
      <c r="N5018" s="0" t="n">
        <v>0</v>
      </c>
      <c r="O5018" s="0" t="n">
        <v>0</v>
      </c>
      <c r="P5018" s="0" t="n">
        <v>0</v>
      </c>
      <c r="Q5018" s="0" t="n">
        <v>0</v>
      </c>
      <c r="R5018" s="0" t="n">
        <v>0</v>
      </c>
      <c r="S5018" s="0" t="n">
        <v>0</v>
      </c>
      <c r="T5018" s="0" t="n">
        <v>0</v>
      </c>
      <c r="U5018" s="0" t="n">
        <v>21</v>
      </c>
      <c r="V5018" s="0" t="n">
        <v>274</v>
      </c>
      <c r="W5018" s="0" t="n">
        <v>0</v>
      </c>
      <c r="X5018" s="0" t="n">
        <v>0</v>
      </c>
      <c r="Y5018" s="0" t="n">
        <v>0</v>
      </c>
      <c r="Z5018" s="0" t="n">
        <v>0</v>
      </c>
    </row>
    <row r="5019" customFormat="false" ht="14.4" hidden="false" customHeight="false" outlineLevel="0" collapsed="false">
      <c r="A5019" s="0" t="s">
        <v>3</v>
      </c>
      <c r="B5019" s="0" t="s">
        <v>19825</v>
      </c>
      <c r="C5019" s="0" t="s">
        <v>14768</v>
      </c>
      <c r="D5019" s="0" t="s">
        <v>14771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n">
        <v>0</v>
      </c>
      <c r="N5019" s="0" t="n">
        <v>0</v>
      </c>
      <c r="O5019" s="0" t="n">
        <v>0</v>
      </c>
      <c r="P5019" s="0" t="n">
        <v>0</v>
      </c>
      <c r="Q5019" s="0" t="n">
        <v>0</v>
      </c>
      <c r="R5019" s="0" t="n">
        <v>0</v>
      </c>
      <c r="S5019" s="0" t="n">
        <v>0</v>
      </c>
      <c r="T5019" s="0" t="n">
        <v>0</v>
      </c>
      <c r="U5019" s="0" t="n">
        <v>17</v>
      </c>
      <c r="V5019" s="0" t="n">
        <v>260</v>
      </c>
      <c r="W5019" s="0" t="n">
        <v>0</v>
      </c>
      <c r="X5019" s="0" t="n">
        <v>0</v>
      </c>
      <c r="Y5019" s="0" t="n">
        <v>0</v>
      </c>
      <c r="Z5019" s="0" t="n">
        <v>0</v>
      </c>
    </row>
    <row r="5020" customFormat="false" ht="14.4" hidden="false" customHeight="false" outlineLevel="0" collapsed="false">
      <c r="A5020" s="0" t="s">
        <v>3</v>
      </c>
      <c r="B5020" s="0" t="s">
        <v>19826</v>
      </c>
      <c r="C5020" s="0" t="s">
        <v>14768</v>
      </c>
      <c r="D5020" s="0" t="s">
        <v>14773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0</v>
      </c>
      <c r="N5020" s="0" t="n">
        <v>0</v>
      </c>
      <c r="O5020" s="0" t="n">
        <v>0</v>
      </c>
      <c r="P5020" s="0" t="n">
        <v>0</v>
      </c>
      <c r="Q5020" s="0" t="n">
        <v>0</v>
      </c>
      <c r="R5020" s="0" t="n">
        <v>0</v>
      </c>
      <c r="S5020" s="0" t="n">
        <v>0</v>
      </c>
      <c r="T5020" s="0" t="n">
        <v>0</v>
      </c>
      <c r="U5020" s="0" t="n">
        <v>16</v>
      </c>
      <c r="V5020" s="0" t="n">
        <v>230</v>
      </c>
      <c r="W5020" s="0" t="n">
        <v>0</v>
      </c>
      <c r="X5020" s="0" t="n">
        <v>0</v>
      </c>
      <c r="Y5020" s="0" t="n">
        <v>0</v>
      </c>
      <c r="Z5020" s="0" t="n">
        <v>0</v>
      </c>
    </row>
    <row r="5021" customFormat="false" ht="14.4" hidden="false" customHeight="false" outlineLevel="0" collapsed="false">
      <c r="A5021" s="0" t="s">
        <v>3</v>
      </c>
      <c r="B5021" s="0" t="s">
        <v>19827</v>
      </c>
      <c r="C5021" s="0" t="s">
        <v>14773</v>
      </c>
      <c r="D5021" s="0" t="s">
        <v>14767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  <c r="L5021" s="0" t="n">
        <v>0</v>
      </c>
      <c r="M5021" s="0" t="n">
        <v>0</v>
      </c>
      <c r="N5021" s="0" t="n">
        <v>0</v>
      </c>
      <c r="O5021" s="0" t="n">
        <v>0</v>
      </c>
      <c r="P5021" s="0" t="n">
        <v>0</v>
      </c>
      <c r="Q5021" s="0" t="n">
        <v>0</v>
      </c>
      <c r="R5021" s="0" t="n">
        <v>0</v>
      </c>
      <c r="S5021" s="0" t="n">
        <v>0</v>
      </c>
      <c r="T5021" s="0" t="n">
        <v>0</v>
      </c>
      <c r="U5021" s="0" t="n">
        <v>11</v>
      </c>
      <c r="V5021" s="0" t="n">
        <v>219</v>
      </c>
      <c r="W5021" s="0" t="n">
        <v>0</v>
      </c>
      <c r="X5021" s="0" t="n">
        <v>0</v>
      </c>
      <c r="Y5021" s="0" t="n">
        <v>0</v>
      </c>
      <c r="Z5021" s="0" t="n">
        <v>0</v>
      </c>
    </row>
    <row r="5022" customFormat="false" ht="14.4" hidden="false" customHeight="false" outlineLevel="0" collapsed="false">
      <c r="A5022" s="0" t="s">
        <v>3</v>
      </c>
      <c r="B5022" s="0" t="s">
        <v>19828</v>
      </c>
      <c r="C5022" s="0" t="s">
        <v>14771</v>
      </c>
      <c r="D5022" s="0" t="s">
        <v>14773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n">
        <v>0</v>
      </c>
      <c r="N5022" s="0" t="n">
        <v>0</v>
      </c>
      <c r="O5022" s="0" t="n">
        <v>0</v>
      </c>
      <c r="P5022" s="0" t="n">
        <v>0</v>
      </c>
      <c r="Q5022" s="0" t="n">
        <v>0</v>
      </c>
      <c r="R5022" s="0" t="n">
        <v>0</v>
      </c>
      <c r="S5022" s="0" t="n">
        <v>0</v>
      </c>
      <c r="T5022" s="0" t="n">
        <v>0</v>
      </c>
      <c r="U5022" s="0" t="n">
        <v>21</v>
      </c>
      <c r="V5022" s="0" t="n">
        <v>358</v>
      </c>
      <c r="W5022" s="0" t="n">
        <v>0</v>
      </c>
      <c r="X5022" s="0" t="n">
        <v>0</v>
      </c>
      <c r="Y5022" s="0" t="n">
        <v>0</v>
      </c>
      <c r="Z5022" s="0" t="n">
        <v>0</v>
      </c>
    </row>
    <row r="5023" customFormat="false" ht="14.4" hidden="false" customHeight="false" outlineLevel="0" collapsed="false">
      <c r="A5023" s="0" t="s">
        <v>3</v>
      </c>
      <c r="B5023" s="0" t="s">
        <v>19829</v>
      </c>
      <c r="C5023" s="0" t="s">
        <v>14768</v>
      </c>
      <c r="D5023" s="0" t="s">
        <v>14771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0</v>
      </c>
      <c r="L5023" s="0" t="n">
        <v>0</v>
      </c>
      <c r="M5023" s="0" t="n">
        <v>0</v>
      </c>
      <c r="N5023" s="0" t="n">
        <v>0</v>
      </c>
      <c r="O5023" s="0" t="n">
        <v>0</v>
      </c>
      <c r="P5023" s="0" t="n">
        <v>0</v>
      </c>
      <c r="Q5023" s="0" t="n">
        <v>0</v>
      </c>
      <c r="R5023" s="0" t="n">
        <v>0</v>
      </c>
      <c r="S5023" s="0" t="n">
        <v>0</v>
      </c>
      <c r="T5023" s="0" t="n">
        <v>0</v>
      </c>
      <c r="U5023" s="0" t="n">
        <v>13</v>
      </c>
      <c r="V5023" s="0" t="n">
        <v>250</v>
      </c>
      <c r="W5023" s="0" t="n">
        <v>0</v>
      </c>
      <c r="X5023" s="0" t="n">
        <v>0</v>
      </c>
      <c r="Y5023" s="0" t="n">
        <v>0</v>
      </c>
      <c r="Z5023" s="0" t="n">
        <v>0</v>
      </c>
    </row>
    <row r="5024" customFormat="false" ht="14.4" hidden="false" customHeight="false" outlineLevel="0" collapsed="false">
      <c r="A5024" s="0" t="s">
        <v>3</v>
      </c>
      <c r="B5024" s="0" t="s">
        <v>19830</v>
      </c>
      <c r="C5024" s="0" t="s">
        <v>14771</v>
      </c>
      <c r="D5024" s="0" t="s">
        <v>14768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0</v>
      </c>
      <c r="M5024" s="0" t="n">
        <v>0</v>
      </c>
      <c r="N5024" s="0" t="n">
        <v>0</v>
      </c>
      <c r="O5024" s="0" t="n">
        <v>0</v>
      </c>
      <c r="P5024" s="0" t="n">
        <v>0</v>
      </c>
      <c r="Q5024" s="0" t="n">
        <v>0</v>
      </c>
      <c r="R5024" s="0" t="n">
        <v>0</v>
      </c>
      <c r="S5024" s="0" t="n">
        <v>0</v>
      </c>
      <c r="T5024" s="0" t="n">
        <v>0</v>
      </c>
      <c r="U5024" s="0" t="n">
        <v>22</v>
      </c>
      <c r="V5024" s="0" t="n">
        <v>305</v>
      </c>
      <c r="W5024" s="0" t="n">
        <v>0</v>
      </c>
      <c r="X5024" s="0" t="n">
        <v>0</v>
      </c>
      <c r="Y5024" s="0" t="n">
        <v>0</v>
      </c>
      <c r="Z5024" s="0" t="n">
        <v>0</v>
      </c>
    </row>
    <row r="5025" customFormat="false" ht="14.4" hidden="false" customHeight="false" outlineLevel="0" collapsed="false">
      <c r="A5025" s="0" t="s">
        <v>3</v>
      </c>
      <c r="B5025" s="0" t="s">
        <v>19831</v>
      </c>
      <c r="C5025" s="0" t="s">
        <v>14768</v>
      </c>
      <c r="D5025" s="0" t="s">
        <v>14771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  <c r="M5025" s="0" t="n">
        <v>0</v>
      </c>
      <c r="N5025" s="0" t="n">
        <v>0</v>
      </c>
      <c r="O5025" s="0" t="n">
        <v>0</v>
      </c>
      <c r="P5025" s="0" t="n">
        <v>0</v>
      </c>
      <c r="Q5025" s="0" t="n">
        <v>0</v>
      </c>
      <c r="R5025" s="0" t="n">
        <v>0</v>
      </c>
      <c r="S5025" s="0" t="n">
        <v>0</v>
      </c>
      <c r="T5025" s="0" t="n">
        <v>0</v>
      </c>
      <c r="U5025" s="0" t="n">
        <v>14</v>
      </c>
      <c r="V5025" s="0" t="n">
        <v>275</v>
      </c>
      <c r="W5025" s="0" t="n">
        <v>0</v>
      </c>
      <c r="X5025" s="0" t="n">
        <v>0</v>
      </c>
      <c r="Y5025" s="0" t="n">
        <v>0</v>
      </c>
      <c r="Z5025" s="0" t="n">
        <v>0</v>
      </c>
    </row>
    <row r="5026" customFormat="false" ht="14.4" hidden="false" customHeight="false" outlineLevel="0" collapsed="false">
      <c r="A5026" s="0" t="s">
        <v>3</v>
      </c>
      <c r="B5026" s="0" t="s">
        <v>19832</v>
      </c>
      <c r="C5026" s="0" t="s">
        <v>14771</v>
      </c>
      <c r="D5026" s="0" t="s">
        <v>14773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0</v>
      </c>
      <c r="Q5026" s="0" t="n">
        <v>0</v>
      </c>
      <c r="R5026" s="0" t="n">
        <v>0</v>
      </c>
      <c r="S5026" s="0" t="n">
        <v>0</v>
      </c>
      <c r="T5026" s="0" t="n">
        <v>0</v>
      </c>
      <c r="U5026" s="0" t="n">
        <v>14</v>
      </c>
      <c r="V5026" s="0" t="n">
        <v>278</v>
      </c>
      <c r="W5026" s="0" t="n">
        <v>0</v>
      </c>
      <c r="X5026" s="0" t="n">
        <v>0</v>
      </c>
      <c r="Y5026" s="0" t="n">
        <v>0</v>
      </c>
      <c r="Z5026" s="0" t="n">
        <v>0</v>
      </c>
    </row>
    <row r="5027" customFormat="false" ht="14.4" hidden="false" customHeight="false" outlineLevel="0" collapsed="false">
      <c r="A5027" s="0" t="s">
        <v>3</v>
      </c>
      <c r="B5027" s="0" t="s">
        <v>19833</v>
      </c>
      <c r="C5027" s="0" t="s">
        <v>14773</v>
      </c>
      <c r="D5027" s="0" t="s">
        <v>14768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0</v>
      </c>
      <c r="N5027" s="0" t="n">
        <v>0</v>
      </c>
      <c r="O5027" s="0" t="n">
        <v>0</v>
      </c>
      <c r="P5027" s="0" t="n">
        <v>0</v>
      </c>
      <c r="Q5027" s="0" t="n">
        <v>0</v>
      </c>
      <c r="R5027" s="0" t="n">
        <v>0</v>
      </c>
      <c r="S5027" s="0" t="n">
        <v>0</v>
      </c>
      <c r="T5027" s="0" t="n">
        <v>0</v>
      </c>
      <c r="U5027" s="0" t="n">
        <v>15</v>
      </c>
      <c r="V5027" s="0" t="n">
        <v>228</v>
      </c>
      <c r="W5027" s="0" t="n">
        <v>0</v>
      </c>
      <c r="X5027" s="0" t="n">
        <v>0</v>
      </c>
      <c r="Y5027" s="0" t="n">
        <v>0</v>
      </c>
      <c r="Z5027" s="0" t="n">
        <v>0</v>
      </c>
    </row>
    <row r="5028" customFormat="false" ht="14.4" hidden="false" customHeight="false" outlineLevel="0" collapsed="false">
      <c r="A5028" s="0" t="s">
        <v>3</v>
      </c>
      <c r="B5028" s="0" t="s">
        <v>19834</v>
      </c>
      <c r="C5028" s="0" t="s">
        <v>14768</v>
      </c>
      <c r="D5028" s="0" t="s">
        <v>14767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0</v>
      </c>
      <c r="N5028" s="0" t="n">
        <v>0</v>
      </c>
      <c r="O5028" s="0" t="n">
        <v>0</v>
      </c>
      <c r="P5028" s="0" t="n">
        <v>0</v>
      </c>
      <c r="Q5028" s="0" t="n">
        <v>0</v>
      </c>
      <c r="R5028" s="0" t="n">
        <v>0</v>
      </c>
      <c r="S5028" s="0" t="n">
        <v>0</v>
      </c>
      <c r="T5028" s="0" t="n">
        <v>0</v>
      </c>
      <c r="U5028" s="0" t="n">
        <v>15</v>
      </c>
      <c r="V5028" s="0" t="n">
        <v>231</v>
      </c>
      <c r="W5028" s="0" t="n">
        <v>0</v>
      </c>
      <c r="X5028" s="0" t="n">
        <v>0</v>
      </c>
      <c r="Y5028" s="0" t="n">
        <v>0</v>
      </c>
      <c r="Z5028" s="0" t="n">
        <v>0</v>
      </c>
    </row>
    <row r="5029" customFormat="false" ht="14.4" hidden="false" customHeight="false" outlineLevel="0" collapsed="false">
      <c r="A5029" s="0" t="s">
        <v>3</v>
      </c>
      <c r="B5029" s="0" t="s">
        <v>19835</v>
      </c>
      <c r="C5029" s="0" t="s">
        <v>14773</v>
      </c>
      <c r="D5029" s="0" t="s">
        <v>14767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  <c r="L5029" s="0" t="n">
        <v>0</v>
      </c>
      <c r="M5029" s="0" t="n">
        <v>0</v>
      </c>
      <c r="N5029" s="0" t="n">
        <v>0</v>
      </c>
      <c r="O5029" s="0" t="n">
        <v>0</v>
      </c>
      <c r="P5029" s="0" t="n">
        <v>0</v>
      </c>
      <c r="Q5029" s="0" t="n">
        <v>0</v>
      </c>
      <c r="R5029" s="0" t="n">
        <v>0</v>
      </c>
      <c r="S5029" s="0" t="n">
        <v>0</v>
      </c>
      <c r="T5029" s="0" t="n">
        <v>0</v>
      </c>
      <c r="U5029" s="0" t="n">
        <v>12</v>
      </c>
      <c r="V5029" s="0" t="n">
        <v>228</v>
      </c>
      <c r="W5029" s="0" t="n">
        <v>0</v>
      </c>
      <c r="X5029" s="0" t="n">
        <v>0</v>
      </c>
      <c r="Y5029" s="0" t="n">
        <v>0</v>
      </c>
      <c r="Z5029" s="0" t="n">
        <v>0</v>
      </c>
    </row>
    <row r="5030" customFormat="false" ht="14.4" hidden="false" customHeight="false" outlineLevel="0" collapsed="false">
      <c r="A5030" s="0" t="s">
        <v>3</v>
      </c>
      <c r="B5030" s="0" t="s">
        <v>19836</v>
      </c>
      <c r="C5030" s="0" t="s">
        <v>14767</v>
      </c>
      <c r="D5030" s="0" t="s">
        <v>14773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0</v>
      </c>
      <c r="M5030" s="0" t="n">
        <v>0</v>
      </c>
      <c r="N5030" s="0" t="n">
        <v>0</v>
      </c>
      <c r="O5030" s="0" t="n">
        <v>0</v>
      </c>
      <c r="P5030" s="0" t="n">
        <v>0</v>
      </c>
      <c r="Q5030" s="0" t="n">
        <v>0</v>
      </c>
      <c r="R5030" s="0" t="n">
        <v>0</v>
      </c>
      <c r="S5030" s="0" t="n">
        <v>0</v>
      </c>
      <c r="T5030" s="0" t="n">
        <v>0</v>
      </c>
      <c r="U5030" s="0" t="n">
        <v>20</v>
      </c>
      <c r="V5030" s="0" t="n">
        <v>292</v>
      </c>
      <c r="W5030" s="0" t="n">
        <v>0</v>
      </c>
      <c r="X5030" s="0" t="n">
        <v>0</v>
      </c>
      <c r="Y5030" s="0" t="n">
        <v>0</v>
      </c>
      <c r="Z5030" s="0" t="n">
        <v>0</v>
      </c>
    </row>
    <row r="5031" customFormat="false" ht="14.4" hidden="false" customHeight="false" outlineLevel="0" collapsed="false">
      <c r="A5031" s="0" t="s">
        <v>3</v>
      </c>
      <c r="B5031" s="0" t="s">
        <v>19837</v>
      </c>
      <c r="C5031" s="0" t="s">
        <v>14768</v>
      </c>
      <c r="D5031" s="0" t="s">
        <v>14771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0</v>
      </c>
      <c r="M5031" s="0" t="n">
        <v>0</v>
      </c>
      <c r="N5031" s="0" t="n">
        <v>0</v>
      </c>
      <c r="O5031" s="0" t="n">
        <v>0</v>
      </c>
      <c r="P5031" s="0" t="n">
        <v>0</v>
      </c>
      <c r="Q5031" s="0" t="n">
        <v>0</v>
      </c>
      <c r="R5031" s="0" t="n">
        <v>0</v>
      </c>
      <c r="S5031" s="0" t="n">
        <v>0</v>
      </c>
      <c r="T5031" s="0" t="n">
        <v>0</v>
      </c>
      <c r="U5031" s="0" t="n">
        <v>20</v>
      </c>
      <c r="V5031" s="0" t="n">
        <v>282</v>
      </c>
      <c r="W5031" s="0" t="n">
        <v>0</v>
      </c>
      <c r="X5031" s="0" t="n">
        <v>0</v>
      </c>
      <c r="Y5031" s="0" t="n">
        <v>0</v>
      </c>
      <c r="Z5031" s="0" t="n">
        <v>0</v>
      </c>
    </row>
    <row r="5032" customFormat="false" ht="14.4" hidden="false" customHeight="false" outlineLevel="0" collapsed="false">
      <c r="A5032" s="0" t="s">
        <v>3</v>
      </c>
      <c r="B5032" s="0" t="s">
        <v>19838</v>
      </c>
      <c r="C5032" s="0" t="s">
        <v>14768</v>
      </c>
      <c r="D5032" s="0" t="s">
        <v>14767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n">
        <v>0</v>
      </c>
      <c r="N5032" s="0" t="n">
        <v>0</v>
      </c>
      <c r="O5032" s="0" t="n">
        <v>0</v>
      </c>
      <c r="P5032" s="0" t="n">
        <v>0</v>
      </c>
      <c r="Q5032" s="0" t="n">
        <v>0</v>
      </c>
      <c r="R5032" s="0" t="n">
        <v>0</v>
      </c>
      <c r="S5032" s="0" t="n">
        <v>0</v>
      </c>
      <c r="T5032" s="0" t="n">
        <v>0</v>
      </c>
      <c r="U5032" s="0" t="n">
        <v>20</v>
      </c>
      <c r="V5032" s="0" t="n">
        <v>325</v>
      </c>
      <c r="W5032" s="0" t="n">
        <v>0</v>
      </c>
      <c r="X5032" s="0" t="n">
        <v>0</v>
      </c>
      <c r="Y5032" s="0" t="n">
        <v>0</v>
      </c>
      <c r="Z5032" s="0" t="n">
        <v>0</v>
      </c>
    </row>
    <row r="5033" customFormat="false" ht="14.4" hidden="false" customHeight="false" outlineLevel="0" collapsed="false">
      <c r="A5033" s="0" t="s">
        <v>3</v>
      </c>
      <c r="B5033" s="0" t="s">
        <v>19839</v>
      </c>
      <c r="C5033" s="0" t="s">
        <v>14773</v>
      </c>
      <c r="D5033" s="0" t="s">
        <v>14767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  <c r="L5033" s="0" t="n">
        <v>0</v>
      </c>
      <c r="M5033" s="0" t="n">
        <v>0</v>
      </c>
      <c r="N5033" s="0" t="n">
        <v>0</v>
      </c>
      <c r="O5033" s="0" t="n">
        <v>0</v>
      </c>
      <c r="P5033" s="0" t="n">
        <v>0</v>
      </c>
      <c r="Q5033" s="0" t="n">
        <v>0</v>
      </c>
      <c r="R5033" s="0" t="n">
        <v>0</v>
      </c>
      <c r="S5033" s="0" t="n">
        <v>0</v>
      </c>
      <c r="T5033" s="0" t="n">
        <v>0</v>
      </c>
      <c r="U5033" s="0" t="n">
        <v>14</v>
      </c>
      <c r="V5033" s="0" t="n">
        <v>234</v>
      </c>
      <c r="W5033" s="0" t="n">
        <v>0</v>
      </c>
      <c r="X5033" s="0" t="n">
        <v>0</v>
      </c>
      <c r="Y5033" s="0" t="n">
        <v>0</v>
      </c>
      <c r="Z5033" s="0" t="n">
        <v>0</v>
      </c>
    </row>
    <row r="5034" customFormat="false" ht="14.4" hidden="false" customHeight="false" outlineLevel="0" collapsed="false">
      <c r="A5034" s="0" t="s">
        <v>3</v>
      </c>
      <c r="B5034" s="0" t="s">
        <v>19840</v>
      </c>
      <c r="C5034" s="0" t="s">
        <v>14767</v>
      </c>
      <c r="D5034" s="0" t="s">
        <v>14773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  <c r="M5034" s="0" t="n">
        <v>0</v>
      </c>
      <c r="N5034" s="0" t="n">
        <v>0</v>
      </c>
      <c r="O5034" s="0" t="n">
        <v>0</v>
      </c>
      <c r="P5034" s="0" t="n">
        <v>0</v>
      </c>
      <c r="Q5034" s="0" t="n">
        <v>0</v>
      </c>
      <c r="R5034" s="0" t="n">
        <v>0</v>
      </c>
      <c r="S5034" s="0" t="n">
        <v>0</v>
      </c>
      <c r="T5034" s="0" t="n">
        <v>0</v>
      </c>
      <c r="U5034" s="0" t="n">
        <v>15</v>
      </c>
      <c r="V5034" s="0" t="n">
        <v>247</v>
      </c>
      <c r="W5034" s="0" t="n">
        <v>0</v>
      </c>
      <c r="X5034" s="0" t="n">
        <v>0</v>
      </c>
      <c r="Y5034" s="0" t="n">
        <v>0</v>
      </c>
      <c r="Z5034" s="0" t="n">
        <v>0</v>
      </c>
    </row>
    <row r="5035" customFormat="false" ht="14.4" hidden="false" customHeight="false" outlineLevel="0" collapsed="false">
      <c r="A5035" s="0" t="s">
        <v>3</v>
      </c>
      <c r="B5035" s="0" t="s">
        <v>19841</v>
      </c>
      <c r="C5035" s="0" t="s">
        <v>14773</v>
      </c>
      <c r="D5035" s="0" t="s">
        <v>14767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n">
        <v>0</v>
      </c>
      <c r="N5035" s="0" t="n">
        <v>0</v>
      </c>
      <c r="O5035" s="0" t="n">
        <v>0</v>
      </c>
      <c r="P5035" s="0" t="n">
        <v>0</v>
      </c>
      <c r="Q5035" s="0" t="n">
        <v>0</v>
      </c>
      <c r="R5035" s="0" t="n">
        <v>0</v>
      </c>
      <c r="S5035" s="0" t="n">
        <v>0</v>
      </c>
      <c r="T5035" s="0" t="n">
        <v>0</v>
      </c>
      <c r="U5035" s="0" t="n">
        <v>16</v>
      </c>
      <c r="V5035" s="0" t="n">
        <v>245</v>
      </c>
      <c r="W5035" s="0" t="n">
        <v>0</v>
      </c>
      <c r="X5035" s="0" t="n">
        <v>0</v>
      </c>
      <c r="Y5035" s="0" t="n">
        <v>0</v>
      </c>
      <c r="Z5035" s="0" t="n">
        <v>0</v>
      </c>
    </row>
    <row r="5036" customFormat="false" ht="14.4" hidden="false" customHeight="false" outlineLevel="0" collapsed="false">
      <c r="A5036" s="0" t="s">
        <v>3</v>
      </c>
      <c r="B5036" s="0" t="s">
        <v>19842</v>
      </c>
      <c r="C5036" s="0" t="s">
        <v>14768</v>
      </c>
      <c r="D5036" s="0" t="s">
        <v>14771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n">
        <v>0</v>
      </c>
      <c r="N5036" s="0" t="n">
        <v>0</v>
      </c>
      <c r="O5036" s="0" t="n">
        <v>0</v>
      </c>
      <c r="P5036" s="0" t="n">
        <v>0</v>
      </c>
      <c r="Q5036" s="0" t="n">
        <v>0</v>
      </c>
      <c r="R5036" s="0" t="n">
        <v>0</v>
      </c>
      <c r="S5036" s="0" t="n">
        <v>0</v>
      </c>
      <c r="T5036" s="0" t="n">
        <v>0</v>
      </c>
      <c r="U5036" s="0" t="n">
        <v>19</v>
      </c>
      <c r="V5036" s="0" t="n">
        <v>278</v>
      </c>
      <c r="W5036" s="0" t="n">
        <v>0</v>
      </c>
      <c r="X5036" s="0" t="n">
        <v>0</v>
      </c>
      <c r="Y5036" s="0" t="n">
        <v>0</v>
      </c>
      <c r="Z5036" s="0" t="n">
        <v>0</v>
      </c>
    </row>
    <row r="5037" customFormat="false" ht="14.4" hidden="false" customHeight="false" outlineLevel="0" collapsed="false">
      <c r="A5037" s="0" t="s">
        <v>3</v>
      </c>
      <c r="B5037" s="0" t="s">
        <v>19843</v>
      </c>
      <c r="C5037" s="0" t="s">
        <v>14767</v>
      </c>
      <c r="D5037" s="0" t="s">
        <v>14773</v>
      </c>
      <c r="E5037" s="0" t="n">
        <v>0</v>
      </c>
      <c r="F5037" s="0" t="n">
        <v>0</v>
      </c>
      <c r="G5037" s="0" t="n">
        <v>0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0</v>
      </c>
      <c r="M5037" s="0" t="n">
        <v>0</v>
      </c>
      <c r="N5037" s="0" t="n">
        <v>0</v>
      </c>
      <c r="O5037" s="0" t="n">
        <v>0</v>
      </c>
      <c r="P5037" s="0" t="n">
        <v>0</v>
      </c>
      <c r="Q5037" s="0" t="n">
        <v>0</v>
      </c>
      <c r="R5037" s="0" t="n">
        <v>0</v>
      </c>
      <c r="S5037" s="0" t="n">
        <v>0</v>
      </c>
      <c r="T5037" s="0" t="n">
        <v>0</v>
      </c>
      <c r="U5037" s="0" t="n">
        <v>20</v>
      </c>
      <c r="V5037" s="0" t="n">
        <v>288</v>
      </c>
      <c r="W5037" s="0" t="n">
        <v>0</v>
      </c>
      <c r="X5037" s="0" t="n">
        <v>0</v>
      </c>
      <c r="Y5037" s="0" t="n">
        <v>0</v>
      </c>
      <c r="Z5037" s="0" t="n">
        <v>0</v>
      </c>
    </row>
    <row r="5038" customFormat="false" ht="14.4" hidden="false" customHeight="false" outlineLevel="0" collapsed="false">
      <c r="A5038" s="0" t="s">
        <v>3</v>
      </c>
      <c r="B5038" s="0" t="s">
        <v>19844</v>
      </c>
      <c r="C5038" s="0" t="s">
        <v>14767</v>
      </c>
      <c r="D5038" s="0" t="s">
        <v>14773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0</v>
      </c>
      <c r="Q5038" s="0" t="n">
        <v>0</v>
      </c>
      <c r="R5038" s="0" t="n">
        <v>0</v>
      </c>
      <c r="S5038" s="0" t="n">
        <v>0</v>
      </c>
      <c r="T5038" s="0" t="n">
        <v>0</v>
      </c>
      <c r="U5038" s="0" t="n">
        <v>20</v>
      </c>
      <c r="V5038" s="0" t="n">
        <v>277</v>
      </c>
      <c r="W5038" s="0" t="n">
        <v>0</v>
      </c>
      <c r="X5038" s="0" t="n">
        <v>0</v>
      </c>
      <c r="Y5038" s="0" t="n">
        <v>0</v>
      </c>
      <c r="Z5038" s="0" t="n">
        <v>0</v>
      </c>
    </row>
    <row r="5039" customFormat="false" ht="14.4" hidden="false" customHeight="false" outlineLevel="0" collapsed="false">
      <c r="A5039" s="0" t="s">
        <v>3</v>
      </c>
      <c r="B5039" s="0" t="s">
        <v>19845</v>
      </c>
      <c r="C5039" s="0" t="s">
        <v>14767</v>
      </c>
      <c r="D5039" s="0" t="s">
        <v>14773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n">
        <v>0</v>
      </c>
      <c r="N5039" s="0" t="n">
        <v>0</v>
      </c>
      <c r="O5039" s="0" t="n">
        <v>0</v>
      </c>
      <c r="P5039" s="0" t="n">
        <v>0</v>
      </c>
      <c r="Q5039" s="0" t="n">
        <v>0</v>
      </c>
      <c r="R5039" s="0" t="n">
        <v>0</v>
      </c>
      <c r="S5039" s="0" t="n">
        <v>0</v>
      </c>
      <c r="T5039" s="0" t="n">
        <v>0</v>
      </c>
      <c r="U5039" s="0" t="n">
        <v>16</v>
      </c>
      <c r="V5039" s="0" t="n">
        <v>283</v>
      </c>
      <c r="W5039" s="0" t="n">
        <v>0</v>
      </c>
      <c r="X5039" s="0" t="n">
        <v>0</v>
      </c>
      <c r="Y5039" s="0" t="n">
        <v>0</v>
      </c>
      <c r="Z5039" s="0" t="n">
        <v>0</v>
      </c>
    </row>
    <row r="5040" customFormat="false" ht="14.4" hidden="false" customHeight="false" outlineLevel="0" collapsed="false">
      <c r="A5040" s="0" t="s">
        <v>3</v>
      </c>
      <c r="B5040" s="0" t="s">
        <v>19846</v>
      </c>
      <c r="C5040" s="0" t="s">
        <v>14768</v>
      </c>
      <c r="D5040" s="0" t="s">
        <v>14773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0</v>
      </c>
      <c r="M5040" s="0" t="n">
        <v>0</v>
      </c>
      <c r="N5040" s="0" t="n">
        <v>0</v>
      </c>
      <c r="O5040" s="0" t="n">
        <v>0</v>
      </c>
      <c r="P5040" s="0" t="n">
        <v>0</v>
      </c>
      <c r="Q5040" s="0" t="n">
        <v>0</v>
      </c>
      <c r="R5040" s="0" t="n">
        <v>0</v>
      </c>
      <c r="S5040" s="0" t="n">
        <v>0</v>
      </c>
      <c r="T5040" s="0" t="n">
        <v>0</v>
      </c>
      <c r="U5040" s="0" t="n">
        <v>15</v>
      </c>
      <c r="V5040" s="0" t="n">
        <v>282</v>
      </c>
      <c r="W5040" s="0" t="n">
        <v>0</v>
      </c>
      <c r="X5040" s="0" t="n">
        <v>0</v>
      </c>
      <c r="Y5040" s="0" t="n">
        <v>0</v>
      </c>
      <c r="Z5040" s="0" t="n">
        <v>0</v>
      </c>
    </row>
    <row r="5041" customFormat="false" ht="14.4" hidden="false" customHeight="false" outlineLevel="0" collapsed="false">
      <c r="A5041" s="0" t="s">
        <v>3</v>
      </c>
      <c r="B5041" s="0" t="s">
        <v>19847</v>
      </c>
      <c r="C5041" s="0" t="s">
        <v>14768</v>
      </c>
      <c r="D5041" s="0" t="s">
        <v>14771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0</v>
      </c>
      <c r="M5041" s="0" t="n">
        <v>0</v>
      </c>
      <c r="N5041" s="0" t="n">
        <v>0</v>
      </c>
      <c r="O5041" s="0" t="n">
        <v>0</v>
      </c>
      <c r="P5041" s="0" t="n">
        <v>0</v>
      </c>
      <c r="Q5041" s="0" t="n">
        <v>0</v>
      </c>
      <c r="R5041" s="0" t="n">
        <v>0</v>
      </c>
      <c r="S5041" s="0" t="n">
        <v>0</v>
      </c>
      <c r="T5041" s="0" t="n">
        <v>0</v>
      </c>
      <c r="U5041" s="0" t="n">
        <v>15</v>
      </c>
      <c r="V5041" s="0" t="n">
        <v>298</v>
      </c>
      <c r="W5041" s="0" t="n">
        <v>0</v>
      </c>
      <c r="X5041" s="0" t="n">
        <v>0</v>
      </c>
      <c r="Y5041" s="0" t="n">
        <v>0</v>
      </c>
      <c r="Z5041" s="0" t="n">
        <v>0</v>
      </c>
    </row>
    <row r="5042" customFormat="false" ht="14.4" hidden="false" customHeight="false" outlineLevel="0" collapsed="false">
      <c r="A5042" s="0" t="s">
        <v>3</v>
      </c>
      <c r="B5042" s="0" t="s">
        <v>19848</v>
      </c>
      <c r="C5042" s="0" t="s">
        <v>14767</v>
      </c>
      <c r="D5042" s="0" t="s">
        <v>14773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0</v>
      </c>
      <c r="M5042" s="0" t="n">
        <v>0</v>
      </c>
      <c r="N5042" s="0" t="n">
        <v>0</v>
      </c>
      <c r="O5042" s="0" t="n">
        <v>0</v>
      </c>
      <c r="P5042" s="0" t="n">
        <v>0</v>
      </c>
      <c r="Q5042" s="0" t="n">
        <v>0</v>
      </c>
      <c r="R5042" s="0" t="n">
        <v>0</v>
      </c>
      <c r="S5042" s="0" t="n">
        <v>0</v>
      </c>
      <c r="T5042" s="0" t="n">
        <v>0</v>
      </c>
      <c r="U5042" s="0" t="n">
        <v>19</v>
      </c>
      <c r="V5042" s="0" t="n">
        <v>348</v>
      </c>
      <c r="W5042" s="0" t="n">
        <v>0</v>
      </c>
      <c r="X5042" s="0" t="n">
        <v>0</v>
      </c>
      <c r="Y5042" s="0" t="n">
        <v>0</v>
      </c>
      <c r="Z5042" s="0" t="n">
        <v>0</v>
      </c>
    </row>
    <row r="5043" customFormat="false" ht="14.4" hidden="false" customHeight="false" outlineLevel="0" collapsed="false">
      <c r="A5043" s="0" t="s">
        <v>3</v>
      </c>
      <c r="B5043" s="0" t="s">
        <v>19849</v>
      </c>
      <c r="C5043" s="0" t="s">
        <v>14768</v>
      </c>
      <c r="D5043" s="0" t="s">
        <v>14771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0</v>
      </c>
      <c r="R5043" s="0" t="n">
        <v>0</v>
      </c>
      <c r="S5043" s="0" t="n">
        <v>0</v>
      </c>
      <c r="T5043" s="0" t="n">
        <v>0</v>
      </c>
      <c r="U5043" s="0" t="n">
        <v>19</v>
      </c>
      <c r="V5043" s="0" t="n">
        <v>320</v>
      </c>
      <c r="W5043" s="0" t="n">
        <v>0</v>
      </c>
      <c r="X5043" s="0" t="n">
        <v>0</v>
      </c>
      <c r="Y5043" s="0" t="n">
        <v>0</v>
      </c>
      <c r="Z5043" s="0" t="n">
        <v>0</v>
      </c>
    </row>
    <row r="5044" customFormat="false" ht="14.4" hidden="false" customHeight="false" outlineLevel="0" collapsed="false">
      <c r="A5044" s="0" t="s">
        <v>3</v>
      </c>
      <c r="B5044" s="0" t="s">
        <v>19850</v>
      </c>
      <c r="C5044" s="0" t="s">
        <v>14773</v>
      </c>
      <c r="D5044" s="0" t="s">
        <v>14767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0</v>
      </c>
      <c r="M5044" s="0" t="n">
        <v>0</v>
      </c>
      <c r="N5044" s="0" t="n">
        <v>0</v>
      </c>
      <c r="O5044" s="0" t="n">
        <v>0</v>
      </c>
      <c r="P5044" s="0" t="n">
        <v>0</v>
      </c>
      <c r="Q5044" s="0" t="n">
        <v>0</v>
      </c>
      <c r="R5044" s="0" t="n">
        <v>0</v>
      </c>
      <c r="S5044" s="0" t="n">
        <v>0</v>
      </c>
      <c r="T5044" s="0" t="n">
        <v>0</v>
      </c>
      <c r="U5044" s="0" t="n">
        <v>16</v>
      </c>
      <c r="V5044" s="0" t="n">
        <v>297</v>
      </c>
      <c r="W5044" s="0" t="n">
        <v>0</v>
      </c>
      <c r="X5044" s="0" t="n">
        <v>0</v>
      </c>
      <c r="Y5044" s="0" t="n">
        <v>0</v>
      </c>
      <c r="Z5044" s="0" t="n">
        <v>0</v>
      </c>
    </row>
    <row r="5045" customFormat="false" ht="14.4" hidden="false" customHeight="false" outlineLevel="0" collapsed="false">
      <c r="A5045" s="0" t="s">
        <v>3</v>
      </c>
      <c r="B5045" s="0" t="s">
        <v>19851</v>
      </c>
      <c r="C5045" s="0" t="s">
        <v>14768</v>
      </c>
      <c r="D5045" s="0" t="s">
        <v>14771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  <c r="M5045" s="0" t="n">
        <v>0</v>
      </c>
      <c r="N5045" s="0" t="n">
        <v>0</v>
      </c>
      <c r="O5045" s="0" t="n">
        <v>0</v>
      </c>
      <c r="P5045" s="0" t="n">
        <v>0</v>
      </c>
      <c r="Q5045" s="0" t="n">
        <v>0</v>
      </c>
      <c r="R5045" s="0" t="n">
        <v>0</v>
      </c>
      <c r="S5045" s="0" t="n">
        <v>0</v>
      </c>
      <c r="T5045" s="0" t="n">
        <v>0</v>
      </c>
      <c r="U5045" s="0" t="n">
        <v>16</v>
      </c>
      <c r="V5045" s="0" t="n">
        <v>232</v>
      </c>
      <c r="W5045" s="0" t="n">
        <v>0</v>
      </c>
      <c r="X5045" s="0" t="n">
        <v>0</v>
      </c>
      <c r="Y5045" s="0" t="n">
        <v>0</v>
      </c>
      <c r="Z5045" s="0" t="n">
        <v>0</v>
      </c>
    </row>
    <row r="5046" customFormat="false" ht="14.4" hidden="false" customHeight="false" outlineLevel="0" collapsed="false">
      <c r="A5046" s="0" t="s">
        <v>3</v>
      </c>
      <c r="B5046" s="0" t="s">
        <v>19852</v>
      </c>
      <c r="C5046" s="0" t="s">
        <v>14771</v>
      </c>
      <c r="D5046" s="0" t="s">
        <v>14768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n">
        <v>0</v>
      </c>
      <c r="N5046" s="0" t="n">
        <v>0</v>
      </c>
      <c r="O5046" s="0" t="n">
        <v>0</v>
      </c>
      <c r="P5046" s="0" t="n">
        <v>0</v>
      </c>
      <c r="Q5046" s="0" t="n">
        <v>0</v>
      </c>
      <c r="R5046" s="0" t="n">
        <v>0</v>
      </c>
      <c r="S5046" s="0" t="n">
        <v>0</v>
      </c>
      <c r="T5046" s="0" t="n">
        <v>0</v>
      </c>
      <c r="U5046" s="0" t="n">
        <v>12</v>
      </c>
      <c r="V5046" s="0" t="n">
        <v>237</v>
      </c>
      <c r="W5046" s="0" t="n">
        <v>0</v>
      </c>
      <c r="X5046" s="0" t="n">
        <v>0</v>
      </c>
      <c r="Y5046" s="0" t="n">
        <v>0</v>
      </c>
      <c r="Z5046" s="0" t="n">
        <v>0</v>
      </c>
    </row>
    <row r="5047" customFormat="false" ht="14.4" hidden="false" customHeight="false" outlineLevel="0" collapsed="false">
      <c r="A5047" s="0" t="s">
        <v>3</v>
      </c>
      <c r="B5047" s="0" t="s">
        <v>19853</v>
      </c>
      <c r="C5047" s="0" t="s">
        <v>14768</v>
      </c>
      <c r="D5047" s="0" t="s">
        <v>14771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n">
        <v>0</v>
      </c>
      <c r="N5047" s="0" t="n">
        <v>0</v>
      </c>
      <c r="O5047" s="0" t="n">
        <v>0</v>
      </c>
      <c r="P5047" s="0" t="n">
        <v>0</v>
      </c>
      <c r="Q5047" s="0" t="n">
        <v>0</v>
      </c>
      <c r="R5047" s="0" t="n">
        <v>0</v>
      </c>
      <c r="S5047" s="0" t="n">
        <v>0</v>
      </c>
      <c r="T5047" s="0" t="n">
        <v>0</v>
      </c>
      <c r="U5047" s="0" t="n">
        <v>13</v>
      </c>
      <c r="V5047" s="0" t="n">
        <v>253</v>
      </c>
      <c r="W5047" s="0" t="n">
        <v>0</v>
      </c>
      <c r="X5047" s="0" t="n">
        <v>0</v>
      </c>
      <c r="Y5047" s="0" t="n">
        <v>0</v>
      </c>
      <c r="Z5047" s="0" t="n">
        <v>0</v>
      </c>
    </row>
    <row r="5048" customFormat="false" ht="14.4" hidden="false" customHeight="false" outlineLevel="0" collapsed="false">
      <c r="A5048" s="0" t="s">
        <v>3</v>
      </c>
      <c r="B5048" s="0" t="s">
        <v>19854</v>
      </c>
      <c r="C5048" s="0" t="s">
        <v>14771</v>
      </c>
      <c r="D5048" s="0" t="s">
        <v>14768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0</v>
      </c>
      <c r="P5048" s="0" t="n">
        <v>0</v>
      </c>
      <c r="Q5048" s="0" t="n">
        <v>0</v>
      </c>
      <c r="R5048" s="0" t="n">
        <v>0</v>
      </c>
      <c r="S5048" s="0" t="n">
        <v>0</v>
      </c>
      <c r="T5048" s="0" t="n">
        <v>0</v>
      </c>
      <c r="U5048" s="0" t="n">
        <v>31</v>
      </c>
      <c r="V5048" s="0" t="n">
        <v>372</v>
      </c>
      <c r="W5048" s="0" t="n">
        <v>0</v>
      </c>
      <c r="X5048" s="0" t="n">
        <v>0</v>
      </c>
      <c r="Y5048" s="0" t="n">
        <v>0</v>
      </c>
      <c r="Z5048" s="0" t="n">
        <v>0</v>
      </c>
    </row>
    <row r="5049" customFormat="false" ht="14.4" hidden="false" customHeight="false" outlineLevel="0" collapsed="false">
      <c r="A5049" s="0" t="s">
        <v>3</v>
      </c>
      <c r="B5049" s="0" t="s">
        <v>19855</v>
      </c>
      <c r="C5049" s="0" t="s">
        <v>14771</v>
      </c>
      <c r="D5049" s="0" t="s">
        <v>14767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0</v>
      </c>
      <c r="N5049" s="0" t="n">
        <v>0</v>
      </c>
      <c r="O5049" s="0" t="n">
        <v>0</v>
      </c>
      <c r="P5049" s="0" t="n">
        <v>0</v>
      </c>
      <c r="Q5049" s="0" t="n">
        <v>0</v>
      </c>
      <c r="R5049" s="0" t="n">
        <v>0</v>
      </c>
      <c r="S5049" s="0" t="n">
        <v>0</v>
      </c>
      <c r="T5049" s="0" t="n">
        <v>0</v>
      </c>
      <c r="U5049" s="0" t="n">
        <v>18</v>
      </c>
      <c r="V5049" s="0" t="n">
        <v>331</v>
      </c>
      <c r="W5049" s="0" t="n">
        <v>0</v>
      </c>
      <c r="X5049" s="0" t="n">
        <v>0</v>
      </c>
      <c r="Y5049" s="0" t="n">
        <v>0</v>
      </c>
      <c r="Z5049" s="0" t="n">
        <v>0</v>
      </c>
    </row>
    <row r="5050" customFormat="false" ht="14.4" hidden="false" customHeight="false" outlineLevel="0" collapsed="false">
      <c r="A5050" s="0" t="s">
        <v>3</v>
      </c>
      <c r="B5050" s="0" t="s">
        <v>19856</v>
      </c>
      <c r="C5050" s="0" t="s">
        <v>14771</v>
      </c>
      <c r="D5050" s="0" t="s">
        <v>14768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n">
        <v>0</v>
      </c>
      <c r="N5050" s="0" t="n">
        <v>0</v>
      </c>
      <c r="O5050" s="0" t="n">
        <v>0</v>
      </c>
      <c r="P5050" s="0" t="n">
        <v>0</v>
      </c>
      <c r="Q5050" s="0" t="n">
        <v>0</v>
      </c>
      <c r="R5050" s="0" t="n">
        <v>0</v>
      </c>
      <c r="S5050" s="0" t="n">
        <v>0</v>
      </c>
      <c r="T5050" s="0" t="n">
        <v>0</v>
      </c>
      <c r="U5050" s="0" t="n">
        <v>18</v>
      </c>
      <c r="V5050" s="0" t="n">
        <v>339</v>
      </c>
      <c r="W5050" s="0" t="n">
        <v>0</v>
      </c>
      <c r="X5050" s="0" t="n">
        <v>0</v>
      </c>
      <c r="Y5050" s="0" t="n">
        <v>0</v>
      </c>
      <c r="Z5050" s="0" t="n">
        <v>0</v>
      </c>
    </row>
    <row r="5051" customFormat="false" ht="14.4" hidden="false" customHeight="false" outlineLevel="0" collapsed="false">
      <c r="A5051" s="0" t="s">
        <v>3</v>
      </c>
      <c r="B5051" s="0" t="s">
        <v>19857</v>
      </c>
      <c r="C5051" s="0" t="s">
        <v>14768</v>
      </c>
      <c r="D5051" s="0" t="s">
        <v>14771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n">
        <v>0</v>
      </c>
      <c r="N5051" s="0" t="n">
        <v>0</v>
      </c>
      <c r="O5051" s="0" t="n">
        <v>0</v>
      </c>
      <c r="P5051" s="0" t="n">
        <v>0</v>
      </c>
      <c r="Q5051" s="0" t="n">
        <v>0</v>
      </c>
      <c r="R5051" s="0" t="n">
        <v>0</v>
      </c>
      <c r="S5051" s="0" t="n">
        <v>0</v>
      </c>
      <c r="T5051" s="0" t="n">
        <v>0</v>
      </c>
      <c r="U5051" s="0" t="n">
        <v>15</v>
      </c>
      <c r="V5051" s="0" t="n">
        <v>243</v>
      </c>
      <c r="W5051" s="0" t="n">
        <v>0</v>
      </c>
      <c r="X5051" s="0" t="n">
        <v>0</v>
      </c>
      <c r="Y5051" s="0" t="n">
        <v>0</v>
      </c>
      <c r="Z5051" s="0" t="n">
        <v>0</v>
      </c>
    </row>
    <row r="5052" customFormat="false" ht="14.4" hidden="false" customHeight="false" outlineLevel="0" collapsed="false">
      <c r="A5052" s="0" t="s">
        <v>3</v>
      </c>
      <c r="B5052" s="0" t="s">
        <v>19858</v>
      </c>
      <c r="C5052" s="0" t="s">
        <v>14767</v>
      </c>
      <c r="D5052" s="0" t="s">
        <v>14768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P5052" s="0" t="n">
        <v>0</v>
      </c>
      <c r="Q5052" s="0" t="n">
        <v>0</v>
      </c>
      <c r="R5052" s="0" t="n">
        <v>0</v>
      </c>
      <c r="S5052" s="0" t="n">
        <v>0</v>
      </c>
      <c r="T5052" s="0" t="n">
        <v>0</v>
      </c>
      <c r="U5052" s="0" t="n">
        <v>16</v>
      </c>
      <c r="V5052" s="0" t="n">
        <v>283</v>
      </c>
      <c r="W5052" s="0" t="n">
        <v>0</v>
      </c>
      <c r="X5052" s="0" t="n">
        <v>0</v>
      </c>
      <c r="Y5052" s="0" t="n">
        <v>0</v>
      </c>
      <c r="Z5052" s="0" t="n">
        <v>0</v>
      </c>
    </row>
    <row r="5053" customFormat="false" ht="14.4" hidden="false" customHeight="false" outlineLevel="0" collapsed="false">
      <c r="A5053" s="0" t="s">
        <v>3</v>
      </c>
      <c r="B5053" s="0" t="s">
        <v>19859</v>
      </c>
      <c r="C5053" s="0" t="s">
        <v>14771</v>
      </c>
      <c r="D5053" s="0" t="s">
        <v>14768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0</v>
      </c>
      <c r="Q5053" s="0" t="n">
        <v>0</v>
      </c>
      <c r="R5053" s="0" t="n">
        <v>0</v>
      </c>
      <c r="S5053" s="0" t="n">
        <v>0</v>
      </c>
      <c r="T5053" s="0" t="n">
        <v>0</v>
      </c>
      <c r="U5053" s="0" t="n">
        <v>17</v>
      </c>
      <c r="V5053" s="0" t="n">
        <v>297</v>
      </c>
      <c r="W5053" s="0" t="n">
        <v>0</v>
      </c>
      <c r="X5053" s="0" t="n">
        <v>0</v>
      </c>
      <c r="Y5053" s="0" t="n">
        <v>0</v>
      </c>
      <c r="Z5053" s="0" t="n">
        <v>0</v>
      </c>
    </row>
    <row r="5054" customFormat="false" ht="14.4" hidden="false" customHeight="false" outlineLevel="0" collapsed="false">
      <c r="A5054" s="0" t="s">
        <v>3</v>
      </c>
      <c r="B5054" s="0" t="s">
        <v>19860</v>
      </c>
      <c r="C5054" s="0" t="s">
        <v>14768</v>
      </c>
      <c r="D5054" s="0" t="s">
        <v>14771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P5054" s="0" t="n">
        <v>0</v>
      </c>
      <c r="Q5054" s="0" t="n">
        <v>0</v>
      </c>
      <c r="R5054" s="0" t="n">
        <v>0</v>
      </c>
      <c r="S5054" s="0" t="n">
        <v>0</v>
      </c>
      <c r="T5054" s="0" t="n">
        <v>0</v>
      </c>
      <c r="U5054" s="0" t="n">
        <v>22</v>
      </c>
      <c r="V5054" s="0" t="n">
        <v>352</v>
      </c>
      <c r="W5054" s="0" t="n">
        <v>0</v>
      </c>
      <c r="X5054" s="0" t="n">
        <v>0</v>
      </c>
      <c r="Y5054" s="0" t="n">
        <v>0</v>
      </c>
      <c r="Z5054" s="0" t="n">
        <v>0</v>
      </c>
    </row>
    <row r="5055" customFormat="false" ht="14.4" hidden="false" customHeight="false" outlineLevel="0" collapsed="false">
      <c r="A5055" s="0" t="s">
        <v>3</v>
      </c>
      <c r="B5055" s="0" t="s">
        <v>19861</v>
      </c>
      <c r="C5055" s="0" t="s">
        <v>14773</v>
      </c>
      <c r="D5055" s="0" t="s">
        <v>14767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n">
        <v>0</v>
      </c>
      <c r="S5055" s="0" t="n">
        <v>0</v>
      </c>
      <c r="T5055" s="0" t="n">
        <v>0</v>
      </c>
      <c r="U5055" s="0" t="n">
        <v>23</v>
      </c>
      <c r="V5055" s="0" t="n">
        <v>342</v>
      </c>
      <c r="W5055" s="0" t="n">
        <v>0</v>
      </c>
      <c r="X5055" s="0" t="n">
        <v>0</v>
      </c>
      <c r="Y5055" s="0" t="n">
        <v>0</v>
      </c>
      <c r="Z5055" s="0" t="n">
        <v>0</v>
      </c>
    </row>
    <row r="5056" customFormat="false" ht="14.4" hidden="false" customHeight="false" outlineLevel="0" collapsed="false">
      <c r="A5056" s="0" t="s">
        <v>3</v>
      </c>
      <c r="B5056" s="0" t="s">
        <v>19862</v>
      </c>
      <c r="C5056" s="0" t="s">
        <v>14771</v>
      </c>
      <c r="D5056" s="0" t="s">
        <v>14768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0</v>
      </c>
      <c r="L5056" s="0" t="n">
        <v>0</v>
      </c>
      <c r="M5056" s="0" t="n">
        <v>0</v>
      </c>
      <c r="N5056" s="0" t="n">
        <v>0</v>
      </c>
      <c r="O5056" s="0" t="n">
        <v>0</v>
      </c>
      <c r="P5056" s="0" t="n">
        <v>0</v>
      </c>
      <c r="Q5056" s="0" t="n">
        <v>0</v>
      </c>
      <c r="R5056" s="0" t="n">
        <v>0</v>
      </c>
      <c r="S5056" s="0" t="n">
        <v>0</v>
      </c>
      <c r="T5056" s="0" t="n">
        <v>0</v>
      </c>
      <c r="U5056" s="0" t="n">
        <v>14</v>
      </c>
      <c r="V5056" s="0" t="n">
        <v>234</v>
      </c>
      <c r="W5056" s="0" t="n">
        <v>0</v>
      </c>
      <c r="X5056" s="0" t="n">
        <v>0</v>
      </c>
      <c r="Y5056" s="0" t="n">
        <v>0</v>
      </c>
      <c r="Z5056" s="0" t="n">
        <v>0</v>
      </c>
    </row>
    <row r="5057" customFormat="false" ht="14.4" hidden="false" customHeight="false" outlineLevel="0" collapsed="false">
      <c r="A5057" s="0" t="s">
        <v>3</v>
      </c>
      <c r="B5057" s="0" t="s">
        <v>19863</v>
      </c>
      <c r="C5057" s="0" t="s">
        <v>14771</v>
      </c>
      <c r="D5057" s="0" t="s">
        <v>14768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0</v>
      </c>
      <c r="N5057" s="0" t="n">
        <v>0</v>
      </c>
      <c r="O5057" s="0" t="n">
        <v>0</v>
      </c>
      <c r="P5057" s="0" t="n">
        <v>0</v>
      </c>
      <c r="Q5057" s="0" t="n">
        <v>0</v>
      </c>
      <c r="R5057" s="0" t="n">
        <v>0</v>
      </c>
      <c r="S5057" s="0" t="n">
        <v>0</v>
      </c>
      <c r="T5057" s="0" t="n">
        <v>0</v>
      </c>
      <c r="U5057" s="0" t="n">
        <v>19</v>
      </c>
      <c r="V5057" s="0" t="n">
        <v>319</v>
      </c>
      <c r="W5057" s="0" t="n">
        <v>0</v>
      </c>
      <c r="X5057" s="0" t="n">
        <v>0</v>
      </c>
      <c r="Y5057" s="0" t="n">
        <v>0</v>
      </c>
      <c r="Z5057" s="0" t="n">
        <v>0</v>
      </c>
    </row>
    <row r="5058" customFormat="false" ht="14.4" hidden="false" customHeight="false" outlineLevel="0" collapsed="false">
      <c r="A5058" s="0" t="s">
        <v>3</v>
      </c>
      <c r="B5058" s="0" t="s">
        <v>19864</v>
      </c>
      <c r="C5058" s="0" t="s">
        <v>14773</v>
      </c>
      <c r="D5058" s="0" t="s">
        <v>14767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0</v>
      </c>
      <c r="L5058" s="0" t="n">
        <v>0</v>
      </c>
      <c r="M5058" s="0" t="n">
        <v>0</v>
      </c>
      <c r="N5058" s="0" t="n">
        <v>0</v>
      </c>
      <c r="O5058" s="0" t="n">
        <v>0</v>
      </c>
      <c r="P5058" s="0" t="n">
        <v>0</v>
      </c>
      <c r="Q5058" s="0" t="n">
        <v>0</v>
      </c>
      <c r="R5058" s="0" t="n">
        <v>0</v>
      </c>
      <c r="S5058" s="0" t="n">
        <v>0</v>
      </c>
      <c r="T5058" s="0" t="n">
        <v>0</v>
      </c>
      <c r="U5058" s="0" t="n">
        <v>17</v>
      </c>
      <c r="V5058" s="0" t="n">
        <v>291</v>
      </c>
      <c r="W5058" s="0" t="n">
        <v>0</v>
      </c>
      <c r="X5058" s="0" t="n">
        <v>0</v>
      </c>
      <c r="Y5058" s="0" t="n">
        <v>0</v>
      </c>
      <c r="Z5058" s="0" t="n">
        <v>0</v>
      </c>
    </row>
    <row r="5059" customFormat="false" ht="14.4" hidden="false" customHeight="false" outlineLevel="0" collapsed="false">
      <c r="A5059" s="0" t="s">
        <v>3</v>
      </c>
      <c r="B5059" s="0" t="s">
        <v>19865</v>
      </c>
      <c r="C5059" s="0" t="s">
        <v>14771</v>
      </c>
      <c r="D5059" s="0" t="s">
        <v>14773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0</v>
      </c>
      <c r="L5059" s="0" t="n">
        <v>0</v>
      </c>
      <c r="M5059" s="0" t="n">
        <v>0</v>
      </c>
      <c r="N5059" s="0" t="n">
        <v>0</v>
      </c>
      <c r="O5059" s="0" t="n">
        <v>0</v>
      </c>
      <c r="P5059" s="0" t="n">
        <v>0</v>
      </c>
      <c r="Q5059" s="0" t="n">
        <v>0</v>
      </c>
      <c r="R5059" s="0" t="n">
        <v>0</v>
      </c>
      <c r="S5059" s="0" t="n">
        <v>0</v>
      </c>
      <c r="T5059" s="0" t="n">
        <v>0</v>
      </c>
      <c r="U5059" s="0" t="n">
        <v>16</v>
      </c>
      <c r="V5059" s="0" t="n">
        <v>232</v>
      </c>
      <c r="W5059" s="0" t="n">
        <v>0</v>
      </c>
      <c r="X5059" s="0" t="n">
        <v>0</v>
      </c>
      <c r="Y5059" s="0" t="n">
        <v>0</v>
      </c>
      <c r="Z5059" s="0" t="n">
        <v>0</v>
      </c>
    </row>
    <row r="5060" customFormat="false" ht="14.4" hidden="false" customHeight="false" outlineLevel="0" collapsed="false">
      <c r="A5060" s="0" t="s">
        <v>3</v>
      </c>
      <c r="B5060" s="0" t="s">
        <v>19866</v>
      </c>
      <c r="C5060" s="0" t="s">
        <v>14773</v>
      </c>
      <c r="D5060" s="0" t="s">
        <v>14767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0</v>
      </c>
      <c r="L5060" s="0" t="n">
        <v>0</v>
      </c>
      <c r="M5060" s="0" t="n">
        <v>0</v>
      </c>
      <c r="N5060" s="0" t="n">
        <v>0</v>
      </c>
      <c r="O5060" s="0" t="n">
        <v>0</v>
      </c>
      <c r="P5060" s="0" t="n">
        <v>0</v>
      </c>
      <c r="Q5060" s="0" t="n">
        <v>0</v>
      </c>
      <c r="R5060" s="0" t="n">
        <v>0</v>
      </c>
      <c r="S5060" s="0" t="n">
        <v>0</v>
      </c>
      <c r="T5060" s="0" t="n">
        <v>0</v>
      </c>
      <c r="U5060" s="0" t="n">
        <v>18</v>
      </c>
      <c r="V5060" s="0" t="n">
        <v>306</v>
      </c>
      <c r="W5060" s="0" t="n">
        <v>0</v>
      </c>
      <c r="X5060" s="0" t="n">
        <v>0</v>
      </c>
      <c r="Y5060" s="0" t="n">
        <v>0</v>
      </c>
      <c r="Z5060" s="0" t="n">
        <v>0</v>
      </c>
    </row>
    <row r="5061" customFormat="false" ht="14.4" hidden="false" customHeight="false" outlineLevel="0" collapsed="false">
      <c r="A5061" s="0" t="s">
        <v>3</v>
      </c>
      <c r="B5061" s="0" t="s">
        <v>19867</v>
      </c>
      <c r="C5061" s="0" t="s">
        <v>14768</v>
      </c>
      <c r="D5061" s="0" t="s">
        <v>14773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  <c r="L5061" s="0" t="n">
        <v>0</v>
      </c>
      <c r="M5061" s="0" t="n">
        <v>0</v>
      </c>
      <c r="N5061" s="0" t="n">
        <v>0</v>
      </c>
      <c r="O5061" s="0" t="n">
        <v>0</v>
      </c>
      <c r="P5061" s="0" t="n">
        <v>0</v>
      </c>
      <c r="Q5061" s="0" t="n">
        <v>0</v>
      </c>
      <c r="R5061" s="0" t="n">
        <v>0</v>
      </c>
      <c r="S5061" s="0" t="n">
        <v>0</v>
      </c>
      <c r="T5061" s="0" t="n">
        <v>0</v>
      </c>
      <c r="U5061" s="0" t="n">
        <v>19</v>
      </c>
      <c r="V5061" s="0" t="n">
        <v>251</v>
      </c>
      <c r="W5061" s="0" t="n">
        <v>0</v>
      </c>
      <c r="X5061" s="0" t="n">
        <v>0</v>
      </c>
      <c r="Y5061" s="0" t="n">
        <v>0</v>
      </c>
      <c r="Z5061" s="0" t="n">
        <v>0</v>
      </c>
    </row>
    <row r="5062" customFormat="false" ht="14.4" hidden="false" customHeight="false" outlineLevel="0" collapsed="false">
      <c r="A5062" s="0" t="s">
        <v>3</v>
      </c>
      <c r="B5062" s="0" t="s">
        <v>19868</v>
      </c>
      <c r="C5062" s="0" t="s">
        <v>14767</v>
      </c>
      <c r="D5062" s="0" t="s">
        <v>14876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  <c r="M5062" s="0" t="n">
        <v>0</v>
      </c>
      <c r="N5062" s="0" t="n">
        <v>0</v>
      </c>
      <c r="O5062" s="0" t="n">
        <v>0</v>
      </c>
      <c r="P5062" s="0" t="n">
        <v>0</v>
      </c>
      <c r="Q5062" s="0" t="n">
        <v>0</v>
      </c>
      <c r="R5062" s="0" t="n">
        <v>0</v>
      </c>
      <c r="S5062" s="0" t="n">
        <v>0</v>
      </c>
      <c r="T5062" s="0" t="n">
        <v>0</v>
      </c>
      <c r="U5062" s="0" t="n">
        <v>12</v>
      </c>
      <c r="V5062" s="0" t="n">
        <v>234</v>
      </c>
      <c r="W5062" s="0" t="n">
        <v>0</v>
      </c>
      <c r="X5062" s="0" t="n">
        <v>0</v>
      </c>
      <c r="Y5062" s="0" t="n">
        <v>0</v>
      </c>
      <c r="Z5062" s="0" t="n">
        <v>0</v>
      </c>
    </row>
    <row r="5063" customFormat="false" ht="14.4" hidden="false" customHeight="false" outlineLevel="0" collapsed="false">
      <c r="A5063" s="0" t="s">
        <v>3</v>
      </c>
      <c r="B5063" s="0" t="s">
        <v>19869</v>
      </c>
      <c r="C5063" s="0" t="s">
        <v>14771</v>
      </c>
      <c r="D5063" s="0" t="s">
        <v>14768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n">
        <v>0</v>
      </c>
      <c r="N5063" s="0" t="n">
        <v>0</v>
      </c>
      <c r="O5063" s="0" t="n">
        <v>0</v>
      </c>
      <c r="P5063" s="0" t="n">
        <v>0</v>
      </c>
      <c r="Q5063" s="0" t="n">
        <v>0</v>
      </c>
      <c r="R5063" s="0" t="n">
        <v>0</v>
      </c>
      <c r="S5063" s="0" t="n">
        <v>0</v>
      </c>
      <c r="T5063" s="0" t="n">
        <v>0</v>
      </c>
      <c r="U5063" s="0" t="n">
        <v>17</v>
      </c>
      <c r="V5063" s="0" t="n">
        <v>303</v>
      </c>
      <c r="W5063" s="0" t="n">
        <v>0</v>
      </c>
      <c r="X5063" s="0" t="n">
        <v>0</v>
      </c>
      <c r="Y5063" s="0" t="n">
        <v>0</v>
      </c>
      <c r="Z5063" s="0" t="n">
        <v>0</v>
      </c>
    </row>
    <row r="5064" customFormat="false" ht="14.4" hidden="false" customHeight="false" outlineLevel="0" collapsed="false">
      <c r="A5064" s="0" t="s">
        <v>3</v>
      </c>
      <c r="B5064" s="0" t="s">
        <v>19870</v>
      </c>
      <c r="C5064" s="0" t="s">
        <v>14767</v>
      </c>
      <c r="D5064" s="0" t="s">
        <v>14771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  <c r="Q5064" s="0" t="n">
        <v>0</v>
      </c>
      <c r="R5064" s="0" t="n">
        <v>0</v>
      </c>
      <c r="S5064" s="0" t="n">
        <v>0</v>
      </c>
      <c r="T5064" s="0" t="n">
        <v>0</v>
      </c>
      <c r="U5064" s="0" t="n">
        <v>31</v>
      </c>
      <c r="V5064" s="0" t="n">
        <v>403</v>
      </c>
      <c r="W5064" s="0" t="n">
        <v>0</v>
      </c>
      <c r="X5064" s="0" t="n">
        <v>0</v>
      </c>
      <c r="Y5064" s="0" t="n">
        <v>0</v>
      </c>
      <c r="Z5064" s="0" t="n">
        <v>0</v>
      </c>
    </row>
    <row r="5065" customFormat="false" ht="14.4" hidden="false" customHeight="false" outlineLevel="0" collapsed="false">
      <c r="A5065" s="0" t="s">
        <v>3</v>
      </c>
      <c r="B5065" s="0" t="s">
        <v>19871</v>
      </c>
      <c r="C5065" s="0" t="s">
        <v>14768</v>
      </c>
      <c r="D5065" s="0" t="s">
        <v>14771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0</v>
      </c>
      <c r="P5065" s="0" t="n">
        <v>0</v>
      </c>
      <c r="Q5065" s="0" t="n">
        <v>0</v>
      </c>
      <c r="R5065" s="0" t="n">
        <v>0</v>
      </c>
      <c r="S5065" s="0" t="n">
        <v>0</v>
      </c>
      <c r="T5065" s="0" t="n">
        <v>0</v>
      </c>
      <c r="U5065" s="0" t="n">
        <v>35</v>
      </c>
      <c r="V5065" s="0" t="n">
        <v>440</v>
      </c>
      <c r="W5065" s="0" t="n">
        <v>0</v>
      </c>
      <c r="X5065" s="0" t="n">
        <v>0</v>
      </c>
      <c r="Y5065" s="0" t="n">
        <v>0</v>
      </c>
      <c r="Z5065" s="0" t="n">
        <v>0</v>
      </c>
    </row>
    <row r="5066" customFormat="false" ht="14.4" hidden="false" customHeight="false" outlineLevel="0" collapsed="false">
      <c r="A5066" s="0" t="s">
        <v>3</v>
      </c>
      <c r="B5066" s="0" t="s">
        <v>19872</v>
      </c>
      <c r="C5066" s="0" t="s">
        <v>14771</v>
      </c>
      <c r="D5066" s="0" t="s">
        <v>14767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0</v>
      </c>
      <c r="J5066" s="0" t="n">
        <v>0</v>
      </c>
      <c r="K5066" s="0" t="n">
        <v>0</v>
      </c>
      <c r="L5066" s="0" t="n">
        <v>0</v>
      </c>
      <c r="M5066" s="0" t="n">
        <v>0</v>
      </c>
      <c r="N5066" s="0" t="n">
        <v>0</v>
      </c>
      <c r="O5066" s="0" t="n">
        <v>0</v>
      </c>
      <c r="P5066" s="0" t="n">
        <v>0</v>
      </c>
      <c r="Q5066" s="0" t="n">
        <v>0</v>
      </c>
      <c r="R5066" s="0" t="n">
        <v>0</v>
      </c>
      <c r="S5066" s="0" t="n">
        <v>0</v>
      </c>
      <c r="T5066" s="0" t="n">
        <v>0</v>
      </c>
      <c r="U5066" s="0" t="n">
        <v>25</v>
      </c>
      <c r="V5066" s="0" t="n">
        <v>452</v>
      </c>
      <c r="W5066" s="0" t="n">
        <v>0</v>
      </c>
      <c r="X5066" s="0" t="n">
        <v>0</v>
      </c>
      <c r="Y5066" s="0" t="n">
        <v>0</v>
      </c>
      <c r="Z5066" s="0" t="n">
        <v>0</v>
      </c>
    </row>
    <row r="5067" customFormat="false" ht="14.4" hidden="false" customHeight="false" outlineLevel="0" collapsed="false">
      <c r="A5067" s="0" t="s">
        <v>3</v>
      </c>
      <c r="B5067" s="0" t="s">
        <v>19873</v>
      </c>
      <c r="C5067" s="0" t="s">
        <v>14768</v>
      </c>
      <c r="D5067" s="0" t="s">
        <v>14771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0</v>
      </c>
      <c r="Q5067" s="0" t="n">
        <v>0</v>
      </c>
      <c r="R5067" s="0" t="n">
        <v>0</v>
      </c>
      <c r="S5067" s="0" t="n">
        <v>0</v>
      </c>
      <c r="T5067" s="0" t="n">
        <v>0</v>
      </c>
      <c r="U5067" s="0" t="n">
        <v>25</v>
      </c>
      <c r="V5067" s="0" t="n">
        <v>444</v>
      </c>
      <c r="W5067" s="0" t="n">
        <v>0</v>
      </c>
      <c r="X5067" s="0" t="n">
        <v>0</v>
      </c>
      <c r="Y5067" s="0" t="n">
        <v>0</v>
      </c>
      <c r="Z5067" s="0" t="n">
        <v>0</v>
      </c>
    </row>
    <row r="5068" customFormat="false" ht="14.4" hidden="false" customHeight="false" outlineLevel="0" collapsed="false">
      <c r="A5068" s="0" t="s">
        <v>3</v>
      </c>
      <c r="B5068" s="0" t="s">
        <v>19874</v>
      </c>
      <c r="C5068" s="0" t="s">
        <v>14773</v>
      </c>
      <c r="D5068" s="0" t="s">
        <v>14768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0</v>
      </c>
      <c r="Q5068" s="0" t="n">
        <v>0</v>
      </c>
      <c r="R5068" s="0" t="n">
        <v>0</v>
      </c>
      <c r="S5068" s="0" t="n">
        <v>0</v>
      </c>
      <c r="T5068" s="0" t="n">
        <v>0</v>
      </c>
      <c r="U5068" s="0" t="n">
        <v>17</v>
      </c>
      <c r="V5068" s="0" t="n">
        <v>333</v>
      </c>
      <c r="W5068" s="0" t="n">
        <v>0</v>
      </c>
      <c r="X5068" s="0" t="n">
        <v>0</v>
      </c>
      <c r="Y5068" s="0" t="n">
        <v>0</v>
      </c>
      <c r="Z5068" s="0" t="n">
        <v>0</v>
      </c>
    </row>
    <row r="5069" customFormat="false" ht="14.4" hidden="false" customHeight="false" outlineLevel="0" collapsed="false">
      <c r="A5069" s="0" t="s">
        <v>3</v>
      </c>
      <c r="B5069" s="0" t="s">
        <v>19875</v>
      </c>
      <c r="C5069" s="0" t="s">
        <v>14768</v>
      </c>
      <c r="D5069" s="0" t="s">
        <v>14771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0</v>
      </c>
      <c r="Q5069" s="0" t="n">
        <v>0</v>
      </c>
      <c r="R5069" s="0" t="n">
        <v>0</v>
      </c>
      <c r="S5069" s="0" t="n">
        <v>0</v>
      </c>
      <c r="T5069" s="0" t="n">
        <v>0</v>
      </c>
      <c r="U5069" s="0" t="n">
        <v>19</v>
      </c>
      <c r="V5069" s="0" t="n">
        <v>301</v>
      </c>
      <c r="W5069" s="0" t="n">
        <v>0</v>
      </c>
      <c r="X5069" s="0" t="n">
        <v>0</v>
      </c>
      <c r="Y5069" s="0" t="n">
        <v>0</v>
      </c>
      <c r="Z5069" s="0" t="n">
        <v>0</v>
      </c>
    </row>
    <row r="5070" customFormat="false" ht="14.4" hidden="false" customHeight="false" outlineLevel="0" collapsed="false">
      <c r="A5070" s="0" t="s">
        <v>3</v>
      </c>
      <c r="B5070" s="0" t="s">
        <v>19876</v>
      </c>
      <c r="C5070" s="0" t="s">
        <v>14767</v>
      </c>
      <c r="D5070" s="0" t="s">
        <v>14768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0</v>
      </c>
      <c r="Q5070" s="0" t="n">
        <v>0</v>
      </c>
      <c r="R5070" s="0" t="n">
        <v>0</v>
      </c>
      <c r="S5070" s="0" t="n">
        <v>0</v>
      </c>
      <c r="T5070" s="0" t="n">
        <v>0</v>
      </c>
      <c r="U5070" s="0" t="n">
        <v>20</v>
      </c>
      <c r="V5070" s="0" t="n">
        <v>272</v>
      </c>
      <c r="W5070" s="0" t="n">
        <v>0</v>
      </c>
      <c r="X5070" s="0" t="n">
        <v>0</v>
      </c>
      <c r="Y5070" s="0" t="n">
        <v>0</v>
      </c>
      <c r="Z5070" s="0" t="n">
        <v>0</v>
      </c>
    </row>
    <row r="5071" customFormat="false" ht="14.4" hidden="false" customHeight="false" outlineLevel="0" collapsed="false">
      <c r="A5071" s="0" t="s">
        <v>3</v>
      </c>
      <c r="B5071" s="0" t="s">
        <v>19877</v>
      </c>
      <c r="C5071" s="0" t="s">
        <v>14771</v>
      </c>
      <c r="D5071" s="0" t="s">
        <v>14768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0</v>
      </c>
      <c r="Q5071" s="0" t="n">
        <v>0</v>
      </c>
      <c r="R5071" s="0" t="n">
        <v>0</v>
      </c>
      <c r="S5071" s="0" t="n">
        <v>0</v>
      </c>
      <c r="T5071" s="0" t="n">
        <v>0</v>
      </c>
      <c r="U5071" s="0" t="n">
        <v>16</v>
      </c>
      <c r="V5071" s="0" t="n">
        <v>302</v>
      </c>
      <c r="W5071" s="0" t="n">
        <v>0</v>
      </c>
      <c r="X5071" s="0" t="n">
        <v>0</v>
      </c>
      <c r="Y5071" s="0" t="n">
        <v>0</v>
      </c>
      <c r="Z5071" s="0" t="n">
        <v>0</v>
      </c>
    </row>
    <row r="5072" customFormat="false" ht="14.4" hidden="false" customHeight="false" outlineLevel="0" collapsed="false">
      <c r="A5072" s="0" t="s">
        <v>3</v>
      </c>
      <c r="B5072" s="0" t="s">
        <v>19878</v>
      </c>
      <c r="C5072" s="0" t="s">
        <v>14773</v>
      </c>
      <c r="D5072" s="0" t="s">
        <v>14767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0</v>
      </c>
      <c r="P5072" s="0" t="n">
        <v>0</v>
      </c>
      <c r="Q5072" s="0" t="n">
        <v>0</v>
      </c>
      <c r="R5072" s="0" t="n">
        <v>0</v>
      </c>
      <c r="S5072" s="0" t="n">
        <v>0</v>
      </c>
      <c r="T5072" s="0" t="n">
        <v>0</v>
      </c>
      <c r="U5072" s="0" t="n">
        <v>16</v>
      </c>
      <c r="V5072" s="0" t="n">
        <v>292</v>
      </c>
      <c r="W5072" s="0" t="n">
        <v>0</v>
      </c>
      <c r="X5072" s="0" t="n">
        <v>0</v>
      </c>
      <c r="Y5072" s="0" t="n">
        <v>0</v>
      </c>
      <c r="Z5072" s="0" t="n">
        <v>0</v>
      </c>
    </row>
    <row r="5073" customFormat="false" ht="14.4" hidden="false" customHeight="false" outlineLevel="0" collapsed="false">
      <c r="A5073" s="0" t="s">
        <v>3</v>
      </c>
      <c r="B5073" s="0" t="s">
        <v>19879</v>
      </c>
      <c r="C5073" s="0" t="s">
        <v>14768</v>
      </c>
      <c r="D5073" s="0" t="s">
        <v>14773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0</v>
      </c>
      <c r="N5073" s="0" t="n">
        <v>0</v>
      </c>
      <c r="O5073" s="0" t="n">
        <v>0</v>
      </c>
      <c r="P5073" s="0" t="n">
        <v>0</v>
      </c>
      <c r="Q5073" s="0" t="n">
        <v>0</v>
      </c>
      <c r="R5073" s="0" t="n">
        <v>0</v>
      </c>
      <c r="S5073" s="0" t="n">
        <v>0</v>
      </c>
      <c r="T5073" s="0" t="n">
        <v>0</v>
      </c>
      <c r="U5073" s="0" t="n">
        <v>16</v>
      </c>
      <c r="V5073" s="0" t="n">
        <v>305</v>
      </c>
      <c r="W5073" s="0" t="n">
        <v>0</v>
      </c>
      <c r="X5073" s="0" t="n">
        <v>0</v>
      </c>
      <c r="Y5073" s="0" t="n">
        <v>0</v>
      </c>
      <c r="Z5073" s="0" t="n">
        <v>0</v>
      </c>
    </row>
    <row r="5074" customFormat="false" ht="14.4" hidden="false" customHeight="false" outlineLevel="0" collapsed="false">
      <c r="A5074" s="0" t="s">
        <v>3</v>
      </c>
      <c r="B5074" s="0" t="s">
        <v>19880</v>
      </c>
      <c r="C5074" s="0" t="s">
        <v>14768</v>
      </c>
      <c r="D5074" s="0" t="s">
        <v>14771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n">
        <v>0</v>
      </c>
      <c r="N5074" s="0" t="n">
        <v>0</v>
      </c>
      <c r="O5074" s="0" t="n">
        <v>0</v>
      </c>
      <c r="P5074" s="0" t="n">
        <v>0</v>
      </c>
      <c r="Q5074" s="0" t="n">
        <v>0</v>
      </c>
      <c r="R5074" s="0" t="n">
        <v>0</v>
      </c>
      <c r="S5074" s="0" t="n">
        <v>0</v>
      </c>
      <c r="T5074" s="0" t="n">
        <v>0</v>
      </c>
      <c r="U5074" s="0" t="n">
        <v>14</v>
      </c>
      <c r="V5074" s="0" t="n">
        <v>268</v>
      </c>
      <c r="W5074" s="0" t="n">
        <v>0</v>
      </c>
      <c r="X5074" s="0" t="n">
        <v>0</v>
      </c>
      <c r="Y5074" s="0" t="n">
        <v>0</v>
      </c>
      <c r="Z5074" s="0" t="n">
        <v>0</v>
      </c>
    </row>
    <row r="5075" customFormat="false" ht="14.4" hidden="false" customHeight="false" outlineLevel="0" collapsed="false">
      <c r="A5075" s="0" t="s">
        <v>3</v>
      </c>
      <c r="B5075" s="0" t="s">
        <v>19881</v>
      </c>
      <c r="C5075" s="0" t="s">
        <v>14767</v>
      </c>
      <c r="D5075" s="0" t="s">
        <v>14773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n">
        <v>0</v>
      </c>
      <c r="N5075" s="0" t="n">
        <v>0</v>
      </c>
      <c r="O5075" s="0" t="n">
        <v>0</v>
      </c>
      <c r="P5075" s="0" t="n">
        <v>0</v>
      </c>
      <c r="Q5075" s="0" t="n">
        <v>0</v>
      </c>
      <c r="R5075" s="0" t="n">
        <v>0</v>
      </c>
      <c r="S5075" s="0" t="n">
        <v>0</v>
      </c>
      <c r="T5075" s="0" t="n">
        <v>0</v>
      </c>
      <c r="U5075" s="0" t="n">
        <v>15</v>
      </c>
      <c r="V5075" s="0" t="n">
        <v>235</v>
      </c>
      <c r="W5075" s="0" t="n">
        <v>0</v>
      </c>
      <c r="X5075" s="0" t="n">
        <v>0</v>
      </c>
      <c r="Y5075" s="0" t="n">
        <v>0</v>
      </c>
      <c r="Z5075" s="0" t="n">
        <v>0</v>
      </c>
    </row>
    <row r="5076" customFormat="false" ht="14.4" hidden="false" customHeight="false" outlineLevel="0" collapsed="false">
      <c r="A5076" s="0" t="s">
        <v>3</v>
      </c>
      <c r="B5076" s="0" t="s">
        <v>19882</v>
      </c>
      <c r="C5076" s="0" t="s">
        <v>14767</v>
      </c>
      <c r="D5076" s="0" t="s">
        <v>14773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0</v>
      </c>
      <c r="P5076" s="0" t="n">
        <v>0</v>
      </c>
      <c r="Q5076" s="0" t="n">
        <v>0</v>
      </c>
      <c r="R5076" s="0" t="n">
        <v>0</v>
      </c>
      <c r="S5076" s="0" t="n">
        <v>0</v>
      </c>
      <c r="T5076" s="0" t="n">
        <v>0</v>
      </c>
      <c r="U5076" s="0" t="n">
        <v>15</v>
      </c>
      <c r="V5076" s="0" t="n">
        <v>243</v>
      </c>
      <c r="W5076" s="0" t="n">
        <v>0</v>
      </c>
      <c r="X5076" s="0" t="n">
        <v>0</v>
      </c>
      <c r="Y5076" s="0" t="n">
        <v>0</v>
      </c>
      <c r="Z5076" s="0" t="n">
        <v>0</v>
      </c>
    </row>
    <row r="5077" customFormat="false" ht="14.4" hidden="false" customHeight="false" outlineLevel="0" collapsed="false">
      <c r="A5077" s="0" t="s">
        <v>3</v>
      </c>
      <c r="B5077" s="0" t="s">
        <v>19883</v>
      </c>
      <c r="C5077" s="0" t="s">
        <v>14768</v>
      </c>
      <c r="D5077" s="0" t="s">
        <v>14771</v>
      </c>
      <c r="E5077" s="0" t="n">
        <v>0</v>
      </c>
      <c r="F5077" s="0" t="n">
        <v>0</v>
      </c>
      <c r="G5077" s="0" t="n">
        <v>0</v>
      </c>
      <c r="H5077" s="0" t="n">
        <v>0</v>
      </c>
      <c r="I5077" s="0" t="n">
        <v>0</v>
      </c>
      <c r="J5077" s="0" t="n">
        <v>0</v>
      </c>
      <c r="K5077" s="0" t="n">
        <v>0</v>
      </c>
      <c r="L5077" s="0" t="n">
        <v>0</v>
      </c>
      <c r="M5077" s="0" t="n">
        <v>0</v>
      </c>
      <c r="N5077" s="0" t="n">
        <v>0</v>
      </c>
      <c r="O5077" s="0" t="n">
        <v>0</v>
      </c>
      <c r="P5077" s="0" t="n">
        <v>0</v>
      </c>
      <c r="Q5077" s="0" t="n">
        <v>0</v>
      </c>
      <c r="R5077" s="0" t="n">
        <v>0</v>
      </c>
      <c r="S5077" s="0" t="n">
        <v>0</v>
      </c>
      <c r="T5077" s="0" t="n">
        <v>0</v>
      </c>
      <c r="U5077" s="0" t="n">
        <v>15</v>
      </c>
      <c r="V5077" s="0" t="n">
        <v>291</v>
      </c>
      <c r="W5077" s="0" t="n">
        <v>0</v>
      </c>
      <c r="X5077" s="0" t="n">
        <v>0</v>
      </c>
      <c r="Y5077" s="0" t="n">
        <v>0</v>
      </c>
      <c r="Z5077" s="0" t="n">
        <v>0</v>
      </c>
    </row>
    <row r="5078" customFormat="false" ht="14.4" hidden="false" customHeight="false" outlineLevel="0" collapsed="false">
      <c r="A5078" s="0" t="s">
        <v>3</v>
      </c>
      <c r="B5078" s="0" t="s">
        <v>19884</v>
      </c>
      <c r="C5078" s="0" t="s">
        <v>14771</v>
      </c>
      <c r="D5078" s="0" t="s">
        <v>14768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0</v>
      </c>
      <c r="N5078" s="0" t="n">
        <v>0</v>
      </c>
      <c r="O5078" s="0" t="n">
        <v>0</v>
      </c>
      <c r="P5078" s="0" t="n">
        <v>0</v>
      </c>
      <c r="Q5078" s="0" t="n">
        <v>0</v>
      </c>
      <c r="R5078" s="0" t="n">
        <v>0</v>
      </c>
      <c r="S5078" s="0" t="n">
        <v>0</v>
      </c>
      <c r="T5078" s="0" t="n">
        <v>0</v>
      </c>
      <c r="U5078" s="0" t="n">
        <v>23</v>
      </c>
      <c r="V5078" s="0" t="n">
        <v>413</v>
      </c>
      <c r="W5078" s="0" t="n">
        <v>0</v>
      </c>
      <c r="X5078" s="0" t="n">
        <v>0</v>
      </c>
      <c r="Y5078" s="0" t="n">
        <v>0</v>
      </c>
      <c r="Z5078" s="0" t="n">
        <v>0</v>
      </c>
    </row>
    <row r="5079" customFormat="false" ht="14.4" hidden="false" customHeight="false" outlineLevel="0" collapsed="false">
      <c r="A5079" s="0" t="s">
        <v>3</v>
      </c>
      <c r="B5079" s="0" t="s">
        <v>19885</v>
      </c>
      <c r="C5079" s="0" t="s">
        <v>14768</v>
      </c>
      <c r="D5079" s="0" t="s">
        <v>14767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0</v>
      </c>
      <c r="Q5079" s="0" t="n">
        <v>0</v>
      </c>
      <c r="R5079" s="0" t="n">
        <v>0</v>
      </c>
      <c r="S5079" s="0" t="n">
        <v>0</v>
      </c>
      <c r="T5079" s="0" t="n">
        <v>0</v>
      </c>
      <c r="U5079" s="0" t="n">
        <v>19</v>
      </c>
      <c r="V5079" s="0" t="n">
        <v>266</v>
      </c>
      <c r="W5079" s="0" t="n">
        <v>0</v>
      </c>
      <c r="X5079" s="0" t="n">
        <v>0</v>
      </c>
      <c r="Y5079" s="0" t="n">
        <v>0</v>
      </c>
      <c r="Z5079" s="0" t="n">
        <v>0</v>
      </c>
    </row>
    <row r="5080" customFormat="false" ht="14.4" hidden="false" customHeight="false" outlineLevel="0" collapsed="false">
      <c r="A5080" s="0" t="s">
        <v>3</v>
      </c>
      <c r="B5080" s="0" t="s">
        <v>19886</v>
      </c>
      <c r="C5080" s="0" t="s">
        <v>14768</v>
      </c>
      <c r="D5080" s="0" t="s">
        <v>14771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n">
        <v>0</v>
      </c>
      <c r="N5080" s="0" t="n">
        <v>0</v>
      </c>
      <c r="O5080" s="0" t="n">
        <v>0</v>
      </c>
      <c r="P5080" s="0" t="n">
        <v>0</v>
      </c>
      <c r="Q5080" s="0" t="n">
        <v>0</v>
      </c>
      <c r="R5080" s="0" t="n">
        <v>0</v>
      </c>
      <c r="S5080" s="0" t="n">
        <v>0</v>
      </c>
      <c r="T5080" s="0" t="n">
        <v>0</v>
      </c>
      <c r="U5080" s="0" t="n">
        <v>20</v>
      </c>
      <c r="V5080" s="0" t="n">
        <v>271</v>
      </c>
      <c r="W5080" s="0" t="n">
        <v>0</v>
      </c>
      <c r="X5080" s="0" t="n">
        <v>0</v>
      </c>
      <c r="Y5080" s="0" t="n">
        <v>0</v>
      </c>
      <c r="Z5080" s="0" t="n">
        <v>0</v>
      </c>
    </row>
    <row r="5081" customFormat="false" ht="14.4" hidden="false" customHeight="false" outlineLevel="0" collapsed="false">
      <c r="A5081" s="0" t="s">
        <v>3</v>
      </c>
      <c r="B5081" s="0" t="s">
        <v>19887</v>
      </c>
      <c r="C5081" s="0" t="s">
        <v>14773</v>
      </c>
      <c r="D5081" s="0" t="s">
        <v>14767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n">
        <v>0</v>
      </c>
      <c r="N5081" s="0" t="n">
        <v>0</v>
      </c>
      <c r="O5081" s="0" t="n">
        <v>0</v>
      </c>
      <c r="P5081" s="0" t="n">
        <v>0</v>
      </c>
      <c r="Q5081" s="0" t="n">
        <v>0</v>
      </c>
      <c r="R5081" s="0" t="n">
        <v>0</v>
      </c>
      <c r="S5081" s="0" t="n">
        <v>0</v>
      </c>
      <c r="T5081" s="0" t="n">
        <v>0</v>
      </c>
      <c r="U5081" s="0" t="n">
        <v>19</v>
      </c>
      <c r="V5081" s="0" t="n">
        <v>296</v>
      </c>
      <c r="W5081" s="0" t="n">
        <v>0</v>
      </c>
      <c r="X5081" s="0" t="n">
        <v>0</v>
      </c>
      <c r="Y5081" s="0" t="n">
        <v>0</v>
      </c>
      <c r="Z5081" s="0" t="n">
        <v>0</v>
      </c>
    </row>
    <row r="5082" customFormat="false" ht="14.4" hidden="false" customHeight="false" outlineLevel="0" collapsed="false">
      <c r="A5082" s="0" t="s">
        <v>3</v>
      </c>
      <c r="B5082" s="0" t="s">
        <v>19888</v>
      </c>
      <c r="C5082" s="0" t="s">
        <v>14771</v>
      </c>
      <c r="D5082" s="0" t="s">
        <v>14773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n">
        <v>0</v>
      </c>
      <c r="N5082" s="0" t="n">
        <v>0</v>
      </c>
      <c r="O5082" s="0" t="n">
        <v>0</v>
      </c>
      <c r="P5082" s="0" t="n">
        <v>0</v>
      </c>
      <c r="Q5082" s="0" t="n">
        <v>0</v>
      </c>
      <c r="R5082" s="0" t="n">
        <v>0</v>
      </c>
      <c r="S5082" s="0" t="n">
        <v>0</v>
      </c>
      <c r="T5082" s="0" t="n">
        <v>0</v>
      </c>
      <c r="U5082" s="0" t="n">
        <v>22</v>
      </c>
      <c r="V5082" s="0" t="n">
        <v>344</v>
      </c>
      <c r="W5082" s="0" t="n">
        <v>0</v>
      </c>
      <c r="X5082" s="0" t="n">
        <v>0</v>
      </c>
      <c r="Y5082" s="0" t="n">
        <v>0</v>
      </c>
      <c r="Z5082" s="0" t="n">
        <v>0</v>
      </c>
    </row>
    <row r="5083" customFormat="false" ht="14.4" hidden="false" customHeight="false" outlineLevel="0" collapsed="false">
      <c r="A5083" s="0" t="s">
        <v>3</v>
      </c>
      <c r="B5083" s="0" t="s">
        <v>19889</v>
      </c>
      <c r="C5083" s="0" t="s">
        <v>14767</v>
      </c>
      <c r="D5083" s="0" t="s">
        <v>14773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0</v>
      </c>
      <c r="M5083" s="0" t="n">
        <v>0</v>
      </c>
      <c r="N5083" s="0" t="n">
        <v>0</v>
      </c>
      <c r="O5083" s="0" t="n">
        <v>0</v>
      </c>
      <c r="P5083" s="0" t="n">
        <v>0</v>
      </c>
      <c r="Q5083" s="0" t="n">
        <v>0</v>
      </c>
      <c r="R5083" s="0" t="n">
        <v>0</v>
      </c>
      <c r="S5083" s="0" t="n">
        <v>0</v>
      </c>
      <c r="T5083" s="0" t="n">
        <v>0</v>
      </c>
      <c r="U5083" s="0" t="n">
        <v>22</v>
      </c>
      <c r="V5083" s="0" t="n">
        <v>347</v>
      </c>
      <c r="W5083" s="0" t="n">
        <v>0</v>
      </c>
      <c r="X5083" s="0" t="n">
        <v>0</v>
      </c>
      <c r="Y5083" s="0" t="n">
        <v>0</v>
      </c>
      <c r="Z5083" s="0" t="n">
        <v>0</v>
      </c>
    </row>
    <row r="5084" customFormat="false" ht="14.4" hidden="false" customHeight="false" outlineLevel="0" collapsed="false">
      <c r="A5084" s="0" t="s">
        <v>3</v>
      </c>
      <c r="B5084" s="0" t="s">
        <v>19890</v>
      </c>
      <c r="C5084" s="0" t="s">
        <v>14771</v>
      </c>
      <c r="D5084" s="0" t="s">
        <v>14773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0</v>
      </c>
      <c r="K5084" s="0" t="n">
        <v>0</v>
      </c>
      <c r="L5084" s="0" t="n">
        <v>0</v>
      </c>
      <c r="M5084" s="0" t="n">
        <v>0</v>
      </c>
      <c r="N5084" s="0" t="n">
        <v>0</v>
      </c>
      <c r="O5084" s="0" t="n">
        <v>0</v>
      </c>
      <c r="P5084" s="0" t="n">
        <v>0</v>
      </c>
      <c r="Q5084" s="0" t="n">
        <v>0</v>
      </c>
      <c r="R5084" s="0" t="n">
        <v>0</v>
      </c>
      <c r="S5084" s="0" t="n">
        <v>0</v>
      </c>
      <c r="T5084" s="0" t="n">
        <v>0</v>
      </c>
      <c r="U5084" s="0" t="n">
        <v>22</v>
      </c>
      <c r="V5084" s="0" t="n">
        <v>349</v>
      </c>
      <c r="W5084" s="0" t="n">
        <v>0</v>
      </c>
      <c r="X5084" s="0" t="n">
        <v>0</v>
      </c>
      <c r="Y5084" s="0" t="n">
        <v>0</v>
      </c>
      <c r="Z5084" s="0" t="n">
        <v>0</v>
      </c>
    </row>
    <row r="5085" customFormat="false" ht="14.4" hidden="false" customHeight="false" outlineLevel="0" collapsed="false">
      <c r="A5085" s="0" t="s">
        <v>3</v>
      </c>
      <c r="B5085" s="0" t="s">
        <v>19891</v>
      </c>
      <c r="C5085" s="0" t="s">
        <v>14768</v>
      </c>
      <c r="D5085" s="0" t="s">
        <v>14771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P5085" s="0" t="n">
        <v>0</v>
      </c>
      <c r="Q5085" s="0" t="n">
        <v>0</v>
      </c>
      <c r="R5085" s="0" t="n">
        <v>0</v>
      </c>
      <c r="S5085" s="0" t="n">
        <v>0</v>
      </c>
      <c r="T5085" s="0" t="n">
        <v>0</v>
      </c>
      <c r="U5085" s="0" t="n">
        <v>23</v>
      </c>
      <c r="V5085" s="0" t="n">
        <v>349</v>
      </c>
      <c r="W5085" s="0" t="n">
        <v>0</v>
      </c>
      <c r="X5085" s="0" t="n">
        <v>0</v>
      </c>
      <c r="Y5085" s="0" t="n">
        <v>0</v>
      </c>
      <c r="Z5085" s="0" t="n">
        <v>0</v>
      </c>
    </row>
    <row r="5086" customFormat="false" ht="14.4" hidden="false" customHeight="false" outlineLevel="0" collapsed="false">
      <c r="A5086" s="0" t="s">
        <v>3</v>
      </c>
      <c r="B5086" s="0" t="s">
        <v>19892</v>
      </c>
      <c r="C5086" s="0" t="s">
        <v>14773</v>
      </c>
      <c r="D5086" s="0" t="s">
        <v>14767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n">
        <v>0</v>
      </c>
      <c r="N5086" s="0" t="n">
        <v>0</v>
      </c>
      <c r="O5086" s="0" t="n">
        <v>0</v>
      </c>
      <c r="P5086" s="0" t="n">
        <v>0</v>
      </c>
      <c r="Q5086" s="0" t="n">
        <v>0</v>
      </c>
      <c r="R5086" s="0" t="n">
        <v>0</v>
      </c>
      <c r="S5086" s="0" t="n">
        <v>0</v>
      </c>
      <c r="T5086" s="0" t="n">
        <v>0</v>
      </c>
      <c r="U5086" s="0" t="n">
        <v>22</v>
      </c>
      <c r="V5086" s="0" t="n">
        <v>349</v>
      </c>
      <c r="W5086" s="0" t="n">
        <v>0</v>
      </c>
      <c r="X5086" s="0" t="n">
        <v>0</v>
      </c>
      <c r="Y5086" s="0" t="n">
        <v>0</v>
      </c>
      <c r="Z5086" s="0" t="n">
        <v>0</v>
      </c>
    </row>
    <row r="5087" customFormat="false" ht="14.4" hidden="false" customHeight="false" outlineLevel="0" collapsed="false">
      <c r="A5087" s="0" t="s">
        <v>3</v>
      </c>
      <c r="B5087" s="0" t="s">
        <v>19893</v>
      </c>
      <c r="C5087" s="0" t="s">
        <v>14771</v>
      </c>
      <c r="D5087" s="0" t="s">
        <v>14768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0</v>
      </c>
      <c r="Q5087" s="0" t="n">
        <v>0</v>
      </c>
      <c r="R5087" s="0" t="n">
        <v>0</v>
      </c>
      <c r="S5087" s="0" t="n">
        <v>0</v>
      </c>
      <c r="T5087" s="0" t="n">
        <v>0</v>
      </c>
      <c r="U5087" s="0" t="n">
        <v>20</v>
      </c>
      <c r="V5087" s="0" t="n">
        <v>390</v>
      </c>
      <c r="W5087" s="0" t="n">
        <v>0</v>
      </c>
      <c r="X5087" s="0" t="n">
        <v>0</v>
      </c>
      <c r="Y5087" s="0" t="n">
        <v>0</v>
      </c>
      <c r="Z5087" s="0" t="n">
        <v>0</v>
      </c>
    </row>
    <row r="5088" customFormat="false" ht="14.4" hidden="false" customHeight="false" outlineLevel="0" collapsed="false">
      <c r="A5088" s="0" t="s">
        <v>3</v>
      </c>
      <c r="B5088" s="0" t="s">
        <v>19894</v>
      </c>
      <c r="C5088" s="0" t="s">
        <v>14767</v>
      </c>
      <c r="D5088" s="0" t="s">
        <v>14773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0</v>
      </c>
      <c r="Q5088" s="0" t="n">
        <v>0</v>
      </c>
      <c r="R5088" s="0" t="n">
        <v>0</v>
      </c>
      <c r="S5088" s="0" t="n">
        <v>0</v>
      </c>
      <c r="T5088" s="0" t="n">
        <v>0</v>
      </c>
      <c r="U5088" s="0" t="n">
        <v>16</v>
      </c>
      <c r="V5088" s="0" t="n">
        <v>310</v>
      </c>
      <c r="W5088" s="0" t="n">
        <v>0</v>
      </c>
      <c r="X5088" s="0" t="n">
        <v>0</v>
      </c>
      <c r="Y5088" s="0" t="n">
        <v>0</v>
      </c>
      <c r="Z5088" s="0" t="n">
        <v>0</v>
      </c>
    </row>
    <row r="5089" customFormat="false" ht="14.4" hidden="false" customHeight="false" outlineLevel="0" collapsed="false">
      <c r="A5089" s="0" t="s">
        <v>3</v>
      </c>
      <c r="B5089" s="0" t="s">
        <v>19895</v>
      </c>
      <c r="C5089" s="0" t="s">
        <v>14773</v>
      </c>
      <c r="D5089" s="0" t="s">
        <v>14767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0</v>
      </c>
      <c r="P5089" s="0" t="n">
        <v>0</v>
      </c>
      <c r="Q5089" s="0" t="n">
        <v>0</v>
      </c>
      <c r="R5089" s="0" t="n">
        <v>0</v>
      </c>
      <c r="S5089" s="0" t="n">
        <v>0</v>
      </c>
      <c r="T5089" s="0" t="n">
        <v>0</v>
      </c>
      <c r="U5089" s="0" t="n">
        <v>16</v>
      </c>
      <c r="V5089" s="0" t="n">
        <v>251</v>
      </c>
      <c r="W5089" s="0" t="n">
        <v>0</v>
      </c>
      <c r="X5089" s="0" t="n">
        <v>0</v>
      </c>
      <c r="Y5089" s="0" t="n">
        <v>0</v>
      </c>
      <c r="Z5089" s="0" t="n">
        <v>0</v>
      </c>
    </row>
    <row r="5090" customFormat="false" ht="14.4" hidden="false" customHeight="false" outlineLevel="0" collapsed="false">
      <c r="A5090" s="0" t="s">
        <v>3</v>
      </c>
      <c r="B5090" s="0" t="s">
        <v>19896</v>
      </c>
      <c r="C5090" s="0" t="s">
        <v>14773</v>
      </c>
      <c r="D5090" s="0" t="s">
        <v>14767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0</v>
      </c>
      <c r="N5090" s="0" t="n">
        <v>0</v>
      </c>
      <c r="O5090" s="0" t="n">
        <v>0</v>
      </c>
      <c r="P5090" s="0" t="n">
        <v>0</v>
      </c>
      <c r="Q5090" s="0" t="n">
        <v>0</v>
      </c>
      <c r="R5090" s="0" t="n">
        <v>0</v>
      </c>
      <c r="S5090" s="0" t="n">
        <v>0</v>
      </c>
      <c r="T5090" s="0" t="n">
        <v>0</v>
      </c>
      <c r="U5090" s="0" t="n">
        <v>20</v>
      </c>
      <c r="V5090" s="0" t="n">
        <v>366</v>
      </c>
      <c r="W5090" s="0" t="n">
        <v>0</v>
      </c>
      <c r="X5090" s="0" t="n">
        <v>0</v>
      </c>
      <c r="Y5090" s="0" t="n">
        <v>0</v>
      </c>
      <c r="Z5090" s="0" t="n">
        <v>0</v>
      </c>
    </row>
    <row r="5091" customFormat="false" ht="14.4" hidden="false" customHeight="false" outlineLevel="0" collapsed="false">
      <c r="A5091" s="0" t="s">
        <v>3</v>
      </c>
      <c r="B5091" s="0" t="s">
        <v>19897</v>
      </c>
      <c r="C5091" s="0" t="s">
        <v>14768</v>
      </c>
      <c r="D5091" s="0" t="s">
        <v>14771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0</v>
      </c>
      <c r="N5091" s="0" t="n">
        <v>0</v>
      </c>
      <c r="O5091" s="0" t="n">
        <v>0</v>
      </c>
      <c r="P5091" s="0" t="n">
        <v>0</v>
      </c>
      <c r="Q5091" s="0" t="n">
        <v>0</v>
      </c>
      <c r="R5091" s="0" t="n">
        <v>0</v>
      </c>
      <c r="S5091" s="0" t="n">
        <v>0</v>
      </c>
      <c r="T5091" s="0" t="n">
        <v>0</v>
      </c>
      <c r="U5091" s="0" t="n">
        <v>14</v>
      </c>
      <c r="V5091" s="0" t="n">
        <v>267</v>
      </c>
      <c r="W5091" s="0" t="n">
        <v>0</v>
      </c>
      <c r="X5091" s="0" t="n">
        <v>0</v>
      </c>
      <c r="Y5091" s="0" t="n">
        <v>0</v>
      </c>
      <c r="Z5091" s="0" t="n">
        <v>0</v>
      </c>
    </row>
    <row r="5092" customFormat="false" ht="14.4" hidden="false" customHeight="false" outlineLevel="0" collapsed="false">
      <c r="A5092" s="0" t="s">
        <v>3</v>
      </c>
      <c r="B5092" s="0" t="s">
        <v>19898</v>
      </c>
      <c r="C5092" s="0" t="s">
        <v>14771</v>
      </c>
      <c r="D5092" s="0" t="s">
        <v>14768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  <c r="M5092" s="0" t="n">
        <v>0</v>
      </c>
      <c r="N5092" s="0" t="n">
        <v>0</v>
      </c>
      <c r="O5092" s="0" t="n">
        <v>0</v>
      </c>
      <c r="P5092" s="0" t="n">
        <v>0</v>
      </c>
      <c r="Q5092" s="0" t="n">
        <v>0</v>
      </c>
      <c r="R5092" s="0" t="n">
        <v>0</v>
      </c>
      <c r="S5092" s="0" t="n">
        <v>0</v>
      </c>
      <c r="T5092" s="0" t="n">
        <v>0</v>
      </c>
      <c r="U5092" s="0" t="n">
        <v>13</v>
      </c>
      <c r="V5092" s="0" t="n">
        <v>257</v>
      </c>
      <c r="W5092" s="0" t="n">
        <v>0</v>
      </c>
      <c r="X5092" s="0" t="n">
        <v>0</v>
      </c>
      <c r="Y5092" s="0" t="n">
        <v>0</v>
      </c>
      <c r="Z5092" s="0" t="n">
        <v>0</v>
      </c>
    </row>
    <row r="5093" customFormat="false" ht="14.4" hidden="false" customHeight="false" outlineLevel="0" collapsed="false">
      <c r="A5093" s="0" t="s">
        <v>3</v>
      </c>
      <c r="B5093" s="0" t="s">
        <v>19899</v>
      </c>
      <c r="C5093" s="0" t="s">
        <v>14773</v>
      </c>
      <c r="D5093" s="0" t="s">
        <v>14767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0</v>
      </c>
      <c r="Q5093" s="0" t="n">
        <v>0</v>
      </c>
      <c r="R5093" s="0" t="n">
        <v>0</v>
      </c>
      <c r="S5093" s="0" t="n">
        <v>0</v>
      </c>
      <c r="T5093" s="0" t="n">
        <v>0</v>
      </c>
      <c r="U5093" s="0" t="n">
        <v>19</v>
      </c>
      <c r="V5093" s="0" t="n">
        <v>263</v>
      </c>
      <c r="W5093" s="0" t="n">
        <v>0</v>
      </c>
      <c r="X5093" s="0" t="n">
        <v>0</v>
      </c>
      <c r="Y5093" s="0" t="n">
        <v>0</v>
      </c>
      <c r="Z5093" s="0" t="n">
        <v>0</v>
      </c>
    </row>
    <row r="5094" customFormat="false" ht="14.4" hidden="false" customHeight="false" outlineLevel="0" collapsed="false">
      <c r="A5094" s="0" t="s">
        <v>3</v>
      </c>
      <c r="B5094" s="0" t="s">
        <v>19900</v>
      </c>
      <c r="C5094" s="0" t="s">
        <v>14771</v>
      </c>
      <c r="D5094" s="0" t="s">
        <v>14768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n">
        <v>0</v>
      </c>
      <c r="S5094" s="0" t="n">
        <v>0</v>
      </c>
      <c r="T5094" s="0" t="n">
        <v>0</v>
      </c>
      <c r="U5094" s="0" t="n">
        <v>19</v>
      </c>
      <c r="V5094" s="0" t="n">
        <v>294</v>
      </c>
      <c r="W5094" s="0" t="n">
        <v>0</v>
      </c>
      <c r="X5094" s="0" t="n">
        <v>0</v>
      </c>
      <c r="Y5094" s="0" t="n">
        <v>0</v>
      </c>
      <c r="Z5094" s="0" t="n">
        <v>0</v>
      </c>
    </row>
    <row r="5095" customFormat="false" ht="14.4" hidden="false" customHeight="false" outlineLevel="0" collapsed="false">
      <c r="A5095" s="0" t="s">
        <v>3</v>
      </c>
      <c r="B5095" s="0" t="s">
        <v>19901</v>
      </c>
      <c r="C5095" s="0" t="s">
        <v>14773</v>
      </c>
      <c r="D5095" s="0" t="s">
        <v>14767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n">
        <v>0</v>
      </c>
      <c r="N5095" s="0" t="n">
        <v>0</v>
      </c>
      <c r="O5095" s="0" t="n">
        <v>0</v>
      </c>
      <c r="P5095" s="0" t="n">
        <v>0</v>
      </c>
      <c r="Q5095" s="0" t="n">
        <v>0</v>
      </c>
      <c r="R5095" s="0" t="n">
        <v>0</v>
      </c>
      <c r="S5095" s="0" t="n">
        <v>0</v>
      </c>
      <c r="T5095" s="0" t="n">
        <v>0</v>
      </c>
      <c r="U5095" s="0" t="n">
        <v>15</v>
      </c>
      <c r="V5095" s="0" t="n">
        <v>298</v>
      </c>
      <c r="W5095" s="0" t="n">
        <v>0</v>
      </c>
      <c r="X5095" s="0" t="n">
        <v>0</v>
      </c>
      <c r="Y5095" s="0" t="n">
        <v>0</v>
      </c>
      <c r="Z5095" s="0" t="n">
        <v>0</v>
      </c>
    </row>
    <row r="5096" customFormat="false" ht="14.4" hidden="false" customHeight="false" outlineLevel="0" collapsed="false">
      <c r="A5096" s="0" t="s">
        <v>3</v>
      </c>
      <c r="B5096" s="0" t="s">
        <v>19902</v>
      </c>
      <c r="C5096" s="0" t="s">
        <v>14771</v>
      </c>
      <c r="D5096" s="0" t="s">
        <v>14768</v>
      </c>
      <c r="E5096" s="0" t="n">
        <v>0</v>
      </c>
      <c r="F5096" s="0" t="n">
        <v>0</v>
      </c>
      <c r="G5096" s="0" t="n">
        <v>0</v>
      </c>
      <c r="H5096" s="0" t="n">
        <v>0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n">
        <v>0</v>
      </c>
      <c r="N5096" s="0" t="n">
        <v>0</v>
      </c>
      <c r="O5096" s="0" t="n">
        <v>0</v>
      </c>
      <c r="P5096" s="0" t="n">
        <v>0</v>
      </c>
      <c r="Q5096" s="0" t="n">
        <v>0</v>
      </c>
      <c r="R5096" s="0" t="n">
        <v>0</v>
      </c>
      <c r="S5096" s="0" t="n">
        <v>0</v>
      </c>
      <c r="T5096" s="0" t="n">
        <v>0</v>
      </c>
      <c r="U5096" s="0" t="n">
        <v>19</v>
      </c>
      <c r="V5096" s="0" t="n">
        <v>354</v>
      </c>
      <c r="W5096" s="0" t="n">
        <v>0</v>
      </c>
      <c r="X5096" s="0" t="n">
        <v>0</v>
      </c>
      <c r="Y5096" s="0" t="n">
        <v>0</v>
      </c>
      <c r="Z5096" s="0" t="n">
        <v>0</v>
      </c>
    </row>
    <row r="5097" customFormat="false" ht="14.4" hidden="false" customHeight="false" outlineLevel="0" collapsed="false">
      <c r="A5097" s="0" t="s">
        <v>3</v>
      </c>
      <c r="B5097" s="0" t="s">
        <v>19903</v>
      </c>
      <c r="C5097" s="0" t="s">
        <v>14767</v>
      </c>
      <c r="D5097" s="0" t="s">
        <v>14773</v>
      </c>
      <c r="E5097" s="0" t="n">
        <v>0</v>
      </c>
      <c r="F5097" s="0" t="n">
        <v>0</v>
      </c>
      <c r="G5097" s="0" t="n">
        <v>0</v>
      </c>
      <c r="H5097" s="0" t="n">
        <v>0</v>
      </c>
      <c r="I5097" s="0" t="n">
        <v>0</v>
      </c>
      <c r="J5097" s="0" t="n">
        <v>0</v>
      </c>
      <c r="K5097" s="0" t="n">
        <v>0</v>
      </c>
      <c r="L5097" s="0" t="n">
        <v>0</v>
      </c>
      <c r="M5097" s="0" t="n">
        <v>0</v>
      </c>
      <c r="N5097" s="0" t="n">
        <v>0</v>
      </c>
      <c r="O5097" s="0" t="n">
        <v>0</v>
      </c>
      <c r="P5097" s="0" t="n">
        <v>0</v>
      </c>
      <c r="Q5097" s="0" t="n">
        <v>0</v>
      </c>
      <c r="R5097" s="0" t="n">
        <v>0</v>
      </c>
      <c r="S5097" s="0" t="n">
        <v>0</v>
      </c>
      <c r="T5097" s="0" t="n">
        <v>0</v>
      </c>
      <c r="U5097" s="0" t="n">
        <v>20</v>
      </c>
      <c r="V5097" s="0" t="n">
        <v>363</v>
      </c>
      <c r="W5097" s="0" t="n">
        <v>0</v>
      </c>
      <c r="X5097" s="0" t="n">
        <v>0</v>
      </c>
      <c r="Y5097" s="0" t="n">
        <v>0</v>
      </c>
      <c r="Z5097" s="0" t="n">
        <v>0</v>
      </c>
    </row>
    <row r="5098" customFormat="false" ht="14.4" hidden="false" customHeight="false" outlineLevel="0" collapsed="false">
      <c r="A5098" s="0" t="s">
        <v>3</v>
      </c>
      <c r="B5098" s="0" t="s">
        <v>19904</v>
      </c>
      <c r="C5098" s="0" t="s">
        <v>14771</v>
      </c>
      <c r="D5098" s="0" t="s">
        <v>14767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n">
        <v>0</v>
      </c>
      <c r="N5098" s="0" t="n">
        <v>0</v>
      </c>
      <c r="O5098" s="0" t="n">
        <v>0</v>
      </c>
      <c r="P5098" s="0" t="n">
        <v>0</v>
      </c>
      <c r="Q5098" s="0" t="n">
        <v>0</v>
      </c>
      <c r="R5098" s="0" t="n">
        <v>0</v>
      </c>
      <c r="S5098" s="0" t="n">
        <v>0</v>
      </c>
      <c r="T5098" s="0" t="n">
        <v>0</v>
      </c>
      <c r="U5098" s="0" t="n">
        <v>19</v>
      </c>
      <c r="V5098" s="0" t="n">
        <v>289</v>
      </c>
      <c r="W5098" s="0" t="n">
        <v>0</v>
      </c>
      <c r="X5098" s="0" t="n">
        <v>0</v>
      </c>
      <c r="Y5098" s="0" t="n">
        <v>0</v>
      </c>
      <c r="Z5098" s="0" t="n">
        <v>0</v>
      </c>
    </row>
    <row r="5099" customFormat="false" ht="14.4" hidden="false" customHeight="false" outlineLevel="0" collapsed="false">
      <c r="A5099" s="0" t="s">
        <v>3</v>
      </c>
      <c r="B5099" s="0" t="s">
        <v>19905</v>
      </c>
      <c r="C5099" s="0" t="s">
        <v>14768</v>
      </c>
      <c r="D5099" s="0" t="s">
        <v>14771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n">
        <v>0</v>
      </c>
      <c r="N5099" s="0" t="n">
        <v>0</v>
      </c>
      <c r="O5099" s="0" t="n">
        <v>0</v>
      </c>
      <c r="P5099" s="0" t="n">
        <v>0</v>
      </c>
      <c r="Q5099" s="0" t="n">
        <v>0</v>
      </c>
      <c r="R5099" s="0" t="n">
        <v>0</v>
      </c>
      <c r="S5099" s="0" t="n">
        <v>0</v>
      </c>
      <c r="T5099" s="0" t="n">
        <v>0</v>
      </c>
      <c r="U5099" s="0" t="n">
        <v>14</v>
      </c>
      <c r="V5099" s="0" t="n">
        <v>276</v>
      </c>
      <c r="W5099" s="0" t="n">
        <v>0</v>
      </c>
      <c r="X5099" s="0" t="n">
        <v>0</v>
      </c>
      <c r="Y5099" s="0" t="n">
        <v>0</v>
      </c>
      <c r="Z5099" s="0" t="n">
        <v>0</v>
      </c>
    </row>
    <row r="5100" customFormat="false" ht="14.4" hidden="false" customHeight="false" outlineLevel="0" collapsed="false">
      <c r="A5100" s="0" t="s">
        <v>3</v>
      </c>
      <c r="B5100" s="0" t="s">
        <v>19906</v>
      </c>
      <c r="C5100" s="0" t="s">
        <v>14768</v>
      </c>
      <c r="D5100" s="0" t="s">
        <v>14771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0</v>
      </c>
      <c r="P5100" s="0" t="n">
        <v>0</v>
      </c>
      <c r="Q5100" s="0" t="n">
        <v>0</v>
      </c>
      <c r="R5100" s="0" t="n">
        <v>0</v>
      </c>
      <c r="S5100" s="0" t="n">
        <v>0</v>
      </c>
      <c r="T5100" s="0" t="n">
        <v>0</v>
      </c>
      <c r="U5100" s="0" t="n">
        <v>28</v>
      </c>
      <c r="V5100" s="0" t="n">
        <v>426</v>
      </c>
      <c r="W5100" s="0" t="n">
        <v>0</v>
      </c>
      <c r="X5100" s="0" t="n">
        <v>0</v>
      </c>
      <c r="Y5100" s="0" t="n">
        <v>0</v>
      </c>
      <c r="Z5100" s="0" t="n">
        <v>0</v>
      </c>
    </row>
    <row r="5101" customFormat="false" ht="14.4" hidden="false" customHeight="false" outlineLevel="0" collapsed="false">
      <c r="A5101" s="0" t="s">
        <v>3</v>
      </c>
      <c r="B5101" s="0" t="s">
        <v>19907</v>
      </c>
      <c r="C5101" s="0" t="s">
        <v>14773</v>
      </c>
      <c r="D5101" s="0" t="s">
        <v>14771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P5101" s="0" t="n">
        <v>0</v>
      </c>
      <c r="Q5101" s="0" t="n">
        <v>0</v>
      </c>
      <c r="R5101" s="0" t="n">
        <v>0</v>
      </c>
      <c r="S5101" s="0" t="n">
        <v>0</v>
      </c>
      <c r="T5101" s="0" t="n">
        <v>0</v>
      </c>
      <c r="U5101" s="0" t="n">
        <v>13</v>
      </c>
      <c r="V5101" s="0" t="n">
        <v>250</v>
      </c>
      <c r="W5101" s="0" t="n">
        <v>0</v>
      </c>
      <c r="X5101" s="0" t="n">
        <v>0</v>
      </c>
      <c r="Y5101" s="0" t="n">
        <v>0</v>
      </c>
      <c r="Z5101" s="0" t="n">
        <v>0</v>
      </c>
    </row>
    <row r="5102" customFormat="false" ht="14.4" hidden="false" customHeight="false" outlineLevel="0" collapsed="false">
      <c r="A5102" s="0" t="s">
        <v>3</v>
      </c>
      <c r="B5102" s="0" t="s">
        <v>19908</v>
      </c>
      <c r="C5102" s="0" t="s">
        <v>14767</v>
      </c>
      <c r="D5102" s="0" t="s">
        <v>14773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P5102" s="0" t="n">
        <v>0</v>
      </c>
      <c r="Q5102" s="0" t="n">
        <v>0</v>
      </c>
      <c r="R5102" s="0" t="n">
        <v>0</v>
      </c>
      <c r="S5102" s="0" t="n">
        <v>0</v>
      </c>
      <c r="T5102" s="0" t="n">
        <v>0</v>
      </c>
      <c r="U5102" s="0" t="n">
        <v>23</v>
      </c>
      <c r="V5102" s="0" t="n">
        <v>289</v>
      </c>
      <c r="W5102" s="0" t="n">
        <v>0</v>
      </c>
      <c r="X5102" s="0" t="n">
        <v>0</v>
      </c>
      <c r="Y5102" s="0" t="n">
        <v>0</v>
      </c>
      <c r="Z5102" s="0" t="n">
        <v>0</v>
      </c>
    </row>
    <row r="5103" customFormat="false" ht="14.4" hidden="false" customHeight="false" outlineLevel="0" collapsed="false">
      <c r="A5103" s="0" t="s">
        <v>3</v>
      </c>
      <c r="B5103" s="0" t="s">
        <v>19909</v>
      </c>
      <c r="C5103" s="0" t="s">
        <v>14773</v>
      </c>
      <c r="D5103" s="0" t="s">
        <v>14771</v>
      </c>
      <c r="E5103" s="0" t="n">
        <v>0</v>
      </c>
      <c r="F5103" s="0" t="n">
        <v>0</v>
      </c>
      <c r="G5103" s="0" t="n">
        <v>0</v>
      </c>
      <c r="H5103" s="0" t="n">
        <v>0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0</v>
      </c>
      <c r="P5103" s="0" t="n">
        <v>0</v>
      </c>
      <c r="Q5103" s="0" t="n">
        <v>0</v>
      </c>
      <c r="R5103" s="0" t="n">
        <v>0</v>
      </c>
      <c r="S5103" s="0" t="n">
        <v>0</v>
      </c>
      <c r="T5103" s="0" t="n">
        <v>0</v>
      </c>
      <c r="U5103" s="0" t="n">
        <v>23</v>
      </c>
      <c r="V5103" s="0" t="n">
        <v>374</v>
      </c>
      <c r="W5103" s="0" t="n">
        <v>0</v>
      </c>
      <c r="X5103" s="0" t="n">
        <v>0</v>
      </c>
      <c r="Y5103" s="0" t="n">
        <v>0</v>
      </c>
      <c r="Z5103" s="0" t="n">
        <v>0</v>
      </c>
    </row>
    <row r="5104" customFormat="false" ht="14.4" hidden="false" customHeight="false" outlineLevel="0" collapsed="false">
      <c r="A5104" s="0" t="s">
        <v>3</v>
      </c>
      <c r="B5104" s="0" t="s">
        <v>19910</v>
      </c>
      <c r="C5104" s="0" t="s">
        <v>14767</v>
      </c>
      <c r="D5104" s="0" t="s">
        <v>14771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  <c r="J5104" s="0" t="n">
        <v>0</v>
      </c>
      <c r="K5104" s="0" t="n">
        <v>0</v>
      </c>
      <c r="L5104" s="0" t="n">
        <v>0</v>
      </c>
      <c r="M5104" s="0" t="n">
        <v>0</v>
      </c>
      <c r="N5104" s="0" t="n">
        <v>0</v>
      </c>
      <c r="O5104" s="0" t="n">
        <v>0</v>
      </c>
      <c r="P5104" s="0" t="n">
        <v>0</v>
      </c>
      <c r="Q5104" s="0" t="n">
        <v>0</v>
      </c>
      <c r="R5104" s="0" t="n">
        <v>0</v>
      </c>
      <c r="S5104" s="0" t="n">
        <v>0</v>
      </c>
      <c r="T5104" s="0" t="n">
        <v>0</v>
      </c>
      <c r="U5104" s="0" t="n">
        <v>23</v>
      </c>
      <c r="V5104" s="0" t="n">
        <v>297</v>
      </c>
      <c r="W5104" s="0" t="n">
        <v>0</v>
      </c>
      <c r="X5104" s="0" t="n">
        <v>0</v>
      </c>
      <c r="Y5104" s="0" t="n">
        <v>0</v>
      </c>
      <c r="Z5104" s="0" t="n">
        <v>0</v>
      </c>
    </row>
    <row r="5105" customFormat="false" ht="14.4" hidden="false" customHeight="false" outlineLevel="0" collapsed="false">
      <c r="A5105" s="0" t="s">
        <v>3</v>
      </c>
      <c r="B5105" s="0" t="s">
        <v>19911</v>
      </c>
      <c r="C5105" s="0" t="s">
        <v>14773</v>
      </c>
      <c r="D5105" s="0" t="s">
        <v>14767</v>
      </c>
      <c r="E5105" s="0" t="n">
        <v>0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0</v>
      </c>
      <c r="N5105" s="0" t="n">
        <v>0</v>
      </c>
      <c r="O5105" s="0" t="n">
        <v>0</v>
      </c>
      <c r="P5105" s="0" t="n">
        <v>0</v>
      </c>
      <c r="Q5105" s="0" t="n">
        <v>0</v>
      </c>
      <c r="R5105" s="0" t="n">
        <v>0</v>
      </c>
      <c r="S5105" s="0" t="n">
        <v>0</v>
      </c>
      <c r="T5105" s="0" t="n">
        <v>0</v>
      </c>
      <c r="U5105" s="0" t="n">
        <v>12</v>
      </c>
      <c r="V5105" s="0" t="n">
        <v>232</v>
      </c>
      <c r="W5105" s="0" t="n">
        <v>0</v>
      </c>
      <c r="X5105" s="0" t="n">
        <v>0</v>
      </c>
      <c r="Y5105" s="0" t="n">
        <v>0</v>
      </c>
      <c r="Z5105" s="0" t="n">
        <v>0</v>
      </c>
    </row>
    <row r="5106" customFormat="false" ht="14.4" hidden="false" customHeight="false" outlineLevel="0" collapsed="false">
      <c r="A5106" s="0" t="s">
        <v>3</v>
      </c>
      <c r="B5106" s="0" t="s">
        <v>19912</v>
      </c>
      <c r="C5106" s="0" t="s">
        <v>14768</v>
      </c>
      <c r="D5106" s="0" t="s">
        <v>14771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0</v>
      </c>
      <c r="N5106" s="0" t="n">
        <v>0</v>
      </c>
      <c r="O5106" s="0" t="n">
        <v>0</v>
      </c>
      <c r="P5106" s="0" t="n">
        <v>0</v>
      </c>
      <c r="Q5106" s="0" t="n">
        <v>0</v>
      </c>
      <c r="R5106" s="0" t="n">
        <v>0</v>
      </c>
      <c r="S5106" s="0" t="n">
        <v>0</v>
      </c>
      <c r="T5106" s="0" t="n">
        <v>0</v>
      </c>
      <c r="U5106" s="0" t="n">
        <v>14</v>
      </c>
      <c r="V5106" s="0" t="n">
        <v>270</v>
      </c>
      <c r="W5106" s="0" t="n">
        <v>0</v>
      </c>
      <c r="X5106" s="0" t="n">
        <v>0</v>
      </c>
      <c r="Y5106" s="0" t="n">
        <v>0</v>
      </c>
      <c r="Z5106" s="0" t="n">
        <v>0</v>
      </c>
    </row>
    <row r="5107" customFormat="false" ht="14.4" hidden="false" customHeight="false" outlineLevel="0" collapsed="false">
      <c r="A5107" s="0" t="s">
        <v>3</v>
      </c>
      <c r="B5107" s="0" t="s">
        <v>19913</v>
      </c>
      <c r="C5107" s="0" t="s">
        <v>14768</v>
      </c>
      <c r="D5107" s="0" t="s">
        <v>14771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0</v>
      </c>
      <c r="O5107" s="0" t="n">
        <v>0</v>
      </c>
      <c r="P5107" s="0" t="n">
        <v>0</v>
      </c>
      <c r="Q5107" s="0" t="n">
        <v>0</v>
      </c>
      <c r="R5107" s="0" t="n">
        <v>0</v>
      </c>
      <c r="S5107" s="0" t="n">
        <v>0</v>
      </c>
      <c r="T5107" s="0" t="n">
        <v>0</v>
      </c>
      <c r="U5107" s="0" t="n">
        <v>13</v>
      </c>
      <c r="V5107" s="0" t="n">
        <v>248</v>
      </c>
      <c r="W5107" s="0" t="n">
        <v>0</v>
      </c>
      <c r="X5107" s="0" t="n">
        <v>0</v>
      </c>
      <c r="Y5107" s="0" t="n">
        <v>0</v>
      </c>
      <c r="Z5107" s="0" t="n">
        <v>0</v>
      </c>
    </row>
    <row r="5108" customFormat="false" ht="14.4" hidden="false" customHeight="false" outlineLevel="0" collapsed="false">
      <c r="A5108" s="0" t="s">
        <v>3</v>
      </c>
      <c r="B5108" s="0" t="s">
        <v>19914</v>
      </c>
      <c r="C5108" s="0" t="s">
        <v>14771</v>
      </c>
      <c r="D5108" s="0" t="s">
        <v>14767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0</v>
      </c>
      <c r="L5108" s="0" t="n">
        <v>0</v>
      </c>
      <c r="M5108" s="0" t="n">
        <v>0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n">
        <v>0</v>
      </c>
      <c r="S5108" s="0" t="n">
        <v>0</v>
      </c>
      <c r="T5108" s="0" t="n">
        <v>0</v>
      </c>
      <c r="U5108" s="0" t="n">
        <v>27</v>
      </c>
      <c r="V5108" s="0" t="n">
        <v>394</v>
      </c>
      <c r="W5108" s="0" t="n">
        <v>0</v>
      </c>
      <c r="X5108" s="0" t="n">
        <v>0</v>
      </c>
      <c r="Y5108" s="0" t="n">
        <v>0</v>
      </c>
      <c r="Z5108" s="0" t="n">
        <v>0</v>
      </c>
    </row>
    <row r="5109" customFormat="false" ht="14.4" hidden="false" customHeight="false" outlineLevel="0" collapsed="false">
      <c r="A5109" s="0" t="s">
        <v>3</v>
      </c>
      <c r="B5109" s="0" t="s">
        <v>19915</v>
      </c>
      <c r="C5109" s="0" t="s">
        <v>14768</v>
      </c>
      <c r="D5109" s="0" t="s">
        <v>14771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  <c r="L5109" s="0" t="n">
        <v>0</v>
      </c>
      <c r="M5109" s="0" t="n">
        <v>0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n">
        <v>0</v>
      </c>
      <c r="S5109" s="0" t="n">
        <v>0</v>
      </c>
      <c r="T5109" s="0" t="n">
        <v>0</v>
      </c>
      <c r="U5109" s="0" t="n">
        <v>12</v>
      </c>
      <c r="V5109" s="0" t="n">
        <v>196</v>
      </c>
      <c r="W5109" s="0" t="n">
        <v>0</v>
      </c>
      <c r="X5109" s="0" t="n">
        <v>0</v>
      </c>
      <c r="Y5109" s="0" t="n">
        <v>0</v>
      </c>
      <c r="Z5109" s="0" t="n">
        <v>0</v>
      </c>
    </row>
    <row r="5110" customFormat="false" ht="14.4" hidden="false" customHeight="false" outlineLevel="0" collapsed="false">
      <c r="A5110" s="0" t="s">
        <v>3</v>
      </c>
      <c r="B5110" s="0" t="s">
        <v>19916</v>
      </c>
      <c r="C5110" s="0" t="s">
        <v>14771</v>
      </c>
      <c r="D5110" s="0" t="s">
        <v>14768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0</v>
      </c>
      <c r="M5110" s="0" t="n">
        <v>0</v>
      </c>
      <c r="N5110" s="0" t="n">
        <v>0</v>
      </c>
      <c r="O5110" s="0" t="n">
        <v>0</v>
      </c>
      <c r="P5110" s="0" t="n">
        <v>0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17</v>
      </c>
      <c r="V5110" s="0" t="n">
        <v>278</v>
      </c>
      <c r="W5110" s="0" t="n">
        <v>0</v>
      </c>
      <c r="X5110" s="0" t="n">
        <v>0</v>
      </c>
      <c r="Y5110" s="0" t="n">
        <v>0</v>
      </c>
      <c r="Z5110" s="0" t="n">
        <v>0</v>
      </c>
    </row>
    <row r="5111" customFormat="false" ht="14.4" hidden="false" customHeight="false" outlineLevel="0" collapsed="false">
      <c r="A5111" s="0" t="s">
        <v>3</v>
      </c>
      <c r="B5111" s="0" t="s">
        <v>19917</v>
      </c>
      <c r="C5111" s="0" t="s">
        <v>14767</v>
      </c>
      <c r="D5111" s="0" t="s">
        <v>14773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  <c r="L5111" s="0" t="n">
        <v>0</v>
      </c>
      <c r="M5111" s="0" t="n">
        <v>0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n">
        <v>0</v>
      </c>
      <c r="S5111" s="0" t="n">
        <v>0</v>
      </c>
      <c r="T5111" s="0" t="n">
        <v>0</v>
      </c>
      <c r="U5111" s="0" t="n">
        <v>23</v>
      </c>
      <c r="V5111" s="0" t="n">
        <v>276</v>
      </c>
      <c r="W5111" s="0" t="n">
        <v>0</v>
      </c>
      <c r="X5111" s="0" t="n">
        <v>0</v>
      </c>
      <c r="Y5111" s="0" t="n">
        <v>0</v>
      </c>
      <c r="Z5111" s="0" t="n">
        <v>0</v>
      </c>
    </row>
    <row r="5112" customFormat="false" ht="14.4" hidden="false" customHeight="false" outlineLevel="0" collapsed="false">
      <c r="A5112" s="0" t="s">
        <v>3</v>
      </c>
      <c r="B5112" s="0" t="s">
        <v>19918</v>
      </c>
      <c r="C5112" s="0" t="s">
        <v>14773</v>
      </c>
      <c r="D5112" s="0" t="s">
        <v>14767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  <c r="M5112" s="0" t="n">
        <v>0</v>
      </c>
      <c r="N5112" s="0" t="n">
        <v>0</v>
      </c>
      <c r="O5112" s="0" t="n">
        <v>0</v>
      </c>
      <c r="P5112" s="0" t="n">
        <v>0</v>
      </c>
      <c r="Q5112" s="0" t="n">
        <v>0</v>
      </c>
      <c r="R5112" s="0" t="n">
        <v>0</v>
      </c>
      <c r="S5112" s="0" t="n">
        <v>0</v>
      </c>
      <c r="T5112" s="0" t="n">
        <v>0</v>
      </c>
      <c r="U5112" s="0" t="n">
        <v>19</v>
      </c>
      <c r="V5112" s="0" t="n">
        <v>361</v>
      </c>
      <c r="W5112" s="0" t="n">
        <v>0</v>
      </c>
      <c r="X5112" s="0" t="n">
        <v>0</v>
      </c>
      <c r="Y5112" s="0" t="n">
        <v>0</v>
      </c>
      <c r="Z5112" s="0" t="n">
        <v>0</v>
      </c>
    </row>
    <row r="5113" customFormat="false" ht="14.4" hidden="false" customHeight="false" outlineLevel="0" collapsed="false">
      <c r="A5113" s="0" t="s">
        <v>3</v>
      </c>
      <c r="B5113" s="0" t="s">
        <v>19919</v>
      </c>
      <c r="C5113" s="0" t="s">
        <v>14768</v>
      </c>
      <c r="D5113" s="0" t="s">
        <v>14771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0</v>
      </c>
      <c r="M5113" s="0" t="n">
        <v>0</v>
      </c>
      <c r="N5113" s="0" t="n">
        <v>0</v>
      </c>
      <c r="O5113" s="0" t="n">
        <v>0</v>
      </c>
      <c r="P5113" s="0" t="n">
        <v>0</v>
      </c>
      <c r="Q5113" s="0" t="n">
        <v>0</v>
      </c>
      <c r="R5113" s="0" t="n">
        <v>0</v>
      </c>
      <c r="S5113" s="0" t="n">
        <v>0</v>
      </c>
      <c r="T5113" s="0" t="n">
        <v>0</v>
      </c>
      <c r="U5113" s="0" t="n">
        <v>19</v>
      </c>
      <c r="V5113" s="0" t="n">
        <v>367</v>
      </c>
      <c r="W5113" s="0" t="n">
        <v>0</v>
      </c>
      <c r="X5113" s="0" t="n">
        <v>0</v>
      </c>
      <c r="Y5113" s="0" t="n">
        <v>0</v>
      </c>
      <c r="Z5113" s="0" t="n">
        <v>0</v>
      </c>
    </row>
    <row r="5114" customFormat="false" ht="14.4" hidden="false" customHeight="false" outlineLevel="0" collapsed="false">
      <c r="A5114" s="0" t="s">
        <v>3</v>
      </c>
      <c r="B5114" s="0" t="s">
        <v>19920</v>
      </c>
      <c r="C5114" s="0" t="s">
        <v>14773</v>
      </c>
      <c r="D5114" s="0" t="s">
        <v>14771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0</v>
      </c>
      <c r="K5114" s="0" t="n">
        <v>0</v>
      </c>
      <c r="L5114" s="0" t="n">
        <v>0</v>
      </c>
      <c r="M5114" s="0" t="n">
        <v>0</v>
      </c>
      <c r="N5114" s="0" t="n">
        <v>0</v>
      </c>
      <c r="O5114" s="0" t="n">
        <v>0</v>
      </c>
      <c r="P5114" s="0" t="n">
        <v>0</v>
      </c>
      <c r="Q5114" s="0" t="n">
        <v>0</v>
      </c>
      <c r="R5114" s="0" t="n">
        <v>0</v>
      </c>
      <c r="S5114" s="0" t="n">
        <v>0</v>
      </c>
      <c r="T5114" s="0" t="n">
        <v>0</v>
      </c>
      <c r="U5114" s="0" t="n">
        <v>15</v>
      </c>
      <c r="V5114" s="0" t="n">
        <v>268</v>
      </c>
      <c r="W5114" s="0" t="n">
        <v>0</v>
      </c>
      <c r="X5114" s="0" t="n">
        <v>0</v>
      </c>
      <c r="Y5114" s="0" t="n">
        <v>0</v>
      </c>
      <c r="Z5114" s="0" t="n">
        <v>0</v>
      </c>
    </row>
    <row r="5115" customFormat="false" ht="14.4" hidden="false" customHeight="false" outlineLevel="0" collapsed="false">
      <c r="A5115" s="0" t="s">
        <v>3</v>
      </c>
      <c r="B5115" s="0" t="s">
        <v>19921</v>
      </c>
      <c r="C5115" s="0" t="s">
        <v>14767</v>
      </c>
      <c r="D5115" s="0" t="s">
        <v>14773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  <c r="L5115" s="0" t="n">
        <v>0</v>
      </c>
      <c r="M5115" s="0" t="n">
        <v>0</v>
      </c>
      <c r="N5115" s="0" t="n">
        <v>0</v>
      </c>
      <c r="O5115" s="0" t="n">
        <v>0</v>
      </c>
      <c r="P5115" s="0" t="n">
        <v>0</v>
      </c>
      <c r="Q5115" s="0" t="n">
        <v>0</v>
      </c>
      <c r="R5115" s="0" t="n">
        <v>0</v>
      </c>
      <c r="S5115" s="0" t="n">
        <v>0</v>
      </c>
      <c r="T5115" s="0" t="n">
        <v>0</v>
      </c>
      <c r="U5115" s="0" t="n">
        <v>19</v>
      </c>
      <c r="V5115" s="0" t="n">
        <v>277</v>
      </c>
      <c r="W5115" s="0" t="n">
        <v>0</v>
      </c>
      <c r="X5115" s="0" t="n">
        <v>0</v>
      </c>
      <c r="Y5115" s="0" t="n">
        <v>0</v>
      </c>
      <c r="Z5115" s="0" t="n">
        <v>0</v>
      </c>
    </row>
    <row r="5116" customFormat="false" ht="14.4" hidden="false" customHeight="false" outlineLevel="0" collapsed="false">
      <c r="A5116" s="0" t="s">
        <v>3</v>
      </c>
      <c r="B5116" s="0" t="s">
        <v>19922</v>
      </c>
      <c r="C5116" s="0" t="s">
        <v>14771</v>
      </c>
      <c r="D5116" s="0" t="s">
        <v>14768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  <c r="M5116" s="0" t="n">
        <v>0</v>
      </c>
      <c r="N5116" s="0" t="n">
        <v>0</v>
      </c>
      <c r="O5116" s="0" t="n">
        <v>0</v>
      </c>
      <c r="P5116" s="0" t="n">
        <v>0</v>
      </c>
      <c r="Q5116" s="0" t="n">
        <v>0</v>
      </c>
      <c r="R5116" s="0" t="n">
        <v>0</v>
      </c>
      <c r="S5116" s="0" t="n">
        <v>0</v>
      </c>
      <c r="T5116" s="0" t="n">
        <v>0</v>
      </c>
      <c r="U5116" s="0" t="n">
        <v>15</v>
      </c>
      <c r="V5116" s="0" t="n">
        <v>279</v>
      </c>
      <c r="W5116" s="0" t="n">
        <v>0</v>
      </c>
      <c r="X5116" s="0" t="n">
        <v>0</v>
      </c>
      <c r="Y5116" s="0" t="n">
        <v>0</v>
      </c>
      <c r="Z5116" s="0" t="n">
        <v>0</v>
      </c>
    </row>
    <row r="5117" customFormat="false" ht="14.4" hidden="false" customHeight="false" outlineLevel="0" collapsed="false">
      <c r="A5117" s="0" t="s">
        <v>3</v>
      </c>
      <c r="B5117" s="0" t="s">
        <v>19923</v>
      </c>
      <c r="C5117" s="0" t="s">
        <v>14768</v>
      </c>
      <c r="D5117" s="0" t="s">
        <v>14771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n">
        <v>0</v>
      </c>
      <c r="S5117" s="0" t="n">
        <v>0</v>
      </c>
      <c r="T5117" s="0" t="n">
        <v>0</v>
      </c>
      <c r="U5117" s="0" t="n">
        <v>19</v>
      </c>
      <c r="V5117" s="0" t="n">
        <v>318</v>
      </c>
      <c r="W5117" s="0" t="n">
        <v>0</v>
      </c>
      <c r="X5117" s="0" t="n">
        <v>0</v>
      </c>
      <c r="Y5117" s="0" t="n">
        <v>0</v>
      </c>
      <c r="Z5117" s="0" t="n">
        <v>0</v>
      </c>
    </row>
    <row r="5118" customFormat="false" ht="14.4" hidden="false" customHeight="false" outlineLevel="0" collapsed="false">
      <c r="A5118" s="0" t="s">
        <v>3</v>
      </c>
      <c r="B5118" s="0" t="s">
        <v>19924</v>
      </c>
      <c r="C5118" s="0" t="s">
        <v>14767</v>
      </c>
      <c r="D5118" s="0" t="s">
        <v>14773</v>
      </c>
      <c r="E5118" s="0" t="n">
        <v>0</v>
      </c>
      <c r="F5118" s="0" t="n">
        <v>0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0</v>
      </c>
      <c r="O5118" s="0" t="n">
        <v>0</v>
      </c>
      <c r="P5118" s="0" t="n">
        <v>0</v>
      </c>
      <c r="Q5118" s="0" t="n">
        <v>0</v>
      </c>
      <c r="R5118" s="0" t="n">
        <v>0</v>
      </c>
      <c r="S5118" s="0" t="n">
        <v>0</v>
      </c>
      <c r="T5118" s="0" t="n">
        <v>0</v>
      </c>
      <c r="U5118" s="0" t="n">
        <v>19</v>
      </c>
      <c r="V5118" s="0" t="n">
        <v>336</v>
      </c>
      <c r="W5118" s="0" t="n">
        <v>0</v>
      </c>
      <c r="X5118" s="0" t="n">
        <v>0</v>
      </c>
      <c r="Y5118" s="0" t="n">
        <v>0</v>
      </c>
      <c r="Z5118" s="0" t="n">
        <v>0</v>
      </c>
    </row>
    <row r="5119" customFormat="false" ht="14.4" hidden="false" customHeight="false" outlineLevel="0" collapsed="false">
      <c r="A5119" s="0" t="s">
        <v>3</v>
      </c>
      <c r="B5119" s="0" t="s">
        <v>19925</v>
      </c>
      <c r="C5119" s="0" t="s">
        <v>14771</v>
      </c>
      <c r="D5119" s="0" t="s">
        <v>14768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0</v>
      </c>
      <c r="J5119" s="0" t="n">
        <v>0</v>
      </c>
      <c r="K5119" s="0" t="n">
        <v>0</v>
      </c>
      <c r="L5119" s="0" t="n">
        <v>0</v>
      </c>
      <c r="M5119" s="0" t="n">
        <v>0</v>
      </c>
      <c r="N5119" s="0" t="n">
        <v>0</v>
      </c>
      <c r="O5119" s="0" t="n">
        <v>0</v>
      </c>
      <c r="P5119" s="0" t="n">
        <v>0</v>
      </c>
      <c r="Q5119" s="0" t="n">
        <v>0</v>
      </c>
      <c r="R5119" s="0" t="n">
        <v>0</v>
      </c>
      <c r="S5119" s="0" t="n">
        <v>0</v>
      </c>
      <c r="T5119" s="0" t="n">
        <v>0</v>
      </c>
      <c r="U5119" s="0" t="n">
        <v>21</v>
      </c>
      <c r="V5119" s="0" t="n">
        <v>416</v>
      </c>
      <c r="W5119" s="0" t="n">
        <v>0</v>
      </c>
      <c r="X5119" s="0" t="n">
        <v>0</v>
      </c>
      <c r="Y5119" s="0" t="n">
        <v>0</v>
      </c>
      <c r="Z5119" s="0" t="n">
        <v>0</v>
      </c>
    </row>
    <row r="5120" customFormat="false" ht="14.4" hidden="false" customHeight="false" outlineLevel="0" collapsed="false">
      <c r="A5120" s="0" t="s">
        <v>3</v>
      </c>
      <c r="B5120" s="0" t="s">
        <v>19926</v>
      </c>
      <c r="C5120" s="0" t="s">
        <v>14773</v>
      </c>
      <c r="D5120" s="0" t="s">
        <v>14767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n">
        <v>0</v>
      </c>
      <c r="S5120" s="0" t="n">
        <v>0</v>
      </c>
      <c r="T5120" s="0" t="n">
        <v>0</v>
      </c>
      <c r="U5120" s="0" t="n">
        <v>12</v>
      </c>
      <c r="V5120" s="0" t="n">
        <v>233</v>
      </c>
      <c r="W5120" s="0" t="n">
        <v>0</v>
      </c>
      <c r="X5120" s="0" t="n">
        <v>0</v>
      </c>
      <c r="Y5120" s="0" t="n">
        <v>0</v>
      </c>
      <c r="Z5120" s="0" t="n">
        <v>0</v>
      </c>
    </row>
    <row r="5121" customFormat="false" ht="14.4" hidden="false" customHeight="false" outlineLevel="0" collapsed="false">
      <c r="A5121" s="0" t="s">
        <v>3</v>
      </c>
      <c r="B5121" s="0" t="s">
        <v>19927</v>
      </c>
      <c r="C5121" s="0" t="s">
        <v>14771</v>
      </c>
      <c r="D5121" s="0" t="s">
        <v>14773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0</v>
      </c>
      <c r="L5121" s="0" t="n">
        <v>0</v>
      </c>
      <c r="M5121" s="0" t="n">
        <v>0</v>
      </c>
      <c r="N5121" s="0" t="n">
        <v>0</v>
      </c>
      <c r="O5121" s="0" t="n">
        <v>0</v>
      </c>
      <c r="P5121" s="0" t="n">
        <v>0</v>
      </c>
      <c r="Q5121" s="0" t="n">
        <v>0</v>
      </c>
      <c r="R5121" s="0" t="n">
        <v>0</v>
      </c>
      <c r="S5121" s="0" t="n">
        <v>0</v>
      </c>
      <c r="T5121" s="0" t="n">
        <v>0</v>
      </c>
      <c r="U5121" s="0" t="n">
        <v>13</v>
      </c>
      <c r="V5121" s="0" t="n">
        <v>252</v>
      </c>
      <c r="W5121" s="0" t="n">
        <v>0</v>
      </c>
      <c r="X5121" s="0" t="n">
        <v>0</v>
      </c>
      <c r="Y5121" s="0" t="n">
        <v>0</v>
      </c>
      <c r="Z5121" s="0" t="n">
        <v>0</v>
      </c>
    </row>
    <row r="5122" customFormat="false" ht="14.4" hidden="false" customHeight="false" outlineLevel="0" collapsed="false">
      <c r="A5122" s="0" t="s">
        <v>3</v>
      </c>
      <c r="B5122" s="0" t="s">
        <v>19928</v>
      </c>
      <c r="C5122" s="0" t="s">
        <v>14773</v>
      </c>
      <c r="D5122" s="0" t="s">
        <v>14767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  <c r="M5122" s="0" t="n">
        <v>0</v>
      </c>
      <c r="N5122" s="0" t="n">
        <v>0</v>
      </c>
      <c r="O5122" s="0" t="n">
        <v>0</v>
      </c>
      <c r="P5122" s="0" t="n">
        <v>0</v>
      </c>
      <c r="Q5122" s="0" t="n">
        <v>0</v>
      </c>
      <c r="R5122" s="0" t="n">
        <v>0</v>
      </c>
      <c r="S5122" s="0" t="n">
        <v>0</v>
      </c>
      <c r="T5122" s="0" t="n">
        <v>0</v>
      </c>
      <c r="U5122" s="0" t="n">
        <v>13</v>
      </c>
      <c r="V5122" s="0" t="n">
        <v>250</v>
      </c>
      <c r="W5122" s="0" t="n">
        <v>0</v>
      </c>
      <c r="X5122" s="0" t="n">
        <v>0</v>
      </c>
      <c r="Y5122" s="0" t="n">
        <v>0</v>
      </c>
      <c r="Z5122" s="0" t="n">
        <v>0</v>
      </c>
    </row>
    <row r="5123" customFormat="false" ht="14.4" hidden="false" customHeight="false" outlineLevel="0" collapsed="false">
      <c r="A5123" s="0" t="s">
        <v>3</v>
      </c>
      <c r="B5123" s="0" t="s">
        <v>19929</v>
      </c>
      <c r="C5123" s="0" t="s">
        <v>14768</v>
      </c>
      <c r="D5123" s="0" t="s">
        <v>14771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n">
        <v>0</v>
      </c>
      <c r="K5123" s="0" t="n">
        <v>0</v>
      </c>
      <c r="L5123" s="0" t="n">
        <v>0</v>
      </c>
      <c r="M5123" s="0" t="n">
        <v>0</v>
      </c>
      <c r="N5123" s="0" t="n">
        <v>0</v>
      </c>
      <c r="O5123" s="0" t="n">
        <v>0</v>
      </c>
      <c r="P5123" s="0" t="n">
        <v>0</v>
      </c>
      <c r="Q5123" s="0" t="n">
        <v>0</v>
      </c>
      <c r="R5123" s="0" t="n">
        <v>0</v>
      </c>
      <c r="S5123" s="0" t="n">
        <v>0</v>
      </c>
      <c r="T5123" s="0" t="n">
        <v>0</v>
      </c>
      <c r="U5123" s="0" t="n">
        <v>14</v>
      </c>
      <c r="V5123" s="0" t="n">
        <v>243</v>
      </c>
      <c r="W5123" s="0" t="n">
        <v>0</v>
      </c>
      <c r="X5123" s="0" t="n">
        <v>0</v>
      </c>
      <c r="Y5123" s="0" t="n">
        <v>0</v>
      </c>
      <c r="Z5123" s="0" t="n">
        <v>0</v>
      </c>
    </row>
    <row r="5124" customFormat="false" ht="14.4" hidden="false" customHeight="false" outlineLevel="0" collapsed="false">
      <c r="A5124" s="0" t="s">
        <v>3</v>
      </c>
      <c r="B5124" s="0" t="s">
        <v>19930</v>
      </c>
      <c r="C5124" s="0" t="s">
        <v>14771</v>
      </c>
      <c r="D5124" s="0" t="s">
        <v>14768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0</v>
      </c>
      <c r="M5124" s="0" t="n">
        <v>0</v>
      </c>
      <c r="N5124" s="0" t="n">
        <v>0</v>
      </c>
      <c r="O5124" s="0" t="n">
        <v>0</v>
      </c>
      <c r="P5124" s="0" t="n">
        <v>0</v>
      </c>
      <c r="Q5124" s="0" t="n">
        <v>0</v>
      </c>
      <c r="R5124" s="0" t="n">
        <v>0</v>
      </c>
      <c r="S5124" s="0" t="n">
        <v>0</v>
      </c>
      <c r="T5124" s="0" t="n">
        <v>0</v>
      </c>
      <c r="U5124" s="0" t="n">
        <v>13</v>
      </c>
      <c r="V5124" s="0" t="n">
        <v>247</v>
      </c>
      <c r="W5124" s="0" t="n">
        <v>0</v>
      </c>
      <c r="X5124" s="0" t="n">
        <v>0</v>
      </c>
      <c r="Y5124" s="0" t="n">
        <v>0</v>
      </c>
      <c r="Z5124" s="0" t="n">
        <v>0</v>
      </c>
    </row>
    <row r="5125" customFormat="false" ht="14.4" hidden="false" customHeight="false" outlineLevel="0" collapsed="false">
      <c r="A5125" s="0" t="s">
        <v>3</v>
      </c>
      <c r="B5125" s="0" t="s">
        <v>19931</v>
      </c>
      <c r="C5125" s="0" t="s">
        <v>14771</v>
      </c>
      <c r="D5125" s="0" t="s">
        <v>14767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0</v>
      </c>
      <c r="L5125" s="0" t="n">
        <v>0</v>
      </c>
      <c r="M5125" s="0" t="n">
        <v>0</v>
      </c>
      <c r="N5125" s="0" t="n">
        <v>0</v>
      </c>
      <c r="O5125" s="0" t="n">
        <v>0</v>
      </c>
      <c r="P5125" s="0" t="n">
        <v>0</v>
      </c>
      <c r="Q5125" s="0" t="n">
        <v>0</v>
      </c>
      <c r="R5125" s="0" t="n">
        <v>0</v>
      </c>
      <c r="S5125" s="0" t="n">
        <v>0</v>
      </c>
      <c r="T5125" s="0" t="n">
        <v>0</v>
      </c>
      <c r="U5125" s="0" t="n">
        <v>20</v>
      </c>
      <c r="V5125" s="0" t="n">
        <v>379</v>
      </c>
      <c r="W5125" s="0" t="n">
        <v>0</v>
      </c>
      <c r="X5125" s="0" t="n">
        <v>0</v>
      </c>
      <c r="Y5125" s="0" t="n">
        <v>0</v>
      </c>
      <c r="Z5125" s="0" t="n">
        <v>0</v>
      </c>
    </row>
    <row r="5126" customFormat="false" ht="14.4" hidden="false" customHeight="false" outlineLevel="0" collapsed="false">
      <c r="A5126" s="0" t="s">
        <v>3</v>
      </c>
      <c r="B5126" s="0" t="s">
        <v>19932</v>
      </c>
      <c r="C5126" s="0" t="s">
        <v>14773</v>
      </c>
      <c r="D5126" s="0" t="s">
        <v>14767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0</v>
      </c>
      <c r="L5126" s="0" t="n">
        <v>0</v>
      </c>
      <c r="M5126" s="0" t="n">
        <v>0</v>
      </c>
      <c r="N5126" s="0" t="n">
        <v>0</v>
      </c>
      <c r="O5126" s="0" t="n">
        <v>0</v>
      </c>
      <c r="P5126" s="0" t="n">
        <v>0</v>
      </c>
      <c r="Q5126" s="0" t="n">
        <v>0</v>
      </c>
      <c r="R5126" s="0" t="n">
        <v>0</v>
      </c>
      <c r="S5126" s="0" t="n">
        <v>0</v>
      </c>
      <c r="T5126" s="0" t="n">
        <v>0</v>
      </c>
      <c r="U5126" s="0" t="n">
        <v>25</v>
      </c>
      <c r="V5126" s="0" t="n">
        <v>359</v>
      </c>
      <c r="W5126" s="0" t="n">
        <v>0</v>
      </c>
      <c r="X5126" s="0" t="n">
        <v>0</v>
      </c>
      <c r="Y5126" s="0" t="n">
        <v>0</v>
      </c>
      <c r="Z5126" s="0" t="n">
        <v>0</v>
      </c>
    </row>
    <row r="5127" customFormat="false" ht="14.4" hidden="false" customHeight="false" outlineLevel="0" collapsed="false">
      <c r="A5127" s="0" t="s">
        <v>3</v>
      </c>
      <c r="B5127" s="0" t="s">
        <v>19933</v>
      </c>
      <c r="C5127" s="0" t="s">
        <v>14773</v>
      </c>
      <c r="D5127" s="0" t="s">
        <v>14767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0</v>
      </c>
      <c r="K5127" s="0" t="n">
        <v>0</v>
      </c>
      <c r="L5127" s="0" t="n">
        <v>0</v>
      </c>
      <c r="M5127" s="0" t="n">
        <v>0</v>
      </c>
      <c r="N5127" s="0" t="n">
        <v>0</v>
      </c>
      <c r="O5127" s="0" t="n">
        <v>0</v>
      </c>
      <c r="P5127" s="0" t="n">
        <v>0</v>
      </c>
      <c r="Q5127" s="0" t="n">
        <v>0</v>
      </c>
      <c r="R5127" s="0" t="n">
        <v>0</v>
      </c>
      <c r="S5127" s="0" t="n">
        <v>0</v>
      </c>
      <c r="T5127" s="0" t="n">
        <v>0</v>
      </c>
      <c r="U5127" s="0" t="n">
        <v>19</v>
      </c>
      <c r="V5127" s="0" t="n">
        <v>354</v>
      </c>
      <c r="W5127" s="0" t="n">
        <v>0</v>
      </c>
      <c r="X5127" s="0" t="n">
        <v>0</v>
      </c>
      <c r="Y5127" s="0" t="n">
        <v>0</v>
      </c>
      <c r="Z5127" s="0" t="n">
        <v>0</v>
      </c>
    </row>
    <row r="5128" customFormat="false" ht="14.4" hidden="false" customHeight="false" outlineLevel="0" collapsed="false">
      <c r="A5128" s="0" t="s">
        <v>3</v>
      </c>
      <c r="B5128" s="0" t="s">
        <v>19934</v>
      </c>
      <c r="C5128" s="0" t="s">
        <v>14771</v>
      </c>
      <c r="D5128" s="0" t="s">
        <v>14767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0</v>
      </c>
      <c r="K5128" s="0" t="n">
        <v>0</v>
      </c>
      <c r="L5128" s="0" t="n">
        <v>0</v>
      </c>
      <c r="M5128" s="0" t="n">
        <v>0</v>
      </c>
      <c r="N5128" s="0" t="n">
        <v>0</v>
      </c>
      <c r="O5128" s="0" t="n">
        <v>0</v>
      </c>
      <c r="P5128" s="0" t="n">
        <v>0</v>
      </c>
      <c r="Q5128" s="0" t="n">
        <v>0</v>
      </c>
      <c r="R5128" s="0" t="n">
        <v>0</v>
      </c>
      <c r="S5128" s="0" t="n">
        <v>0</v>
      </c>
      <c r="T5128" s="0" t="n">
        <v>0</v>
      </c>
      <c r="U5128" s="0" t="n">
        <v>23</v>
      </c>
      <c r="V5128" s="0" t="n">
        <v>365</v>
      </c>
      <c r="W5128" s="0" t="n">
        <v>0</v>
      </c>
      <c r="X5128" s="0" t="n">
        <v>0</v>
      </c>
      <c r="Y5128" s="0" t="n">
        <v>0</v>
      </c>
      <c r="Z5128" s="0" t="n">
        <v>0</v>
      </c>
    </row>
    <row r="5129" customFormat="false" ht="14.4" hidden="false" customHeight="false" outlineLevel="0" collapsed="false">
      <c r="A5129" s="0" t="s">
        <v>3</v>
      </c>
      <c r="B5129" s="0" t="s">
        <v>19935</v>
      </c>
      <c r="C5129" s="0" t="s">
        <v>14767</v>
      </c>
      <c r="D5129" s="0" t="s">
        <v>14768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0</v>
      </c>
      <c r="O5129" s="0" t="n">
        <v>0</v>
      </c>
      <c r="P5129" s="0" t="n">
        <v>0</v>
      </c>
      <c r="Q5129" s="0" t="n">
        <v>0</v>
      </c>
      <c r="R5129" s="0" t="n">
        <v>0</v>
      </c>
      <c r="S5129" s="0" t="n">
        <v>0</v>
      </c>
      <c r="T5129" s="0" t="n">
        <v>0</v>
      </c>
      <c r="U5129" s="0" t="n">
        <v>18</v>
      </c>
      <c r="V5129" s="0" t="n">
        <v>339</v>
      </c>
      <c r="W5129" s="0" t="n">
        <v>0</v>
      </c>
      <c r="X5129" s="0" t="n">
        <v>0</v>
      </c>
      <c r="Y5129" s="0" t="n">
        <v>0</v>
      </c>
      <c r="Z5129" s="0" t="n">
        <v>0</v>
      </c>
    </row>
    <row r="5130" customFormat="false" ht="14.4" hidden="false" customHeight="false" outlineLevel="0" collapsed="false">
      <c r="A5130" s="0" t="s">
        <v>3</v>
      </c>
      <c r="B5130" s="0" t="s">
        <v>19936</v>
      </c>
      <c r="C5130" s="0" t="s">
        <v>14773</v>
      </c>
      <c r="D5130" s="0" t="s">
        <v>14771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0</v>
      </c>
      <c r="M5130" s="0" t="n">
        <v>0</v>
      </c>
      <c r="N5130" s="0" t="n">
        <v>0</v>
      </c>
      <c r="O5130" s="0" t="n">
        <v>0</v>
      </c>
      <c r="P5130" s="0" t="n">
        <v>0</v>
      </c>
      <c r="Q5130" s="0" t="n">
        <v>0</v>
      </c>
      <c r="R5130" s="0" t="n">
        <v>0</v>
      </c>
      <c r="S5130" s="0" t="n">
        <v>0</v>
      </c>
      <c r="T5130" s="0" t="n">
        <v>0</v>
      </c>
      <c r="U5130" s="0" t="n">
        <v>16</v>
      </c>
      <c r="V5130" s="0" t="n">
        <v>301</v>
      </c>
      <c r="W5130" s="0" t="n">
        <v>0</v>
      </c>
      <c r="X5130" s="0" t="n">
        <v>0</v>
      </c>
      <c r="Y5130" s="0" t="n">
        <v>0</v>
      </c>
      <c r="Z5130" s="0" t="n">
        <v>0</v>
      </c>
    </row>
    <row r="5131" customFormat="false" ht="14.4" hidden="false" customHeight="false" outlineLevel="0" collapsed="false">
      <c r="A5131" s="0" t="s">
        <v>3</v>
      </c>
      <c r="B5131" s="0" t="s">
        <v>19937</v>
      </c>
      <c r="C5131" s="0" t="s">
        <v>14768</v>
      </c>
      <c r="D5131" s="0" t="s">
        <v>14771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0</v>
      </c>
      <c r="M5131" s="0" t="n">
        <v>0</v>
      </c>
      <c r="N5131" s="0" t="n">
        <v>0</v>
      </c>
      <c r="O5131" s="0" t="n">
        <v>0</v>
      </c>
      <c r="P5131" s="0" t="n">
        <v>0</v>
      </c>
      <c r="Q5131" s="0" t="n">
        <v>0</v>
      </c>
      <c r="R5131" s="0" t="n">
        <v>0</v>
      </c>
      <c r="S5131" s="0" t="n">
        <v>0</v>
      </c>
      <c r="T5131" s="0" t="n">
        <v>0</v>
      </c>
      <c r="U5131" s="0" t="n">
        <v>19</v>
      </c>
      <c r="V5131" s="0" t="n">
        <v>364</v>
      </c>
      <c r="W5131" s="0" t="n">
        <v>0</v>
      </c>
      <c r="X5131" s="0" t="n">
        <v>0</v>
      </c>
      <c r="Y5131" s="0" t="n">
        <v>0</v>
      </c>
      <c r="Z5131" s="0" t="n">
        <v>0</v>
      </c>
    </row>
    <row r="5132" customFormat="false" ht="14.4" hidden="false" customHeight="false" outlineLevel="0" collapsed="false">
      <c r="A5132" s="0" t="s">
        <v>3</v>
      </c>
      <c r="B5132" s="0" t="s">
        <v>19938</v>
      </c>
      <c r="C5132" s="0" t="s">
        <v>14768</v>
      </c>
      <c r="D5132" s="0" t="s">
        <v>14771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0</v>
      </c>
      <c r="Q5132" s="0" t="n">
        <v>0</v>
      </c>
      <c r="R5132" s="0" t="n">
        <v>0</v>
      </c>
      <c r="S5132" s="0" t="n">
        <v>0</v>
      </c>
      <c r="T5132" s="0" t="n">
        <v>0</v>
      </c>
      <c r="U5132" s="0" t="n">
        <v>21</v>
      </c>
      <c r="V5132" s="0" t="n">
        <v>364</v>
      </c>
      <c r="W5132" s="0" t="n">
        <v>0</v>
      </c>
      <c r="X5132" s="0" t="n">
        <v>0</v>
      </c>
      <c r="Y5132" s="0" t="n">
        <v>0</v>
      </c>
      <c r="Z5132" s="0" t="n">
        <v>0</v>
      </c>
    </row>
    <row r="5133" customFormat="false" ht="14.4" hidden="false" customHeight="false" outlineLevel="0" collapsed="false">
      <c r="A5133" s="0" t="s">
        <v>3</v>
      </c>
      <c r="B5133" s="0" t="s">
        <v>19939</v>
      </c>
      <c r="C5133" s="0" t="s">
        <v>14767</v>
      </c>
      <c r="D5133" s="0" t="s">
        <v>14773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0</v>
      </c>
      <c r="K5133" s="0" t="n">
        <v>0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0</v>
      </c>
      <c r="Q5133" s="0" t="n">
        <v>0</v>
      </c>
      <c r="R5133" s="0" t="n">
        <v>0</v>
      </c>
      <c r="S5133" s="0" t="n">
        <v>0</v>
      </c>
      <c r="T5133" s="0" t="n">
        <v>0</v>
      </c>
      <c r="U5133" s="0" t="n">
        <v>18</v>
      </c>
      <c r="V5133" s="0" t="n">
        <v>276</v>
      </c>
      <c r="W5133" s="0" t="n">
        <v>0</v>
      </c>
      <c r="X5133" s="0" t="n">
        <v>0</v>
      </c>
      <c r="Y5133" s="0" t="n">
        <v>0</v>
      </c>
      <c r="Z5133" s="0" t="n">
        <v>0</v>
      </c>
    </row>
    <row r="5134" customFormat="false" ht="14.4" hidden="false" customHeight="false" outlineLevel="0" collapsed="false">
      <c r="A5134" s="0" t="s">
        <v>3</v>
      </c>
      <c r="B5134" s="0" t="s">
        <v>19940</v>
      </c>
      <c r="C5134" s="0" t="s">
        <v>14768</v>
      </c>
      <c r="D5134" s="0" t="s">
        <v>14771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n">
        <v>0</v>
      </c>
      <c r="N5134" s="0" t="n">
        <v>0</v>
      </c>
      <c r="O5134" s="0" t="n">
        <v>0</v>
      </c>
      <c r="P5134" s="0" t="n">
        <v>0</v>
      </c>
      <c r="Q5134" s="0" t="n">
        <v>0</v>
      </c>
      <c r="R5134" s="0" t="n">
        <v>0</v>
      </c>
      <c r="S5134" s="0" t="n">
        <v>0</v>
      </c>
      <c r="T5134" s="0" t="n">
        <v>0</v>
      </c>
      <c r="U5134" s="0" t="n">
        <v>17</v>
      </c>
      <c r="V5134" s="0" t="n">
        <v>325</v>
      </c>
      <c r="W5134" s="0" t="n">
        <v>0</v>
      </c>
      <c r="X5134" s="0" t="n">
        <v>0</v>
      </c>
      <c r="Y5134" s="0" t="n">
        <v>0</v>
      </c>
      <c r="Z5134" s="0" t="n">
        <v>0</v>
      </c>
    </row>
    <row r="5135" customFormat="false" ht="14.4" hidden="false" customHeight="false" outlineLevel="0" collapsed="false">
      <c r="A5135" s="0" t="s">
        <v>3</v>
      </c>
      <c r="B5135" s="0" t="s">
        <v>19941</v>
      </c>
      <c r="C5135" s="0" t="s">
        <v>14767</v>
      </c>
      <c r="D5135" s="0" t="s">
        <v>14773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0</v>
      </c>
      <c r="N5135" s="0" t="n">
        <v>0</v>
      </c>
      <c r="O5135" s="0" t="n">
        <v>0</v>
      </c>
      <c r="P5135" s="0" t="n">
        <v>0</v>
      </c>
      <c r="Q5135" s="0" t="n">
        <v>0</v>
      </c>
      <c r="R5135" s="0" t="n">
        <v>0</v>
      </c>
      <c r="S5135" s="0" t="n">
        <v>0</v>
      </c>
      <c r="T5135" s="0" t="n">
        <v>0</v>
      </c>
      <c r="U5135" s="0" t="n">
        <v>17</v>
      </c>
      <c r="V5135" s="0" t="n">
        <v>322</v>
      </c>
      <c r="W5135" s="0" t="n">
        <v>0</v>
      </c>
      <c r="X5135" s="0" t="n">
        <v>0</v>
      </c>
      <c r="Y5135" s="0" t="n">
        <v>0</v>
      </c>
      <c r="Z5135" s="0" t="n">
        <v>0</v>
      </c>
    </row>
    <row r="5136" customFormat="false" ht="14.4" hidden="false" customHeight="false" outlineLevel="0" collapsed="false">
      <c r="A5136" s="0" t="s">
        <v>3</v>
      </c>
      <c r="B5136" s="0" t="s">
        <v>19942</v>
      </c>
      <c r="C5136" s="0" t="s">
        <v>14771</v>
      </c>
      <c r="D5136" s="0" t="s">
        <v>14768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0</v>
      </c>
      <c r="Q5136" s="0" t="n">
        <v>0</v>
      </c>
      <c r="R5136" s="0" t="n">
        <v>0</v>
      </c>
      <c r="S5136" s="0" t="n">
        <v>0</v>
      </c>
      <c r="T5136" s="0" t="n">
        <v>0</v>
      </c>
      <c r="U5136" s="0" t="n">
        <v>18</v>
      </c>
      <c r="V5136" s="0" t="n">
        <v>325</v>
      </c>
      <c r="W5136" s="0" t="n">
        <v>0</v>
      </c>
      <c r="X5136" s="0" t="n">
        <v>0</v>
      </c>
      <c r="Y5136" s="0" t="n">
        <v>0</v>
      </c>
      <c r="Z5136" s="0" t="n">
        <v>0</v>
      </c>
    </row>
    <row r="5137" customFormat="false" ht="14.4" hidden="false" customHeight="false" outlineLevel="0" collapsed="false">
      <c r="A5137" s="0" t="s">
        <v>3</v>
      </c>
      <c r="B5137" s="0" t="s">
        <v>19943</v>
      </c>
      <c r="C5137" s="0" t="s">
        <v>14768</v>
      </c>
      <c r="D5137" s="0" t="s">
        <v>14773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  <c r="M5137" s="0" t="n">
        <v>0</v>
      </c>
      <c r="N5137" s="0" t="n">
        <v>0</v>
      </c>
      <c r="O5137" s="0" t="n">
        <v>0</v>
      </c>
      <c r="P5137" s="0" t="n">
        <v>0</v>
      </c>
      <c r="Q5137" s="0" t="n">
        <v>0</v>
      </c>
      <c r="R5137" s="0" t="n">
        <v>0</v>
      </c>
      <c r="S5137" s="0" t="n">
        <v>0</v>
      </c>
      <c r="T5137" s="0" t="n">
        <v>0</v>
      </c>
      <c r="U5137" s="0" t="n">
        <v>16</v>
      </c>
      <c r="V5137" s="0" t="n">
        <v>284</v>
      </c>
      <c r="W5137" s="0" t="n">
        <v>0</v>
      </c>
      <c r="X5137" s="0" t="n">
        <v>0</v>
      </c>
      <c r="Y5137" s="0" t="n">
        <v>0</v>
      </c>
      <c r="Z5137" s="0" t="n">
        <v>0</v>
      </c>
    </row>
    <row r="5138" customFormat="false" ht="14.4" hidden="false" customHeight="false" outlineLevel="0" collapsed="false">
      <c r="A5138" s="0" t="s">
        <v>3</v>
      </c>
      <c r="B5138" s="0" t="s">
        <v>19944</v>
      </c>
      <c r="C5138" s="0" t="s">
        <v>14767</v>
      </c>
      <c r="D5138" s="0" t="s">
        <v>14773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0</v>
      </c>
      <c r="O5138" s="0" t="n">
        <v>0</v>
      </c>
      <c r="P5138" s="0" t="n">
        <v>0</v>
      </c>
      <c r="Q5138" s="0" t="n">
        <v>0</v>
      </c>
      <c r="R5138" s="0" t="n">
        <v>0</v>
      </c>
      <c r="S5138" s="0" t="n">
        <v>0</v>
      </c>
      <c r="T5138" s="0" t="n">
        <v>0</v>
      </c>
      <c r="U5138" s="0" t="n">
        <v>21</v>
      </c>
      <c r="V5138" s="0" t="n">
        <v>274</v>
      </c>
      <c r="W5138" s="0" t="n">
        <v>0</v>
      </c>
      <c r="X5138" s="0" t="n">
        <v>0</v>
      </c>
      <c r="Y5138" s="0" t="n">
        <v>0</v>
      </c>
      <c r="Z5138" s="0" t="n">
        <v>0</v>
      </c>
    </row>
    <row r="5139" customFormat="false" ht="14.4" hidden="false" customHeight="false" outlineLevel="0" collapsed="false">
      <c r="A5139" s="0" t="s">
        <v>3</v>
      </c>
      <c r="B5139" s="0" t="s">
        <v>19945</v>
      </c>
      <c r="C5139" s="0" t="s">
        <v>14773</v>
      </c>
      <c r="D5139" s="0" t="s">
        <v>14767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0</v>
      </c>
      <c r="J5139" s="0" t="n">
        <v>0</v>
      </c>
      <c r="K5139" s="0" t="n">
        <v>0</v>
      </c>
      <c r="L5139" s="0" t="n">
        <v>0</v>
      </c>
      <c r="M5139" s="0" t="n">
        <v>0</v>
      </c>
      <c r="N5139" s="0" t="n">
        <v>0</v>
      </c>
      <c r="O5139" s="0" t="n">
        <v>0</v>
      </c>
      <c r="P5139" s="0" t="n">
        <v>0</v>
      </c>
      <c r="Q5139" s="0" t="n">
        <v>0</v>
      </c>
      <c r="R5139" s="0" t="n">
        <v>0</v>
      </c>
      <c r="S5139" s="0" t="n">
        <v>0</v>
      </c>
      <c r="T5139" s="0" t="n">
        <v>0</v>
      </c>
      <c r="U5139" s="0" t="n">
        <v>23</v>
      </c>
      <c r="V5139" s="0" t="n">
        <v>290</v>
      </c>
      <c r="W5139" s="0" t="n">
        <v>0</v>
      </c>
      <c r="X5139" s="0" t="n">
        <v>0</v>
      </c>
      <c r="Y5139" s="0" t="n">
        <v>0</v>
      </c>
      <c r="Z5139" s="0" t="n">
        <v>0</v>
      </c>
    </row>
    <row r="5140" customFormat="false" ht="14.4" hidden="false" customHeight="false" outlineLevel="0" collapsed="false">
      <c r="A5140" s="0" t="s">
        <v>3</v>
      </c>
      <c r="B5140" s="0" t="s">
        <v>19946</v>
      </c>
      <c r="C5140" s="0" t="s">
        <v>14773</v>
      </c>
      <c r="D5140" s="0" t="s">
        <v>14767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J5140" s="0" t="n">
        <v>0</v>
      </c>
      <c r="K5140" s="0" t="n">
        <v>0</v>
      </c>
      <c r="L5140" s="0" t="n">
        <v>0</v>
      </c>
      <c r="M5140" s="0" t="n">
        <v>0</v>
      </c>
      <c r="N5140" s="0" t="n">
        <v>0</v>
      </c>
      <c r="O5140" s="0" t="n">
        <v>0</v>
      </c>
      <c r="P5140" s="0" t="n">
        <v>0</v>
      </c>
      <c r="Q5140" s="0" t="n">
        <v>0</v>
      </c>
      <c r="R5140" s="0" t="n">
        <v>0</v>
      </c>
      <c r="S5140" s="0" t="n">
        <v>0</v>
      </c>
      <c r="T5140" s="0" t="n">
        <v>0</v>
      </c>
      <c r="U5140" s="0" t="n">
        <v>24</v>
      </c>
      <c r="V5140" s="0" t="n">
        <v>278</v>
      </c>
      <c r="W5140" s="0" t="n">
        <v>0</v>
      </c>
      <c r="X5140" s="0" t="n">
        <v>0</v>
      </c>
      <c r="Y5140" s="0" t="n">
        <v>0</v>
      </c>
      <c r="Z5140" s="0" t="n">
        <v>0</v>
      </c>
    </row>
    <row r="5141" customFormat="false" ht="14.4" hidden="false" customHeight="false" outlineLevel="0" collapsed="false">
      <c r="A5141" s="0" t="s">
        <v>3</v>
      </c>
      <c r="B5141" s="0" t="s">
        <v>19947</v>
      </c>
      <c r="C5141" s="0" t="s">
        <v>14768</v>
      </c>
      <c r="D5141" s="0" t="s">
        <v>14771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0</v>
      </c>
      <c r="N5141" s="0" t="n">
        <v>0</v>
      </c>
      <c r="O5141" s="0" t="n">
        <v>0</v>
      </c>
      <c r="P5141" s="0" t="n">
        <v>0</v>
      </c>
      <c r="Q5141" s="0" t="n">
        <v>0</v>
      </c>
      <c r="R5141" s="0" t="n">
        <v>0</v>
      </c>
      <c r="S5141" s="0" t="n">
        <v>0</v>
      </c>
      <c r="T5141" s="0" t="n">
        <v>0</v>
      </c>
      <c r="U5141" s="0" t="n">
        <v>13</v>
      </c>
      <c r="V5141" s="0" t="n">
        <v>244</v>
      </c>
      <c r="W5141" s="0" t="n">
        <v>0</v>
      </c>
      <c r="X5141" s="0" t="n">
        <v>0</v>
      </c>
      <c r="Y5141" s="0" t="n">
        <v>0</v>
      </c>
      <c r="Z5141" s="0" t="n">
        <v>0</v>
      </c>
    </row>
    <row r="5142" customFormat="false" ht="14.4" hidden="false" customHeight="false" outlineLevel="0" collapsed="false">
      <c r="A5142" s="0" t="s">
        <v>3</v>
      </c>
      <c r="B5142" s="0" t="s">
        <v>19948</v>
      </c>
      <c r="C5142" s="0" t="s">
        <v>14773</v>
      </c>
      <c r="D5142" s="0" t="s">
        <v>14767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0</v>
      </c>
      <c r="Q5142" s="0" t="n">
        <v>0</v>
      </c>
      <c r="R5142" s="0" t="n">
        <v>0</v>
      </c>
      <c r="S5142" s="0" t="n">
        <v>0</v>
      </c>
      <c r="T5142" s="0" t="n">
        <v>0</v>
      </c>
      <c r="U5142" s="0" t="n">
        <v>16</v>
      </c>
      <c r="V5142" s="0" t="n">
        <v>311</v>
      </c>
      <c r="W5142" s="0" t="n">
        <v>0</v>
      </c>
      <c r="X5142" s="0" t="n">
        <v>0</v>
      </c>
      <c r="Y5142" s="0" t="n">
        <v>0</v>
      </c>
      <c r="Z5142" s="0" t="n">
        <v>0</v>
      </c>
    </row>
    <row r="5143" customFormat="false" ht="14.4" hidden="false" customHeight="false" outlineLevel="0" collapsed="false">
      <c r="A5143" s="0" t="s">
        <v>3</v>
      </c>
      <c r="B5143" s="0" t="s">
        <v>19949</v>
      </c>
      <c r="C5143" s="0" t="s">
        <v>14767</v>
      </c>
      <c r="D5143" s="0" t="s">
        <v>14773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  <c r="M5143" s="0" t="n">
        <v>0</v>
      </c>
      <c r="N5143" s="0" t="n">
        <v>0</v>
      </c>
      <c r="O5143" s="0" t="n">
        <v>0</v>
      </c>
      <c r="P5143" s="0" t="n">
        <v>0</v>
      </c>
      <c r="Q5143" s="0" t="n">
        <v>0</v>
      </c>
      <c r="R5143" s="0" t="n">
        <v>0</v>
      </c>
      <c r="S5143" s="0" t="n">
        <v>0</v>
      </c>
      <c r="T5143" s="0" t="n">
        <v>0</v>
      </c>
      <c r="U5143" s="0" t="n">
        <v>17</v>
      </c>
      <c r="V5143" s="0" t="n">
        <v>302</v>
      </c>
      <c r="W5143" s="0" t="n">
        <v>0</v>
      </c>
      <c r="X5143" s="0" t="n">
        <v>0</v>
      </c>
      <c r="Y5143" s="0" t="n">
        <v>0</v>
      </c>
      <c r="Z5143" s="0" t="n">
        <v>0</v>
      </c>
    </row>
    <row r="5144" customFormat="false" ht="14.4" hidden="false" customHeight="false" outlineLevel="0" collapsed="false">
      <c r="A5144" s="0" t="s">
        <v>3</v>
      </c>
      <c r="B5144" s="0" t="s">
        <v>19950</v>
      </c>
      <c r="C5144" s="0" t="s">
        <v>14768</v>
      </c>
      <c r="D5144" s="0" t="s">
        <v>14771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0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n">
        <v>0</v>
      </c>
      <c r="S5144" s="0" t="n">
        <v>0</v>
      </c>
      <c r="T5144" s="0" t="n">
        <v>0</v>
      </c>
      <c r="U5144" s="0" t="n">
        <v>17</v>
      </c>
      <c r="V5144" s="0" t="n">
        <v>316</v>
      </c>
      <c r="W5144" s="0" t="n">
        <v>0</v>
      </c>
      <c r="X5144" s="0" t="n">
        <v>0</v>
      </c>
      <c r="Y5144" s="0" t="n">
        <v>0</v>
      </c>
      <c r="Z5144" s="0" t="n">
        <v>0</v>
      </c>
    </row>
    <row r="5145" customFormat="false" ht="14.4" hidden="false" customHeight="false" outlineLevel="0" collapsed="false">
      <c r="A5145" s="0" t="s">
        <v>3</v>
      </c>
      <c r="B5145" s="0" t="s">
        <v>19951</v>
      </c>
      <c r="C5145" s="0" t="s">
        <v>14773</v>
      </c>
      <c r="D5145" s="0" t="s">
        <v>14767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  <c r="J5145" s="0" t="n">
        <v>0</v>
      </c>
      <c r="K5145" s="0" t="n">
        <v>0</v>
      </c>
      <c r="L5145" s="0" t="n">
        <v>0</v>
      </c>
      <c r="M5145" s="0" t="n">
        <v>0</v>
      </c>
      <c r="N5145" s="0" t="n">
        <v>0</v>
      </c>
      <c r="O5145" s="0" t="n">
        <v>0</v>
      </c>
      <c r="P5145" s="0" t="n">
        <v>0</v>
      </c>
      <c r="Q5145" s="0" t="n">
        <v>0</v>
      </c>
      <c r="R5145" s="0" t="n">
        <v>0</v>
      </c>
      <c r="S5145" s="0" t="n">
        <v>0</v>
      </c>
      <c r="T5145" s="0" t="n">
        <v>0</v>
      </c>
      <c r="U5145" s="0" t="n">
        <v>17</v>
      </c>
      <c r="V5145" s="0" t="n">
        <v>312</v>
      </c>
      <c r="W5145" s="0" t="n">
        <v>0</v>
      </c>
      <c r="X5145" s="0" t="n">
        <v>0</v>
      </c>
      <c r="Y5145" s="0" t="n">
        <v>0</v>
      </c>
      <c r="Z5145" s="0" t="n">
        <v>0</v>
      </c>
    </row>
    <row r="5146" customFormat="false" ht="14.4" hidden="false" customHeight="false" outlineLevel="0" collapsed="false">
      <c r="A5146" s="0" t="s">
        <v>3</v>
      </c>
      <c r="B5146" s="0" t="s">
        <v>19952</v>
      </c>
      <c r="C5146" s="0" t="s">
        <v>14768</v>
      </c>
      <c r="D5146" s="0" t="s">
        <v>14771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  <c r="M5146" s="0" t="n">
        <v>0</v>
      </c>
      <c r="N5146" s="0" t="n">
        <v>0</v>
      </c>
      <c r="O5146" s="0" t="n">
        <v>0</v>
      </c>
      <c r="P5146" s="0" t="n">
        <v>0</v>
      </c>
      <c r="Q5146" s="0" t="n">
        <v>0</v>
      </c>
      <c r="R5146" s="0" t="n">
        <v>0</v>
      </c>
      <c r="S5146" s="0" t="n">
        <v>0</v>
      </c>
      <c r="T5146" s="0" t="n">
        <v>0</v>
      </c>
      <c r="U5146" s="0" t="n">
        <v>18</v>
      </c>
      <c r="V5146" s="0" t="n">
        <v>319</v>
      </c>
      <c r="W5146" s="0" t="n">
        <v>0</v>
      </c>
      <c r="X5146" s="0" t="n">
        <v>0</v>
      </c>
      <c r="Y5146" s="0" t="n">
        <v>0</v>
      </c>
      <c r="Z5146" s="0" t="n">
        <v>0</v>
      </c>
    </row>
    <row r="5147" customFormat="false" ht="14.4" hidden="false" customHeight="false" outlineLevel="0" collapsed="false">
      <c r="A5147" s="0" t="s">
        <v>3</v>
      </c>
      <c r="B5147" s="0" t="s">
        <v>19953</v>
      </c>
      <c r="C5147" s="0" t="s">
        <v>14773</v>
      </c>
      <c r="D5147" s="0" t="s">
        <v>14767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  <c r="L5147" s="0" t="n">
        <v>0</v>
      </c>
      <c r="M5147" s="0" t="n">
        <v>0</v>
      </c>
      <c r="N5147" s="0" t="n">
        <v>0</v>
      </c>
      <c r="O5147" s="0" t="n">
        <v>0</v>
      </c>
      <c r="P5147" s="0" t="n">
        <v>0</v>
      </c>
      <c r="Q5147" s="0" t="n">
        <v>0</v>
      </c>
      <c r="R5147" s="0" t="n">
        <v>0</v>
      </c>
      <c r="S5147" s="0" t="n">
        <v>0</v>
      </c>
      <c r="T5147" s="0" t="n">
        <v>0</v>
      </c>
      <c r="U5147" s="0" t="n">
        <v>19</v>
      </c>
      <c r="V5147" s="0" t="n">
        <v>374</v>
      </c>
      <c r="W5147" s="0" t="n">
        <v>0</v>
      </c>
      <c r="X5147" s="0" t="n">
        <v>0</v>
      </c>
      <c r="Y5147" s="0" t="n">
        <v>0</v>
      </c>
      <c r="Z5147" s="0" t="n">
        <v>0</v>
      </c>
    </row>
    <row r="5148" customFormat="false" ht="14.4" hidden="false" customHeight="false" outlineLevel="0" collapsed="false">
      <c r="A5148" s="0" t="s">
        <v>3</v>
      </c>
      <c r="B5148" s="0" t="s">
        <v>19954</v>
      </c>
      <c r="C5148" s="0" t="s">
        <v>14767</v>
      </c>
      <c r="D5148" s="0" t="s">
        <v>14768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0</v>
      </c>
      <c r="Q5148" s="0" t="n">
        <v>0</v>
      </c>
      <c r="R5148" s="0" t="n">
        <v>0</v>
      </c>
      <c r="S5148" s="0" t="n">
        <v>0</v>
      </c>
      <c r="T5148" s="0" t="n">
        <v>0</v>
      </c>
      <c r="U5148" s="0" t="n">
        <v>15</v>
      </c>
      <c r="V5148" s="0" t="n">
        <v>271</v>
      </c>
      <c r="W5148" s="0" t="n">
        <v>0</v>
      </c>
      <c r="X5148" s="0" t="n">
        <v>0</v>
      </c>
      <c r="Y5148" s="0" t="n">
        <v>0</v>
      </c>
      <c r="Z5148" s="0" t="n">
        <v>0</v>
      </c>
    </row>
    <row r="5149" customFormat="false" ht="14.4" hidden="false" customHeight="false" outlineLevel="0" collapsed="false">
      <c r="A5149" s="0" t="s">
        <v>3</v>
      </c>
      <c r="B5149" s="0" t="s">
        <v>19955</v>
      </c>
      <c r="C5149" s="0" t="s">
        <v>14771</v>
      </c>
      <c r="D5149" s="0" t="s">
        <v>14768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0</v>
      </c>
      <c r="M5149" s="0" t="n">
        <v>0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n">
        <v>0</v>
      </c>
      <c r="S5149" s="0" t="n">
        <v>0</v>
      </c>
      <c r="T5149" s="0" t="n">
        <v>0</v>
      </c>
      <c r="U5149" s="0" t="n">
        <v>23</v>
      </c>
      <c r="V5149" s="0" t="n">
        <v>375</v>
      </c>
      <c r="W5149" s="0" t="n">
        <v>0</v>
      </c>
      <c r="X5149" s="0" t="n">
        <v>0</v>
      </c>
      <c r="Y5149" s="0" t="n">
        <v>0</v>
      </c>
      <c r="Z5149" s="0" t="n">
        <v>0</v>
      </c>
    </row>
    <row r="5150" customFormat="false" ht="14.4" hidden="false" customHeight="false" outlineLevel="0" collapsed="false">
      <c r="A5150" s="0" t="s">
        <v>3</v>
      </c>
      <c r="B5150" s="0" t="s">
        <v>19956</v>
      </c>
      <c r="C5150" s="0" t="s">
        <v>14767</v>
      </c>
      <c r="D5150" s="0" t="s">
        <v>14773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0</v>
      </c>
      <c r="Q5150" s="0" t="n">
        <v>0</v>
      </c>
      <c r="R5150" s="0" t="n">
        <v>0</v>
      </c>
      <c r="S5150" s="0" t="n">
        <v>0</v>
      </c>
      <c r="T5150" s="0" t="n">
        <v>0</v>
      </c>
      <c r="U5150" s="0" t="n">
        <v>21</v>
      </c>
      <c r="V5150" s="0" t="n">
        <v>322</v>
      </c>
      <c r="W5150" s="0" t="n">
        <v>0</v>
      </c>
      <c r="X5150" s="0" t="n">
        <v>0</v>
      </c>
      <c r="Y5150" s="0" t="n">
        <v>0</v>
      </c>
      <c r="Z5150" s="0" t="n">
        <v>0</v>
      </c>
    </row>
    <row r="5151" customFormat="false" ht="14.4" hidden="false" customHeight="false" outlineLevel="0" collapsed="false">
      <c r="A5151" s="0" t="s">
        <v>3</v>
      </c>
      <c r="B5151" s="0" t="s">
        <v>19957</v>
      </c>
      <c r="C5151" s="0" t="s">
        <v>14773</v>
      </c>
      <c r="D5151" s="0" t="s">
        <v>14767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0</v>
      </c>
      <c r="Q5151" s="0" t="n">
        <v>0</v>
      </c>
      <c r="R5151" s="0" t="n">
        <v>0</v>
      </c>
      <c r="S5151" s="0" t="n">
        <v>0</v>
      </c>
      <c r="T5151" s="0" t="n">
        <v>0</v>
      </c>
      <c r="U5151" s="0" t="n">
        <v>16</v>
      </c>
      <c r="V5151" s="0" t="n">
        <v>279</v>
      </c>
      <c r="W5151" s="0" t="n">
        <v>0</v>
      </c>
      <c r="X5151" s="0" t="n">
        <v>0</v>
      </c>
      <c r="Y5151" s="0" t="n">
        <v>0</v>
      </c>
      <c r="Z5151" s="0" t="n">
        <v>0</v>
      </c>
    </row>
    <row r="5152" customFormat="false" ht="14.4" hidden="false" customHeight="false" outlineLevel="0" collapsed="false">
      <c r="A5152" s="0" t="s">
        <v>3</v>
      </c>
      <c r="B5152" s="0" t="s">
        <v>19958</v>
      </c>
      <c r="C5152" s="0" t="s">
        <v>14773</v>
      </c>
      <c r="D5152" s="0" t="s">
        <v>14767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0</v>
      </c>
      <c r="M5152" s="0" t="n">
        <v>0</v>
      </c>
      <c r="N5152" s="0" t="n">
        <v>0</v>
      </c>
      <c r="O5152" s="0" t="n">
        <v>0</v>
      </c>
      <c r="P5152" s="0" t="n">
        <v>0</v>
      </c>
      <c r="Q5152" s="0" t="n">
        <v>0</v>
      </c>
      <c r="R5152" s="0" t="n">
        <v>0</v>
      </c>
      <c r="S5152" s="0" t="n">
        <v>0</v>
      </c>
      <c r="T5152" s="0" t="n">
        <v>0</v>
      </c>
      <c r="U5152" s="0" t="n">
        <v>18</v>
      </c>
      <c r="V5152" s="0" t="n">
        <v>315</v>
      </c>
      <c r="W5152" s="0" t="n">
        <v>0</v>
      </c>
      <c r="X5152" s="0" t="n">
        <v>0</v>
      </c>
      <c r="Y5152" s="0" t="n">
        <v>0</v>
      </c>
      <c r="Z5152" s="0" t="n">
        <v>0</v>
      </c>
    </row>
    <row r="5153" customFormat="false" ht="14.4" hidden="false" customHeight="false" outlineLevel="0" collapsed="false">
      <c r="A5153" s="0" t="s">
        <v>3</v>
      </c>
      <c r="B5153" s="0" t="s">
        <v>19959</v>
      </c>
      <c r="C5153" s="0" t="s">
        <v>14874</v>
      </c>
      <c r="D5153" s="0" t="s">
        <v>14767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  <c r="M5153" s="0" t="n">
        <v>0</v>
      </c>
      <c r="N5153" s="0" t="n">
        <v>0</v>
      </c>
      <c r="O5153" s="0" t="n">
        <v>0</v>
      </c>
      <c r="P5153" s="0" t="n">
        <v>0</v>
      </c>
      <c r="Q5153" s="0" t="n">
        <v>0</v>
      </c>
      <c r="R5153" s="0" t="n">
        <v>0</v>
      </c>
      <c r="S5153" s="0" t="n">
        <v>0</v>
      </c>
      <c r="T5153" s="0" t="n">
        <v>0</v>
      </c>
      <c r="U5153" s="0" t="n">
        <v>16</v>
      </c>
      <c r="V5153" s="0" t="n">
        <v>281</v>
      </c>
      <c r="W5153" s="0" t="n">
        <v>0</v>
      </c>
      <c r="X5153" s="0" t="n">
        <v>0</v>
      </c>
      <c r="Y5153" s="0" t="n">
        <v>0</v>
      </c>
      <c r="Z5153" s="0" t="n">
        <v>0</v>
      </c>
    </row>
    <row r="5154" customFormat="false" ht="14.4" hidden="false" customHeight="false" outlineLevel="0" collapsed="false">
      <c r="A5154" s="0" t="s">
        <v>3</v>
      </c>
      <c r="B5154" s="0" t="s">
        <v>19960</v>
      </c>
      <c r="C5154" s="0" t="s">
        <v>14768</v>
      </c>
      <c r="D5154" s="0" t="s">
        <v>14771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0</v>
      </c>
      <c r="K5154" s="0" t="n">
        <v>0</v>
      </c>
      <c r="L5154" s="0" t="n">
        <v>0</v>
      </c>
      <c r="M5154" s="0" t="n">
        <v>0</v>
      </c>
      <c r="N5154" s="0" t="n">
        <v>0</v>
      </c>
      <c r="O5154" s="0" t="n">
        <v>0</v>
      </c>
      <c r="P5154" s="0" t="n">
        <v>0</v>
      </c>
      <c r="Q5154" s="0" t="n">
        <v>0</v>
      </c>
      <c r="R5154" s="0" t="n">
        <v>0</v>
      </c>
      <c r="S5154" s="0" t="n">
        <v>0</v>
      </c>
      <c r="T5154" s="0" t="n">
        <v>0</v>
      </c>
      <c r="U5154" s="0" t="n">
        <v>15</v>
      </c>
      <c r="V5154" s="0" t="n">
        <v>277</v>
      </c>
      <c r="W5154" s="0" t="n">
        <v>0</v>
      </c>
      <c r="X5154" s="0" t="n">
        <v>0</v>
      </c>
      <c r="Y5154" s="0" t="n">
        <v>0</v>
      </c>
      <c r="Z5154" s="0" t="n">
        <v>0</v>
      </c>
    </row>
    <row r="5155" customFormat="false" ht="14.4" hidden="false" customHeight="false" outlineLevel="0" collapsed="false">
      <c r="A5155" s="0" t="s">
        <v>3</v>
      </c>
      <c r="B5155" s="0" t="s">
        <v>19961</v>
      </c>
      <c r="C5155" s="0" t="s">
        <v>14767</v>
      </c>
      <c r="D5155" s="0" t="s">
        <v>14773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0</v>
      </c>
      <c r="J5155" s="0" t="n">
        <v>0</v>
      </c>
      <c r="K5155" s="0" t="n">
        <v>0</v>
      </c>
      <c r="L5155" s="0" t="n">
        <v>0</v>
      </c>
      <c r="M5155" s="0" t="n">
        <v>0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n">
        <v>0</v>
      </c>
      <c r="S5155" s="0" t="n">
        <v>0</v>
      </c>
      <c r="T5155" s="0" t="n">
        <v>0</v>
      </c>
      <c r="U5155" s="0" t="n">
        <v>19</v>
      </c>
      <c r="V5155" s="0" t="n">
        <v>373</v>
      </c>
      <c r="W5155" s="0" t="n">
        <v>0</v>
      </c>
      <c r="X5155" s="0" t="n">
        <v>0</v>
      </c>
      <c r="Y5155" s="0" t="n">
        <v>0</v>
      </c>
      <c r="Z5155" s="0" t="n">
        <v>0</v>
      </c>
    </row>
    <row r="5156" customFormat="false" ht="14.4" hidden="false" customHeight="false" outlineLevel="0" collapsed="false">
      <c r="A5156" s="0" t="s">
        <v>3</v>
      </c>
      <c r="B5156" s="0" t="s">
        <v>19962</v>
      </c>
      <c r="C5156" s="0" t="s">
        <v>14767</v>
      </c>
      <c r="D5156" s="0" t="s">
        <v>14773</v>
      </c>
      <c r="E5156" s="0" t="n">
        <v>0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n">
        <v>0</v>
      </c>
      <c r="N5156" s="0" t="n">
        <v>0</v>
      </c>
      <c r="O5156" s="0" t="n">
        <v>0</v>
      </c>
      <c r="P5156" s="0" t="n">
        <v>0</v>
      </c>
      <c r="Q5156" s="0" t="n">
        <v>0</v>
      </c>
      <c r="R5156" s="0" t="n">
        <v>0</v>
      </c>
      <c r="S5156" s="0" t="n">
        <v>0</v>
      </c>
      <c r="T5156" s="0" t="n">
        <v>0</v>
      </c>
      <c r="U5156" s="0" t="n">
        <v>17</v>
      </c>
      <c r="V5156" s="0" t="n">
        <v>329</v>
      </c>
      <c r="W5156" s="0" t="n">
        <v>0</v>
      </c>
      <c r="X5156" s="0" t="n">
        <v>0</v>
      </c>
      <c r="Y5156" s="0" t="n">
        <v>0</v>
      </c>
      <c r="Z5156" s="0" t="n">
        <v>0</v>
      </c>
    </row>
    <row r="5157" customFormat="false" ht="14.4" hidden="false" customHeight="false" outlineLevel="0" collapsed="false">
      <c r="A5157" s="0" t="s">
        <v>3</v>
      </c>
      <c r="B5157" s="0" t="s">
        <v>19963</v>
      </c>
      <c r="C5157" s="0" t="s">
        <v>14767</v>
      </c>
      <c r="D5157" s="0" t="s">
        <v>14773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0</v>
      </c>
      <c r="L5157" s="0" t="n">
        <v>0</v>
      </c>
      <c r="M5157" s="0" t="n">
        <v>0</v>
      </c>
      <c r="N5157" s="0" t="n">
        <v>0</v>
      </c>
      <c r="O5157" s="0" t="n">
        <v>0</v>
      </c>
      <c r="P5157" s="0" t="n">
        <v>0</v>
      </c>
      <c r="Q5157" s="0" t="n">
        <v>0</v>
      </c>
      <c r="R5157" s="0" t="n">
        <v>0</v>
      </c>
      <c r="S5157" s="0" t="n">
        <v>0</v>
      </c>
      <c r="T5157" s="0" t="n">
        <v>0</v>
      </c>
      <c r="U5157" s="0" t="n">
        <v>18</v>
      </c>
      <c r="V5157" s="0" t="n">
        <v>330</v>
      </c>
      <c r="W5157" s="0" t="n">
        <v>0</v>
      </c>
      <c r="X5157" s="0" t="n">
        <v>0</v>
      </c>
      <c r="Y5157" s="0" t="n">
        <v>0</v>
      </c>
      <c r="Z5157" s="0" t="n">
        <v>0</v>
      </c>
    </row>
    <row r="5158" customFormat="false" ht="14.4" hidden="false" customHeight="false" outlineLevel="0" collapsed="false">
      <c r="A5158" s="0" t="s">
        <v>3</v>
      </c>
      <c r="B5158" s="0" t="s">
        <v>19964</v>
      </c>
      <c r="C5158" s="0" t="s">
        <v>14771</v>
      </c>
      <c r="D5158" s="0" t="s">
        <v>14768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0</v>
      </c>
      <c r="J5158" s="0" t="n">
        <v>0</v>
      </c>
      <c r="K5158" s="0" t="n">
        <v>0</v>
      </c>
      <c r="L5158" s="0" t="n">
        <v>0</v>
      </c>
      <c r="M5158" s="0" t="n">
        <v>0</v>
      </c>
      <c r="N5158" s="0" t="n">
        <v>0</v>
      </c>
      <c r="O5158" s="0" t="n">
        <v>0</v>
      </c>
      <c r="P5158" s="0" t="n">
        <v>0</v>
      </c>
      <c r="Q5158" s="0" t="n">
        <v>0</v>
      </c>
      <c r="R5158" s="0" t="n">
        <v>0</v>
      </c>
      <c r="S5158" s="0" t="n">
        <v>0</v>
      </c>
      <c r="T5158" s="0" t="n">
        <v>0</v>
      </c>
      <c r="U5158" s="0" t="n">
        <v>16</v>
      </c>
      <c r="V5158" s="0" t="n">
        <v>272</v>
      </c>
      <c r="W5158" s="0" t="n">
        <v>0</v>
      </c>
      <c r="X5158" s="0" t="n">
        <v>0</v>
      </c>
      <c r="Y5158" s="0" t="n">
        <v>0</v>
      </c>
      <c r="Z5158" s="0" t="n">
        <v>0</v>
      </c>
    </row>
    <row r="5159" customFormat="false" ht="14.4" hidden="false" customHeight="false" outlineLevel="0" collapsed="false">
      <c r="A5159" s="0" t="s">
        <v>3</v>
      </c>
      <c r="B5159" s="0" t="s">
        <v>19965</v>
      </c>
      <c r="C5159" s="0" t="s">
        <v>14768</v>
      </c>
      <c r="D5159" s="0" t="s">
        <v>14771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0</v>
      </c>
      <c r="J5159" s="0" t="n">
        <v>0</v>
      </c>
      <c r="K5159" s="0" t="n">
        <v>0</v>
      </c>
      <c r="L5159" s="0" t="n">
        <v>0</v>
      </c>
      <c r="M5159" s="0" t="n">
        <v>0</v>
      </c>
      <c r="N5159" s="0" t="n">
        <v>0</v>
      </c>
      <c r="O5159" s="0" t="n">
        <v>0</v>
      </c>
      <c r="P5159" s="0" t="n">
        <v>0</v>
      </c>
      <c r="Q5159" s="0" t="n">
        <v>0</v>
      </c>
      <c r="R5159" s="0" t="n">
        <v>0</v>
      </c>
      <c r="S5159" s="0" t="n">
        <v>0</v>
      </c>
      <c r="T5159" s="0" t="n">
        <v>0</v>
      </c>
      <c r="U5159" s="0" t="n">
        <v>15</v>
      </c>
      <c r="V5159" s="0" t="n">
        <v>233</v>
      </c>
      <c r="W5159" s="0" t="n">
        <v>0</v>
      </c>
      <c r="X5159" s="0" t="n">
        <v>0</v>
      </c>
      <c r="Y5159" s="0" t="n">
        <v>0</v>
      </c>
      <c r="Z5159" s="0" t="n">
        <v>0</v>
      </c>
    </row>
    <row r="5160" customFormat="false" ht="14.4" hidden="false" customHeight="false" outlineLevel="0" collapsed="false">
      <c r="A5160" s="0" t="s">
        <v>3</v>
      </c>
      <c r="B5160" s="0" t="s">
        <v>19966</v>
      </c>
      <c r="C5160" s="0" t="s">
        <v>14771</v>
      </c>
      <c r="D5160" s="0" t="s">
        <v>14768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n">
        <v>0</v>
      </c>
      <c r="N5160" s="0" t="n">
        <v>0</v>
      </c>
      <c r="O5160" s="0" t="n">
        <v>0</v>
      </c>
      <c r="P5160" s="0" t="n">
        <v>0</v>
      </c>
      <c r="Q5160" s="0" t="n">
        <v>0</v>
      </c>
      <c r="R5160" s="0" t="n">
        <v>0</v>
      </c>
      <c r="S5160" s="0" t="n">
        <v>0</v>
      </c>
      <c r="T5160" s="0" t="n">
        <v>0</v>
      </c>
      <c r="U5160" s="0" t="n">
        <v>16</v>
      </c>
      <c r="V5160" s="0" t="n">
        <v>226</v>
      </c>
      <c r="W5160" s="0" t="n">
        <v>0</v>
      </c>
      <c r="X5160" s="0" t="n">
        <v>0</v>
      </c>
      <c r="Y5160" s="0" t="n">
        <v>0</v>
      </c>
      <c r="Z5160" s="0" t="n">
        <v>0</v>
      </c>
    </row>
    <row r="5161" customFormat="false" ht="14.4" hidden="false" customHeight="false" outlineLevel="0" collapsed="false">
      <c r="A5161" s="0" t="s">
        <v>3</v>
      </c>
      <c r="B5161" s="0" t="s">
        <v>19967</v>
      </c>
      <c r="C5161" s="0" t="s">
        <v>14768</v>
      </c>
      <c r="D5161" s="0" t="s">
        <v>14773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  <c r="L5161" s="0" t="n">
        <v>0</v>
      </c>
      <c r="M5161" s="0" t="n">
        <v>0</v>
      </c>
      <c r="N5161" s="0" t="n">
        <v>0</v>
      </c>
      <c r="O5161" s="0" t="n">
        <v>0</v>
      </c>
      <c r="P5161" s="0" t="n">
        <v>0</v>
      </c>
      <c r="Q5161" s="0" t="n">
        <v>0</v>
      </c>
      <c r="R5161" s="0" t="n">
        <v>0</v>
      </c>
      <c r="S5161" s="0" t="n">
        <v>0</v>
      </c>
      <c r="T5161" s="0" t="n">
        <v>0</v>
      </c>
      <c r="U5161" s="0" t="n">
        <v>13</v>
      </c>
      <c r="V5161" s="0" t="n">
        <v>206</v>
      </c>
      <c r="W5161" s="0" t="n">
        <v>0</v>
      </c>
      <c r="X5161" s="0" t="n">
        <v>0</v>
      </c>
      <c r="Y5161" s="0" t="n">
        <v>0</v>
      </c>
      <c r="Z5161" s="0" t="n">
        <v>0</v>
      </c>
    </row>
    <row r="5162" customFormat="false" ht="14.4" hidden="false" customHeight="false" outlineLevel="0" collapsed="false">
      <c r="A5162" s="0" t="s">
        <v>3</v>
      </c>
      <c r="B5162" s="0" t="s">
        <v>19968</v>
      </c>
      <c r="C5162" s="0" t="s">
        <v>14768</v>
      </c>
      <c r="D5162" s="0" t="s">
        <v>14773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n">
        <v>0</v>
      </c>
      <c r="N5162" s="0" t="n">
        <v>0</v>
      </c>
      <c r="O5162" s="0" t="n">
        <v>0</v>
      </c>
      <c r="P5162" s="0" t="n">
        <v>0</v>
      </c>
      <c r="Q5162" s="0" t="n">
        <v>0</v>
      </c>
      <c r="R5162" s="0" t="n">
        <v>0</v>
      </c>
      <c r="S5162" s="0" t="n">
        <v>0</v>
      </c>
      <c r="T5162" s="0" t="n">
        <v>0</v>
      </c>
      <c r="U5162" s="0" t="n">
        <v>15</v>
      </c>
      <c r="V5162" s="0" t="n">
        <v>220</v>
      </c>
      <c r="W5162" s="0" t="n">
        <v>0</v>
      </c>
      <c r="X5162" s="0" t="n">
        <v>0</v>
      </c>
      <c r="Y5162" s="0" t="n">
        <v>0</v>
      </c>
      <c r="Z5162" s="0" t="n">
        <v>0</v>
      </c>
    </row>
    <row r="5163" customFormat="false" ht="14.4" hidden="false" customHeight="false" outlineLevel="0" collapsed="false">
      <c r="A5163" s="0" t="s">
        <v>3</v>
      </c>
      <c r="B5163" s="0" t="s">
        <v>19969</v>
      </c>
      <c r="C5163" s="0" t="s">
        <v>14768</v>
      </c>
      <c r="D5163" s="0" t="s">
        <v>14771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0</v>
      </c>
      <c r="K5163" s="0" t="n">
        <v>0</v>
      </c>
      <c r="L5163" s="0" t="n">
        <v>0</v>
      </c>
      <c r="M5163" s="0" t="n">
        <v>0</v>
      </c>
      <c r="N5163" s="0" t="n">
        <v>0</v>
      </c>
      <c r="O5163" s="0" t="n">
        <v>0</v>
      </c>
      <c r="P5163" s="0" t="n">
        <v>0</v>
      </c>
      <c r="Q5163" s="0" t="n">
        <v>0</v>
      </c>
      <c r="R5163" s="0" t="n">
        <v>0</v>
      </c>
      <c r="S5163" s="0" t="n">
        <v>0</v>
      </c>
      <c r="T5163" s="0" t="n">
        <v>0</v>
      </c>
      <c r="U5163" s="0" t="n">
        <v>20</v>
      </c>
      <c r="V5163" s="0" t="n">
        <v>326</v>
      </c>
      <c r="W5163" s="0" t="n">
        <v>0</v>
      </c>
      <c r="X5163" s="0" t="n">
        <v>0</v>
      </c>
      <c r="Y5163" s="0" t="n">
        <v>0</v>
      </c>
      <c r="Z5163" s="0" t="n">
        <v>0</v>
      </c>
    </row>
    <row r="5164" customFormat="false" ht="14.4" hidden="false" customHeight="false" outlineLevel="0" collapsed="false">
      <c r="A5164" s="0" t="s">
        <v>3</v>
      </c>
      <c r="B5164" s="0" t="s">
        <v>19970</v>
      </c>
      <c r="C5164" s="0" t="s">
        <v>14768</v>
      </c>
      <c r="D5164" s="0" t="s">
        <v>14771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  <c r="K5164" s="0" t="n">
        <v>0</v>
      </c>
      <c r="L5164" s="0" t="n">
        <v>0</v>
      </c>
      <c r="M5164" s="0" t="n">
        <v>0</v>
      </c>
      <c r="N5164" s="0" t="n">
        <v>0</v>
      </c>
      <c r="O5164" s="0" t="n">
        <v>0</v>
      </c>
      <c r="P5164" s="0" t="n">
        <v>0</v>
      </c>
      <c r="Q5164" s="0" t="n">
        <v>0</v>
      </c>
      <c r="R5164" s="0" t="n">
        <v>0</v>
      </c>
      <c r="S5164" s="0" t="n">
        <v>0</v>
      </c>
      <c r="T5164" s="0" t="n">
        <v>0</v>
      </c>
      <c r="U5164" s="0" t="n">
        <v>16</v>
      </c>
      <c r="V5164" s="0" t="n">
        <v>314</v>
      </c>
      <c r="W5164" s="0" t="n">
        <v>0</v>
      </c>
      <c r="X5164" s="0" t="n">
        <v>0</v>
      </c>
      <c r="Y5164" s="0" t="n">
        <v>0</v>
      </c>
      <c r="Z5164" s="0" t="n">
        <v>0</v>
      </c>
    </row>
    <row r="5165" customFormat="false" ht="14.4" hidden="false" customHeight="false" outlineLevel="0" collapsed="false">
      <c r="A5165" s="0" t="s">
        <v>3</v>
      </c>
      <c r="B5165" s="0" t="s">
        <v>19971</v>
      </c>
      <c r="C5165" s="0" t="s">
        <v>14771</v>
      </c>
      <c r="D5165" s="0" t="s">
        <v>14768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0</v>
      </c>
      <c r="K5165" s="0" t="n">
        <v>0</v>
      </c>
      <c r="L5165" s="0" t="n">
        <v>0</v>
      </c>
      <c r="M5165" s="0" t="n">
        <v>0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n">
        <v>0</v>
      </c>
      <c r="S5165" s="0" t="n">
        <v>0</v>
      </c>
      <c r="T5165" s="0" t="n">
        <v>0</v>
      </c>
      <c r="U5165" s="0" t="n">
        <v>16</v>
      </c>
      <c r="V5165" s="0" t="n">
        <v>293</v>
      </c>
      <c r="W5165" s="0" t="n">
        <v>0</v>
      </c>
      <c r="X5165" s="0" t="n">
        <v>0</v>
      </c>
      <c r="Y5165" s="0" t="n">
        <v>0</v>
      </c>
      <c r="Z5165" s="0" t="n">
        <v>0</v>
      </c>
    </row>
    <row r="5166" customFormat="false" ht="14.4" hidden="false" customHeight="false" outlineLevel="0" collapsed="false">
      <c r="A5166" s="0" t="s">
        <v>3</v>
      </c>
      <c r="B5166" s="0" t="s">
        <v>19972</v>
      </c>
      <c r="C5166" s="0" t="s">
        <v>14768</v>
      </c>
      <c r="D5166" s="0" t="s">
        <v>14773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0</v>
      </c>
      <c r="M5166" s="0" t="n">
        <v>0</v>
      </c>
      <c r="N5166" s="0" t="n">
        <v>0</v>
      </c>
      <c r="O5166" s="0" t="n">
        <v>0</v>
      </c>
      <c r="P5166" s="0" t="n">
        <v>0</v>
      </c>
      <c r="Q5166" s="0" t="n">
        <v>0</v>
      </c>
      <c r="R5166" s="0" t="n">
        <v>0</v>
      </c>
      <c r="S5166" s="0" t="n">
        <v>0</v>
      </c>
      <c r="T5166" s="0" t="n">
        <v>0</v>
      </c>
      <c r="U5166" s="0" t="n">
        <v>24</v>
      </c>
      <c r="V5166" s="0" t="n">
        <v>312</v>
      </c>
      <c r="W5166" s="0" t="n">
        <v>0</v>
      </c>
      <c r="X5166" s="0" t="n">
        <v>0</v>
      </c>
      <c r="Y5166" s="0" t="n">
        <v>0</v>
      </c>
      <c r="Z5166" s="0" t="n">
        <v>0</v>
      </c>
    </row>
    <row r="5167" customFormat="false" ht="14.4" hidden="false" customHeight="false" outlineLevel="0" collapsed="false">
      <c r="A5167" s="0" t="s">
        <v>3</v>
      </c>
      <c r="B5167" s="0" t="s">
        <v>19973</v>
      </c>
      <c r="C5167" s="0" t="s">
        <v>14773</v>
      </c>
      <c r="D5167" s="0" t="s">
        <v>14767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n">
        <v>0</v>
      </c>
      <c r="N5167" s="0" t="n">
        <v>0</v>
      </c>
      <c r="O5167" s="0" t="n">
        <v>0</v>
      </c>
      <c r="P5167" s="0" t="n">
        <v>0</v>
      </c>
      <c r="Q5167" s="0" t="n">
        <v>0</v>
      </c>
      <c r="R5167" s="0" t="n">
        <v>0</v>
      </c>
      <c r="S5167" s="0" t="n">
        <v>0</v>
      </c>
      <c r="T5167" s="0" t="n">
        <v>0</v>
      </c>
      <c r="U5167" s="0" t="n">
        <v>19</v>
      </c>
      <c r="V5167" s="0" t="n">
        <v>359</v>
      </c>
      <c r="W5167" s="0" t="n">
        <v>0</v>
      </c>
      <c r="X5167" s="0" t="n">
        <v>0</v>
      </c>
      <c r="Y5167" s="0" t="n">
        <v>0</v>
      </c>
      <c r="Z5167" s="0" t="n">
        <v>0</v>
      </c>
    </row>
    <row r="5168" customFormat="false" ht="14.4" hidden="false" customHeight="false" outlineLevel="0" collapsed="false">
      <c r="A5168" s="0" t="s">
        <v>3</v>
      </c>
      <c r="B5168" s="0" t="s">
        <v>19974</v>
      </c>
      <c r="C5168" s="0" t="s">
        <v>14771</v>
      </c>
      <c r="D5168" s="0" t="s">
        <v>14768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n">
        <v>0</v>
      </c>
      <c r="N5168" s="0" t="n">
        <v>0</v>
      </c>
      <c r="O5168" s="0" t="n">
        <v>0</v>
      </c>
      <c r="P5168" s="0" t="n">
        <v>0</v>
      </c>
      <c r="Q5168" s="0" t="n">
        <v>0</v>
      </c>
      <c r="R5168" s="0" t="n">
        <v>0</v>
      </c>
      <c r="S5168" s="0" t="n">
        <v>0</v>
      </c>
      <c r="T5168" s="0" t="n">
        <v>0</v>
      </c>
      <c r="U5168" s="0" t="n">
        <v>18</v>
      </c>
      <c r="V5168" s="0" t="n">
        <v>334</v>
      </c>
      <c r="W5168" s="0" t="n">
        <v>0</v>
      </c>
      <c r="X5168" s="0" t="n">
        <v>0</v>
      </c>
      <c r="Y5168" s="0" t="n">
        <v>0</v>
      </c>
      <c r="Z5168" s="0" t="n">
        <v>0</v>
      </c>
    </row>
    <row r="5169" customFormat="false" ht="14.4" hidden="false" customHeight="false" outlineLevel="0" collapsed="false">
      <c r="A5169" s="0" t="s">
        <v>3</v>
      </c>
      <c r="B5169" s="0" t="s">
        <v>19975</v>
      </c>
      <c r="C5169" s="0" t="s">
        <v>14773</v>
      </c>
      <c r="D5169" s="0" t="s">
        <v>14767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0</v>
      </c>
      <c r="M5169" s="0" t="n">
        <v>0</v>
      </c>
      <c r="N5169" s="0" t="n">
        <v>0</v>
      </c>
      <c r="O5169" s="0" t="n">
        <v>0</v>
      </c>
      <c r="P5169" s="0" t="n">
        <v>0</v>
      </c>
      <c r="Q5169" s="0" t="n">
        <v>0</v>
      </c>
      <c r="R5169" s="0" t="n">
        <v>0</v>
      </c>
      <c r="S5169" s="0" t="n">
        <v>0</v>
      </c>
      <c r="T5169" s="0" t="n">
        <v>0</v>
      </c>
      <c r="U5169" s="0" t="n">
        <v>16</v>
      </c>
      <c r="V5169" s="0" t="n">
        <v>306</v>
      </c>
      <c r="W5169" s="0" t="n">
        <v>0</v>
      </c>
      <c r="X5169" s="0" t="n">
        <v>0</v>
      </c>
      <c r="Y5169" s="0" t="n">
        <v>0</v>
      </c>
      <c r="Z5169" s="0" t="n">
        <v>0</v>
      </c>
    </row>
    <row r="5170" customFormat="false" ht="14.4" hidden="false" customHeight="false" outlineLevel="0" collapsed="false">
      <c r="A5170" s="0" t="s">
        <v>3</v>
      </c>
      <c r="B5170" s="0" t="s">
        <v>19976</v>
      </c>
      <c r="C5170" s="0" t="s">
        <v>14773</v>
      </c>
      <c r="D5170" s="0" t="s">
        <v>14767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0</v>
      </c>
      <c r="N5170" s="0" t="n">
        <v>0</v>
      </c>
      <c r="O5170" s="0" t="n">
        <v>0</v>
      </c>
      <c r="P5170" s="0" t="n">
        <v>0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19</v>
      </c>
      <c r="V5170" s="0" t="n">
        <v>256</v>
      </c>
      <c r="W5170" s="0" t="n">
        <v>0</v>
      </c>
      <c r="X5170" s="0" t="n">
        <v>0</v>
      </c>
      <c r="Y5170" s="0" t="n">
        <v>0</v>
      </c>
      <c r="Z5170" s="0" t="n">
        <v>0</v>
      </c>
    </row>
    <row r="5171" customFormat="false" ht="14.4" hidden="false" customHeight="false" outlineLevel="0" collapsed="false">
      <c r="A5171" s="0" t="s">
        <v>3</v>
      </c>
      <c r="B5171" s="0" t="s">
        <v>19977</v>
      </c>
      <c r="C5171" s="0" t="s">
        <v>14768</v>
      </c>
      <c r="D5171" s="0" t="s">
        <v>14771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0</v>
      </c>
      <c r="L5171" s="0" t="n">
        <v>0</v>
      </c>
      <c r="M5171" s="0" t="n">
        <v>0</v>
      </c>
      <c r="N5171" s="0" t="n">
        <v>0</v>
      </c>
      <c r="O5171" s="0" t="n">
        <v>0</v>
      </c>
      <c r="P5171" s="0" t="n">
        <v>0</v>
      </c>
      <c r="Q5171" s="0" t="n">
        <v>0</v>
      </c>
      <c r="R5171" s="0" t="n">
        <v>0</v>
      </c>
      <c r="S5171" s="0" t="n">
        <v>0</v>
      </c>
      <c r="T5171" s="0" t="n">
        <v>0</v>
      </c>
      <c r="U5171" s="0" t="n">
        <v>18</v>
      </c>
      <c r="V5171" s="0" t="n">
        <v>341</v>
      </c>
      <c r="W5171" s="0" t="n">
        <v>0</v>
      </c>
      <c r="X5171" s="0" t="n">
        <v>0</v>
      </c>
      <c r="Y5171" s="0" t="n">
        <v>0</v>
      </c>
      <c r="Z5171" s="0" t="n">
        <v>0</v>
      </c>
    </row>
    <row r="5172" customFormat="false" ht="14.4" hidden="false" customHeight="false" outlineLevel="0" collapsed="false">
      <c r="A5172" s="0" t="s">
        <v>3</v>
      </c>
      <c r="B5172" s="0" t="s">
        <v>19978</v>
      </c>
      <c r="C5172" s="0" t="s">
        <v>14768</v>
      </c>
      <c r="D5172" s="0" t="s">
        <v>14771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0</v>
      </c>
      <c r="N5172" s="0" t="n">
        <v>0</v>
      </c>
      <c r="O5172" s="0" t="n">
        <v>0</v>
      </c>
      <c r="P5172" s="0" t="n">
        <v>0</v>
      </c>
      <c r="Q5172" s="0" t="n">
        <v>0</v>
      </c>
      <c r="R5172" s="0" t="n">
        <v>0</v>
      </c>
      <c r="S5172" s="0" t="n">
        <v>0</v>
      </c>
      <c r="T5172" s="0" t="n">
        <v>0</v>
      </c>
      <c r="U5172" s="0" t="n">
        <v>24</v>
      </c>
      <c r="V5172" s="0" t="n">
        <v>421</v>
      </c>
      <c r="W5172" s="0" t="n">
        <v>0</v>
      </c>
      <c r="X5172" s="0" t="n">
        <v>0</v>
      </c>
      <c r="Y5172" s="0" t="n">
        <v>0</v>
      </c>
      <c r="Z5172" s="0" t="n">
        <v>0</v>
      </c>
    </row>
    <row r="5173" customFormat="false" ht="14.4" hidden="false" customHeight="false" outlineLevel="0" collapsed="false">
      <c r="A5173" s="0" t="s">
        <v>3</v>
      </c>
      <c r="B5173" s="0" t="s">
        <v>19979</v>
      </c>
      <c r="C5173" s="0" t="s">
        <v>14773</v>
      </c>
      <c r="D5173" s="0" t="s">
        <v>14767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0</v>
      </c>
      <c r="M5173" s="0" t="n">
        <v>0</v>
      </c>
      <c r="N5173" s="0" t="n">
        <v>0</v>
      </c>
      <c r="O5173" s="0" t="n">
        <v>0</v>
      </c>
      <c r="P5173" s="0" t="n">
        <v>0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21</v>
      </c>
      <c r="V5173" s="0" t="n">
        <v>359</v>
      </c>
      <c r="W5173" s="0" t="n">
        <v>0</v>
      </c>
      <c r="X5173" s="0" t="n">
        <v>0</v>
      </c>
      <c r="Y5173" s="0" t="n">
        <v>0</v>
      </c>
      <c r="Z5173" s="0" t="n">
        <v>0</v>
      </c>
    </row>
    <row r="5174" customFormat="false" ht="14.4" hidden="false" customHeight="false" outlineLevel="0" collapsed="false">
      <c r="A5174" s="0" t="s">
        <v>3</v>
      </c>
      <c r="B5174" s="0" t="s">
        <v>19980</v>
      </c>
      <c r="C5174" s="0" t="s">
        <v>14768</v>
      </c>
      <c r="D5174" s="0" t="s">
        <v>14771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0</v>
      </c>
      <c r="J5174" s="0" t="n">
        <v>0</v>
      </c>
      <c r="K5174" s="0" t="n">
        <v>0</v>
      </c>
      <c r="L5174" s="0" t="n">
        <v>0</v>
      </c>
      <c r="M5174" s="0" t="n">
        <v>0</v>
      </c>
      <c r="N5174" s="0" t="n">
        <v>0</v>
      </c>
      <c r="O5174" s="0" t="n">
        <v>0</v>
      </c>
      <c r="P5174" s="0" t="n">
        <v>0</v>
      </c>
      <c r="Q5174" s="0" t="n">
        <v>0</v>
      </c>
      <c r="R5174" s="0" t="n">
        <v>0</v>
      </c>
      <c r="S5174" s="0" t="n">
        <v>0</v>
      </c>
      <c r="T5174" s="0" t="n">
        <v>0</v>
      </c>
      <c r="U5174" s="0" t="n">
        <v>19</v>
      </c>
      <c r="V5174" s="0" t="n">
        <v>370</v>
      </c>
      <c r="W5174" s="0" t="n">
        <v>0</v>
      </c>
      <c r="X5174" s="0" t="n">
        <v>0</v>
      </c>
      <c r="Y5174" s="0" t="n">
        <v>0</v>
      </c>
      <c r="Z5174" s="0" t="n">
        <v>0</v>
      </c>
    </row>
    <row r="5175" customFormat="false" ht="14.4" hidden="false" customHeight="false" outlineLevel="0" collapsed="false">
      <c r="A5175" s="0" t="s">
        <v>3</v>
      </c>
      <c r="B5175" s="0" t="s">
        <v>19981</v>
      </c>
      <c r="C5175" s="0" t="s">
        <v>14768</v>
      </c>
      <c r="D5175" s="0" t="s">
        <v>14773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  <c r="L5175" s="0" t="n">
        <v>0</v>
      </c>
      <c r="M5175" s="0" t="n">
        <v>0</v>
      </c>
      <c r="N5175" s="0" t="n">
        <v>0</v>
      </c>
      <c r="O5175" s="0" t="n">
        <v>0</v>
      </c>
      <c r="P5175" s="0" t="n">
        <v>0</v>
      </c>
      <c r="Q5175" s="0" t="n">
        <v>0</v>
      </c>
      <c r="R5175" s="0" t="n">
        <v>0</v>
      </c>
      <c r="S5175" s="0" t="n">
        <v>0</v>
      </c>
      <c r="T5175" s="0" t="n">
        <v>0</v>
      </c>
      <c r="U5175" s="0" t="n">
        <v>17</v>
      </c>
      <c r="V5175" s="0" t="n">
        <v>314</v>
      </c>
      <c r="W5175" s="0" t="n">
        <v>0</v>
      </c>
      <c r="X5175" s="0" t="n">
        <v>0</v>
      </c>
      <c r="Y5175" s="0" t="n">
        <v>0</v>
      </c>
      <c r="Z5175" s="0" t="n">
        <v>0</v>
      </c>
    </row>
    <row r="5176" customFormat="false" ht="14.4" hidden="false" customHeight="false" outlineLevel="0" collapsed="false">
      <c r="A5176" s="0" t="s">
        <v>3</v>
      </c>
      <c r="B5176" s="0" t="s">
        <v>19982</v>
      </c>
      <c r="C5176" s="0" t="s">
        <v>14773</v>
      </c>
      <c r="D5176" s="0" t="s">
        <v>14767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  <c r="L5176" s="0" t="n">
        <v>0</v>
      </c>
      <c r="M5176" s="0" t="n">
        <v>0</v>
      </c>
      <c r="N5176" s="0" t="n">
        <v>0</v>
      </c>
      <c r="O5176" s="0" t="n">
        <v>0</v>
      </c>
      <c r="P5176" s="0" t="n">
        <v>0</v>
      </c>
      <c r="Q5176" s="0" t="n">
        <v>0</v>
      </c>
      <c r="R5176" s="0" t="n">
        <v>0</v>
      </c>
      <c r="S5176" s="0" t="n">
        <v>0</v>
      </c>
      <c r="T5176" s="0" t="n">
        <v>0</v>
      </c>
      <c r="U5176" s="0" t="n">
        <v>13</v>
      </c>
      <c r="V5176" s="0" t="n">
        <v>216</v>
      </c>
      <c r="W5176" s="0" t="n">
        <v>0</v>
      </c>
      <c r="X5176" s="0" t="n">
        <v>0</v>
      </c>
      <c r="Y5176" s="0" t="n">
        <v>0</v>
      </c>
      <c r="Z5176" s="0" t="n">
        <v>0</v>
      </c>
    </row>
    <row r="5177" customFormat="false" ht="14.4" hidden="false" customHeight="false" outlineLevel="0" collapsed="false">
      <c r="A5177" s="0" t="s">
        <v>3</v>
      </c>
      <c r="B5177" s="0" t="s">
        <v>19983</v>
      </c>
      <c r="C5177" s="0" t="s">
        <v>14773</v>
      </c>
      <c r="D5177" s="0" t="s">
        <v>14771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n">
        <v>0</v>
      </c>
      <c r="K5177" s="0" t="n">
        <v>0</v>
      </c>
      <c r="L5177" s="0" t="n">
        <v>0</v>
      </c>
      <c r="M5177" s="0" t="n">
        <v>0</v>
      </c>
      <c r="N5177" s="0" t="n">
        <v>0</v>
      </c>
      <c r="O5177" s="0" t="n">
        <v>0</v>
      </c>
      <c r="P5177" s="0" t="n">
        <v>0</v>
      </c>
      <c r="Q5177" s="0" t="n">
        <v>0</v>
      </c>
      <c r="R5177" s="0" t="n">
        <v>0</v>
      </c>
      <c r="S5177" s="0" t="n">
        <v>0</v>
      </c>
      <c r="T5177" s="0" t="n">
        <v>0</v>
      </c>
      <c r="U5177" s="0" t="n">
        <v>19</v>
      </c>
      <c r="V5177" s="0" t="n">
        <v>354</v>
      </c>
      <c r="W5177" s="0" t="n">
        <v>0</v>
      </c>
      <c r="X5177" s="0" t="n">
        <v>0</v>
      </c>
      <c r="Y5177" s="0" t="n">
        <v>0</v>
      </c>
      <c r="Z5177" s="0" t="n">
        <v>0</v>
      </c>
    </row>
    <row r="5178" customFormat="false" ht="14.4" hidden="false" customHeight="false" outlineLevel="0" collapsed="false">
      <c r="A5178" s="0" t="s">
        <v>3</v>
      </c>
      <c r="B5178" s="0" t="s">
        <v>19984</v>
      </c>
      <c r="C5178" s="0" t="s">
        <v>14768</v>
      </c>
      <c r="D5178" s="0" t="s">
        <v>14767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0</v>
      </c>
      <c r="J5178" s="0" t="n">
        <v>0</v>
      </c>
      <c r="K5178" s="0" t="n">
        <v>0</v>
      </c>
      <c r="L5178" s="0" t="n">
        <v>0</v>
      </c>
      <c r="M5178" s="0" t="n">
        <v>0</v>
      </c>
      <c r="N5178" s="0" t="n">
        <v>0</v>
      </c>
      <c r="O5178" s="0" t="n">
        <v>0</v>
      </c>
      <c r="P5178" s="0" t="n">
        <v>0</v>
      </c>
      <c r="Q5178" s="0" t="n">
        <v>0</v>
      </c>
      <c r="R5178" s="0" t="n">
        <v>0</v>
      </c>
      <c r="S5178" s="0" t="n">
        <v>0</v>
      </c>
      <c r="T5178" s="0" t="n">
        <v>0</v>
      </c>
      <c r="U5178" s="0" t="n">
        <v>21</v>
      </c>
      <c r="V5178" s="0" t="n">
        <v>385</v>
      </c>
      <c r="W5178" s="0" t="n">
        <v>0</v>
      </c>
      <c r="X5178" s="0" t="n">
        <v>0</v>
      </c>
      <c r="Y5178" s="0" t="n">
        <v>0</v>
      </c>
      <c r="Z5178" s="0" t="n">
        <v>0</v>
      </c>
    </row>
    <row r="5179" customFormat="false" ht="14.4" hidden="false" customHeight="false" outlineLevel="0" collapsed="false">
      <c r="A5179" s="0" t="s">
        <v>3</v>
      </c>
      <c r="B5179" s="0" t="s">
        <v>19985</v>
      </c>
      <c r="C5179" s="0" t="s">
        <v>14768</v>
      </c>
      <c r="D5179" s="0" t="s">
        <v>14773</v>
      </c>
      <c r="E5179" s="0" t="n">
        <v>0</v>
      </c>
      <c r="F5179" s="0" t="n">
        <v>0</v>
      </c>
      <c r="G5179" s="0" t="n">
        <v>0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0</v>
      </c>
      <c r="Q5179" s="0" t="n">
        <v>0</v>
      </c>
      <c r="R5179" s="0" t="n">
        <v>0</v>
      </c>
      <c r="S5179" s="0" t="n">
        <v>0</v>
      </c>
      <c r="T5179" s="0" t="n">
        <v>0</v>
      </c>
      <c r="U5179" s="0" t="n">
        <v>23</v>
      </c>
      <c r="V5179" s="0" t="n">
        <v>382</v>
      </c>
      <c r="W5179" s="0" t="n">
        <v>0</v>
      </c>
      <c r="X5179" s="0" t="n">
        <v>0</v>
      </c>
      <c r="Y5179" s="0" t="n">
        <v>0</v>
      </c>
      <c r="Z5179" s="0" t="n">
        <v>0</v>
      </c>
    </row>
    <row r="5180" customFormat="false" ht="14.4" hidden="false" customHeight="false" outlineLevel="0" collapsed="false">
      <c r="A5180" s="0" t="s">
        <v>3</v>
      </c>
      <c r="B5180" s="0" t="s">
        <v>19986</v>
      </c>
      <c r="C5180" s="0" t="s">
        <v>14771</v>
      </c>
      <c r="D5180" s="0" t="s">
        <v>14768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0" t="n">
        <v>0</v>
      </c>
      <c r="Q5180" s="0" t="n">
        <v>0</v>
      </c>
      <c r="R5180" s="0" t="n">
        <v>0</v>
      </c>
      <c r="S5180" s="0" t="n">
        <v>0</v>
      </c>
      <c r="T5180" s="0" t="n">
        <v>0</v>
      </c>
      <c r="U5180" s="0" t="n">
        <v>24</v>
      </c>
      <c r="V5180" s="0" t="n">
        <v>369</v>
      </c>
      <c r="W5180" s="0" t="n">
        <v>0</v>
      </c>
      <c r="X5180" s="0" t="n">
        <v>0</v>
      </c>
      <c r="Y5180" s="0" t="n">
        <v>0</v>
      </c>
      <c r="Z5180" s="0" t="n">
        <v>0</v>
      </c>
    </row>
    <row r="5181" customFormat="false" ht="14.4" hidden="false" customHeight="false" outlineLevel="0" collapsed="false">
      <c r="A5181" s="0" t="s">
        <v>3</v>
      </c>
      <c r="B5181" s="0" t="s">
        <v>19987</v>
      </c>
      <c r="C5181" s="0" t="s">
        <v>14767</v>
      </c>
      <c r="D5181" s="0" t="s">
        <v>14773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0</v>
      </c>
      <c r="P5181" s="0" t="n">
        <v>0</v>
      </c>
      <c r="Q5181" s="0" t="n">
        <v>0</v>
      </c>
      <c r="R5181" s="0" t="n">
        <v>0</v>
      </c>
      <c r="S5181" s="0" t="n">
        <v>0</v>
      </c>
      <c r="T5181" s="0" t="n">
        <v>0</v>
      </c>
      <c r="U5181" s="0" t="n">
        <v>24</v>
      </c>
      <c r="V5181" s="0" t="n">
        <v>386</v>
      </c>
      <c r="W5181" s="0" t="n">
        <v>0</v>
      </c>
      <c r="X5181" s="0" t="n">
        <v>0</v>
      </c>
      <c r="Y5181" s="0" t="n">
        <v>0</v>
      </c>
      <c r="Z5181" s="0" t="n">
        <v>0</v>
      </c>
    </row>
    <row r="5182" customFormat="false" ht="14.4" hidden="false" customHeight="false" outlineLevel="0" collapsed="false">
      <c r="A5182" s="0" t="s">
        <v>3</v>
      </c>
      <c r="B5182" s="0" t="s">
        <v>19988</v>
      </c>
      <c r="C5182" s="0" t="s">
        <v>14773</v>
      </c>
      <c r="D5182" s="0" t="s">
        <v>14768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0</v>
      </c>
      <c r="M5182" s="0" t="n">
        <v>0</v>
      </c>
      <c r="N5182" s="0" t="n">
        <v>0</v>
      </c>
      <c r="O5182" s="0" t="n">
        <v>0</v>
      </c>
      <c r="P5182" s="0" t="n">
        <v>0</v>
      </c>
      <c r="Q5182" s="0" t="n">
        <v>0</v>
      </c>
      <c r="R5182" s="0" t="n">
        <v>0</v>
      </c>
      <c r="S5182" s="0" t="n">
        <v>0</v>
      </c>
      <c r="T5182" s="0" t="n">
        <v>0</v>
      </c>
      <c r="U5182" s="0" t="n">
        <v>17</v>
      </c>
      <c r="V5182" s="0" t="n">
        <v>317</v>
      </c>
      <c r="W5182" s="0" t="n">
        <v>0</v>
      </c>
      <c r="X5182" s="0" t="n">
        <v>0</v>
      </c>
      <c r="Y5182" s="0" t="n">
        <v>0</v>
      </c>
      <c r="Z5182" s="0" t="n">
        <v>0</v>
      </c>
    </row>
    <row r="5183" customFormat="false" ht="14.4" hidden="false" customHeight="false" outlineLevel="0" collapsed="false">
      <c r="A5183" s="0" t="s">
        <v>3</v>
      </c>
      <c r="B5183" s="0" t="s">
        <v>19989</v>
      </c>
      <c r="C5183" s="0" t="s">
        <v>14767</v>
      </c>
      <c r="D5183" s="0" t="s">
        <v>14773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  <c r="M5183" s="0" t="n">
        <v>0</v>
      </c>
      <c r="N5183" s="0" t="n">
        <v>0</v>
      </c>
      <c r="O5183" s="0" t="n">
        <v>0</v>
      </c>
      <c r="P5183" s="0" t="n">
        <v>0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17</v>
      </c>
      <c r="V5183" s="0" t="n">
        <v>316</v>
      </c>
      <c r="W5183" s="0" t="n">
        <v>0</v>
      </c>
      <c r="X5183" s="0" t="n">
        <v>0</v>
      </c>
      <c r="Y5183" s="0" t="n">
        <v>0</v>
      </c>
      <c r="Z5183" s="0" t="n">
        <v>0</v>
      </c>
    </row>
    <row r="5184" customFormat="false" ht="14.4" hidden="false" customHeight="false" outlineLevel="0" collapsed="false">
      <c r="A5184" s="0" t="s">
        <v>3</v>
      </c>
      <c r="B5184" s="0" t="s">
        <v>19990</v>
      </c>
      <c r="C5184" s="0" t="s">
        <v>14773</v>
      </c>
      <c r="D5184" s="0" t="s">
        <v>14767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n">
        <v>0</v>
      </c>
      <c r="S5184" s="0" t="n">
        <v>0</v>
      </c>
      <c r="T5184" s="0" t="n">
        <v>0</v>
      </c>
      <c r="U5184" s="0" t="n">
        <v>16</v>
      </c>
      <c r="V5184" s="0" t="n">
        <v>303</v>
      </c>
      <c r="W5184" s="0" t="n">
        <v>0</v>
      </c>
      <c r="X5184" s="0" t="n">
        <v>0</v>
      </c>
      <c r="Y5184" s="0" t="n">
        <v>0</v>
      </c>
      <c r="Z5184" s="0" t="n">
        <v>0</v>
      </c>
    </row>
    <row r="5185" customFormat="false" ht="14.4" hidden="false" customHeight="false" outlineLevel="0" collapsed="false">
      <c r="A5185" s="0" t="s">
        <v>3</v>
      </c>
      <c r="B5185" s="0" t="s">
        <v>19991</v>
      </c>
      <c r="C5185" s="0" t="s">
        <v>14771</v>
      </c>
      <c r="D5185" s="0" t="s">
        <v>14768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n">
        <v>0</v>
      </c>
      <c r="N5185" s="0" t="n">
        <v>0</v>
      </c>
      <c r="O5185" s="0" t="n">
        <v>0</v>
      </c>
      <c r="P5185" s="0" t="n">
        <v>0</v>
      </c>
      <c r="Q5185" s="0" t="n">
        <v>0</v>
      </c>
      <c r="R5185" s="0" t="n">
        <v>0</v>
      </c>
      <c r="S5185" s="0" t="n">
        <v>0</v>
      </c>
      <c r="T5185" s="0" t="n">
        <v>0</v>
      </c>
      <c r="U5185" s="0" t="n">
        <v>20</v>
      </c>
      <c r="V5185" s="0" t="n">
        <v>391</v>
      </c>
      <c r="W5185" s="0" t="n">
        <v>0</v>
      </c>
      <c r="X5185" s="0" t="n">
        <v>0</v>
      </c>
      <c r="Y5185" s="0" t="n">
        <v>0</v>
      </c>
      <c r="Z5185" s="0" t="n">
        <v>0</v>
      </c>
    </row>
    <row r="5186" customFormat="false" ht="14.4" hidden="false" customHeight="false" outlineLevel="0" collapsed="false">
      <c r="A5186" s="0" t="s">
        <v>3</v>
      </c>
      <c r="B5186" s="0" t="s">
        <v>19992</v>
      </c>
      <c r="C5186" s="0" t="s">
        <v>14768</v>
      </c>
      <c r="D5186" s="0" t="s">
        <v>14771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  <c r="M5186" s="0" t="n">
        <v>0</v>
      </c>
      <c r="N5186" s="0" t="n">
        <v>0</v>
      </c>
      <c r="O5186" s="0" t="n">
        <v>0</v>
      </c>
      <c r="P5186" s="0" t="n">
        <v>0</v>
      </c>
      <c r="Q5186" s="0" t="n">
        <v>0</v>
      </c>
      <c r="R5186" s="0" t="n">
        <v>0</v>
      </c>
      <c r="S5186" s="0" t="n">
        <v>0</v>
      </c>
      <c r="T5186" s="0" t="n">
        <v>0</v>
      </c>
      <c r="U5186" s="0" t="n">
        <v>20</v>
      </c>
      <c r="V5186" s="0" t="n">
        <v>390</v>
      </c>
      <c r="W5186" s="0" t="n">
        <v>0</v>
      </c>
      <c r="X5186" s="0" t="n">
        <v>0</v>
      </c>
      <c r="Y5186" s="0" t="n">
        <v>0</v>
      </c>
      <c r="Z5186" s="0" t="n">
        <v>0</v>
      </c>
    </row>
    <row r="5187" customFormat="false" ht="14.4" hidden="false" customHeight="false" outlineLevel="0" collapsed="false">
      <c r="A5187" s="0" t="s">
        <v>3</v>
      </c>
      <c r="B5187" s="0" t="s">
        <v>19993</v>
      </c>
      <c r="C5187" s="0" t="s">
        <v>14768</v>
      </c>
      <c r="D5187" s="0" t="s">
        <v>14771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  <c r="M5187" s="0" t="n">
        <v>0</v>
      </c>
      <c r="N5187" s="0" t="n">
        <v>0</v>
      </c>
      <c r="O5187" s="0" t="n">
        <v>0</v>
      </c>
      <c r="P5187" s="0" t="n">
        <v>0</v>
      </c>
      <c r="Q5187" s="0" t="n">
        <v>0</v>
      </c>
      <c r="R5187" s="0" t="n">
        <v>0</v>
      </c>
      <c r="S5187" s="0" t="n">
        <v>0</v>
      </c>
      <c r="T5187" s="0" t="n">
        <v>0</v>
      </c>
      <c r="U5187" s="0" t="n">
        <v>15</v>
      </c>
      <c r="V5187" s="0" t="n">
        <v>283</v>
      </c>
      <c r="W5187" s="0" t="n">
        <v>0</v>
      </c>
      <c r="X5187" s="0" t="n">
        <v>0</v>
      </c>
      <c r="Y5187" s="0" t="n">
        <v>0</v>
      </c>
      <c r="Z5187" s="0" t="n">
        <v>0</v>
      </c>
    </row>
    <row r="5188" customFormat="false" ht="14.4" hidden="false" customHeight="false" outlineLevel="0" collapsed="false">
      <c r="A5188" s="0" t="s">
        <v>3</v>
      </c>
      <c r="B5188" s="0" t="s">
        <v>19994</v>
      </c>
      <c r="C5188" s="0" t="s">
        <v>14768</v>
      </c>
      <c r="D5188" s="0" t="s">
        <v>14771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0</v>
      </c>
      <c r="J5188" s="0" t="n">
        <v>0</v>
      </c>
      <c r="K5188" s="0" t="n">
        <v>0</v>
      </c>
      <c r="L5188" s="0" t="n">
        <v>0</v>
      </c>
      <c r="M5188" s="0" t="n">
        <v>0</v>
      </c>
      <c r="N5188" s="0" t="n">
        <v>0</v>
      </c>
      <c r="O5188" s="0" t="n">
        <v>0</v>
      </c>
      <c r="P5188" s="0" t="n">
        <v>0</v>
      </c>
      <c r="Q5188" s="0" t="n">
        <v>0</v>
      </c>
      <c r="R5188" s="0" t="n">
        <v>0</v>
      </c>
      <c r="S5188" s="0" t="n">
        <v>0</v>
      </c>
      <c r="T5188" s="0" t="n">
        <v>0</v>
      </c>
      <c r="U5188" s="0" t="n">
        <v>19</v>
      </c>
      <c r="V5188" s="0" t="n">
        <v>344</v>
      </c>
      <c r="W5188" s="0" t="n">
        <v>0</v>
      </c>
      <c r="X5188" s="0" t="n">
        <v>0</v>
      </c>
      <c r="Y5188" s="0" t="n">
        <v>0</v>
      </c>
      <c r="Z5188" s="0" t="n">
        <v>0</v>
      </c>
    </row>
    <row r="5189" customFormat="false" ht="14.4" hidden="false" customHeight="false" outlineLevel="0" collapsed="false">
      <c r="A5189" s="0" t="s">
        <v>3</v>
      </c>
      <c r="B5189" s="0" t="s">
        <v>19995</v>
      </c>
      <c r="C5189" s="0" t="s">
        <v>14773</v>
      </c>
      <c r="D5189" s="0" t="s">
        <v>14767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  <c r="M5189" s="0" t="n">
        <v>0</v>
      </c>
      <c r="N5189" s="0" t="n">
        <v>0</v>
      </c>
      <c r="O5189" s="0" t="n">
        <v>0</v>
      </c>
      <c r="P5189" s="0" t="n">
        <v>0</v>
      </c>
      <c r="Q5189" s="0" t="n">
        <v>0</v>
      </c>
      <c r="R5189" s="0" t="n">
        <v>0</v>
      </c>
      <c r="S5189" s="0" t="n">
        <v>0</v>
      </c>
      <c r="T5189" s="0" t="n">
        <v>0</v>
      </c>
      <c r="U5189" s="0" t="n">
        <v>14</v>
      </c>
      <c r="V5189" s="0" t="n">
        <v>273</v>
      </c>
      <c r="W5189" s="0" t="n">
        <v>0</v>
      </c>
      <c r="X5189" s="0" t="n">
        <v>0</v>
      </c>
      <c r="Y5189" s="0" t="n">
        <v>0</v>
      </c>
      <c r="Z5189" s="0" t="n">
        <v>0</v>
      </c>
    </row>
    <row r="5190" customFormat="false" ht="14.4" hidden="false" customHeight="false" outlineLevel="0" collapsed="false">
      <c r="A5190" s="0" t="s">
        <v>3</v>
      </c>
      <c r="B5190" s="0" t="s">
        <v>19996</v>
      </c>
      <c r="C5190" s="0" t="s">
        <v>14768</v>
      </c>
      <c r="D5190" s="0" t="s">
        <v>14767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0</v>
      </c>
      <c r="M5190" s="0" t="n">
        <v>0</v>
      </c>
      <c r="N5190" s="0" t="n">
        <v>0</v>
      </c>
      <c r="O5190" s="0" t="n">
        <v>0</v>
      </c>
      <c r="P5190" s="0" t="n">
        <v>0</v>
      </c>
      <c r="Q5190" s="0" t="n">
        <v>0</v>
      </c>
      <c r="R5190" s="0" t="n">
        <v>0</v>
      </c>
      <c r="S5190" s="0" t="n">
        <v>0</v>
      </c>
      <c r="T5190" s="0" t="n">
        <v>0</v>
      </c>
      <c r="U5190" s="0" t="n">
        <v>18</v>
      </c>
      <c r="V5190" s="0" t="n">
        <v>326</v>
      </c>
      <c r="W5190" s="0" t="n">
        <v>0</v>
      </c>
      <c r="X5190" s="0" t="n">
        <v>0</v>
      </c>
      <c r="Y5190" s="0" t="n">
        <v>0</v>
      </c>
      <c r="Z5190" s="0" t="n">
        <v>0</v>
      </c>
    </row>
    <row r="5191" customFormat="false" ht="14.4" hidden="false" customHeight="false" outlineLevel="0" collapsed="false">
      <c r="A5191" s="0" t="s">
        <v>3</v>
      </c>
      <c r="B5191" s="0" t="s">
        <v>19997</v>
      </c>
      <c r="C5191" s="0" t="s">
        <v>14767</v>
      </c>
      <c r="D5191" s="0" t="s">
        <v>14773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  <c r="M5191" s="0" t="n">
        <v>0</v>
      </c>
      <c r="N5191" s="0" t="n">
        <v>0</v>
      </c>
      <c r="O5191" s="0" t="n">
        <v>0</v>
      </c>
      <c r="P5191" s="0" t="n">
        <v>0</v>
      </c>
      <c r="Q5191" s="0" t="n">
        <v>0</v>
      </c>
      <c r="R5191" s="0" t="n">
        <v>0</v>
      </c>
      <c r="S5191" s="0" t="n">
        <v>0</v>
      </c>
      <c r="T5191" s="0" t="n">
        <v>0</v>
      </c>
      <c r="U5191" s="0" t="n">
        <v>14</v>
      </c>
      <c r="V5191" s="0" t="n">
        <v>265</v>
      </c>
      <c r="W5191" s="0" t="n">
        <v>0</v>
      </c>
      <c r="X5191" s="0" t="n">
        <v>0</v>
      </c>
      <c r="Y5191" s="0" t="n">
        <v>0</v>
      </c>
      <c r="Z5191" s="0" t="n">
        <v>0</v>
      </c>
    </row>
    <row r="5192" customFormat="false" ht="14.4" hidden="false" customHeight="false" outlineLevel="0" collapsed="false">
      <c r="A5192" s="0" t="s">
        <v>3</v>
      </c>
      <c r="B5192" s="0" t="s">
        <v>19998</v>
      </c>
      <c r="C5192" s="0" t="s">
        <v>14768</v>
      </c>
      <c r="D5192" s="0" t="s">
        <v>14773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  <c r="M5192" s="0" t="n">
        <v>0</v>
      </c>
      <c r="N5192" s="0" t="n">
        <v>0</v>
      </c>
      <c r="O5192" s="0" t="n">
        <v>0</v>
      </c>
      <c r="P5192" s="0" t="n">
        <v>0</v>
      </c>
      <c r="Q5192" s="0" t="n">
        <v>0</v>
      </c>
      <c r="R5192" s="0" t="n">
        <v>0</v>
      </c>
      <c r="S5192" s="0" t="n">
        <v>0</v>
      </c>
      <c r="T5192" s="0" t="n">
        <v>0</v>
      </c>
      <c r="U5192" s="0" t="n">
        <v>16</v>
      </c>
      <c r="V5192" s="0" t="n">
        <v>308</v>
      </c>
      <c r="W5192" s="0" t="n">
        <v>0</v>
      </c>
      <c r="X5192" s="0" t="n">
        <v>0</v>
      </c>
      <c r="Y5192" s="0" t="n">
        <v>0</v>
      </c>
      <c r="Z5192" s="0" t="n">
        <v>0</v>
      </c>
    </row>
    <row r="5193" customFormat="false" ht="14.4" hidden="false" customHeight="false" outlineLevel="0" collapsed="false">
      <c r="A5193" s="0" t="s">
        <v>3</v>
      </c>
      <c r="B5193" s="0" t="s">
        <v>19999</v>
      </c>
      <c r="C5193" s="0" t="s">
        <v>14767</v>
      </c>
      <c r="D5193" s="0" t="s">
        <v>14771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0</v>
      </c>
      <c r="L5193" s="0" t="n">
        <v>0</v>
      </c>
      <c r="M5193" s="0" t="n">
        <v>0</v>
      </c>
      <c r="N5193" s="0" t="n">
        <v>0</v>
      </c>
      <c r="O5193" s="0" t="n">
        <v>0</v>
      </c>
      <c r="P5193" s="0" t="n">
        <v>0</v>
      </c>
      <c r="Q5193" s="0" t="n">
        <v>0</v>
      </c>
      <c r="R5193" s="0" t="n">
        <v>0</v>
      </c>
      <c r="S5193" s="0" t="n">
        <v>0</v>
      </c>
      <c r="T5193" s="0" t="n">
        <v>0</v>
      </c>
      <c r="U5193" s="0" t="n">
        <v>23</v>
      </c>
      <c r="V5193" s="0" t="n">
        <v>381</v>
      </c>
      <c r="W5193" s="0" t="n">
        <v>0</v>
      </c>
      <c r="X5193" s="0" t="n">
        <v>0</v>
      </c>
      <c r="Y5193" s="0" t="n">
        <v>0</v>
      </c>
      <c r="Z5193" s="0" t="n">
        <v>0</v>
      </c>
    </row>
    <row r="5194" customFormat="false" ht="14.4" hidden="false" customHeight="false" outlineLevel="0" collapsed="false">
      <c r="A5194" s="0" t="s">
        <v>3</v>
      </c>
      <c r="B5194" s="0" t="s">
        <v>20000</v>
      </c>
      <c r="C5194" s="0" t="s">
        <v>14768</v>
      </c>
      <c r="D5194" s="0" t="s">
        <v>14771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n">
        <v>0</v>
      </c>
      <c r="N5194" s="0" t="n">
        <v>0</v>
      </c>
      <c r="O5194" s="0" t="n">
        <v>0</v>
      </c>
      <c r="P5194" s="0" t="n">
        <v>0</v>
      </c>
      <c r="Q5194" s="0" t="n">
        <v>0</v>
      </c>
      <c r="R5194" s="0" t="n">
        <v>0</v>
      </c>
      <c r="S5194" s="0" t="n">
        <v>0</v>
      </c>
      <c r="T5194" s="0" t="n">
        <v>0</v>
      </c>
      <c r="U5194" s="0" t="n">
        <v>27</v>
      </c>
      <c r="V5194" s="0" t="n">
        <v>367</v>
      </c>
      <c r="W5194" s="0" t="n">
        <v>0</v>
      </c>
      <c r="X5194" s="0" t="n">
        <v>0</v>
      </c>
      <c r="Y5194" s="0" t="n">
        <v>0</v>
      </c>
      <c r="Z5194" s="0" t="n">
        <v>0</v>
      </c>
    </row>
    <row r="5195" customFormat="false" ht="14.4" hidden="false" customHeight="false" outlineLevel="0" collapsed="false">
      <c r="A5195" s="0" t="s">
        <v>3</v>
      </c>
      <c r="B5195" s="0" t="s">
        <v>20001</v>
      </c>
      <c r="C5195" s="0" t="s">
        <v>14773</v>
      </c>
      <c r="D5195" s="0" t="s">
        <v>14767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  <c r="M5195" s="0" t="n">
        <v>0</v>
      </c>
      <c r="N5195" s="0" t="n">
        <v>0</v>
      </c>
      <c r="O5195" s="0" t="n">
        <v>0</v>
      </c>
      <c r="P5195" s="0" t="n">
        <v>0</v>
      </c>
      <c r="Q5195" s="0" t="n">
        <v>0</v>
      </c>
      <c r="R5195" s="0" t="n">
        <v>0</v>
      </c>
      <c r="S5195" s="0" t="n">
        <v>0</v>
      </c>
      <c r="T5195" s="0" t="n">
        <v>0</v>
      </c>
      <c r="U5195" s="0" t="n">
        <v>16</v>
      </c>
      <c r="V5195" s="0" t="n">
        <v>309</v>
      </c>
      <c r="W5195" s="0" t="n">
        <v>0</v>
      </c>
      <c r="X5195" s="0" t="n">
        <v>0</v>
      </c>
      <c r="Y5195" s="0" t="n">
        <v>0</v>
      </c>
      <c r="Z5195" s="0" t="n">
        <v>0</v>
      </c>
    </row>
    <row r="5196" customFormat="false" ht="14.4" hidden="false" customHeight="false" outlineLevel="0" collapsed="false">
      <c r="A5196" s="0" t="s">
        <v>3</v>
      </c>
      <c r="B5196" s="0" t="s">
        <v>20002</v>
      </c>
      <c r="C5196" s="0" t="s">
        <v>14773</v>
      </c>
      <c r="D5196" s="0" t="s">
        <v>14768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0</v>
      </c>
      <c r="Q5196" s="0" t="n">
        <v>0</v>
      </c>
      <c r="R5196" s="0" t="n">
        <v>0</v>
      </c>
      <c r="S5196" s="0" t="n">
        <v>0</v>
      </c>
      <c r="T5196" s="0" t="n">
        <v>0</v>
      </c>
      <c r="U5196" s="0" t="n">
        <v>19</v>
      </c>
      <c r="V5196" s="0" t="n">
        <v>368</v>
      </c>
      <c r="W5196" s="0" t="n">
        <v>0</v>
      </c>
      <c r="X5196" s="0" t="n">
        <v>0</v>
      </c>
      <c r="Y5196" s="0" t="n">
        <v>0</v>
      </c>
      <c r="Z5196" s="0" t="n">
        <v>0</v>
      </c>
    </row>
    <row r="5197" customFormat="false" ht="14.4" hidden="false" customHeight="false" outlineLevel="0" collapsed="false">
      <c r="A5197" s="0" t="s">
        <v>3</v>
      </c>
      <c r="B5197" s="0" t="s">
        <v>20003</v>
      </c>
      <c r="C5197" s="0" t="s">
        <v>14773</v>
      </c>
      <c r="D5197" s="0" t="s">
        <v>14767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n">
        <v>0</v>
      </c>
      <c r="N5197" s="0" t="n">
        <v>0</v>
      </c>
      <c r="O5197" s="0" t="n">
        <v>0</v>
      </c>
      <c r="P5197" s="0" t="n">
        <v>0</v>
      </c>
      <c r="Q5197" s="0" t="n">
        <v>0</v>
      </c>
      <c r="R5197" s="0" t="n">
        <v>0</v>
      </c>
      <c r="S5197" s="0" t="n">
        <v>0</v>
      </c>
      <c r="T5197" s="0" t="n">
        <v>0</v>
      </c>
      <c r="U5197" s="0" t="n">
        <v>16</v>
      </c>
      <c r="V5197" s="0" t="n">
        <v>286</v>
      </c>
      <c r="W5197" s="0" t="n">
        <v>0</v>
      </c>
      <c r="X5197" s="0" t="n">
        <v>0</v>
      </c>
      <c r="Y5197" s="0" t="n">
        <v>0</v>
      </c>
      <c r="Z5197" s="0" t="n">
        <v>0</v>
      </c>
    </row>
    <row r="5198" customFormat="false" ht="14.4" hidden="false" customHeight="false" outlineLevel="0" collapsed="false">
      <c r="A5198" s="0" t="s">
        <v>3</v>
      </c>
      <c r="B5198" s="0" t="s">
        <v>20004</v>
      </c>
      <c r="C5198" s="0" t="s">
        <v>14767</v>
      </c>
      <c r="D5198" s="0" t="s">
        <v>14773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0</v>
      </c>
      <c r="O5198" s="0" t="n">
        <v>0</v>
      </c>
      <c r="P5198" s="0" t="n">
        <v>0</v>
      </c>
      <c r="Q5198" s="0" t="n">
        <v>0</v>
      </c>
      <c r="R5198" s="0" t="n">
        <v>0</v>
      </c>
      <c r="S5198" s="0" t="n">
        <v>0</v>
      </c>
      <c r="T5198" s="0" t="n">
        <v>0</v>
      </c>
      <c r="U5198" s="0" t="n">
        <v>15</v>
      </c>
      <c r="V5198" s="0" t="n">
        <v>282</v>
      </c>
      <c r="W5198" s="0" t="n">
        <v>0</v>
      </c>
      <c r="X5198" s="0" t="n">
        <v>0</v>
      </c>
      <c r="Y5198" s="0" t="n">
        <v>0</v>
      </c>
      <c r="Z5198" s="0" t="n">
        <v>0</v>
      </c>
    </row>
    <row r="5199" customFormat="false" ht="14.4" hidden="false" customHeight="false" outlineLevel="0" collapsed="false">
      <c r="A5199" s="0" t="s">
        <v>3</v>
      </c>
      <c r="B5199" s="0" t="s">
        <v>20005</v>
      </c>
      <c r="C5199" s="0" t="s">
        <v>14768</v>
      </c>
      <c r="D5199" s="0" t="s">
        <v>14771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n">
        <v>0</v>
      </c>
      <c r="N5199" s="0" t="n">
        <v>0</v>
      </c>
      <c r="O5199" s="0" t="n">
        <v>0</v>
      </c>
      <c r="P5199" s="0" t="n">
        <v>0</v>
      </c>
      <c r="Q5199" s="0" t="n">
        <v>0</v>
      </c>
      <c r="R5199" s="0" t="n">
        <v>0</v>
      </c>
      <c r="S5199" s="0" t="n">
        <v>0</v>
      </c>
      <c r="T5199" s="0" t="n">
        <v>0</v>
      </c>
      <c r="U5199" s="0" t="n">
        <v>17</v>
      </c>
      <c r="V5199" s="0" t="n">
        <v>317</v>
      </c>
      <c r="W5199" s="0" t="n">
        <v>0</v>
      </c>
      <c r="X5199" s="0" t="n">
        <v>0</v>
      </c>
      <c r="Y5199" s="0" t="n">
        <v>0</v>
      </c>
      <c r="Z5199" s="0" t="n">
        <v>0</v>
      </c>
    </row>
    <row r="5200" customFormat="false" ht="14.4" hidden="false" customHeight="false" outlineLevel="0" collapsed="false">
      <c r="A5200" s="0" t="s">
        <v>3</v>
      </c>
      <c r="B5200" s="0" t="s">
        <v>20006</v>
      </c>
      <c r="C5200" s="0" t="s">
        <v>14767</v>
      </c>
      <c r="D5200" s="0" t="s">
        <v>14768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  <c r="J5200" s="0" t="n">
        <v>0</v>
      </c>
      <c r="K5200" s="0" t="n">
        <v>0</v>
      </c>
      <c r="L5200" s="0" t="n">
        <v>0</v>
      </c>
      <c r="M5200" s="0" t="n">
        <v>0</v>
      </c>
      <c r="N5200" s="0" t="n">
        <v>0</v>
      </c>
      <c r="O5200" s="0" t="n">
        <v>0</v>
      </c>
      <c r="P5200" s="0" t="n">
        <v>0</v>
      </c>
      <c r="Q5200" s="0" t="n">
        <v>0</v>
      </c>
      <c r="R5200" s="0" t="n">
        <v>0</v>
      </c>
      <c r="S5200" s="0" t="n">
        <v>0</v>
      </c>
      <c r="T5200" s="0" t="n">
        <v>0</v>
      </c>
      <c r="U5200" s="0" t="n">
        <v>17</v>
      </c>
      <c r="V5200" s="0" t="n">
        <v>322</v>
      </c>
      <c r="W5200" s="0" t="n">
        <v>0</v>
      </c>
      <c r="X5200" s="0" t="n">
        <v>0</v>
      </c>
      <c r="Y5200" s="0" t="n">
        <v>0</v>
      </c>
      <c r="Z5200" s="0" t="n">
        <v>0</v>
      </c>
    </row>
    <row r="5201" customFormat="false" ht="14.4" hidden="false" customHeight="false" outlineLevel="0" collapsed="false">
      <c r="A5201" s="0" t="s">
        <v>3</v>
      </c>
      <c r="B5201" s="0" t="s">
        <v>20007</v>
      </c>
      <c r="C5201" s="0" t="s">
        <v>14767</v>
      </c>
      <c r="D5201" s="0" t="s">
        <v>14771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  <c r="M5201" s="0" t="n">
        <v>0</v>
      </c>
      <c r="N5201" s="0" t="n">
        <v>0</v>
      </c>
      <c r="O5201" s="0" t="n">
        <v>0</v>
      </c>
      <c r="P5201" s="0" t="n">
        <v>0</v>
      </c>
      <c r="Q5201" s="0" t="n">
        <v>0</v>
      </c>
      <c r="R5201" s="0" t="n">
        <v>0</v>
      </c>
      <c r="S5201" s="0" t="n">
        <v>0</v>
      </c>
      <c r="T5201" s="0" t="n">
        <v>0</v>
      </c>
      <c r="U5201" s="0" t="n">
        <v>18</v>
      </c>
      <c r="V5201" s="0" t="n">
        <v>336</v>
      </c>
      <c r="W5201" s="0" t="n">
        <v>0</v>
      </c>
      <c r="X5201" s="0" t="n">
        <v>0</v>
      </c>
      <c r="Y5201" s="0" t="n">
        <v>0</v>
      </c>
      <c r="Z5201" s="0" t="n">
        <v>0</v>
      </c>
    </row>
    <row r="5202" customFormat="false" ht="14.4" hidden="false" customHeight="false" outlineLevel="0" collapsed="false">
      <c r="A5202" s="0" t="s">
        <v>3</v>
      </c>
      <c r="B5202" s="0" t="s">
        <v>20008</v>
      </c>
      <c r="C5202" s="0" t="s">
        <v>14767</v>
      </c>
      <c r="D5202" s="0" t="s">
        <v>14773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  <c r="M5202" s="0" t="n">
        <v>0</v>
      </c>
      <c r="N5202" s="0" t="n">
        <v>0</v>
      </c>
      <c r="O5202" s="0" t="n">
        <v>0</v>
      </c>
      <c r="P5202" s="0" t="n">
        <v>0</v>
      </c>
      <c r="Q5202" s="0" t="n">
        <v>0</v>
      </c>
      <c r="R5202" s="0" t="n">
        <v>0</v>
      </c>
      <c r="S5202" s="0" t="n">
        <v>0</v>
      </c>
      <c r="T5202" s="0" t="n">
        <v>0</v>
      </c>
      <c r="U5202" s="0" t="n">
        <v>13</v>
      </c>
      <c r="V5202" s="0" t="n">
        <v>243</v>
      </c>
      <c r="W5202" s="0" t="n">
        <v>0</v>
      </c>
      <c r="X5202" s="0" t="n">
        <v>0</v>
      </c>
      <c r="Y5202" s="0" t="n">
        <v>0</v>
      </c>
      <c r="Z5202" s="0" t="n">
        <v>0</v>
      </c>
    </row>
    <row r="5203" customFormat="false" ht="14.4" hidden="false" customHeight="false" outlineLevel="0" collapsed="false">
      <c r="A5203" s="0" t="s">
        <v>3</v>
      </c>
      <c r="B5203" s="0" t="s">
        <v>20009</v>
      </c>
      <c r="C5203" s="0" t="s">
        <v>14771</v>
      </c>
      <c r="D5203" s="0" t="s">
        <v>14768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  <c r="L5203" s="0" t="n">
        <v>0</v>
      </c>
      <c r="M5203" s="0" t="n">
        <v>0</v>
      </c>
      <c r="N5203" s="0" t="n">
        <v>0</v>
      </c>
      <c r="O5203" s="0" t="n">
        <v>0</v>
      </c>
      <c r="P5203" s="0" t="n">
        <v>0</v>
      </c>
      <c r="Q5203" s="0" t="n">
        <v>0</v>
      </c>
      <c r="R5203" s="0" t="n">
        <v>0</v>
      </c>
      <c r="S5203" s="0" t="n">
        <v>0</v>
      </c>
      <c r="T5203" s="0" t="n">
        <v>0</v>
      </c>
      <c r="U5203" s="0" t="n">
        <v>12</v>
      </c>
      <c r="V5203" s="0" t="n">
        <v>219</v>
      </c>
      <c r="W5203" s="0" t="n">
        <v>0</v>
      </c>
      <c r="X5203" s="0" t="n">
        <v>0</v>
      </c>
      <c r="Y5203" s="0" t="n">
        <v>0</v>
      </c>
      <c r="Z5203" s="0" t="n">
        <v>0</v>
      </c>
    </row>
    <row r="5204" customFormat="false" ht="14.4" hidden="false" customHeight="false" outlineLevel="0" collapsed="false">
      <c r="A5204" s="0" t="s">
        <v>3</v>
      </c>
      <c r="B5204" s="0" t="s">
        <v>20010</v>
      </c>
      <c r="C5204" s="0" t="s">
        <v>14771</v>
      </c>
      <c r="D5204" s="0" t="s">
        <v>14768</v>
      </c>
      <c r="E5204" s="0" t="n">
        <v>0</v>
      </c>
      <c r="F5204" s="0" t="n">
        <v>0</v>
      </c>
      <c r="G5204" s="0" t="n">
        <v>0</v>
      </c>
      <c r="H5204" s="0" t="n">
        <v>0</v>
      </c>
      <c r="I5204" s="0" t="n">
        <v>0</v>
      </c>
      <c r="J5204" s="0" t="n">
        <v>0</v>
      </c>
      <c r="K5204" s="0" t="n">
        <v>0</v>
      </c>
      <c r="L5204" s="0" t="n">
        <v>0</v>
      </c>
      <c r="M5204" s="0" t="n">
        <v>0</v>
      </c>
      <c r="N5204" s="0" t="n">
        <v>0</v>
      </c>
      <c r="O5204" s="0" t="n">
        <v>0</v>
      </c>
      <c r="P5204" s="0" t="n">
        <v>0</v>
      </c>
      <c r="Q5204" s="0" t="n">
        <v>0</v>
      </c>
      <c r="R5204" s="0" t="n">
        <v>0</v>
      </c>
      <c r="S5204" s="0" t="n">
        <v>0</v>
      </c>
      <c r="T5204" s="0" t="n">
        <v>0</v>
      </c>
      <c r="U5204" s="0" t="n">
        <v>12</v>
      </c>
      <c r="V5204" s="0" t="n">
        <v>234</v>
      </c>
      <c r="W5204" s="0" t="n">
        <v>0</v>
      </c>
      <c r="X5204" s="0" t="n">
        <v>0</v>
      </c>
      <c r="Y5204" s="0" t="n">
        <v>0</v>
      </c>
      <c r="Z5204" s="0" t="n">
        <v>0</v>
      </c>
    </row>
    <row r="5205" customFormat="false" ht="14.4" hidden="false" customHeight="false" outlineLevel="0" collapsed="false">
      <c r="A5205" s="0" t="s">
        <v>3</v>
      </c>
      <c r="B5205" s="0" t="s">
        <v>20011</v>
      </c>
      <c r="C5205" s="0" t="s">
        <v>14773</v>
      </c>
      <c r="D5205" s="0" t="s">
        <v>14767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0</v>
      </c>
      <c r="J5205" s="0" t="n">
        <v>0</v>
      </c>
      <c r="K5205" s="0" t="n">
        <v>0</v>
      </c>
      <c r="L5205" s="0" t="n">
        <v>0</v>
      </c>
      <c r="M5205" s="0" t="n">
        <v>0</v>
      </c>
      <c r="N5205" s="0" t="n">
        <v>0</v>
      </c>
      <c r="O5205" s="0" t="n">
        <v>0</v>
      </c>
      <c r="P5205" s="0" t="n">
        <v>0</v>
      </c>
      <c r="Q5205" s="0" t="n">
        <v>0</v>
      </c>
      <c r="R5205" s="0" t="n">
        <v>0</v>
      </c>
      <c r="S5205" s="0" t="n">
        <v>0</v>
      </c>
      <c r="T5205" s="0" t="n">
        <v>0</v>
      </c>
      <c r="U5205" s="0" t="n">
        <v>12</v>
      </c>
      <c r="V5205" s="0" t="n">
        <v>225</v>
      </c>
      <c r="W5205" s="0" t="n">
        <v>0</v>
      </c>
      <c r="X5205" s="0" t="n">
        <v>0</v>
      </c>
      <c r="Y5205" s="0" t="n">
        <v>0</v>
      </c>
      <c r="Z5205" s="0" t="n">
        <v>0</v>
      </c>
    </row>
    <row r="5206" customFormat="false" ht="14.4" hidden="false" customHeight="false" outlineLevel="0" collapsed="false">
      <c r="A5206" s="0" t="s">
        <v>3</v>
      </c>
      <c r="B5206" s="0" t="s">
        <v>20012</v>
      </c>
      <c r="C5206" s="0" t="s">
        <v>14771</v>
      </c>
      <c r="D5206" s="0" t="s">
        <v>14768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n">
        <v>0</v>
      </c>
      <c r="J5206" s="0" t="n">
        <v>0</v>
      </c>
      <c r="K5206" s="0" t="n">
        <v>0</v>
      </c>
      <c r="L5206" s="0" t="n">
        <v>0</v>
      </c>
      <c r="M5206" s="0" t="n">
        <v>0</v>
      </c>
      <c r="N5206" s="0" t="n">
        <v>0</v>
      </c>
      <c r="O5206" s="0" t="n">
        <v>0</v>
      </c>
      <c r="P5206" s="0" t="n">
        <v>0</v>
      </c>
      <c r="Q5206" s="0" t="n">
        <v>0</v>
      </c>
      <c r="R5206" s="0" t="n">
        <v>0</v>
      </c>
      <c r="S5206" s="0" t="n">
        <v>0</v>
      </c>
      <c r="T5206" s="0" t="n">
        <v>0</v>
      </c>
      <c r="U5206" s="0" t="n">
        <v>21</v>
      </c>
      <c r="V5206" s="0" t="n">
        <v>360</v>
      </c>
      <c r="W5206" s="0" t="n">
        <v>0</v>
      </c>
      <c r="X5206" s="0" t="n">
        <v>0</v>
      </c>
      <c r="Y5206" s="0" t="n">
        <v>0</v>
      </c>
      <c r="Z5206" s="0" t="n">
        <v>0</v>
      </c>
    </row>
    <row r="5207" customFormat="false" ht="14.4" hidden="false" customHeight="false" outlineLevel="0" collapsed="false">
      <c r="A5207" s="0" t="s">
        <v>3</v>
      </c>
      <c r="B5207" s="0" t="s">
        <v>20013</v>
      </c>
      <c r="C5207" s="0" t="s">
        <v>14767</v>
      </c>
      <c r="D5207" s="0" t="s">
        <v>14773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  <c r="M5207" s="0" t="n">
        <v>0</v>
      </c>
      <c r="N5207" s="0" t="n">
        <v>0</v>
      </c>
      <c r="O5207" s="0" t="n">
        <v>0</v>
      </c>
      <c r="P5207" s="0" t="n">
        <v>0</v>
      </c>
      <c r="Q5207" s="0" t="n">
        <v>0</v>
      </c>
      <c r="R5207" s="0" t="n">
        <v>0</v>
      </c>
      <c r="S5207" s="0" t="n">
        <v>0</v>
      </c>
      <c r="T5207" s="0" t="n">
        <v>0</v>
      </c>
      <c r="U5207" s="0" t="n">
        <v>18</v>
      </c>
      <c r="V5207" s="0" t="n">
        <v>348</v>
      </c>
      <c r="W5207" s="0" t="n">
        <v>0</v>
      </c>
      <c r="X5207" s="0" t="n">
        <v>0</v>
      </c>
      <c r="Y5207" s="0" t="n">
        <v>0</v>
      </c>
      <c r="Z5207" s="0" t="n">
        <v>0</v>
      </c>
    </row>
    <row r="5208" customFormat="false" ht="14.4" hidden="false" customHeight="false" outlineLevel="0" collapsed="false">
      <c r="A5208" s="0" t="s">
        <v>3</v>
      </c>
      <c r="B5208" s="0" t="s">
        <v>20014</v>
      </c>
      <c r="C5208" s="0" t="s">
        <v>14768</v>
      </c>
      <c r="D5208" s="0" t="s">
        <v>14773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0</v>
      </c>
      <c r="J5208" s="0" t="n">
        <v>0</v>
      </c>
      <c r="K5208" s="0" t="n">
        <v>0</v>
      </c>
      <c r="L5208" s="0" t="n">
        <v>0</v>
      </c>
      <c r="M5208" s="0" t="n">
        <v>0</v>
      </c>
      <c r="N5208" s="0" t="n">
        <v>0</v>
      </c>
      <c r="O5208" s="0" t="n">
        <v>0</v>
      </c>
      <c r="P5208" s="0" t="n">
        <v>0</v>
      </c>
      <c r="Q5208" s="0" t="n">
        <v>0</v>
      </c>
      <c r="R5208" s="0" t="n">
        <v>0</v>
      </c>
      <c r="S5208" s="0" t="n">
        <v>0</v>
      </c>
      <c r="T5208" s="0" t="n">
        <v>0</v>
      </c>
      <c r="U5208" s="0" t="n">
        <v>17</v>
      </c>
      <c r="V5208" s="0" t="n">
        <v>279</v>
      </c>
      <c r="W5208" s="0" t="n">
        <v>0</v>
      </c>
      <c r="X5208" s="0" t="n">
        <v>0</v>
      </c>
      <c r="Y5208" s="0" t="n">
        <v>0</v>
      </c>
      <c r="Z5208" s="0" t="n">
        <v>0</v>
      </c>
    </row>
    <row r="5209" customFormat="false" ht="14.4" hidden="false" customHeight="false" outlineLevel="0" collapsed="false">
      <c r="A5209" s="0" t="s">
        <v>3</v>
      </c>
      <c r="B5209" s="0" t="s">
        <v>20015</v>
      </c>
      <c r="C5209" s="0" t="s">
        <v>14773</v>
      </c>
      <c r="D5209" s="0" t="s">
        <v>14767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n">
        <v>0</v>
      </c>
      <c r="N5209" s="0" t="n">
        <v>0</v>
      </c>
      <c r="O5209" s="0" t="n">
        <v>0</v>
      </c>
      <c r="P5209" s="0" t="n">
        <v>0</v>
      </c>
      <c r="Q5209" s="0" t="n">
        <v>0</v>
      </c>
      <c r="R5209" s="0" t="n">
        <v>0</v>
      </c>
      <c r="S5209" s="0" t="n">
        <v>0</v>
      </c>
      <c r="T5209" s="0" t="n">
        <v>0</v>
      </c>
      <c r="U5209" s="0" t="n">
        <v>16</v>
      </c>
      <c r="V5209" s="0" t="n">
        <v>254</v>
      </c>
      <c r="W5209" s="0" t="n">
        <v>0</v>
      </c>
      <c r="X5209" s="0" t="n">
        <v>0</v>
      </c>
      <c r="Y5209" s="0" t="n">
        <v>0</v>
      </c>
      <c r="Z5209" s="0" t="n">
        <v>0</v>
      </c>
    </row>
    <row r="5210" customFormat="false" ht="14.4" hidden="false" customHeight="false" outlineLevel="0" collapsed="false">
      <c r="A5210" s="0" t="s">
        <v>3</v>
      </c>
      <c r="B5210" s="0" t="s">
        <v>20016</v>
      </c>
      <c r="C5210" s="0" t="s">
        <v>14767</v>
      </c>
      <c r="D5210" s="0" t="s">
        <v>14773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0</v>
      </c>
      <c r="S5210" s="0" t="n">
        <v>0</v>
      </c>
      <c r="T5210" s="0" t="n">
        <v>0</v>
      </c>
      <c r="U5210" s="0" t="n">
        <v>25</v>
      </c>
      <c r="V5210" s="0" t="n">
        <v>391</v>
      </c>
      <c r="W5210" s="0" t="n">
        <v>0</v>
      </c>
      <c r="X5210" s="0" t="n">
        <v>0</v>
      </c>
      <c r="Y5210" s="0" t="n">
        <v>0</v>
      </c>
      <c r="Z5210" s="0" t="n">
        <v>0</v>
      </c>
    </row>
    <row r="5211" customFormat="false" ht="14.4" hidden="false" customHeight="false" outlineLevel="0" collapsed="false">
      <c r="A5211" s="0" t="s">
        <v>3</v>
      </c>
      <c r="B5211" s="0" t="s">
        <v>20017</v>
      </c>
      <c r="C5211" s="0" t="s">
        <v>14768</v>
      </c>
      <c r="D5211" s="0" t="s">
        <v>14771</v>
      </c>
      <c r="E5211" s="0" t="n">
        <v>0</v>
      </c>
      <c r="F5211" s="0" t="n">
        <v>0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n">
        <v>0</v>
      </c>
      <c r="N5211" s="0" t="n">
        <v>0</v>
      </c>
      <c r="O5211" s="0" t="n">
        <v>0</v>
      </c>
      <c r="P5211" s="0" t="n">
        <v>0</v>
      </c>
      <c r="Q5211" s="0" t="n">
        <v>0</v>
      </c>
      <c r="R5211" s="0" t="n">
        <v>0</v>
      </c>
      <c r="S5211" s="0" t="n">
        <v>0</v>
      </c>
      <c r="T5211" s="0" t="n">
        <v>0</v>
      </c>
      <c r="U5211" s="0" t="n">
        <v>17</v>
      </c>
      <c r="V5211" s="0" t="n">
        <v>291</v>
      </c>
      <c r="W5211" s="0" t="n">
        <v>0</v>
      </c>
      <c r="X5211" s="0" t="n">
        <v>0</v>
      </c>
      <c r="Y5211" s="0" t="n">
        <v>0</v>
      </c>
      <c r="Z5211" s="0" t="n">
        <v>0</v>
      </c>
    </row>
    <row r="5212" customFormat="false" ht="14.4" hidden="false" customHeight="false" outlineLevel="0" collapsed="false">
      <c r="A5212" s="0" t="s">
        <v>3</v>
      </c>
      <c r="B5212" s="0" t="s">
        <v>20018</v>
      </c>
      <c r="C5212" s="0" t="s">
        <v>14773</v>
      </c>
      <c r="D5212" s="0" t="s">
        <v>14767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n">
        <v>0</v>
      </c>
      <c r="N5212" s="0" t="n">
        <v>0</v>
      </c>
      <c r="O5212" s="0" t="n">
        <v>0</v>
      </c>
      <c r="P5212" s="0" t="n">
        <v>0</v>
      </c>
      <c r="Q5212" s="0" t="n">
        <v>0</v>
      </c>
      <c r="R5212" s="0" t="n">
        <v>0</v>
      </c>
      <c r="S5212" s="0" t="n">
        <v>0</v>
      </c>
      <c r="T5212" s="0" t="n">
        <v>0</v>
      </c>
      <c r="U5212" s="0" t="n">
        <v>15</v>
      </c>
      <c r="V5212" s="0" t="n">
        <v>229</v>
      </c>
      <c r="W5212" s="0" t="n">
        <v>0</v>
      </c>
      <c r="X5212" s="0" t="n">
        <v>0</v>
      </c>
      <c r="Y5212" s="0" t="n">
        <v>0</v>
      </c>
      <c r="Z5212" s="0" t="n">
        <v>0</v>
      </c>
    </row>
    <row r="5213" customFormat="false" ht="14.4" hidden="false" customHeight="false" outlineLevel="0" collapsed="false">
      <c r="A5213" s="0" t="s">
        <v>3</v>
      </c>
      <c r="B5213" s="0" t="s">
        <v>20019</v>
      </c>
      <c r="C5213" s="0" t="s">
        <v>14773</v>
      </c>
      <c r="D5213" s="0" t="s">
        <v>14768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  <c r="M5213" s="0" t="n">
        <v>0</v>
      </c>
      <c r="N5213" s="0" t="n">
        <v>0</v>
      </c>
      <c r="O5213" s="0" t="n">
        <v>0</v>
      </c>
      <c r="P5213" s="0" t="n">
        <v>0</v>
      </c>
      <c r="Q5213" s="0" t="n">
        <v>0</v>
      </c>
      <c r="R5213" s="0" t="n">
        <v>0</v>
      </c>
      <c r="S5213" s="0" t="n">
        <v>0</v>
      </c>
      <c r="T5213" s="0" t="n">
        <v>0</v>
      </c>
      <c r="U5213" s="0" t="n">
        <v>16</v>
      </c>
      <c r="V5213" s="0" t="n">
        <v>229</v>
      </c>
      <c r="W5213" s="0" t="n">
        <v>0</v>
      </c>
      <c r="X5213" s="0" t="n">
        <v>0</v>
      </c>
      <c r="Y5213" s="0" t="n">
        <v>0</v>
      </c>
      <c r="Z5213" s="0" t="n">
        <v>0</v>
      </c>
    </row>
    <row r="5214" customFormat="false" ht="14.4" hidden="false" customHeight="false" outlineLevel="0" collapsed="false">
      <c r="A5214" s="0" t="s">
        <v>3</v>
      </c>
      <c r="B5214" s="0" t="s">
        <v>20020</v>
      </c>
      <c r="C5214" s="0" t="s">
        <v>14768</v>
      </c>
      <c r="D5214" s="0" t="s">
        <v>14773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0</v>
      </c>
      <c r="M5214" s="0" t="n">
        <v>0</v>
      </c>
      <c r="N5214" s="0" t="n">
        <v>0</v>
      </c>
      <c r="O5214" s="0" t="n">
        <v>0</v>
      </c>
      <c r="P5214" s="0" t="n">
        <v>0</v>
      </c>
      <c r="Q5214" s="0" t="n">
        <v>0</v>
      </c>
      <c r="R5214" s="0" t="n">
        <v>0</v>
      </c>
      <c r="S5214" s="0" t="n">
        <v>0</v>
      </c>
      <c r="T5214" s="0" t="n">
        <v>0</v>
      </c>
      <c r="U5214" s="0" t="n">
        <v>15</v>
      </c>
      <c r="V5214" s="0" t="n">
        <v>240</v>
      </c>
      <c r="W5214" s="0" t="n">
        <v>0</v>
      </c>
      <c r="X5214" s="0" t="n">
        <v>0</v>
      </c>
      <c r="Y5214" s="0" t="n">
        <v>0</v>
      </c>
      <c r="Z5214" s="0" t="n">
        <v>0</v>
      </c>
    </row>
    <row r="5215" customFormat="false" ht="14.4" hidden="false" customHeight="false" outlineLevel="0" collapsed="false">
      <c r="A5215" s="0" t="s">
        <v>3</v>
      </c>
      <c r="B5215" s="0" t="s">
        <v>20021</v>
      </c>
      <c r="C5215" s="0" t="s">
        <v>14767</v>
      </c>
      <c r="D5215" s="0" t="s">
        <v>14773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0</v>
      </c>
      <c r="K5215" s="0" t="n">
        <v>0</v>
      </c>
      <c r="L5215" s="0" t="n">
        <v>0</v>
      </c>
      <c r="M5215" s="0" t="n">
        <v>0</v>
      </c>
      <c r="N5215" s="0" t="n">
        <v>0</v>
      </c>
      <c r="O5215" s="0" t="n">
        <v>0</v>
      </c>
      <c r="P5215" s="0" t="n">
        <v>0</v>
      </c>
      <c r="Q5215" s="0" t="n">
        <v>0</v>
      </c>
      <c r="R5215" s="0" t="n">
        <v>0</v>
      </c>
      <c r="S5215" s="0" t="n">
        <v>0</v>
      </c>
      <c r="T5215" s="0" t="n">
        <v>0</v>
      </c>
      <c r="U5215" s="0" t="n">
        <v>15</v>
      </c>
      <c r="V5215" s="0" t="n">
        <v>291</v>
      </c>
      <c r="W5215" s="0" t="n">
        <v>0</v>
      </c>
      <c r="X5215" s="0" t="n">
        <v>0</v>
      </c>
      <c r="Y5215" s="0" t="n">
        <v>0</v>
      </c>
      <c r="Z5215" s="0" t="n">
        <v>0</v>
      </c>
    </row>
    <row r="5216" customFormat="false" ht="14.4" hidden="false" customHeight="false" outlineLevel="0" collapsed="false">
      <c r="A5216" s="0" t="s">
        <v>3</v>
      </c>
      <c r="B5216" s="0" t="s">
        <v>20022</v>
      </c>
      <c r="C5216" s="0" t="s">
        <v>14768</v>
      </c>
      <c r="D5216" s="0" t="s">
        <v>14771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0</v>
      </c>
      <c r="J5216" s="0" t="n">
        <v>0</v>
      </c>
      <c r="K5216" s="0" t="n">
        <v>0</v>
      </c>
      <c r="L5216" s="0" t="n">
        <v>0</v>
      </c>
      <c r="M5216" s="0" t="n">
        <v>0</v>
      </c>
      <c r="N5216" s="0" t="n">
        <v>0</v>
      </c>
      <c r="O5216" s="0" t="n">
        <v>0</v>
      </c>
      <c r="P5216" s="0" t="n">
        <v>0</v>
      </c>
      <c r="Q5216" s="0" t="n">
        <v>0</v>
      </c>
      <c r="R5216" s="0" t="n">
        <v>0</v>
      </c>
      <c r="S5216" s="0" t="n">
        <v>0</v>
      </c>
      <c r="T5216" s="0" t="n">
        <v>0</v>
      </c>
      <c r="U5216" s="0" t="n">
        <v>15</v>
      </c>
      <c r="V5216" s="0" t="n">
        <v>280</v>
      </c>
      <c r="W5216" s="0" t="n">
        <v>0</v>
      </c>
      <c r="X5216" s="0" t="n">
        <v>0</v>
      </c>
      <c r="Y5216" s="0" t="n">
        <v>0</v>
      </c>
      <c r="Z5216" s="0" t="n">
        <v>0</v>
      </c>
    </row>
    <row r="5217" customFormat="false" ht="14.4" hidden="false" customHeight="false" outlineLevel="0" collapsed="false">
      <c r="A5217" s="0" t="s">
        <v>3</v>
      </c>
      <c r="B5217" s="0" t="s">
        <v>20023</v>
      </c>
      <c r="C5217" s="0" t="s">
        <v>14771</v>
      </c>
      <c r="D5217" s="0" t="s">
        <v>14768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0</v>
      </c>
      <c r="L5217" s="0" t="n">
        <v>0</v>
      </c>
      <c r="M5217" s="0" t="n">
        <v>0</v>
      </c>
      <c r="N5217" s="0" t="n">
        <v>0</v>
      </c>
      <c r="O5217" s="0" t="n">
        <v>0</v>
      </c>
      <c r="P5217" s="0" t="n">
        <v>0</v>
      </c>
      <c r="Q5217" s="0" t="n">
        <v>0</v>
      </c>
      <c r="R5217" s="0" t="n">
        <v>0</v>
      </c>
      <c r="S5217" s="0" t="n">
        <v>0</v>
      </c>
      <c r="T5217" s="0" t="n">
        <v>0</v>
      </c>
      <c r="U5217" s="0" t="n">
        <v>19</v>
      </c>
      <c r="V5217" s="0" t="n">
        <v>352</v>
      </c>
      <c r="W5217" s="0" t="n">
        <v>0</v>
      </c>
      <c r="X5217" s="0" t="n">
        <v>0</v>
      </c>
      <c r="Y5217" s="0" t="n">
        <v>0</v>
      </c>
      <c r="Z5217" s="0" t="n">
        <v>0</v>
      </c>
    </row>
    <row r="5218" customFormat="false" ht="14.4" hidden="false" customHeight="false" outlineLevel="0" collapsed="false">
      <c r="A5218" s="0" t="s">
        <v>3</v>
      </c>
      <c r="B5218" s="0" t="s">
        <v>20024</v>
      </c>
      <c r="C5218" s="0" t="s">
        <v>14771</v>
      </c>
      <c r="D5218" s="0" t="s">
        <v>14767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n">
        <v>0</v>
      </c>
      <c r="M5218" s="0" t="n">
        <v>0</v>
      </c>
      <c r="N5218" s="0" t="n">
        <v>0</v>
      </c>
      <c r="O5218" s="0" t="n">
        <v>0</v>
      </c>
      <c r="P5218" s="0" t="n">
        <v>0</v>
      </c>
      <c r="Q5218" s="0" t="n">
        <v>0</v>
      </c>
      <c r="R5218" s="0" t="n">
        <v>0</v>
      </c>
      <c r="S5218" s="0" t="n">
        <v>0</v>
      </c>
      <c r="T5218" s="0" t="n">
        <v>0</v>
      </c>
      <c r="U5218" s="0" t="n">
        <v>11</v>
      </c>
      <c r="V5218" s="0" t="n">
        <v>217</v>
      </c>
      <c r="W5218" s="0" t="n">
        <v>0</v>
      </c>
      <c r="X5218" s="0" t="n">
        <v>0</v>
      </c>
      <c r="Y5218" s="0" t="n">
        <v>0</v>
      </c>
      <c r="Z5218" s="0" t="n">
        <v>0</v>
      </c>
    </row>
    <row r="5219" customFormat="false" ht="14.4" hidden="false" customHeight="false" outlineLevel="0" collapsed="false">
      <c r="A5219" s="0" t="s">
        <v>3</v>
      </c>
      <c r="B5219" s="0" t="s">
        <v>20025</v>
      </c>
      <c r="C5219" s="0" t="s">
        <v>14767</v>
      </c>
      <c r="D5219" s="0" t="s">
        <v>14773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n">
        <v>0</v>
      </c>
      <c r="N5219" s="0" t="n">
        <v>0</v>
      </c>
      <c r="O5219" s="0" t="n">
        <v>0</v>
      </c>
      <c r="P5219" s="0" t="n">
        <v>0</v>
      </c>
      <c r="Q5219" s="0" t="n">
        <v>0</v>
      </c>
      <c r="R5219" s="0" t="n">
        <v>0</v>
      </c>
      <c r="S5219" s="0" t="n">
        <v>0</v>
      </c>
      <c r="T5219" s="0" t="n">
        <v>0</v>
      </c>
      <c r="U5219" s="0" t="n">
        <v>16</v>
      </c>
      <c r="V5219" s="0" t="n">
        <v>294</v>
      </c>
      <c r="W5219" s="0" t="n">
        <v>0</v>
      </c>
      <c r="X5219" s="0" t="n">
        <v>0</v>
      </c>
      <c r="Y5219" s="0" t="n">
        <v>0</v>
      </c>
      <c r="Z5219" s="0" t="n">
        <v>0</v>
      </c>
    </row>
    <row r="5220" customFormat="false" ht="14.4" hidden="false" customHeight="false" outlineLevel="0" collapsed="false">
      <c r="A5220" s="0" t="s">
        <v>3</v>
      </c>
      <c r="B5220" s="0" t="s">
        <v>20026</v>
      </c>
      <c r="C5220" s="0" t="s">
        <v>14767</v>
      </c>
      <c r="D5220" s="0" t="s">
        <v>14771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0</v>
      </c>
      <c r="Q5220" s="0" t="n">
        <v>0</v>
      </c>
      <c r="R5220" s="0" t="n">
        <v>0</v>
      </c>
      <c r="S5220" s="0" t="n">
        <v>0</v>
      </c>
      <c r="T5220" s="0" t="n">
        <v>0</v>
      </c>
      <c r="U5220" s="0" t="n">
        <v>22</v>
      </c>
      <c r="V5220" s="0" t="n">
        <v>319</v>
      </c>
      <c r="W5220" s="0" t="n">
        <v>0</v>
      </c>
      <c r="X5220" s="0" t="n">
        <v>0</v>
      </c>
      <c r="Y5220" s="0" t="n">
        <v>0</v>
      </c>
      <c r="Z5220" s="0" t="n">
        <v>0</v>
      </c>
    </row>
    <row r="5221" customFormat="false" ht="14.4" hidden="false" customHeight="false" outlineLevel="0" collapsed="false">
      <c r="A5221" s="0" t="s">
        <v>3</v>
      </c>
      <c r="B5221" s="0" t="s">
        <v>20027</v>
      </c>
      <c r="C5221" s="0" t="s">
        <v>14767</v>
      </c>
      <c r="D5221" s="0" t="s">
        <v>14773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0</v>
      </c>
      <c r="P5221" s="0" t="n">
        <v>0</v>
      </c>
      <c r="Q5221" s="0" t="n">
        <v>0</v>
      </c>
      <c r="R5221" s="0" t="n">
        <v>0</v>
      </c>
      <c r="S5221" s="0" t="n">
        <v>0</v>
      </c>
      <c r="T5221" s="0" t="n">
        <v>0</v>
      </c>
      <c r="U5221" s="0" t="n">
        <v>19</v>
      </c>
      <c r="V5221" s="0" t="n">
        <v>377</v>
      </c>
      <c r="W5221" s="0" t="n">
        <v>0</v>
      </c>
      <c r="X5221" s="0" t="n">
        <v>0</v>
      </c>
      <c r="Y5221" s="0" t="n">
        <v>0</v>
      </c>
      <c r="Z5221" s="0" t="n">
        <v>0</v>
      </c>
    </row>
    <row r="5222" customFormat="false" ht="14.4" hidden="false" customHeight="false" outlineLevel="0" collapsed="false">
      <c r="A5222" s="0" t="s">
        <v>3</v>
      </c>
      <c r="B5222" s="0" t="s">
        <v>20028</v>
      </c>
      <c r="C5222" s="0" t="s">
        <v>14773</v>
      </c>
      <c r="D5222" s="0" t="s">
        <v>14767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n">
        <v>0</v>
      </c>
      <c r="N5222" s="0" t="n">
        <v>0</v>
      </c>
      <c r="O5222" s="0" t="n">
        <v>0</v>
      </c>
      <c r="P5222" s="0" t="n">
        <v>0</v>
      </c>
      <c r="Q5222" s="0" t="n">
        <v>0</v>
      </c>
      <c r="R5222" s="0" t="n">
        <v>0</v>
      </c>
      <c r="S5222" s="0" t="n">
        <v>0</v>
      </c>
      <c r="T5222" s="0" t="n">
        <v>0</v>
      </c>
      <c r="U5222" s="0" t="n">
        <v>19</v>
      </c>
      <c r="V5222" s="0" t="n">
        <v>350</v>
      </c>
      <c r="W5222" s="0" t="n">
        <v>0</v>
      </c>
      <c r="X5222" s="0" t="n">
        <v>0</v>
      </c>
      <c r="Y5222" s="0" t="n">
        <v>0</v>
      </c>
      <c r="Z5222" s="0" t="n">
        <v>0</v>
      </c>
    </row>
    <row r="5223" customFormat="false" ht="14.4" hidden="false" customHeight="false" outlineLevel="0" collapsed="false">
      <c r="A5223" s="0" t="s">
        <v>3</v>
      </c>
      <c r="B5223" s="0" t="s">
        <v>20029</v>
      </c>
      <c r="C5223" s="0" t="s">
        <v>14771</v>
      </c>
      <c r="D5223" s="0" t="s">
        <v>14767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0</v>
      </c>
      <c r="Q5223" s="0" t="n">
        <v>0</v>
      </c>
      <c r="R5223" s="0" t="n">
        <v>0</v>
      </c>
      <c r="S5223" s="0" t="n">
        <v>0</v>
      </c>
      <c r="T5223" s="0" t="n">
        <v>0</v>
      </c>
      <c r="U5223" s="0" t="n">
        <v>20</v>
      </c>
      <c r="V5223" s="0" t="n">
        <v>387</v>
      </c>
      <c r="W5223" s="0" t="n">
        <v>0</v>
      </c>
      <c r="X5223" s="0" t="n">
        <v>0</v>
      </c>
      <c r="Y5223" s="0" t="n">
        <v>0</v>
      </c>
      <c r="Z5223" s="0" t="n">
        <v>0</v>
      </c>
    </row>
    <row r="5224" customFormat="false" ht="14.4" hidden="false" customHeight="false" outlineLevel="0" collapsed="false">
      <c r="A5224" s="0" t="s">
        <v>3</v>
      </c>
      <c r="B5224" s="0" t="s">
        <v>20030</v>
      </c>
      <c r="C5224" s="0" t="s">
        <v>14773</v>
      </c>
      <c r="D5224" s="0" t="s">
        <v>14767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  <c r="M5224" s="0" t="n">
        <v>0</v>
      </c>
      <c r="N5224" s="0" t="n">
        <v>0</v>
      </c>
      <c r="O5224" s="0" t="n">
        <v>0</v>
      </c>
      <c r="P5224" s="0" t="n">
        <v>0</v>
      </c>
      <c r="Q5224" s="0" t="n">
        <v>0</v>
      </c>
      <c r="R5224" s="0" t="n">
        <v>0</v>
      </c>
      <c r="S5224" s="0" t="n">
        <v>0</v>
      </c>
      <c r="T5224" s="0" t="n">
        <v>0</v>
      </c>
      <c r="U5224" s="0" t="n">
        <v>17</v>
      </c>
      <c r="V5224" s="0" t="n">
        <v>288</v>
      </c>
      <c r="W5224" s="0" t="n">
        <v>0</v>
      </c>
      <c r="X5224" s="0" t="n">
        <v>0</v>
      </c>
      <c r="Y5224" s="0" t="n">
        <v>0</v>
      </c>
      <c r="Z5224" s="0" t="n">
        <v>0</v>
      </c>
    </row>
    <row r="5225" customFormat="false" ht="14.4" hidden="false" customHeight="false" outlineLevel="0" collapsed="false">
      <c r="A5225" s="0" t="s">
        <v>3</v>
      </c>
      <c r="B5225" s="0" t="s">
        <v>20031</v>
      </c>
      <c r="C5225" s="0" t="s">
        <v>14768</v>
      </c>
      <c r="D5225" s="0" t="s">
        <v>20032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0</v>
      </c>
      <c r="Q5225" s="0" t="n">
        <v>0</v>
      </c>
      <c r="R5225" s="0" t="n">
        <v>0</v>
      </c>
      <c r="S5225" s="0" t="n">
        <v>0</v>
      </c>
      <c r="T5225" s="0" t="n">
        <v>0</v>
      </c>
      <c r="U5225" s="0" t="n">
        <v>18</v>
      </c>
      <c r="V5225" s="0" t="s">
        <v>20033</v>
      </c>
      <c r="W5225" s="0" t="n">
        <v>0</v>
      </c>
      <c r="X5225" s="0" t="n">
        <v>0</v>
      </c>
      <c r="Y5225" s="0" t="n">
        <v>0</v>
      </c>
      <c r="Z5225" s="0" t="n">
        <v>0</v>
      </c>
    </row>
    <row r="5226" customFormat="false" ht="14.4" hidden="false" customHeight="false" outlineLevel="0" collapsed="false">
      <c r="A5226" s="0" t="s">
        <v>3</v>
      </c>
      <c r="B5226" s="0" t="s">
        <v>20034</v>
      </c>
      <c r="C5226" s="0" t="s">
        <v>14771</v>
      </c>
      <c r="D5226" s="0" t="s">
        <v>14768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n">
        <v>0</v>
      </c>
      <c r="N5226" s="0" t="n">
        <v>0</v>
      </c>
      <c r="O5226" s="0" t="n">
        <v>0</v>
      </c>
      <c r="P5226" s="0" t="n">
        <v>0</v>
      </c>
      <c r="Q5226" s="0" t="n">
        <v>0</v>
      </c>
      <c r="R5226" s="0" t="n">
        <v>0</v>
      </c>
      <c r="S5226" s="0" t="n">
        <v>0</v>
      </c>
      <c r="T5226" s="0" t="n">
        <v>0</v>
      </c>
      <c r="U5226" s="0" t="n">
        <v>16</v>
      </c>
      <c r="V5226" s="0" t="n">
        <v>297</v>
      </c>
      <c r="W5226" s="0" t="n">
        <v>0</v>
      </c>
      <c r="X5226" s="0" t="n">
        <v>0</v>
      </c>
      <c r="Y5226" s="0" t="n">
        <v>0</v>
      </c>
      <c r="Z5226" s="0" t="n">
        <v>0</v>
      </c>
    </row>
    <row r="5227" customFormat="false" ht="14.4" hidden="false" customHeight="false" outlineLevel="0" collapsed="false">
      <c r="A5227" s="0" t="s">
        <v>3</v>
      </c>
      <c r="B5227" s="0" t="s">
        <v>20035</v>
      </c>
      <c r="C5227" s="0" t="s">
        <v>14773</v>
      </c>
      <c r="D5227" s="0" t="s">
        <v>14767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  <c r="M5227" s="0" t="n">
        <v>0</v>
      </c>
      <c r="N5227" s="0" t="n">
        <v>0</v>
      </c>
      <c r="O5227" s="0" t="n">
        <v>0</v>
      </c>
      <c r="P5227" s="0" t="n">
        <v>0</v>
      </c>
      <c r="Q5227" s="0" t="n">
        <v>0</v>
      </c>
      <c r="R5227" s="0" t="n">
        <v>0</v>
      </c>
      <c r="S5227" s="0" t="n">
        <v>0</v>
      </c>
      <c r="T5227" s="0" t="n">
        <v>0</v>
      </c>
      <c r="U5227" s="0" t="n">
        <v>16</v>
      </c>
      <c r="V5227" s="0" t="n">
        <v>275</v>
      </c>
      <c r="W5227" s="0" t="n">
        <v>0</v>
      </c>
      <c r="X5227" s="0" t="n">
        <v>0</v>
      </c>
      <c r="Y5227" s="0" t="n">
        <v>0</v>
      </c>
      <c r="Z5227" s="0" t="n">
        <v>0</v>
      </c>
    </row>
    <row r="5228" customFormat="false" ht="14.4" hidden="false" customHeight="false" outlineLevel="0" collapsed="false">
      <c r="A5228" s="0" t="s">
        <v>3</v>
      </c>
      <c r="B5228" s="0" t="s">
        <v>20036</v>
      </c>
      <c r="C5228" s="0" t="s">
        <v>14773</v>
      </c>
      <c r="D5228" s="0" t="s">
        <v>14768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0</v>
      </c>
      <c r="J5228" s="0" t="n">
        <v>0</v>
      </c>
      <c r="K5228" s="0" t="n">
        <v>0</v>
      </c>
      <c r="L5228" s="0" t="n">
        <v>0</v>
      </c>
      <c r="M5228" s="0" t="n">
        <v>0</v>
      </c>
      <c r="N5228" s="0" t="n">
        <v>0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0</v>
      </c>
      <c r="T5228" s="0" t="n">
        <v>0</v>
      </c>
      <c r="U5228" s="0" t="n">
        <v>16</v>
      </c>
      <c r="V5228" s="0" t="n">
        <v>289</v>
      </c>
      <c r="W5228" s="0" t="n">
        <v>0</v>
      </c>
      <c r="X5228" s="0" t="n">
        <v>0</v>
      </c>
      <c r="Y5228" s="0" t="n">
        <v>0</v>
      </c>
      <c r="Z5228" s="0" t="n">
        <v>0</v>
      </c>
    </row>
    <row r="5229" customFormat="false" ht="14.4" hidden="false" customHeight="false" outlineLevel="0" collapsed="false">
      <c r="A5229" s="0" t="s">
        <v>3</v>
      </c>
      <c r="B5229" s="0" t="s">
        <v>20037</v>
      </c>
      <c r="C5229" s="0" t="s">
        <v>14773</v>
      </c>
      <c r="D5229" s="0" t="s">
        <v>14767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n">
        <v>0</v>
      </c>
      <c r="N5229" s="0" t="n">
        <v>0</v>
      </c>
      <c r="O5229" s="0" t="n">
        <v>0</v>
      </c>
      <c r="P5229" s="0" t="n">
        <v>0</v>
      </c>
      <c r="Q5229" s="0" t="n">
        <v>0</v>
      </c>
      <c r="R5229" s="0" t="n">
        <v>0</v>
      </c>
      <c r="S5229" s="0" t="n">
        <v>0</v>
      </c>
      <c r="T5229" s="0" t="n">
        <v>0</v>
      </c>
      <c r="U5229" s="0" t="n">
        <v>16</v>
      </c>
      <c r="V5229" s="0" t="n">
        <v>287</v>
      </c>
      <c r="W5229" s="0" t="n">
        <v>0</v>
      </c>
      <c r="X5229" s="0" t="n">
        <v>0</v>
      </c>
      <c r="Y5229" s="0" t="n">
        <v>0</v>
      </c>
      <c r="Z5229" s="0" t="n">
        <v>0</v>
      </c>
    </row>
    <row r="5230" customFormat="false" ht="14.4" hidden="false" customHeight="false" outlineLevel="0" collapsed="false">
      <c r="A5230" s="0" t="s">
        <v>3</v>
      </c>
      <c r="B5230" s="0" t="s">
        <v>20038</v>
      </c>
      <c r="C5230" s="0" t="s">
        <v>14773</v>
      </c>
      <c r="D5230" s="0" t="s">
        <v>14767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0</v>
      </c>
      <c r="J5230" s="0" t="n">
        <v>0</v>
      </c>
      <c r="K5230" s="0" t="n">
        <v>0</v>
      </c>
      <c r="L5230" s="0" t="n">
        <v>0</v>
      </c>
      <c r="M5230" s="0" t="n">
        <v>0</v>
      </c>
      <c r="N5230" s="0" t="n">
        <v>0</v>
      </c>
      <c r="O5230" s="0" t="n">
        <v>0</v>
      </c>
      <c r="P5230" s="0" t="n">
        <v>0</v>
      </c>
      <c r="Q5230" s="0" t="n">
        <v>0</v>
      </c>
      <c r="R5230" s="0" t="n">
        <v>0</v>
      </c>
      <c r="S5230" s="0" t="n">
        <v>0</v>
      </c>
      <c r="T5230" s="0" t="n">
        <v>0</v>
      </c>
      <c r="U5230" s="0" t="n">
        <v>16</v>
      </c>
      <c r="V5230" s="0" t="n">
        <v>293</v>
      </c>
      <c r="W5230" s="0" t="n">
        <v>0</v>
      </c>
      <c r="X5230" s="0" t="n">
        <v>0</v>
      </c>
      <c r="Y5230" s="0" t="n">
        <v>0</v>
      </c>
      <c r="Z5230" s="0" t="n">
        <v>0</v>
      </c>
    </row>
    <row r="5231" customFormat="false" ht="14.4" hidden="false" customHeight="false" outlineLevel="0" collapsed="false">
      <c r="A5231" s="0" t="s">
        <v>3</v>
      </c>
      <c r="B5231" s="0" t="s">
        <v>20039</v>
      </c>
      <c r="C5231" s="0" t="s">
        <v>14773</v>
      </c>
      <c r="D5231" s="0" t="s">
        <v>14767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  <c r="L5231" s="0" t="n">
        <v>0</v>
      </c>
      <c r="M5231" s="0" t="n">
        <v>0</v>
      </c>
      <c r="N5231" s="0" t="n">
        <v>0</v>
      </c>
      <c r="O5231" s="0" t="n">
        <v>0</v>
      </c>
      <c r="P5231" s="0" t="n">
        <v>0</v>
      </c>
      <c r="Q5231" s="0" t="n">
        <v>0</v>
      </c>
      <c r="R5231" s="0" t="n">
        <v>0</v>
      </c>
      <c r="S5231" s="0" t="n">
        <v>0</v>
      </c>
      <c r="T5231" s="0" t="n">
        <v>0</v>
      </c>
      <c r="U5231" s="0" t="n">
        <v>15</v>
      </c>
      <c r="V5231" s="0" t="n">
        <v>282</v>
      </c>
      <c r="W5231" s="0" t="n">
        <v>0</v>
      </c>
      <c r="X5231" s="0" t="n">
        <v>0</v>
      </c>
      <c r="Y5231" s="0" t="n">
        <v>0</v>
      </c>
      <c r="Z5231" s="0" t="n">
        <v>0</v>
      </c>
    </row>
    <row r="5232" customFormat="false" ht="14.4" hidden="false" customHeight="false" outlineLevel="0" collapsed="false">
      <c r="A5232" s="0" t="s">
        <v>3</v>
      </c>
      <c r="B5232" s="0" t="s">
        <v>20040</v>
      </c>
      <c r="C5232" s="0" t="s">
        <v>14768</v>
      </c>
      <c r="D5232" s="0" t="s">
        <v>14771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0</v>
      </c>
      <c r="M5232" s="0" t="n">
        <v>0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n">
        <v>0</v>
      </c>
      <c r="S5232" s="0" t="n">
        <v>0</v>
      </c>
      <c r="T5232" s="0" t="n">
        <v>0</v>
      </c>
      <c r="U5232" s="0" t="n">
        <v>22</v>
      </c>
      <c r="V5232" s="0" t="n">
        <v>365</v>
      </c>
      <c r="W5232" s="0" t="n">
        <v>0</v>
      </c>
      <c r="X5232" s="0" t="n">
        <v>0</v>
      </c>
      <c r="Y5232" s="0" t="n">
        <v>0</v>
      </c>
      <c r="Z5232" s="0" t="n">
        <v>0</v>
      </c>
    </row>
    <row r="5233" customFormat="false" ht="14.4" hidden="false" customHeight="false" outlineLevel="0" collapsed="false">
      <c r="A5233" s="0" t="s">
        <v>3</v>
      </c>
      <c r="B5233" s="0" t="s">
        <v>20041</v>
      </c>
      <c r="C5233" s="0" t="s">
        <v>14773</v>
      </c>
      <c r="D5233" s="0" t="s">
        <v>14767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0</v>
      </c>
      <c r="L5233" s="0" t="n">
        <v>0</v>
      </c>
      <c r="M5233" s="0" t="n">
        <v>0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0</v>
      </c>
      <c r="T5233" s="0" t="n">
        <v>0</v>
      </c>
      <c r="U5233" s="0" t="n">
        <v>19</v>
      </c>
      <c r="V5233" s="0" t="n">
        <v>294</v>
      </c>
      <c r="W5233" s="0" t="n">
        <v>0</v>
      </c>
      <c r="X5233" s="0" t="n">
        <v>0</v>
      </c>
      <c r="Y5233" s="0" t="n">
        <v>0</v>
      </c>
      <c r="Z5233" s="0" t="n">
        <v>0</v>
      </c>
    </row>
    <row r="5234" customFormat="false" ht="14.4" hidden="false" customHeight="false" outlineLevel="0" collapsed="false">
      <c r="A5234" s="0" t="s">
        <v>3</v>
      </c>
      <c r="B5234" s="0" t="s">
        <v>20042</v>
      </c>
      <c r="C5234" s="0" t="s">
        <v>14771</v>
      </c>
      <c r="D5234" s="0" t="s">
        <v>14768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0</v>
      </c>
      <c r="L5234" s="0" t="n">
        <v>0</v>
      </c>
      <c r="M5234" s="0" t="n">
        <v>0</v>
      </c>
      <c r="N5234" s="0" t="n">
        <v>0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0</v>
      </c>
      <c r="T5234" s="0" t="n">
        <v>0</v>
      </c>
      <c r="U5234" s="0" t="n">
        <v>19</v>
      </c>
      <c r="V5234" s="0" t="n">
        <v>296</v>
      </c>
      <c r="W5234" s="0" t="n">
        <v>0</v>
      </c>
      <c r="X5234" s="0" t="n">
        <v>0</v>
      </c>
      <c r="Y5234" s="0" t="n">
        <v>0</v>
      </c>
      <c r="Z5234" s="0" t="n">
        <v>0</v>
      </c>
    </row>
    <row r="5235" customFormat="false" ht="14.4" hidden="false" customHeight="false" outlineLevel="0" collapsed="false">
      <c r="A5235" s="0" t="s">
        <v>3</v>
      </c>
      <c r="B5235" s="0" t="s">
        <v>20043</v>
      </c>
      <c r="C5235" s="0" t="s">
        <v>14773</v>
      </c>
      <c r="D5235" s="0" t="s">
        <v>14767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0</v>
      </c>
      <c r="N5235" s="0" t="n">
        <v>0</v>
      </c>
      <c r="O5235" s="0" t="n">
        <v>0</v>
      </c>
      <c r="P5235" s="0" t="n">
        <v>0</v>
      </c>
      <c r="Q5235" s="0" t="n">
        <v>0</v>
      </c>
      <c r="R5235" s="0" t="n">
        <v>0</v>
      </c>
      <c r="S5235" s="0" t="n">
        <v>0</v>
      </c>
      <c r="T5235" s="0" t="n">
        <v>0</v>
      </c>
      <c r="U5235" s="0" t="n">
        <v>18</v>
      </c>
      <c r="V5235" s="0" t="n">
        <v>350</v>
      </c>
      <c r="W5235" s="0" t="n">
        <v>0</v>
      </c>
      <c r="X5235" s="0" t="n">
        <v>0</v>
      </c>
      <c r="Y5235" s="0" t="n">
        <v>0</v>
      </c>
      <c r="Z5235" s="0" t="n">
        <v>0</v>
      </c>
    </row>
    <row r="5236" customFormat="false" ht="14.4" hidden="false" customHeight="false" outlineLevel="0" collapsed="false">
      <c r="A5236" s="0" t="s">
        <v>3</v>
      </c>
      <c r="B5236" s="0" t="s">
        <v>20044</v>
      </c>
      <c r="C5236" s="0" t="s">
        <v>14773</v>
      </c>
      <c r="D5236" s="0" t="s">
        <v>14767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0" t="n">
        <v>0</v>
      </c>
      <c r="L5236" s="0" t="n">
        <v>0</v>
      </c>
      <c r="M5236" s="0" t="n">
        <v>0</v>
      </c>
      <c r="N5236" s="0" t="n">
        <v>0</v>
      </c>
      <c r="O5236" s="0" t="n">
        <v>0</v>
      </c>
      <c r="P5236" s="0" t="n">
        <v>0</v>
      </c>
      <c r="Q5236" s="0" t="n">
        <v>0</v>
      </c>
      <c r="R5236" s="0" t="n">
        <v>0</v>
      </c>
      <c r="S5236" s="0" t="n">
        <v>0</v>
      </c>
      <c r="T5236" s="0" t="n">
        <v>0</v>
      </c>
      <c r="U5236" s="0" t="n">
        <v>19</v>
      </c>
      <c r="V5236" s="0" t="n">
        <v>352</v>
      </c>
      <c r="W5236" s="0" t="n">
        <v>0</v>
      </c>
      <c r="X5236" s="0" t="n">
        <v>0</v>
      </c>
      <c r="Y5236" s="0" t="n">
        <v>0</v>
      </c>
      <c r="Z5236" s="0" t="n">
        <v>0</v>
      </c>
    </row>
    <row r="5237" customFormat="false" ht="14.4" hidden="false" customHeight="false" outlineLevel="0" collapsed="false">
      <c r="A5237" s="0" t="s">
        <v>3</v>
      </c>
      <c r="B5237" s="0" t="s">
        <v>20045</v>
      </c>
      <c r="C5237" s="0" t="s">
        <v>14773</v>
      </c>
      <c r="D5237" s="0" t="s">
        <v>14767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n">
        <v>0</v>
      </c>
      <c r="N5237" s="0" t="n">
        <v>0</v>
      </c>
      <c r="O5237" s="0" t="n">
        <v>0</v>
      </c>
      <c r="P5237" s="0" t="n">
        <v>0</v>
      </c>
      <c r="Q5237" s="0" t="n">
        <v>0</v>
      </c>
      <c r="R5237" s="0" t="n">
        <v>0</v>
      </c>
      <c r="S5237" s="0" t="n">
        <v>0</v>
      </c>
      <c r="T5237" s="0" t="n">
        <v>0</v>
      </c>
      <c r="U5237" s="0" t="n">
        <v>17</v>
      </c>
      <c r="V5237" s="0" t="n">
        <v>319</v>
      </c>
      <c r="W5237" s="0" t="n">
        <v>0</v>
      </c>
      <c r="X5237" s="0" t="n">
        <v>0</v>
      </c>
      <c r="Y5237" s="0" t="n">
        <v>0</v>
      </c>
      <c r="Z5237" s="0" t="n">
        <v>0</v>
      </c>
    </row>
    <row r="5238" customFormat="false" ht="14.4" hidden="false" customHeight="false" outlineLevel="0" collapsed="false">
      <c r="A5238" s="0" t="s">
        <v>3</v>
      </c>
      <c r="B5238" s="0" t="s">
        <v>20046</v>
      </c>
      <c r="C5238" s="0" t="s">
        <v>14767</v>
      </c>
      <c r="D5238" s="0" t="s">
        <v>14768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</v>
      </c>
      <c r="U5238" s="0" t="n">
        <v>17</v>
      </c>
      <c r="V5238" s="0" t="n">
        <v>329</v>
      </c>
      <c r="W5238" s="0" t="n">
        <v>0</v>
      </c>
      <c r="X5238" s="0" t="n">
        <v>0</v>
      </c>
      <c r="Y5238" s="0" t="n">
        <v>0</v>
      </c>
      <c r="Z5238" s="0" t="n">
        <v>0</v>
      </c>
    </row>
    <row r="5239" customFormat="false" ht="14.4" hidden="false" customHeight="false" outlineLevel="0" collapsed="false">
      <c r="A5239" s="0" t="s">
        <v>3</v>
      </c>
      <c r="B5239" s="0" t="s">
        <v>20047</v>
      </c>
      <c r="C5239" s="0" t="s">
        <v>14767</v>
      </c>
      <c r="D5239" s="0" t="s">
        <v>14870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n">
        <v>0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0</v>
      </c>
      <c r="T5239" s="0" t="n">
        <v>0</v>
      </c>
      <c r="U5239" s="0" t="n">
        <v>17</v>
      </c>
      <c r="V5239" s="0" t="n">
        <v>327</v>
      </c>
      <c r="W5239" s="0" t="n">
        <v>0</v>
      </c>
      <c r="X5239" s="0" t="n">
        <v>0</v>
      </c>
      <c r="Y5239" s="0" t="n">
        <v>0</v>
      </c>
      <c r="Z5239" s="0" t="n">
        <v>0</v>
      </c>
    </row>
    <row r="5240" customFormat="false" ht="14.4" hidden="false" customHeight="false" outlineLevel="0" collapsed="false">
      <c r="A5240" s="0" t="s">
        <v>3</v>
      </c>
      <c r="B5240" s="0" t="s">
        <v>20048</v>
      </c>
      <c r="C5240" s="0" t="s">
        <v>14768</v>
      </c>
      <c r="D5240" s="0" t="s">
        <v>14773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0</v>
      </c>
      <c r="L5240" s="0" t="n">
        <v>0</v>
      </c>
      <c r="M5240" s="0" t="n">
        <v>0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0</v>
      </c>
      <c r="T5240" s="0" t="n">
        <v>0</v>
      </c>
      <c r="U5240" s="0" t="n">
        <v>17</v>
      </c>
      <c r="V5240" s="0" t="n">
        <v>328</v>
      </c>
      <c r="W5240" s="0" t="n">
        <v>0</v>
      </c>
      <c r="X5240" s="0" t="n">
        <v>0</v>
      </c>
      <c r="Y5240" s="0" t="n">
        <v>0</v>
      </c>
      <c r="Z5240" s="0" t="n">
        <v>0</v>
      </c>
    </row>
    <row r="5241" customFormat="false" ht="14.4" hidden="false" customHeight="false" outlineLevel="0" collapsed="false">
      <c r="A5241" s="0" t="s">
        <v>3</v>
      </c>
      <c r="B5241" s="0" t="s">
        <v>20049</v>
      </c>
      <c r="C5241" s="0" t="s">
        <v>14768</v>
      </c>
      <c r="D5241" s="0" t="s">
        <v>14773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0</v>
      </c>
      <c r="O5241" s="0" t="n">
        <v>0</v>
      </c>
      <c r="P5241" s="0" t="n">
        <v>0</v>
      </c>
      <c r="Q5241" s="0" t="n">
        <v>0</v>
      </c>
      <c r="R5241" s="0" t="n">
        <v>0</v>
      </c>
      <c r="S5241" s="0" t="n">
        <v>0</v>
      </c>
      <c r="T5241" s="0" t="n">
        <v>0</v>
      </c>
      <c r="U5241" s="0" t="n">
        <v>16</v>
      </c>
      <c r="V5241" s="0" t="n">
        <v>309</v>
      </c>
      <c r="W5241" s="0" t="n">
        <v>0</v>
      </c>
      <c r="X5241" s="0" t="n">
        <v>0</v>
      </c>
      <c r="Y5241" s="0" t="n">
        <v>0</v>
      </c>
      <c r="Z5241" s="0" t="n">
        <v>0</v>
      </c>
    </row>
    <row r="5242" customFormat="false" ht="14.4" hidden="false" customHeight="false" outlineLevel="0" collapsed="false">
      <c r="A5242" s="0" t="s">
        <v>3</v>
      </c>
      <c r="B5242" s="0" t="s">
        <v>20050</v>
      </c>
      <c r="C5242" s="0" t="s">
        <v>14768</v>
      </c>
      <c r="D5242" s="0" t="s">
        <v>14771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0</v>
      </c>
      <c r="T5242" s="0" t="n">
        <v>0</v>
      </c>
      <c r="U5242" s="0" t="n">
        <v>19</v>
      </c>
      <c r="V5242" s="0" t="n">
        <v>311</v>
      </c>
      <c r="W5242" s="0" t="n">
        <v>0</v>
      </c>
      <c r="X5242" s="0" t="n">
        <v>0</v>
      </c>
      <c r="Y5242" s="0" t="n">
        <v>0</v>
      </c>
      <c r="Z5242" s="0" t="n">
        <v>0</v>
      </c>
    </row>
    <row r="5243" customFormat="false" ht="14.4" hidden="false" customHeight="false" outlineLevel="0" collapsed="false">
      <c r="A5243" s="0" t="s">
        <v>3</v>
      </c>
      <c r="B5243" s="0" t="s">
        <v>20051</v>
      </c>
      <c r="C5243" s="0" t="s">
        <v>14771</v>
      </c>
      <c r="D5243" s="0" t="s">
        <v>14767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0</v>
      </c>
      <c r="L5243" s="0" t="n">
        <v>0</v>
      </c>
      <c r="M5243" s="0" t="n">
        <v>0</v>
      </c>
      <c r="N5243" s="0" t="n">
        <v>0</v>
      </c>
      <c r="O5243" s="0" t="n">
        <v>0</v>
      </c>
      <c r="P5243" s="0" t="n">
        <v>0</v>
      </c>
      <c r="Q5243" s="0" t="n">
        <v>0</v>
      </c>
      <c r="R5243" s="0" t="n">
        <v>0</v>
      </c>
      <c r="S5243" s="0" t="n">
        <v>0</v>
      </c>
      <c r="T5243" s="0" t="n">
        <v>0</v>
      </c>
      <c r="U5243" s="0" t="n">
        <v>16</v>
      </c>
      <c r="V5243" s="0" t="n">
        <v>300</v>
      </c>
      <c r="W5243" s="0" t="n">
        <v>0</v>
      </c>
      <c r="X5243" s="0" t="n">
        <v>0</v>
      </c>
      <c r="Y5243" s="0" t="n">
        <v>0</v>
      </c>
      <c r="Z5243" s="0" t="n">
        <v>0</v>
      </c>
    </row>
    <row r="5244" customFormat="false" ht="14.4" hidden="false" customHeight="false" outlineLevel="0" collapsed="false">
      <c r="A5244" s="0" t="s">
        <v>3</v>
      </c>
      <c r="B5244" s="0" t="s">
        <v>20052</v>
      </c>
      <c r="C5244" s="0" t="s">
        <v>14773</v>
      </c>
      <c r="D5244" s="0" t="s">
        <v>14767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  <c r="M5244" s="0" t="n">
        <v>0</v>
      </c>
      <c r="N5244" s="0" t="n">
        <v>0</v>
      </c>
      <c r="O5244" s="0" t="n">
        <v>0</v>
      </c>
      <c r="P5244" s="0" t="n">
        <v>0</v>
      </c>
      <c r="Q5244" s="0" t="n">
        <v>0</v>
      </c>
      <c r="R5244" s="0" t="n">
        <v>0</v>
      </c>
      <c r="S5244" s="0" t="n">
        <v>0</v>
      </c>
      <c r="T5244" s="0" t="n">
        <v>0</v>
      </c>
      <c r="U5244" s="0" t="n">
        <v>15</v>
      </c>
      <c r="V5244" s="0" t="n">
        <v>287</v>
      </c>
      <c r="W5244" s="0" t="n">
        <v>0</v>
      </c>
      <c r="X5244" s="0" t="n">
        <v>0</v>
      </c>
      <c r="Y5244" s="0" t="n">
        <v>0</v>
      </c>
      <c r="Z5244" s="0" t="n">
        <v>0</v>
      </c>
    </row>
    <row r="5245" customFormat="false" ht="14.4" hidden="false" customHeight="false" outlineLevel="0" collapsed="false">
      <c r="A5245" s="0" t="s">
        <v>3</v>
      </c>
      <c r="B5245" s="0" t="s">
        <v>20053</v>
      </c>
      <c r="C5245" s="0" t="s">
        <v>14768</v>
      </c>
      <c r="D5245" s="0" t="s">
        <v>14771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  <c r="M5245" s="0" t="n">
        <v>0</v>
      </c>
      <c r="N5245" s="0" t="n">
        <v>0</v>
      </c>
      <c r="O5245" s="0" t="n">
        <v>0</v>
      </c>
      <c r="P5245" s="0" t="n">
        <v>0</v>
      </c>
      <c r="Q5245" s="0" t="n">
        <v>0</v>
      </c>
      <c r="R5245" s="0" t="n">
        <v>0</v>
      </c>
      <c r="S5245" s="0" t="n">
        <v>0</v>
      </c>
      <c r="T5245" s="0" t="n">
        <v>0</v>
      </c>
      <c r="U5245" s="0" t="n">
        <v>17</v>
      </c>
      <c r="V5245" s="0" t="n">
        <v>324</v>
      </c>
      <c r="W5245" s="0" t="n">
        <v>0</v>
      </c>
      <c r="X5245" s="0" t="n">
        <v>0</v>
      </c>
      <c r="Y5245" s="0" t="n">
        <v>0</v>
      </c>
      <c r="Z5245" s="0" t="n">
        <v>0</v>
      </c>
    </row>
    <row r="5246" customFormat="false" ht="14.4" hidden="false" customHeight="false" outlineLevel="0" collapsed="false">
      <c r="A5246" s="0" t="s">
        <v>3</v>
      </c>
      <c r="B5246" s="0" t="s">
        <v>20054</v>
      </c>
      <c r="C5246" s="0" t="s">
        <v>14768</v>
      </c>
      <c r="D5246" s="0" t="s">
        <v>14771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  <c r="M5246" s="0" t="n">
        <v>0</v>
      </c>
      <c r="N5246" s="0" t="n">
        <v>0</v>
      </c>
      <c r="O5246" s="0" t="n">
        <v>0</v>
      </c>
      <c r="P5246" s="0" t="n">
        <v>0</v>
      </c>
      <c r="Q5246" s="0" t="n">
        <v>0</v>
      </c>
      <c r="R5246" s="0" t="n">
        <v>0</v>
      </c>
      <c r="S5246" s="0" t="n">
        <v>0</v>
      </c>
      <c r="T5246" s="0" t="n">
        <v>0</v>
      </c>
      <c r="U5246" s="0" t="n">
        <v>18</v>
      </c>
      <c r="V5246" s="0" t="n">
        <v>317</v>
      </c>
      <c r="W5246" s="0" t="n">
        <v>0</v>
      </c>
      <c r="X5246" s="0" t="n">
        <v>0</v>
      </c>
      <c r="Y5246" s="0" t="n">
        <v>0</v>
      </c>
      <c r="Z5246" s="0" t="n">
        <v>0</v>
      </c>
    </row>
    <row r="5247" customFormat="false" ht="14.4" hidden="false" customHeight="false" outlineLevel="0" collapsed="false">
      <c r="A5247" s="0" t="s">
        <v>3</v>
      </c>
      <c r="B5247" s="0" t="s">
        <v>20055</v>
      </c>
      <c r="C5247" s="0" t="s">
        <v>14771</v>
      </c>
      <c r="D5247" s="0" t="s">
        <v>14768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0</v>
      </c>
      <c r="M5247" s="0" t="n">
        <v>0</v>
      </c>
      <c r="N5247" s="0" t="n">
        <v>0</v>
      </c>
      <c r="O5247" s="0" t="n">
        <v>0</v>
      </c>
      <c r="P5247" s="0" t="n">
        <v>0</v>
      </c>
      <c r="Q5247" s="0" t="n">
        <v>0</v>
      </c>
      <c r="R5247" s="0" t="n">
        <v>0</v>
      </c>
      <c r="S5247" s="0" t="n">
        <v>0</v>
      </c>
      <c r="T5247" s="0" t="n">
        <v>0</v>
      </c>
      <c r="U5247" s="0" t="n">
        <v>22</v>
      </c>
      <c r="V5247" s="0" t="n">
        <v>380</v>
      </c>
      <c r="W5247" s="0" t="n">
        <v>0</v>
      </c>
      <c r="X5247" s="0" t="n">
        <v>0</v>
      </c>
      <c r="Y5247" s="0" t="n">
        <v>0</v>
      </c>
      <c r="Z5247" s="0" t="n">
        <v>0</v>
      </c>
    </row>
    <row r="5248" customFormat="false" ht="14.4" hidden="false" customHeight="false" outlineLevel="0" collapsed="false">
      <c r="A5248" s="0" t="s">
        <v>3</v>
      </c>
      <c r="B5248" s="0" t="s">
        <v>20056</v>
      </c>
      <c r="C5248" s="0" t="s">
        <v>14767</v>
      </c>
      <c r="D5248" s="0" t="s">
        <v>14768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n">
        <v>0</v>
      </c>
      <c r="N5248" s="0" t="n">
        <v>0</v>
      </c>
      <c r="O5248" s="0" t="n">
        <v>0</v>
      </c>
      <c r="P5248" s="0" t="n">
        <v>0</v>
      </c>
      <c r="Q5248" s="0" t="n">
        <v>0</v>
      </c>
      <c r="R5248" s="0" t="n">
        <v>0</v>
      </c>
      <c r="S5248" s="0" t="n">
        <v>0</v>
      </c>
      <c r="T5248" s="0" t="n">
        <v>0</v>
      </c>
      <c r="U5248" s="0" t="n">
        <v>21</v>
      </c>
      <c r="V5248" s="0" t="n">
        <v>386</v>
      </c>
      <c r="W5248" s="0" t="n">
        <v>0</v>
      </c>
      <c r="X5248" s="0" t="n">
        <v>0</v>
      </c>
      <c r="Y5248" s="0" t="n">
        <v>0</v>
      </c>
      <c r="Z5248" s="0" t="n">
        <v>0</v>
      </c>
    </row>
    <row r="5249" customFormat="false" ht="14.4" hidden="false" customHeight="false" outlineLevel="0" collapsed="false">
      <c r="A5249" s="0" t="s">
        <v>3</v>
      </c>
      <c r="B5249" s="0" t="s">
        <v>20057</v>
      </c>
      <c r="C5249" s="0" t="s">
        <v>14771</v>
      </c>
      <c r="D5249" s="0" t="s">
        <v>14768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0</v>
      </c>
      <c r="J5249" s="0" t="n">
        <v>0</v>
      </c>
      <c r="K5249" s="0" t="n">
        <v>0</v>
      </c>
      <c r="L5249" s="0" t="n">
        <v>0</v>
      </c>
      <c r="M5249" s="0" t="n">
        <v>0</v>
      </c>
      <c r="N5249" s="0" t="n">
        <v>0</v>
      </c>
      <c r="O5249" s="0" t="n">
        <v>0</v>
      </c>
      <c r="P5249" s="0" t="n">
        <v>0</v>
      </c>
      <c r="Q5249" s="0" t="n">
        <v>0</v>
      </c>
      <c r="R5249" s="0" t="n">
        <v>0</v>
      </c>
      <c r="S5249" s="0" t="n">
        <v>0</v>
      </c>
      <c r="T5249" s="0" t="n">
        <v>0</v>
      </c>
      <c r="U5249" s="0" t="n">
        <v>20</v>
      </c>
      <c r="V5249" s="0" t="n">
        <v>364</v>
      </c>
      <c r="W5249" s="0" t="n">
        <v>0</v>
      </c>
      <c r="X5249" s="0" t="n">
        <v>0</v>
      </c>
      <c r="Y5249" s="0" t="n">
        <v>0</v>
      </c>
      <c r="Z5249" s="0" t="n">
        <v>0</v>
      </c>
    </row>
    <row r="5250" customFormat="false" ht="14.4" hidden="false" customHeight="false" outlineLevel="0" collapsed="false">
      <c r="A5250" s="0" t="s">
        <v>3</v>
      </c>
      <c r="B5250" s="0" t="s">
        <v>20058</v>
      </c>
      <c r="C5250" s="0" t="s">
        <v>14773</v>
      </c>
      <c r="D5250" s="0" t="s">
        <v>14771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n">
        <v>0</v>
      </c>
      <c r="N5250" s="0" t="n">
        <v>0</v>
      </c>
      <c r="O5250" s="0" t="n">
        <v>0</v>
      </c>
      <c r="P5250" s="0" t="n">
        <v>0</v>
      </c>
      <c r="Q5250" s="0" t="n">
        <v>0</v>
      </c>
      <c r="R5250" s="0" t="n">
        <v>0</v>
      </c>
      <c r="S5250" s="0" t="n">
        <v>0</v>
      </c>
      <c r="T5250" s="0" t="n">
        <v>0</v>
      </c>
      <c r="U5250" s="0" t="n">
        <v>20</v>
      </c>
      <c r="V5250" s="0" t="n">
        <v>364</v>
      </c>
      <c r="W5250" s="0" t="n">
        <v>0</v>
      </c>
      <c r="X5250" s="0" t="n">
        <v>0</v>
      </c>
      <c r="Y5250" s="0" t="n">
        <v>0</v>
      </c>
      <c r="Z5250" s="0" t="n">
        <v>0</v>
      </c>
    </row>
    <row r="5251" customFormat="false" ht="14.4" hidden="false" customHeight="false" outlineLevel="0" collapsed="false">
      <c r="A5251" s="0" t="s">
        <v>3</v>
      </c>
      <c r="B5251" s="0" t="s">
        <v>20059</v>
      </c>
      <c r="C5251" s="0" t="s">
        <v>14767</v>
      </c>
      <c r="D5251" s="0" t="s">
        <v>14773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  <c r="M5251" s="0" t="n">
        <v>0</v>
      </c>
      <c r="N5251" s="0" t="n">
        <v>0</v>
      </c>
      <c r="O5251" s="0" t="n">
        <v>0</v>
      </c>
      <c r="P5251" s="0" t="n">
        <v>0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18</v>
      </c>
      <c r="V5251" s="0" t="n">
        <v>345</v>
      </c>
      <c r="W5251" s="0" t="n">
        <v>0</v>
      </c>
      <c r="X5251" s="0" t="n">
        <v>0</v>
      </c>
      <c r="Y5251" s="0" t="n">
        <v>0</v>
      </c>
      <c r="Z5251" s="0" t="n">
        <v>0</v>
      </c>
    </row>
    <row r="5252" customFormat="false" ht="14.4" hidden="false" customHeight="false" outlineLevel="0" collapsed="false">
      <c r="A5252" s="0" t="s">
        <v>3</v>
      </c>
      <c r="B5252" s="0" t="s">
        <v>20060</v>
      </c>
      <c r="C5252" s="0" t="s">
        <v>14773</v>
      </c>
      <c r="D5252" s="0" t="s">
        <v>14767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  <c r="M5252" s="0" t="n">
        <v>0</v>
      </c>
      <c r="N5252" s="0" t="n">
        <v>0</v>
      </c>
      <c r="O5252" s="0" t="n">
        <v>0</v>
      </c>
      <c r="P5252" s="0" t="n">
        <v>0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18</v>
      </c>
      <c r="V5252" s="0" t="n">
        <v>318</v>
      </c>
      <c r="W5252" s="0" t="n">
        <v>0</v>
      </c>
      <c r="X5252" s="0" t="n">
        <v>0</v>
      </c>
      <c r="Y5252" s="0" t="n">
        <v>0</v>
      </c>
      <c r="Z5252" s="0" t="n">
        <v>0</v>
      </c>
    </row>
    <row r="5253" customFormat="false" ht="14.4" hidden="false" customHeight="false" outlineLevel="0" collapsed="false">
      <c r="A5253" s="0" t="s">
        <v>3</v>
      </c>
      <c r="B5253" s="0" t="s">
        <v>20061</v>
      </c>
      <c r="C5253" s="0" t="s">
        <v>14773</v>
      </c>
      <c r="D5253" s="0" t="s">
        <v>14768</v>
      </c>
      <c r="E5253" s="0" t="n">
        <v>0</v>
      </c>
      <c r="F5253" s="0" t="n">
        <v>0</v>
      </c>
      <c r="G5253" s="0" t="n">
        <v>0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n">
        <v>0</v>
      </c>
      <c r="N5253" s="0" t="n">
        <v>0</v>
      </c>
      <c r="O5253" s="0" t="n">
        <v>0</v>
      </c>
      <c r="P5253" s="0" t="n">
        <v>0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18</v>
      </c>
      <c r="V5253" s="0" t="n">
        <v>324</v>
      </c>
      <c r="W5253" s="0" t="n">
        <v>0</v>
      </c>
      <c r="X5253" s="0" t="n">
        <v>0</v>
      </c>
      <c r="Y5253" s="0" t="n">
        <v>0</v>
      </c>
      <c r="Z5253" s="0" t="n">
        <v>0</v>
      </c>
    </row>
    <row r="5254" customFormat="false" ht="14.4" hidden="false" customHeight="false" outlineLevel="0" collapsed="false">
      <c r="A5254" s="0" t="s">
        <v>3</v>
      </c>
      <c r="B5254" s="0" t="s">
        <v>20062</v>
      </c>
      <c r="C5254" s="0" t="s">
        <v>14771</v>
      </c>
      <c r="D5254" s="0" t="s">
        <v>14768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n">
        <v>0</v>
      </c>
      <c r="N5254" s="0" t="n">
        <v>0</v>
      </c>
      <c r="O5254" s="0" t="n">
        <v>0</v>
      </c>
      <c r="P5254" s="0" t="n">
        <v>0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21</v>
      </c>
      <c r="V5254" s="0" t="n">
        <v>399</v>
      </c>
      <c r="W5254" s="0" t="n">
        <v>0</v>
      </c>
      <c r="X5254" s="0" t="n">
        <v>0</v>
      </c>
      <c r="Y5254" s="0" t="n">
        <v>0</v>
      </c>
      <c r="Z5254" s="0" t="n">
        <v>0</v>
      </c>
    </row>
    <row r="5255" customFormat="false" ht="14.4" hidden="false" customHeight="false" outlineLevel="0" collapsed="false">
      <c r="A5255" s="0" t="s">
        <v>3</v>
      </c>
      <c r="B5255" s="0" t="s">
        <v>20063</v>
      </c>
      <c r="C5255" s="0" t="s">
        <v>14768</v>
      </c>
      <c r="D5255" s="0" t="s">
        <v>14771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0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19</v>
      </c>
      <c r="V5255" s="0" t="n">
        <v>341</v>
      </c>
      <c r="W5255" s="0" t="n">
        <v>0</v>
      </c>
      <c r="X5255" s="0" t="n">
        <v>0</v>
      </c>
      <c r="Y5255" s="0" t="n">
        <v>0</v>
      </c>
      <c r="Z5255" s="0" t="n">
        <v>0</v>
      </c>
    </row>
    <row r="5256" customFormat="false" ht="14.4" hidden="false" customHeight="false" outlineLevel="0" collapsed="false">
      <c r="A5256" s="0" t="s">
        <v>3</v>
      </c>
      <c r="B5256" s="0" t="s">
        <v>20064</v>
      </c>
      <c r="C5256" s="0" t="s">
        <v>14768</v>
      </c>
      <c r="D5256" s="0" t="s">
        <v>14771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0</v>
      </c>
      <c r="N5256" s="0" t="n">
        <v>0</v>
      </c>
      <c r="O5256" s="0" t="n">
        <v>0</v>
      </c>
      <c r="P5256" s="0" t="n">
        <v>0</v>
      </c>
      <c r="Q5256" s="0" t="n">
        <v>0</v>
      </c>
      <c r="R5256" s="0" t="n">
        <v>0</v>
      </c>
      <c r="S5256" s="0" t="n">
        <v>0</v>
      </c>
      <c r="T5256" s="0" t="n">
        <v>0</v>
      </c>
      <c r="U5256" s="0" t="n">
        <v>19</v>
      </c>
      <c r="V5256" s="0" t="n">
        <v>337</v>
      </c>
      <c r="W5256" s="0" t="n">
        <v>0</v>
      </c>
      <c r="X5256" s="0" t="n">
        <v>0</v>
      </c>
      <c r="Y5256" s="0" t="n">
        <v>0</v>
      </c>
      <c r="Z5256" s="0" t="n">
        <v>0</v>
      </c>
    </row>
    <row r="5257" customFormat="false" ht="14.4" hidden="false" customHeight="false" outlineLevel="0" collapsed="false">
      <c r="A5257" s="0" t="s">
        <v>3</v>
      </c>
      <c r="B5257" s="0" t="s">
        <v>20065</v>
      </c>
      <c r="C5257" s="0" t="s">
        <v>14773</v>
      </c>
      <c r="D5257" s="0" t="s">
        <v>14767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n">
        <v>0</v>
      </c>
      <c r="N5257" s="0" t="n">
        <v>0</v>
      </c>
      <c r="O5257" s="0" t="n">
        <v>0</v>
      </c>
      <c r="P5257" s="0" t="n">
        <v>0</v>
      </c>
      <c r="Q5257" s="0" t="n">
        <v>0</v>
      </c>
      <c r="R5257" s="0" t="n">
        <v>0</v>
      </c>
      <c r="S5257" s="0" t="n">
        <v>0</v>
      </c>
      <c r="T5257" s="0" t="n">
        <v>0</v>
      </c>
      <c r="U5257" s="0" t="n">
        <v>19</v>
      </c>
      <c r="V5257" s="0" t="n">
        <v>336</v>
      </c>
      <c r="W5257" s="0" t="n">
        <v>0</v>
      </c>
      <c r="X5257" s="0" t="n">
        <v>0</v>
      </c>
      <c r="Y5257" s="0" t="n">
        <v>0</v>
      </c>
      <c r="Z5257" s="0" t="n">
        <v>0</v>
      </c>
    </row>
    <row r="5258" customFormat="false" ht="14.4" hidden="false" customHeight="false" outlineLevel="0" collapsed="false">
      <c r="A5258" s="0" t="s">
        <v>3</v>
      </c>
      <c r="B5258" s="0" t="s">
        <v>20066</v>
      </c>
      <c r="C5258" s="0" t="s">
        <v>14767</v>
      </c>
      <c r="D5258" s="0" t="s">
        <v>14773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0</v>
      </c>
      <c r="Q5258" s="0" t="n">
        <v>0</v>
      </c>
      <c r="R5258" s="0" t="n">
        <v>0</v>
      </c>
      <c r="S5258" s="0" t="n">
        <v>0</v>
      </c>
      <c r="T5258" s="0" t="n">
        <v>0</v>
      </c>
      <c r="U5258" s="0" t="n">
        <v>19</v>
      </c>
      <c r="V5258" s="0" t="n">
        <v>340</v>
      </c>
      <c r="W5258" s="0" t="n">
        <v>0</v>
      </c>
      <c r="X5258" s="0" t="n">
        <v>0</v>
      </c>
      <c r="Y5258" s="0" t="n">
        <v>0</v>
      </c>
      <c r="Z5258" s="0" t="n">
        <v>0</v>
      </c>
    </row>
    <row r="5259" customFormat="false" ht="14.4" hidden="false" customHeight="false" outlineLevel="0" collapsed="false">
      <c r="A5259" s="0" t="s">
        <v>3</v>
      </c>
      <c r="B5259" s="0" t="s">
        <v>20067</v>
      </c>
      <c r="C5259" s="0" t="s">
        <v>14773</v>
      </c>
      <c r="D5259" s="0" t="s">
        <v>14767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  <c r="L5259" s="0" t="n">
        <v>0</v>
      </c>
      <c r="M5259" s="0" t="n">
        <v>0</v>
      </c>
      <c r="N5259" s="0" t="n">
        <v>0</v>
      </c>
      <c r="O5259" s="0" t="n">
        <v>0</v>
      </c>
      <c r="P5259" s="0" t="n">
        <v>0</v>
      </c>
      <c r="Q5259" s="0" t="n">
        <v>0</v>
      </c>
      <c r="R5259" s="0" t="n">
        <v>0</v>
      </c>
      <c r="S5259" s="0" t="n">
        <v>0</v>
      </c>
      <c r="T5259" s="0" t="n">
        <v>0</v>
      </c>
      <c r="U5259" s="0" t="n">
        <v>23</v>
      </c>
      <c r="V5259" s="0" t="n">
        <v>425</v>
      </c>
      <c r="W5259" s="0" t="n">
        <v>0</v>
      </c>
      <c r="X5259" s="0" t="n">
        <v>0</v>
      </c>
      <c r="Y5259" s="0" t="n">
        <v>0</v>
      </c>
      <c r="Z5259" s="0" t="n">
        <v>0</v>
      </c>
    </row>
    <row r="5260" customFormat="false" ht="14.4" hidden="false" customHeight="false" outlineLevel="0" collapsed="false">
      <c r="A5260" s="0" t="s">
        <v>3</v>
      </c>
      <c r="B5260" s="0" t="s">
        <v>20068</v>
      </c>
      <c r="C5260" s="0" t="s">
        <v>14773</v>
      </c>
      <c r="D5260" s="0" t="s">
        <v>14768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0</v>
      </c>
      <c r="Q5260" s="0" t="n">
        <v>0</v>
      </c>
      <c r="R5260" s="0" t="n">
        <v>0</v>
      </c>
      <c r="S5260" s="0" t="n">
        <v>0</v>
      </c>
      <c r="T5260" s="0" t="n">
        <v>0</v>
      </c>
      <c r="U5260" s="0" t="n">
        <v>24</v>
      </c>
      <c r="V5260" s="0" t="n">
        <v>406</v>
      </c>
      <c r="W5260" s="0" t="n">
        <v>0</v>
      </c>
      <c r="X5260" s="0" t="n">
        <v>0</v>
      </c>
      <c r="Y5260" s="0" t="n">
        <v>0</v>
      </c>
      <c r="Z5260" s="0" t="n">
        <v>0</v>
      </c>
    </row>
    <row r="5261" customFormat="false" ht="14.4" hidden="false" customHeight="false" outlineLevel="0" collapsed="false">
      <c r="A5261" s="0" t="s">
        <v>3</v>
      </c>
      <c r="B5261" s="0" t="s">
        <v>20069</v>
      </c>
      <c r="C5261" s="0" t="s">
        <v>14768</v>
      </c>
      <c r="D5261" s="0" t="s">
        <v>14773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0</v>
      </c>
      <c r="Q5261" s="0" t="n">
        <v>0</v>
      </c>
      <c r="R5261" s="0" t="n">
        <v>0</v>
      </c>
      <c r="S5261" s="0" t="n">
        <v>0</v>
      </c>
      <c r="T5261" s="0" t="n">
        <v>0</v>
      </c>
      <c r="U5261" s="0" t="n">
        <v>24</v>
      </c>
      <c r="V5261" s="0" t="n">
        <v>422</v>
      </c>
      <c r="W5261" s="0" t="n">
        <v>0</v>
      </c>
      <c r="X5261" s="0" t="n">
        <v>0</v>
      </c>
      <c r="Y5261" s="0" t="n">
        <v>0</v>
      </c>
      <c r="Z5261" s="0" t="n">
        <v>0</v>
      </c>
    </row>
    <row r="5262" customFormat="false" ht="14.4" hidden="false" customHeight="false" outlineLevel="0" collapsed="false">
      <c r="A5262" s="0" t="s">
        <v>3</v>
      </c>
      <c r="B5262" s="0" t="s">
        <v>20070</v>
      </c>
      <c r="C5262" s="0" t="s">
        <v>14768</v>
      </c>
      <c r="D5262" s="0" t="s">
        <v>14771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  <c r="M5262" s="0" t="n">
        <v>0</v>
      </c>
      <c r="N5262" s="0" t="n">
        <v>0</v>
      </c>
      <c r="O5262" s="0" t="n">
        <v>0</v>
      </c>
      <c r="P5262" s="0" t="n">
        <v>0</v>
      </c>
      <c r="Q5262" s="0" t="n">
        <v>0</v>
      </c>
      <c r="R5262" s="0" t="n">
        <v>0</v>
      </c>
      <c r="S5262" s="0" t="n">
        <v>0</v>
      </c>
      <c r="T5262" s="0" t="n">
        <v>0</v>
      </c>
      <c r="U5262" s="0" t="n">
        <v>26</v>
      </c>
      <c r="V5262" s="0" t="n">
        <v>418</v>
      </c>
      <c r="W5262" s="0" t="n">
        <v>0</v>
      </c>
      <c r="X5262" s="0" t="n">
        <v>0</v>
      </c>
      <c r="Y5262" s="0" t="n">
        <v>0</v>
      </c>
      <c r="Z5262" s="0" t="n">
        <v>0</v>
      </c>
    </row>
    <row r="5263" customFormat="false" ht="14.4" hidden="false" customHeight="false" outlineLevel="0" collapsed="false">
      <c r="A5263" s="0" t="s">
        <v>3</v>
      </c>
      <c r="B5263" s="0" t="s">
        <v>20071</v>
      </c>
      <c r="C5263" s="0" t="s">
        <v>14773</v>
      </c>
      <c r="D5263" s="0" t="s">
        <v>14767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0</v>
      </c>
      <c r="L5263" s="0" t="n">
        <v>0</v>
      </c>
      <c r="M5263" s="0" t="n">
        <v>0</v>
      </c>
      <c r="N5263" s="0" t="n">
        <v>0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0</v>
      </c>
      <c r="T5263" s="0" t="n">
        <v>0</v>
      </c>
      <c r="U5263" s="0" t="n">
        <v>25</v>
      </c>
      <c r="V5263" s="0" t="n">
        <v>417</v>
      </c>
      <c r="W5263" s="0" t="n">
        <v>0</v>
      </c>
      <c r="X5263" s="0" t="n">
        <v>0</v>
      </c>
      <c r="Y5263" s="0" t="n">
        <v>0</v>
      </c>
      <c r="Z5263" s="0" t="n">
        <v>0</v>
      </c>
    </row>
    <row r="5264" customFormat="false" ht="14.4" hidden="false" customHeight="false" outlineLevel="0" collapsed="false">
      <c r="A5264" s="0" t="s">
        <v>3</v>
      </c>
      <c r="B5264" s="0" t="s">
        <v>20072</v>
      </c>
      <c r="C5264" s="0" t="s">
        <v>14768</v>
      </c>
      <c r="D5264" s="0" t="s">
        <v>14773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  <c r="M5264" s="0" t="n">
        <v>0</v>
      </c>
      <c r="N5264" s="0" t="n">
        <v>0</v>
      </c>
      <c r="O5264" s="0" t="n">
        <v>0</v>
      </c>
      <c r="P5264" s="0" t="n">
        <v>0</v>
      </c>
      <c r="Q5264" s="0" t="n">
        <v>0</v>
      </c>
      <c r="R5264" s="0" t="n">
        <v>0</v>
      </c>
      <c r="S5264" s="0" t="n">
        <v>0</v>
      </c>
      <c r="T5264" s="0" t="n">
        <v>0</v>
      </c>
      <c r="U5264" s="0" t="n">
        <v>25</v>
      </c>
      <c r="V5264" s="0" t="n">
        <v>489</v>
      </c>
      <c r="W5264" s="0" t="n">
        <v>0</v>
      </c>
      <c r="X5264" s="0" t="n">
        <v>0</v>
      </c>
      <c r="Y5264" s="0" t="n">
        <v>0</v>
      </c>
      <c r="Z5264" s="0" t="n">
        <v>0</v>
      </c>
    </row>
    <row r="5265" customFormat="false" ht="14.4" hidden="false" customHeight="false" outlineLevel="0" collapsed="false">
      <c r="A5265" s="0" t="s">
        <v>3</v>
      </c>
      <c r="B5265" s="0" t="s">
        <v>20073</v>
      </c>
      <c r="C5265" s="0" t="s">
        <v>14768</v>
      </c>
      <c r="D5265" s="0" t="s">
        <v>14771</v>
      </c>
      <c r="E5265" s="0" t="n">
        <v>0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0</v>
      </c>
      <c r="M5265" s="0" t="n">
        <v>0</v>
      </c>
      <c r="N5265" s="0" t="n">
        <v>0</v>
      </c>
      <c r="O5265" s="0" t="n">
        <v>0</v>
      </c>
      <c r="P5265" s="0" t="n">
        <v>0</v>
      </c>
      <c r="Q5265" s="0" t="n">
        <v>0</v>
      </c>
      <c r="R5265" s="0" t="n">
        <v>0</v>
      </c>
      <c r="S5265" s="0" t="n">
        <v>0</v>
      </c>
      <c r="T5265" s="0" t="n">
        <v>0</v>
      </c>
      <c r="U5265" s="0" t="n">
        <v>25</v>
      </c>
      <c r="V5265" s="0" t="n">
        <v>482</v>
      </c>
      <c r="W5265" s="0" t="n">
        <v>0</v>
      </c>
      <c r="X5265" s="0" t="n">
        <v>0</v>
      </c>
      <c r="Y5265" s="0" t="n">
        <v>0</v>
      </c>
      <c r="Z5265" s="0" t="n">
        <v>0</v>
      </c>
    </row>
    <row r="5266" customFormat="false" ht="14.4" hidden="false" customHeight="false" outlineLevel="0" collapsed="false">
      <c r="A5266" s="0" t="s">
        <v>3</v>
      </c>
      <c r="B5266" s="0" t="s">
        <v>20074</v>
      </c>
      <c r="C5266" s="0" t="s">
        <v>14767</v>
      </c>
      <c r="D5266" s="0" t="s">
        <v>14773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  <c r="Q5266" s="0" t="n">
        <v>0</v>
      </c>
      <c r="R5266" s="0" t="n">
        <v>0</v>
      </c>
      <c r="S5266" s="0" t="n">
        <v>0</v>
      </c>
      <c r="T5266" s="0" t="n">
        <v>0</v>
      </c>
      <c r="U5266" s="0" t="n">
        <v>26</v>
      </c>
      <c r="V5266" s="0" t="n">
        <v>506</v>
      </c>
      <c r="W5266" s="0" t="n">
        <v>0</v>
      </c>
      <c r="X5266" s="0" t="n">
        <v>0</v>
      </c>
      <c r="Y5266" s="0" t="n">
        <v>0</v>
      </c>
      <c r="Z5266" s="0" t="n">
        <v>0</v>
      </c>
    </row>
    <row r="5267" customFormat="false" ht="14.4" hidden="false" customHeight="false" outlineLevel="0" collapsed="false">
      <c r="A5267" s="0" t="s">
        <v>3</v>
      </c>
      <c r="B5267" s="0" t="s">
        <v>20075</v>
      </c>
      <c r="C5267" s="0" t="s">
        <v>14773</v>
      </c>
      <c r="D5267" s="0" t="s">
        <v>14767</v>
      </c>
      <c r="E5267" s="0" t="n">
        <v>0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0</v>
      </c>
      <c r="T5267" s="0" t="n">
        <v>0</v>
      </c>
      <c r="U5267" s="0" t="n">
        <v>26</v>
      </c>
      <c r="V5267" s="0" t="n">
        <v>506</v>
      </c>
      <c r="W5267" s="0" t="n">
        <v>0</v>
      </c>
      <c r="X5267" s="0" t="n">
        <v>0</v>
      </c>
      <c r="Y5267" s="0" t="n">
        <v>0</v>
      </c>
      <c r="Z5267" s="0" t="n">
        <v>0</v>
      </c>
    </row>
    <row r="5268" customFormat="false" ht="14.4" hidden="false" customHeight="false" outlineLevel="0" collapsed="false">
      <c r="A5268" s="0" t="s">
        <v>3</v>
      </c>
      <c r="B5268" s="0" t="s">
        <v>20076</v>
      </c>
      <c r="C5268" s="0" t="s">
        <v>14771</v>
      </c>
      <c r="D5268" s="0" t="s">
        <v>14768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0</v>
      </c>
      <c r="Q5268" s="0" t="n">
        <v>0</v>
      </c>
      <c r="R5268" s="0" t="n">
        <v>0</v>
      </c>
      <c r="S5268" s="0" t="n">
        <v>0</v>
      </c>
      <c r="T5268" s="0" t="n">
        <v>0</v>
      </c>
      <c r="U5268" s="0" t="n">
        <v>27</v>
      </c>
      <c r="V5268" s="0" t="n">
        <v>504</v>
      </c>
      <c r="W5268" s="0" t="n">
        <v>0</v>
      </c>
      <c r="X5268" s="0" t="n">
        <v>0</v>
      </c>
      <c r="Y5268" s="0" t="n">
        <v>0</v>
      </c>
      <c r="Z5268" s="0" t="n">
        <v>0</v>
      </c>
    </row>
    <row r="5269" customFormat="false" ht="14.4" hidden="false" customHeight="false" outlineLevel="0" collapsed="false">
      <c r="A5269" s="0" t="s">
        <v>3</v>
      </c>
      <c r="B5269" s="0" t="s">
        <v>20077</v>
      </c>
      <c r="C5269" s="0" t="s">
        <v>14768</v>
      </c>
      <c r="D5269" s="0" t="s">
        <v>14771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0</v>
      </c>
      <c r="Q5269" s="0" t="n">
        <v>0</v>
      </c>
      <c r="R5269" s="0" t="n">
        <v>0</v>
      </c>
      <c r="S5269" s="0" t="n">
        <v>0</v>
      </c>
      <c r="T5269" s="0" t="n">
        <v>0</v>
      </c>
      <c r="U5269" s="0" t="n">
        <v>27</v>
      </c>
      <c r="V5269" s="0" t="n">
        <v>506</v>
      </c>
      <c r="W5269" s="0" t="n">
        <v>0</v>
      </c>
      <c r="X5269" s="0" t="n">
        <v>0</v>
      </c>
      <c r="Y5269" s="0" t="n">
        <v>0</v>
      </c>
      <c r="Z5269" s="0" t="n">
        <v>0</v>
      </c>
    </row>
    <row r="5270" customFormat="false" ht="14.4" hidden="false" customHeight="false" outlineLevel="0" collapsed="false">
      <c r="A5270" s="0" t="s">
        <v>3</v>
      </c>
      <c r="B5270" s="0" t="s">
        <v>20078</v>
      </c>
      <c r="C5270" s="0" t="s">
        <v>14773</v>
      </c>
      <c r="D5270" s="0" t="s">
        <v>14768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0</v>
      </c>
      <c r="Q5270" s="0" t="n">
        <v>0</v>
      </c>
      <c r="R5270" s="0" t="n">
        <v>0</v>
      </c>
      <c r="S5270" s="0" t="n">
        <v>0</v>
      </c>
      <c r="T5270" s="0" t="n">
        <v>0</v>
      </c>
      <c r="U5270" s="0" t="n">
        <v>26</v>
      </c>
      <c r="V5270" s="0" t="n">
        <v>509</v>
      </c>
      <c r="W5270" s="0" t="n">
        <v>0</v>
      </c>
      <c r="X5270" s="0" t="n">
        <v>0</v>
      </c>
      <c r="Y5270" s="0" t="n">
        <v>0</v>
      </c>
      <c r="Z5270" s="0" t="n">
        <v>0</v>
      </c>
    </row>
    <row r="5271" customFormat="false" ht="14.4" hidden="false" customHeight="false" outlineLevel="0" collapsed="false">
      <c r="A5271" s="0" t="s">
        <v>3</v>
      </c>
      <c r="B5271" s="0" t="s">
        <v>20079</v>
      </c>
      <c r="C5271" s="0" t="s">
        <v>14771</v>
      </c>
      <c r="D5271" s="0" t="s">
        <v>14773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n">
        <v>0</v>
      </c>
      <c r="N5271" s="0" t="n">
        <v>0</v>
      </c>
      <c r="O5271" s="0" t="n">
        <v>0</v>
      </c>
      <c r="P5271" s="0" t="n">
        <v>0</v>
      </c>
      <c r="Q5271" s="0" t="n">
        <v>0</v>
      </c>
      <c r="R5271" s="0" t="n">
        <v>0</v>
      </c>
      <c r="S5271" s="0" t="n">
        <v>0</v>
      </c>
      <c r="T5271" s="0" t="n">
        <v>0</v>
      </c>
      <c r="U5271" s="0" t="n">
        <v>26</v>
      </c>
      <c r="V5271" s="0" t="n">
        <v>507</v>
      </c>
      <c r="W5271" s="0" t="n">
        <v>0</v>
      </c>
      <c r="X5271" s="0" t="n">
        <v>0</v>
      </c>
      <c r="Y5271" s="0" t="n">
        <v>0</v>
      </c>
      <c r="Z5271" s="0" t="n">
        <v>0</v>
      </c>
    </row>
    <row r="5272" customFormat="false" ht="14.4" hidden="false" customHeight="false" outlineLevel="0" collapsed="false">
      <c r="A5272" s="0" t="s">
        <v>3</v>
      </c>
      <c r="B5272" s="0" t="s">
        <v>20080</v>
      </c>
      <c r="C5272" s="0" t="s">
        <v>14771</v>
      </c>
      <c r="D5272" s="0" t="s">
        <v>14768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0" t="n">
        <v>0</v>
      </c>
      <c r="L5272" s="0" t="n">
        <v>0</v>
      </c>
      <c r="M5272" s="0" t="n">
        <v>0</v>
      </c>
      <c r="N5272" s="0" t="n">
        <v>0</v>
      </c>
      <c r="O5272" s="0" t="n">
        <v>0</v>
      </c>
      <c r="P5272" s="0" t="n">
        <v>0</v>
      </c>
      <c r="Q5272" s="0" t="n">
        <v>0</v>
      </c>
      <c r="R5272" s="0" t="n">
        <v>0</v>
      </c>
      <c r="S5272" s="0" t="n">
        <v>0</v>
      </c>
      <c r="T5272" s="0" t="n">
        <v>0</v>
      </c>
      <c r="U5272" s="0" t="n">
        <v>22</v>
      </c>
      <c r="V5272" s="0" t="n">
        <v>408</v>
      </c>
      <c r="W5272" s="0" t="n">
        <v>0</v>
      </c>
      <c r="X5272" s="0" t="n">
        <v>0</v>
      </c>
      <c r="Y5272" s="0" t="n">
        <v>0</v>
      </c>
      <c r="Z5272" s="0" t="n">
        <v>0</v>
      </c>
    </row>
    <row r="5273" customFormat="false" ht="14.4" hidden="false" customHeight="false" outlineLevel="0" collapsed="false">
      <c r="A5273" s="0" t="s">
        <v>3</v>
      </c>
      <c r="B5273" s="0" t="s">
        <v>20081</v>
      </c>
      <c r="C5273" s="0" t="s">
        <v>14773</v>
      </c>
      <c r="D5273" s="0" t="s">
        <v>14768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0</v>
      </c>
      <c r="Q5273" s="0" t="n">
        <v>0</v>
      </c>
      <c r="R5273" s="0" t="n">
        <v>0</v>
      </c>
      <c r="S5273" s="0" t="n">
        <v>0</v>
      </c>
      <c r="T5273" s="0" t="n">
        <v>0</v>
      </c>
      <c r="U5273" s="0" t="n">
        <v>22</v>
      </c>
      <c r="V5273" s="0" t="n">
        <v>430</v>
      </c>
      <c r="W5273" s="0" t="n">
        <v>0</v>
      </c>
      <c r="X5273" s="0" t="n">
        <v>0</v>
      </c>
      <c r="Y5273" s="0" t="n">
        <v>0</v>
      </c>
      <c r="Z5273" s="0" t="n">
        <v>0</v>
      </c>
    </row>
    <row r="5274" customFormat="false" ht="14.4" hidden="false" customHeight="false" outlineLevel="0" collapsed="false">
      <c r="A5274" s="0" t="s">
        <v>3</v>
      </c>
      <c r="B5274" s="0" t="s">
        <v>20082</v>
      </c>
      <c r="C5274" s="0" t="s">
        <v>14773</v>
      </c>
      <c r="D5274" s="0" t="s">
        <v>14767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  <c r="Q5274" s="0" t="n">
        <v>0</v>
      </c>
      <c r="R5274" s="0" t="n">
        <v>0</v>
      </c>
      <c r="S5274" s="0" t="n">
        <v>0</v>
      </c>
      <c r="T5274" s="0" t="n">
        <v>0</v>
      </c>
      <c r="U5274" s="0" t="n">
        <v>23</v>
      </c>
      <c r="V5274" s="0" t="n">
        <v>408</v>
      </c>
      <c r="W5274" s="0" t="n">
        <v>0</v>
      </c>
      <c r="X5274" s="0" t="n">
        <v>0</v>
      </c>
      <c r="Y5274" s="0" t="n">
        <v>0</v>
      </c>
      <c r="Z5274" s="0" t="n">
        <v>0</v>
      </c>
    </row>
    <row r="5275" customFormat="false" ht="14.4" hidden="false" customHeight="false" outlineLevel="0" collapsed="false">
      <c r="A5275" s="0" t="s">
        <v>3</v>
      </c>
      <c r="B5275" s="0" t="s">
        <v>20083</v>
      </c>
      <c r="C5275" s="0" t="s">
        <v>14773</v>
      </c>
      <c r="D5275" s="0" t="s">
        <v>14767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n">
        <v>0</v>
      </c>
      <c r="N5275" s="0" t="n">
        <v>0</v>
      </c>
      <c r="O5275" s="0" t="n">
        <v>0</v>
      </c>
      <c r="P5275" s="0" t="n">
        <v>0</v>
      </c>
      <c r="Q5275" s="0" t="n">
        <v>0</v>
      </c>
      <c r="R5275" s="0" t="n">
        <v>0</v>
      </c>
      <c r="S5275" s="0" t="n">
        <v>0</v>
      </c>
      <c r="T5275" s="0" t="n">
        <v>0</v>
      </c>
      <c r="U5275" s="0" t="n">
        <v>23</v>
      </c>
      <c r="V5275" s="0" t="n">
        <v>425</v>
      </c>
      <c r="W5275" s="0" t="n">
        <v>0</v>
      </c>
      <c r="X5275" s="0" t="n">
        <v>0</v>
      </c>
      <c r="Y5275" s="0" t="n">
        <v>0</v>
      </c>
      <c r="Z5275" s="0" t="n">
        <v>0</v>
      </c>
    </row>
    <row r="5276" customFormat="false" ht="14.4" hidden="false" customHeight="false" outlineLevel="0" collapsed="false">
      <c r="A5276" s="0" t="s">
        <v>3</v>
      </c>
      <c r="B5276" s="0" t="s">
        <v>20084</v>
      </c>
      <c r="C5276" s="0" t="s">
        <v>14773</v>
      </c>
      <c r="D5276" s="0" t="s">
        <v>14768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  <c r="M5276" s="0" t="n">
        <v>0</v>
      </c>
      <c r="N5276" s="0" t="n">
        <v>0</v>
      </c>
      <c r="O5276" s="0" t="n">
        <v>0</v>
      </c>
      <c r="P5276" s="0" t="n">
        <v>0</v>
      </c>
      <c r="Q5276" s="0" t="n">
        <v>0</v>
      </c>
      <c r="R5276" s="0" t="n">
        <v>0</v>
      </c>
      <c r="S5276" s="0" t="n">
        <v>0</v>
      </c>
      <c r="T5276" s="0" t="n">
        <v>0</v>
      </c>
      <c r="U5276" s="0" t="n">
        <v>23</v>
      </c>
      <c r="V5276" s="0" t="n">
        <v>418</v>
      </c>
      <c r="W5276" s="0" t="n">
        <v>0</v>
      </c>
      <c r="X5276" s="0" t="n">
        <v>0</v>
      </c>
      <c r="Y5276" s="0" t="n">
        <v>0</v>
      </c>
      <c r="Z5276" s="0" t="n">
        <v>0</v>
      </c>
    </row>
    <row r="5277" customFormat="false" ht="14.4" hidden="false" customHeight="false" outlineLevel="0" collapsed="false">
      <c r="A5277" s="0" t="s">
        <v>3</v>
      </c>
      <c r="B5277" s="0" t="s">
        <v>20085</v>
      </c>
      <c r="C5277" s="0" t="s">
        <v>14768</v>
      </c>
      <c r="D5277" s="0" t="s">
        <v>14767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0</v>
      </c>
      <c r="M5277" s="0" t="n">
        <v>0</v>
      </c>
      <c r="N5277" s="0" t="n">
        <v>0</v>
      </c>
      <c r="O5277" s="0" t="n">
        <v>0</v>
      </c>
      <c r="P5277" s="0" t="n">
        <v>0</v>
      </c>
      <c r="Q5277" s="0" t="n">
        <v>0</v>
      </c>
      <c r="R5277" s="0" t="n">
        <v>0</v>
      </c>
      <c r="S5277" s="0" t="n">
        <v>0</v>
      </c>
      <c r="T5277" s="0" t="n">
        <v>0</v>
      </c>
      <c r="U5277" s="0" t="n">
        <v>23</v>
      </c>
      <c r="V5277" s="0" t="n">
        <v>414</v>
      </c>
      <c r="W5277" s="0" t="n">
        <v>0</v>
      </c>
      <c r="X5277" s="0" t="n">
        <v>0</v>
      </c>
      <c r="Y5277" s="0" t="n">
        <v>0</v>
      </c>
      <c r="Z5277" s="0" t="n">
        <v>0</v>
      </c>
    </row>
    <row r="5278" customFormat="false" ht="14.4" hidden="false" customHeight="false" outlineLevel="0" collapsed="false">
      <c r="A5278" s="0" t="s">
        <v>3</v>
      </c>
      <c r="B5278" s="0" t="s">
        <v>20086</v>
      </c>
      <c r="C5278" s="0" t="s">
        <v>14768</v>
      </c>
      <c r="D5278" s="0" t="s">
        <v>14771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n">
        <v>0</v>
      </c>
      <c r="N5278" s="0" t="n">
        <v>0</v>
      </c>
      <c r="O5278" s="0" t="n">
        <v>0</v>
      </c>
      <c r="P5278" s="0" t="n">
        <v>0</v>
      </c>
      <c r="Q5278" s="0" t="n">
        <v>0</v>
      </c>
      <c r="R5278" s="0" t="n">
        <v>0</v>
      </c>
      <c r="S5278" s="0" t="n">
        <v>0</v>
      </c>
      <c r="T5278" s="0" t="n">
        <v>0</v>
      </c>
      <c r="U5278" s="0" t="n">
        <v>23</v>
      </c>
      <c r="V5278" s="0" t="n">
        <v>409</v>
      </c>
      <c r="W5278" s="0" t="n">
        <v>0</v>
      </c>
      <c r="X5278" s="0" t="n">
        <v>0</v>
      </c>
      <c r="Y5278" s="0" t="n">
        <v>0</v>
      </c>
      <c r="Z5278" s="0" t="n">
        <v>0</v>
      </c>
    </row>
    <row r="5279" customFormat="false" ht="14.4" hidden="false" customHeight="false" outlineLevel="0" collapsed="false">
      <c r="A5279" s="0" t="s">
        <v>3</v>
      </c>
      <c r="B5279" s="0" t="s">
        <v>20087</v>
      </c>
      <c r="C5279" s="0" t="s">
        <v>14768</v>
      </c>
      <c r="D5279" s="0" t="s">
        <v>14771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  <c r="M5279" s="0" t="n">
        <v>0</v>
      </c>
      <c r="N5279" s="0" t="n">
        <v>0</v>
      </c>
      <c r="O5279" s="0" t="n">
        <v>0</v>
      </c>
      <c r="P5279" s="0" t="n">
        <v>0</v>
      </c>
      <c r="Q5279" s="0" t="n">
        <v>0</v>
      </c>
      <c r="R5279" s="0" t="n">
        <v>0</v>
      </c>
      <c r="S5279" s="0" t="n">
        <v>0</v>
      </c>
      <c r="T5279" s="0" t="n">
        <v>0</v>
      </c>
      <c r="U5279" s="0" t="n">
        <v>23</v>
      </c>
      <c r="V5279" s="0" t="n">
        <v>409</v>
      </c>
      <c r="W5279" s="0" t="n">
        <v>0</v>
      </c>
      <c r="X5279" s="0" t="n">
        <v>0</v>
      </c>
      <c r="Y5279" s="0" t="n">
        <v>0</v>
      </c>
      <c r="Z5279" s="0" t="n">
        <v>0</v>
      </c>
    </row>
    <row r="5280" customFormat="false" ht="14.4" hidden="false" customHeight="false" outlineLevel="0" collapsed="false">
      <c r="A5280" s="0" t="s">
        <v>3</v>
      </c>
      <c r="B5280" s="0" t="s">
        <v>20088</v>
      </c>
      <c r="C5280" s="0" t="s">
        <v>14768</v>
      </c>
      <c r="D5280" s="0" t="s">
        <v>14771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  <c r="M5280" s="0" t="n">
        <v>0</v>
      </c>
      <c r="N5280" s="0" t="n">
        <v>0</v>
      </c>
      <c r="O5280" s="0" t="n">
        <v>0</v>
      </c>
      <c r="P5280" s="0" t="n">
        <v>0</v>
      </c>
      <c r="Q5280" s="0" t="n">
        <v>0</v>
      </c>
      <c r="R5280" s="0" t="n">
        <v>0</v>
      </c>
      <c r="S5280" s="0" t="n">
        <v>0</v>
      </c>
      <c r="T5280" s="0" t="n">
        <v>0</v>
      </c>
      <c r="U5280" s="0" t="n">
        <v>23</v>
      </c>
      <c r="V5280" s="0" t="n">
        <v>396</v>
      </c>
      <c r="W5280" s="0" t="n">
        <v>0</v>
      </c>
      <c r="X5280" s="0" t="n">
        <v>0</v>
      </c>
      <c r="Y5280" s="0" t="n">
        <v>0</v>
      </c>
      <c r="Z5280" s="0" t="n">
        <v>0</v>
      </c>
    </row>
    <row r="5281" customFormat="false" ht="14.4" hidden="false" customHeight="false" outlineLevel="0" collapsed="false">
      <c r="A5281" s="0" t="s">
        <v>3</v>
      </c>
      <c r="B5281" s="0" t="s">
        <v>20089</v>
      </c>
      <c r="C5281" s="0" t="s">
        <v>14767</v>
      </c>
      <c r="D5281" s="0" t="s">
        <v>14768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  <c r="M5281" s="0" t="n">
        <v>0</v>
      </c>
      <c r="N5281" s="0" t="n">
        <v>0</v>
      </c>
      <c r="O5281" s="0" t="n">
        <v>0</v>
      </c>
      <c r="P5281" s="0" t="n">
        <v>0</v>
      </c>
      <c r="Q5281" s="0" t="n">
        <v>0</v>
      </c>
      <c r="R5281" s="0" t="n">
        <v>0</v>
      </c>
      <c r="S5281" s="0" t="n">
        <v>0</v>
      </c>
      <c r="T5281" s="0" t="n">
        <v>0</v>
      </c>
      <c r="U5281" s="0" t="n">
        <v>26</v>
      </c>
      <c r="V5281" s="0" t="n">
        <v>427</v>
      </c>
      <c r="W5281" s="0" t="n">
        <v>0</v>
      </c>
      <c r="X5281" s="0" t="n">
        <v>0</v>
      </c>
      <c r="Y5281" s="0" t="n">
        <v>0</v>
      </c>
      <c r="Z5281" s="0" t="n">
        <v>0</v>
      </c>
    </row>
    <row r="5282" customFormat="false" ht="14.4" hidden="false" customHeight="false" outlineLevel="0" collapsed="false">
      <c r="A5282" s="0" t="s">
        <v>3</v>
      </c>
      <c r="B5282" s="0" t="s">
        <v>20090</v>
      </c>
      <c r="C5282" s="0" t="s">
        <v>14768</v>
      </c>
      <c r="D5282" s="0" t="s">
        <v>14767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0</v>
      </c>
      <c r="N5282" s="0" t="n">
        <v>0</v>
      </c>
      <c r="O5282" s="0" t="n">
        <v>0</v>
      </c>
      <c r="P5282" s="0" t="n">
        <v>0</v>
      </c>
      <c r="Q5282" s="0" t="n">
        <v>0</v>
      </c>
      <c r="R5282" s="0" t="n">
        <v>0</v>
      </c>
      <c r="S5282" s="0" t="n">
        <v>0</v>
      </c>
      <c r="T5282" s="0" t="n">
        <v>0</v>
      </c>
      <c r="U5282" s="0" t="n">
        <v>27</v>
      </c>
      <c r="V5282" s="0" t="n">
        <v>430</v>
      </c>
      <c r="W5282" s="0" t="n">
        <v>0</v>
      </c>
      <c r="X5282" s="0" t="n">
        <v>0</v>
      </c>
      <c r="Y5282" s="0" t="n">
        <v>0</v>
      </c>
      <c r="Z5282" s="0" t="n">
        <v>0</v>
      </c>
    </row>
    <row r="5283" customFormat="false" ht="14.4" hidden="false" customHeight="false" outlineLevel="0" collapsed="false">
      <c r="A5283" s="0" t="s">
        <v>3</v>
      </c>
      <c r="B5283" s="0" t="s">
        <v>20091</v>
      </c>
      <c r="C5283" s="0" t="s">
        <v>14773</v>
      </c>
      <c r="D5283" s="0" t="s">
        <v>14767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0</v>
      </c>
      <c r="P5283" s="0" t="n">
        <v>0</v>
      </c>
      <c r="Q5283" s="0" t="n">
        <v>0</v>
      </c>
      <c r="R5283" s="0" t="n">
        <v>0</v>
      </c>
      <c r="S5283" s="0" t="n">
        <v>0</v>
      </c>
      <c r="T5283" s="0" t="n">
        <v>0</v>
      </c>
      <c r="U5283" s="0" t="n">
        <v>30</v>
      </c>
      <c r="V5283" s="0" t="n">
        <v>372</v>
      </c>
      <c r="W5283" s="0" t="n">
        <v>0</v>
      </c>
      <c r="X5283" s="0" t="n">
        <v>0</v>
      </c>
      <c r="Y5283" s="0" t="n">
        <v>0</v>
      </c>
      <c r="Z5283" s="0" t="n">
        <v>0</v>
      </c>
    </row>
    <row r="5284" customFormat="false" ht="14.4" hidden="false" customHeight="false" outlineLevel="0" collapsed="false">
      <c r="A5284" s="0" t="s">
        <v>3</v>
      </c>
      <c r="B5284" s="0" t="s">
        <v>20092</v>
      </c>
      <c r="C5284" s="0" t="s">
        <v>14768</v>
      </c>
      <c r="D5284" s="0" t="s">
        <v>14771</v>
      </c>
      <c r="E5284" s="0" t="n">
        <v>0</v>
      </c>
      <c r="F5284" s="0" t="n">
        <v>0</v>
      </c>
      <c r="G5284" s="0" t="n">
        <v>0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n">
        <v>0</v>
      </c>
      <c r="N5284" s="0" t="n">
        <v>0</v>
      </c>
      <c r="O5284" s="0" t="n">
        <v>0</v>
      </c>
      <c r="P5284" s="0" t="n">
        <v>0</v>
      </c>
      <c r="Q5284" s="0" t="n">
        <v>0</v>
      </c>
      <c r="R5284" s="0" t="n">
        <v>0</v>
      </c>
      <c r="S5284" s="0" t="n">
        <v>0</v>
      </c>
      <c r="T5284" s="0" t="n">
        <v>0</v>
      </c>
      <c r="U5284" s="0" t="n">
        <v>30</v>
      </c>
      <c r="V5284" s="0" t="n">
        <v>377</v>
      </c>
      <c r="W5284" s="0" t="n">
        <v>0</v>
      </c>
      <c r="X5284" s="0" t="n">
        <v>0</v>
      </c>
      <c r="Y5284" s="0" t="n">
        <v>0</v>
      </c>
      <c r="Z5284" s="0" t="n">
        <v>0</v>
      </c>
    </row>
    <row r="5285" customFormat="false" ht="14.4" hidden="false" customHeight="false" outlineLevel="0" collapsed="false">
      <c r="A5285" s="0" t="s">
        <v>3</v>
      </c>
      <c r="B5285" s="0" t="s">
        <v>20093</v>
      </c>
      <c r="C5285" s="0" t="s">
        <v>14767</v>
      </c>
      <c r="D5285" s="0" t="s">
        <v>14768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0</v>
      </c>
      <c r="N5285" s="0" t="n">
        <v>0</v>
      </c>
      <c r="O5285" s="0" t="n">
        <v>0</v>
      </c>
      <c r="P5285" s="0" t="n">
        <v>0</v>
      </c>
      <c r="Q5285" s="0" t="n">
        <v>0</v>
      </c>
      <c r="R5285" s="0" t="n">
        <v>0</v>
      </c>
      <c r="S5285" s="0" t="n">
        <v>0</v>
      </c>
      <c r="T5285" s="0" t="n">
        <v>0</v>
      </c>
      <c r="U5285" s="0" t="n">
        <v>30</v>
      </c>
      <c r="V5285" s="0" t="n">
        <v>375</v>
      </c>
      <c r="W5285" s="0" t="n">
        <v>0</v>
      </c>
      <c r="X5285" s="0" t="n">
        <v>0</v>
      </c>
      <c r="Y5285" s="0" t="n">
        <v>0</v>
      </c>
      <c r="Z5285" s="0" t="n">
        <v>0</v>
      </c>
    </row>
    <row r="5286" customFormat="false" ht="14.4" hidden="false" customHeight="false" outlineLevel="0" collapsed="false">
      <c r="A5286" s="0" t="s">
        <v>3</v>
      </c>
      <c r="B5286" s="0" t="s">
        <v>20094</v>
      </c>
      <c r="C5286" s="0" t="s">
        <v>14771</v>
      </c>
      <c r="D5286" s="0" t="s">
        <v>14768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n">
        <v>0</v>
      </c>
      <c r="N5286" s="0" t="n">
        <v>0</v>
      </c>
      <c r="O5286" s="0" t="n">
        <v>0</v>
      </c>
      <c r="P5286" s="0" t="n">
        <v>0</v>
      </c>
      <c r="Q5286" s="0" t="n">
        <v>0</v>
      </c>
      <c r="R5286" s="0" t="n">
        <v>0</v>
      </c>
      <c r="S5286" s="0" t="n">
        <v>0</v>
      </c>
      <c r="T5286" s="0" t="n">
        <v>0</v>
      </c>
      <c r="U5286" s="0" t="n">
        <v>30</v>
      </c>
      <c r="V5286" s="0" t="n">
        <v>384</v>
      </c>
      <c r="W5286" s="0" t="n">
        <v>0</v>
      </c>
      <c r="X5286" s="0" t="n">
        <v>0</v>
      </c>
      <c r="Y5286" s="0" t="n">
        <v>0</v>
      </c>
      <c r="Z5286" s="0" t="n">
        <v>0</v>
      </c>
    </row>
    <row r="5287" customFormat="false" ht="14.4" hidden="false" customHeight="false" outlineLevel="0" collapsed="false">
      <c r="A5287" s="0" t="s">
        <v>3</v>
      </c>
      <c r="B5287" s="0" t="s">
        <v>20095</v>
      </c>
      <c r="C5287" s="0" t="s">
        <v>14771</v>
      </c>
      <c r="D5287" s="0" t="s">
        <v>14768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0</v>
      </c>
      <c r="Q5287" s="0" t="n">
        <v>0</v>
      </c>
      <c r="R5287" s="0" t="n">
        <v>0</v>
      </c>
      <c r="S5287" s="0" t="n">
        <v>0</v>
      </c>
      <c r="T5287" s="0" t="n">
        <v>0</v>
      </c>
      <c r="U5287" s="0" t="n">
        <v>30</v>
      </c>
      <c r="V5287" s="0" t="n">
        <v>389</v>
      </c>
      <c r="W5287" s="0" t="n">
        <v>0</v>
      </c>
      <c r="X5287" s="0" t="n">
        <v>0</v>
      </c>
      <c r="Y5287" s="0" t="n">
        <v>0</v>
      </c>
      <c r="Z5287" s="0" t="n">
        <v>0</v>
      </c>
    </row>
    <row r="5288" customFormat="false" ht="14.4" hidden="false" customHeight="false" outlineLevel="0" collapsed="false">
      <c r="A5288" s="0" t="s">
        <v>3</v>
      </c>
      <c r="B5288" s="0" t="s">
        <v>20096</v>
      </c>
      <c r="C5288" s="0" t="s">
        <v>14773</v>
      </c>
      <c r="D5288" s="0" t="s">
        <v>14768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  <c r="M5288" s="0" t="n">
        <v>0</v>
      </c>
      <c r="N5288" s="0" t="n">
        <v>0</v>
      </c>
      <c r="O5288" s="0" t="n">
        <v>0</v>
      </c>
      <c r="P5288" s="0" t="n">
        <v>0</v>
      </c>
      <c r="Q5288" s="0" t="n">
        <v>0</v>
      </c>
      <c r="R5288" s="0" t="n">
        <v>0</v>
      </c>
      <c r="S5288" s="0" t="n">
        <v>0</v>
      </c>
      <c r="T5288" s="0" t="n">
        <v>0</v>
      </c>
      <c r="U5288" s="0" t="n">
        <v>21</v>
      </c>
      <c r="V5288" s="0" t="n">
        <v>296</v>
      </c>
      <c r="W5288" s="0" t="n">
        <v>0</v>
      </c>
      <c r="X5288" s="0" t="n">
        <v>0</v>
      </c>
      <c r="Y5288" s="0" t="n">
        <v>0</v>
      </c>
      <c r="Z5288" s="0" t="n">
        <v>0</v>
      </c>
    </row>
    <row r="5289" customFormat="false" ht="14.4" hidden="false" customHeight="false" outlineLevel="0" collapsed="false">
      <c r="A5289" s="0" t="s">
        <v>3</v>
      </c>
      <c r="B5289" s="0" t="s">
        <v>20097</v>
      </c>
      <c r="C5289" s="0" t="s">
        <v>14773</v>
      </c>
      <c r="D5289" s="0" t="s">
        <v>14768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n">
        <v>0</v>
      </c>
      <c r="N5289" s="0" t="n">
        <v>0</v>
      </c>
      <c r="O5289" s="0" t="n">
        <v>0</v>
      </c>
      <c r="P5289" s="0" t="n">
        <v>0</v>
      </c>
      <c r="Q5289" s="0" t="n">
        <v>0</v>
      </c>
      <c r="R5289" s="0" t="n">
        <v>0</v>
      </c>
      <c r="S5289" s="0" t="n">
        <v>0</v>
      </c>
      <c r="T5289" s="0" t="n">
        <v>0</v>
      </c>
      <c r="U5289" s="0" t="n">
        <v>17</v>
      </c>
      <c r="V5289" s="0" t="n">
        <v>307</v>
      </c>
      <c r="W5289" s="0" t="n">
        <v>0</v>
      </c>
      <c r="X5289" s="0" t="n">
        <v>0</v>
      </c>
      <c r="Y5289" s="0" t="n">
        <v>0</v>
      </c>
      <c r="Z5289" s="0" t="n">
        <v>0</v>
      </c>
    </row>
    <row r="5290" customFormat="false" ht="14.4" hidden="false" customHeight="false" outlineLevel="0" collapsed="false">
      <c r="A5290" s="0" t="s">
        <v>3</v>
      </c>
      <c r="B5290" s="0" t="s">
        <v>20098</v>
      </c>
      <c r="C5290" s="0" t="s">
        <v>14773</v>
      </c>
      <c r="D5290" s="0" t="s">
        <v>14771</v>
      </c>
      <c r="E5290" s="0" t="n">
        <v>0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n">
        <v>0</v>
      </c>
      <c r="N5290" s="0" t="n">
        <v>0</v>
      </c>
      <c r="O5290" s="0" t="n">
        <v>0</v>
      </c>
      <c r="P5290" s="0" t="n">
        <v>0</v>
      </c>
      <c r="Q5290" s="0" t="n">
        <v>0</v>
      </c>
      <c r="R5290" s="0" t="n">
        <v>0</v>
      </c>
      <c r="S5290" s="0" t="n">
        <v>0</v>
      </c>
      <c r="T5290" s="0" t="n">
        <v>0</v>
      </c>
      <c r="U5290" s="0" t="n">
        <v>17</v>
      </c>
      <c r="V5290" s="0" t="n">
        <v>294</v>
      </c>
      <c r="W5290" s="0" t="n">
        <v>0</v>
      </c>
      <c r="X5290" s="0" t="n">
        <v>0</v>
      </c>
      <c r="Y5290" s="0" t="n">
        <v>0</v>
      </c>
      <c r="Z5290" s="0" t="n">
        <v>0</v>
      </c>
    </row>
    <row r="5291" customFormat="false" ht="14.4" hidden="false" customHeight="false" outlineLevel="0" collapsed="false">
      <c r="A5291" s="0" t="s">
        <v>3</v>
      </c>
      <c r="B5291" s="0" t="s">
        <v>20099</v>
      </c>
      <c r="C5291" s="0" t="s">
        <v>14767</v>
      </c>
      <c r="D5291" s="0" t="s">
        <v>14768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0</v>
      </c>
      <c r="M5291" s="0" t="n">
        <v>0</v>
      </c>
      <c r="N5291" s="0" t="n">
        <v>0</v>
      </c>
      <c r="O5291" s="0" t="n">
        <v>0</v>
      </c>
      <c r="P5291" s="0" t="n">
        <v>0</v>
      </c>
      <c r="Q5291" s="0" t="n">
        <v>0</v>
      </c>
      <c r="R5291" s="0" t="n">
        <v>0</v>
      </c>
      <c r="S5291" s="0" t="n">
        <v>0</v>
      </c>
      <c r="T5291" s="0" t="n">
        <v>0</v>
      </c>
      <c r="U5291" s="0" t="n">
        <v>17</v>
      </c>
      <c r="V5291" s="0" t="n">
        <v>304</v>
      </c>
      <c r="W5291" s="0" t="n">
        <v>0</v>
      </c>
      <c r="X5291" s="0" t="n">
        <v>0</v>
      </c>
      <c r="Y5291" s="0" t="n">
        <v>0</v>
      </c>
      <c r="Z5291" s="0" t="n">
        <v>0</v>
      </c>
    </row>
    <row r="5292" customFormat="false" ht="14.4" hidden="false" customHeight="false" outlineLevel="0" collapsed="false">
      <c r="A5292" s="0" t="s">
        <v>3</v>
      </c>
      <c r="B5292" s="0" t="s">
        <v>20100</v>
      </c>
      <c r="C5292" s="0" t="s">
        <v>14870</v>
      </c>
      <c r="D5292" s="0" t="s">
        <v>14767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0</v>
      </c>
      <c r="P5292" s="0" t="n">
        <v>0</v>
      </c>
      <c r="Q5292" s="0" t="n">
        <v>0</v>
      </c>
      <c r="R5292" s="0" t="n">
        <v>0</v>
      </c>
      <c r="S5292" s="0" t="n">
        <v>0</v>
      </c>
      <c r="T5292" s="0" t="n">
        <v>0</v>
      </c>
      <c r="U5292" s="0" t="n">
        <v>17</v>
      </c>
      <c r="V5292" s="0" t="n">
        <v>324</v>
      </c>
      <c r="W5292" s="0" t="n">
        <v>0</v>
      </c>
      <c r="X5292" s="0" t="n">
        <v>0</v>
      </c>
      <c r="Y5292" s="0" t="n">
        <v>0</v>
      </c>
      <c r="Z5292" s="0" t="n">
        <v>0</v>
      </c>
    </row>
    <row r="5293" customFormat="false" ht="14.4" hidden="false" customHeight="false" outlineLevel="0" collapsed="false">
      <c r="A5293" s="0" t="s">
        <v>3</v>
      </c>
      <c r="B5293" s="0" t="s">
        <v>20101</v>
      </c>
      <c r="C5293" s="0" t="s">
        <v>14768</v>
      </c>
      <c r="D5293" s="0" t="s">
        <v>20102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n">
        <v>0</v>
      </c>
      <c r="N5293" s="0" t="n">
        <v>0</v>
      </c>
      <c r="O5293" s="0" t="n">
        <v>0</v>
      </c>
      <c r="P5293" s="0" t="n">
        <v>0</v>
      </c>
      <c r="Q5293" s="0" t="n">
        <v>0</v>
      </c>
      <c r="R5293" s="0" t="n">
        <v>0</v>
      </c>
      <c r="S5293" s="0" t="n">
        <v>0</v>
      </c>
      <c r="T5293" s="0" t="n">
        <v>0</v>
      </c>
      <c r="U5293" s="0" t="n">
        <v>17</v>
      </c>
      <c r="V5293" s="0" t="n">
        <v>327</v>
      </c>
      <c r="W5293" s="0" t="n">
        <v>0</v>
      </c>
      <c r="X5293" s="0" t="n">
        <v>0</v>
      </c>
      <c r="Y5293" s="0" t="n">
        <v>0</v>
      </c>
      <c r="Z5293" s="0" t="n">
        <v>0</v>
      </c>
    </row>
    <row r="5294" customFormat="false" ht="14.4" hidden="false" customHeight="false" outlineLevel="0" collapsed="false">
      <c r="A5294" s="0" t="s">
        <v>3</v>
      </c>
      <c r="B5294" s="0" t="s">
        <v>20103</v>
      </c>
      <c r="C5294" s="0" t="s">
        <v>14768</v>
      </c>
      <c r="D5294" s="0" t="s">
        <v>14771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n">
        <v>0</v>
      </c>
      <c r="N5294" s="0" t="n">
        <v>0</v>
      </c>
      <c r="O5294" s="0" t="n">
        <v>0</v>
      </c>
      <c r="P5294" s="0" t="n">
        <v>0</v>
      </c>
      <c r="Q5294" s="0" t="n">
        <v>0</v>
      </c>
      <c r="R5294" s="0" t="n">
        <v>0</v>
      </c>
      <c r="S5294" s="0" t="n">
        <v>0</v>
      </c>
      <c r="T5294" s="0" t="n">
        <v>0</v>
      </c>
      <c r="U5294" s="0" t="n">
        <v>19</v>
      </c>
      <c r="V5294" s="0" t="n">
        <v>275</v>
      </c>
      <c r="W5294" s="0" t="n">
        <v>0</v>
      </c>
      <c r="X5294" s="0" t="n">
        <v>0</v>
      </c>
      <c r="Y5294" s="0" t="n">
        <v>0</v>
      </c>
      <c r="Z5294" s="0" t="n">
        <v>0</v>
      </c>
    </row>
    <row r="5295" customFormat="false" ht="14.4" hidden="false" customHeight="false" outlineLevel="0" collapsed="false">
      <c r="A5295" s="0" t="s">
        <v>3</v>
      </c>
      <c r="B5295" s="0" t="s">
        <v>20104</v>
      </c>
      <c r="C5295" s="0" t="s">
        <v>14773</v>
      </c>
      <c r="D5295" s="0" t="s">
        <v>14771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0</v>
      </c>
      <c r="M5295" s="0" t="n">
        <v>0</v>
      </c>
      <c r="N5295" s="0" t="n">
        <v>0</v>
      </c>
      <c r="O5295" s="0" t="n">
        <v>0</v>
      </c>
      <c r="P5295" s="0" t="n">
        <v>0</v>
      </c>
      <c r="Q5295" s="0" t="n">
        <v>0</v>
      </c>
      <c r="R5295" s="0" t="n">
        <v>0</v>
      </c>
      <c r="S5295" s="0" t="n">
        <v>0</v>
      </c>
      <c r="T5295" s="0" t="n">
        <v>0</v>
      </c>
      <c r="U5295" s="0" t="n">
        <v>22</v>
      </c>
      <c r="V5295" s="0" t="n">
        <v>279</v>
      </c>
      <c r="W5295" s="0" t="n">
        <v>0</v>
      </c>
      <c r="X5295" s="0" t="n">
        <v>0</v>
      </c>
      <c r="Y5295" s="0" t="n">
        <v>0</v>
      </c>
      <c r="Z5295" s="0" t="n">
        <v>0</v>
      </c>
    </row>
    <row r="5296" customFormat="false" ht="14.4" hidden="false" customHeight="false" outlineLevel="0" collapsed="false">
      <c r="A5296" s="0" t="s">
        <v>3</v>
      </c>
      <c r="B5296" s="0" t="s">
        <v>20105</v>
      </c>
      <c r="C5296" s="0" t="s">
        <v>14773</v>
      </c>
      <c r="D5296" s="0" t="s">
        <v>14771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0</v>
      </c>
      <c r="J5296" s="0" t="n">
        <v>0</v>
      </c>
      <c r="K5296" s="0" t="n">
        <v>0</v>
      </c>
      <c r="L5296" s="0" t="n">
        <v>0</v>
      </c>
      <c r="M5296" s="0" t="n">
        <v>0</v>
      </c>
      <c r="N5296" s="0" t="n">
        <v>0</v>
      </c>
      <c r="O5296" s="0" t="n">
        <v>0</v>
      </c>
      <c r="P5296" s="0" t="n">
        <v>0</v>
      </c>
      <c r="Q5296" s="0" t="n">
        <v>0</v>
      </c>
      <c r="R5296" s="0" t="n">
        <v>0</v>
      </c>
      <c r="S5296" s="0" t="n">
        <v>0</v>
      </c>
      <c r="T5296" s="0" t="n">
        <v>0</v>
      </c>
      <c r="U5296" s="0" t="n">
        <v>23</v>
      </c>
      <c r="V5296" s="0" t="n">
        <v>378</v>
      </c>
      <c r="W5296" s="0" t="n">
        <v>0</v>
      </c>
      <c r="X5296" s="0" t="n">
        <v>0</v>
      </c>
      <c r="Y5296" s="0" t="n">
        <v>0</v>
      </c>
      <c r="Z5296" s="0" t="n">
        <v>0</v>
      </c>
    </row>
    <row r="5297" customFormat="false" ht="14.4" hidden="false" customHeight="false" outlineLevel="0" collapsed="false">
      <c r="A5297" s="0" t="s">
        <v>3</v>
      </c>
      <c r="B5297" s="0" t="s">
        <v>20106</v>
      </c>
      <c r="C5297" s="0" t="s">
        <v>14771</v>
      </c>
      <c r="D5297" s="0" t="s">
        <v>14768</v>
      </c>
      <c r="E5297" s="0" t="n">
        <v>0</v>
      </c>
      <c r="F5297" s="0" t="n">
        <v>0</v>
      </c>
      <c r="G5297" s="0" t="n">
        <v>0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  <c r="M5297" s="0" t="n">
        <v>0</v>
      </c>
      <c r="N5297" s="0" t="n">
        <v>0</v>
      </c>
      <c r="O5297" s="0" t="n">
        <v>0</v>
      </c>
      <c r="P5297" s="0" t="n">
        <v>0</v>
      </c>
      <c r="Q5297" s="0" t="n">
        <v>0</v>
      </c>
      <c r="R5297" s="0" t="n">
        <v>0</v>
      </c>
      <c r="S5297" s="0" t="n">
        <v>0</v>
      </c>
      <c r="T5297" s="0" t="n">
        <v>0</v>
      </c>
      <c r="U5297" s="0" t="n">
        <v>19</v>
      </c>
      <c r="V5297" s="0" t="n">
        <v>361</v>
      </c>
      <c r="W5297" s="0" t="n">
        <v>0</v>
      </c>
      <c r="X5297" s="0" t="n">
        <v>0</v>
      </c>
      <c r="Y5297" s="0" t="n">
        <v>0</v>
      </c>
      <c r="Z5297" s="0" t="n">
        <v>0</v>
      </c>
    </row>
    <row r="5298" customFormat="false" ht="14.4" hidden="false" customHeight="false" outlineLevel="0" collapsed="false">
      <c r="A5298" s="0" t="s">
        <v>3</v>
      </c>
      <c r="B5298" s="0" t="s">
        <v>20107</v>
      </c>
      <c r="C5298" s="0" t="s">
        <v>14767</v>
      </c>
      <c r="D5298" s="0" t="s">
        <v>14773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0</v>
      </c>
      <c r="J5298" s="0" t="n">
        <v>0</v>
      </c>
      <c r="K5298" s="0" t="n">
        <v>0</v>
      </c>
      <c r="L5298" s="0" t="n">
        <v>0</v>
      </c>
      <c r="M5298" s="0" t="n">
        <v>0</v>
      </c>
      <c r="N5298" s="0" t="n">
        <v>0</v>
      </c>
      <c r="O5298" s="0" t="n">
        <v>0</v>
      </c>
      <c r="P5298" s="0" t="n">
        <v>0</v>
      </c>
      <c r="Q5298" s="0" t="n">
        <v>0</v>
      </c>
      <c r="R5298" s="0" t="n">
        <v>0</v>
      </c>
      <c r="S5298" s="0" t="n">
        <v>0</v>
      </c>
      <c r="T5298" s="0" t="n">
        <v>0</v>
      </c>
      <c r="U5298" s="0" t="n">
        <v>24</v>
      </c>
      <c r="V5298" s="0" t="n">
        <v>413</v>
      </c>
      <c r="W5298" s="0" t="n">
        <v>0</v>
      </c>
      <c r="X5298" s="0" t="n">
        <v>0</v>
      </c>
      <c r="Y5298" s="0" t="n">
        <v>0</v>
      </c>
      <c r="Z5298" s="0" t="n">
        <v>0</v>
      </c>
    </row>
    <row r="5299" customFormat="false" ht="14.4" hidden="false" customHeight="false" outlineLevel="0" collapsed="false">
      <c r="A5299" s="0" t="s">
        <v>3</v>
      </c>
      <c r="B5299" s="0" t="s">
        <v>20108</v>
      </c>
      <c r="C5299" s="0" t="s">
        <v>14771</v>
      </c>
      <c r="D5299" s="0" t="s">
        <v>14768</v>
      </c>
      <c r="E5299" s="0" t="n">
        <v>0</v>
      </c>
      <c r="F5299" s="0" t="n">
        <v>0</v>
      </c>
      <c r="G5299" s="0" t="n">
        <v>0</v>
      </c>
      <c r="H5299" s="0" t="n">
        <v>0</v>
      </c>
      <c r="I5299" s="0" t="n">
        <v>0</v>
      </c>
      <c r="J5299" s="0" t="n">
        <v>0</v>
      </c>
      <c r="K5299" s="0" t="n">
        <v>0</v>
      </c>
      <c r="L5299" s="0" t="n">
        <v>0</v>
      </c>
      <c r="M5299" s="0" t="n">
        <v>0</v>
      </c>
      <c r="N5299" s="0" t="n">
        <v>0</v>
      </c>
      <c r="O5299" s="0" t="n">
        <v>0</v>
      </c>
      <c r="P5299" s="0" t="n">
        <v>0</v>
      </c>
      <c r="Q5299" s="0" t="n">
        <v>0</v>
      </c>
      <c r="R5299" s="0" t="n">
        <v>0</v>
      </c>
      <c r="S5299" s="0" t="n">
        <v>0</v>
      </c>
      <c r="T5299" s="0" t="n">
        <v>0</v>
      </c>
      <c r="U5299" s="0" t="n">
        <v>21</v>
      </c>
      <c r="V5299" s="0" t="n">
        <v>405</v>
      </c>
      <c r="W5299" s="0" t="n">
        <v>0</v>
      </c>
      <c r="X5299" s="0" t="n">
        <v>0</v>
      </c>
      <c r="Y5299" s="0" t="n">
        <v>0</v>
      </c>
      <c r="Z5299" s="0" t="n">
        <v>0</v>
      </c>
    </row>
    <row r="5300" customFormat="false" ht="14.4" hidden="false" customHeight="false" outlineLevel="0" collapsed="false">
      <c r="A5300" s="0" t="s">
        <v>3</v>
      </c>
      <c r="B5300" s="0" t="s">
        <v>20109</v>
      </c>
      <c r="C5300" s="0" t="s">
        <v>14773</v>
      </c>
      <c r="D5300" s="0" t="s">
        <v>14767</v>
      </c>
      <c r="E5300" s="0" t="n">
        <v>0</v>
      </c>
      <c r="F5300" s="0" t="n">
        <v>0</v>
      </c>
      <c r="G5300" s="0" t="n">
        <v>0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0</v>
      </c>
      <c r="N5300" s="0" t="n">
        <v>0</v>
      </c>
      <c r="O5300" s="0" t="n">
        <v>0</v>
      </c>
      <c r="P5300" s="0" t="n">
        <v>0</v>
      </c>
      <c r="Q5300" s="0" t="n">
        <v>0</v>
      </c>
      <c r="R5300" s="0" t="n">
        <v>0</v>
      </c>
      <c r="S5300" s="0" t="n">
        <v>0</v>
      </c>
      <c r="T5300" s="0" t="n">
        <v>0</v>
      </c>
      <c r="U5300" s="0" t="n">
        <v>24</v>
      </c>
      <c r="V5300" s="0" t="n">
        <v>429</v>
      </c>
      <c r="W5300" s="0" t="n">
        <v>0</v>
      </c>
      <c r="X5300" s="0" t="n">
        <v>0</v>
      </c>
      <c r="Y5300" s="0" t="n">
        <v>0</v>
      </c>
      <c r="Z5300" s="0" t="n">
        <v>0</v>
      </c>
    </row>
    <row r="5301" customFormat="false" ht="14.4" hidden="false" customHeight="false" outlineLevel="0" collapsed="false">
      <c r="A5301" s="0" t="s">
        <v>3</v>
      </c>
      <c r="B5301" s="0" t="s">
        <v>20110</v>
      </c>
      <c r="C5301" s="0" t="s">
        <v>14767</v>
      </c>
      <c r="D5301" s="0" t="s">
        <v>14768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0</v>
      </c>
      <c r="Q5301" s="0" t="n">
        <v>0</v>
      </c>
      <c r="R5301" s="0" t="n">
        <v>0</v>
      </c>
      <c r="S5301" s="0" t="n">
        <v>0</v>
      </c>
      <c r="T5301" s="0" t="n">
        <v>0</v>
      </c>
      <c r="U5301" s="0" t="n">
        <v>17</v>
      </c>
      <c r="V5301" s="0" t="n">
        <v>274</v>
      </c>
      <c r="W5301" s="0" t="n">
        <v>0</v>
      </c>
      <c r="X5301" s="0" t="n">
        <v>0</v>
      </c>
      <c r="Y5301" s="0" t="n">
        <v>0</v>
      </c>
      <c r="Z5301" s="0" t="n">
        <v>0</v>
      </c>
    </row>
    <row r="5302" customFormat="false" ht="14.4" hidden="false" customHeight="false" outlineLevel="0" collapsed="false">
      <c r="A5302" s="0" t="s">
        <v>3</v>
      </c>
      <c r="B5302" s="0" t="s">
        <v>20111</v>
      </c>
      <c r="C5302" s="0" t="s">
        <v>14767</v>
      </c>
      <c r="D5302" s="0" t="s">
        <v>14771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0</v>
      </c>
      <c r="Q5302" s="0" t="n">
        <v>0</v>
      </c>
      <c r="R5302" s="0" t="n">
        <v>0</v>
      </c>
      <c r="S5302" s="0" t="n">
        <v>0</v>
      </c>
      <c r="T5302" s="0" t="n">
        <v>0</v>
      </c>
      <c r="U5302" s="0" t="n">
        <v>16</v>
      </c>
      <c r="V5302" s="0" t="n">
        <v>302</v>
      </c>
      <c r="W5302" s="0" t="n">
        <v>0</v>
      </c>
      <c r="X5302" s="0" t="n">
        <v>0</v>
      </c>
      <c r="Y5302" s="0" t="n">
        <v>0</v>
      </c>
      <c r="Z5302" s="0" t="n">
        <v>0</v>
      </c>
    </row>
    <row r="5303" customFormat="false" ht="14.4" hidden="false" customHeight="false" outlineLevel="0" collapsed="false">
      <c r="A5303" s="0" t="s">
        <v>3</v>
      </c>
      <c r="B5303" s="0" t="s">
        <v>20112</v>
      </c>
      <c r="C5303" s="0" t="s">
        <v>14767</v>
      </c>
      <c r="D5303" s="0" t="s">
        <v>14773</v>
      </c>
      <c r="E5303" s="0" t="n">
        <v>0</v>
      </c>
      <c r="F5303" s="0" t="n">
        <v>0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n">
        <v>0</v>
      </c>
      <c r="N5303" s="0" t="n">
        <v>0</v>
      </c>
      <c r="O5303" s="0" t="n">
        <v>0</v>
      </c>
      <c r="P5303" s="0" t="n">
        <v>0</v>
      </c>
      <c r="Q5303" s="0" t="n">
        <v>0</v>
      </c>
      <c r="R5303" s="0" t="n">
        <v>0</v>
      </c>
      <c r="S5303" s="0" t="n">
        <v>0</v>
      </c>
      <c r="T5303" s="0" t="n">
        <v>0</v>
      </c>
      <c r="U5303" s="0" t="n">
        <v>19</v>
      </c>
      <c r="V5303" s="0" t="n">
        <v>366</v>
      </c>
      <c r="W5303" s="0" t="n">
        <v>0</v>
      </c>
      <c r="X5303" s="0" t="n">
        <v>0</v>
      </c>
      <c r="Y5303" s="0" t="n">
        <v>0</v>
      </c>
      <c r="Z5303" s="0" t="n">
        <v>0</v>
      </c>
    </row>
    <row r="5304" customFormat="false" ht="14.4" hidden="false" customHeight="false" outlineLevel="0" collapsed="false">
      <c r="A5304" s="0" t="s">
        <v>3</v>
      </c>
      <c r="B5304" s="0" t="s">
        <v>20113</v>
      </c>
      <c r="C5304" s="0" t="s">
        <v>14773</v>
      </c>
      <c r="D5304" s="0" t="s">
        <v>14767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0</v>
      </c>
      <c r="N5304" s="0" t="n">
        <v>0</v>
      </c>
      <c r="O5304" s="0" t="n">
        <v>0</v>
      </c>
      <c r="P5304" s="0" t="n">
        <v>0</v>
      </c>
      <c r="Q5304" s="0" t="n">
        <v>0</v>
      </c>
      <c r="R5304" s="0" t="n">
        <v>0</v>
      </c>
      <c r="S5304" s="0" t="n">
        <v>0</v>
      </c>
      <c r="T5304" s="0" t="n">
        <v>0</v>
      </c>
      <c r="U5304" s="0" t="n">
        <v>21</v>
      </c>
      <c r="V5304" s="0" t="n">
        <v>387</v>
      </c>
      <c r="W5304" s="0" t="n">
        <v>0</v>
      </c>
      <c r="X5304" s="0" t="n">
        <v>0</v>
      </c>
      <c r="Y5304" s="0" t="n">
        <v>0</v>
      </c>
      <c r="Z5304" s="0" t="n">
        <v>0</v>
      </c>
    </row>
    <row r="5305" customFormat="false" ht="14.4" hidden="false" customHeight="false" outlineLevel="0" collapsed="false">
      <c r="A5305" s="0" t="s">
        <v>3</v>
      </c>
      <c r="B5305" s="0" t="s">
        <v>20114</v>
      </c>
      <c r="C5305" s="0" t="s">
        <v>14767</v>
      </c>
      <c r="D5305" s="0" t="s">
        <v>14773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n">
        <v>0</v>
      </c>
      <c r="N5305" s="0" t="n">
        <v>0</v>
      </c>
      <c r="O5305" s="0" t="n">
        <v>0</v>
      </c>
      <c r="P5305" s="0" t="n">
        <v>0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18</v>
      </c>
      <c r="V5305" s="0" t="n">
        <v>332</v>
      </c>
      <c r="W5305" s="0" t="n">
        <v>0</v>
      </c>
      <c r="X5305" s="0" t="n">
        <v>0</v>
      </c>
      <c r="Y5305" s="0" t="n">
        <v>0</v>
      </c>
      <c r="Z5305" s="0" t="n">
        <v>0</v>
      </c>
    </row>
    <row r="5306" customFormat="false" ht="14.4" hidden="false" customHeight="false" outlineLevel="0" collapsed="false">
      <c r="A5306" s="0" t="s">
        <v>3</v>
      </c>
      <c r="B5306" s="0" t="s">
        <v>20115</v>
      </c>
      <c r="C5306" s="0" t="s">
        <v>14767</v>
      </c>
      <c r="D5306" s="0" t="s">
        <v>14773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n">
        <v>0</v>
      </c>
      <c r="N5306" s="0" t="n">
        <v>0</v>
      </c>
      <c r="O5306" s="0" t="n">
        <v>0</v>
      </c>
      <c r="P5306" s="0" t="n">
        <v>0</v>
      </c>
      <c r="Q5306" s="0" t="n">
        <v>0</v>
      </c>
      <c r="R5306" s="0" t="n">
        <v>0</v>
      </c>
      <c r="S5306" s="0" t="n">
        <v>0</v>
      </c>
      <c r="T5306" s="0" t="n">
        <v>0</v>
      </c>
      <c r="U5306" s="0" t="n">
        <v>22</v>
      </c>
      <c r="V5306" s="0" t="n">
        <v>351</v>
      </c>
      <c r="W5306" s="0" t="n">
        <v>0</v>
      </c>
      <c r="X5306" s="0" t="n">
        <v>0</v>
      </c>
      <c r="Y5306" s="0" t="n">
        <v>0</v>
      </c>
      <c r="Z5306" s="0" t="n">
        <v>0</v>
      </c>
    </row>
    <row r="5307" customFormat="false" ht="14.4" hidden="false" customHeight="false" outlineLevel="0" collapsed="false">
      <c r="A5307" s="0" t="s">
        <v>3</v>
      </c>
      <c r="B5307" s="0" t="s">
        <v>20116</v>
      </c>
      <c r="C5307" s="0" t="s">
        <v>14773</v>
      </c>
      <c r="D5307" s="0" t="s">
        <v>14767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  <c r="M5307" s="0" t="n">
        <v>0</v>
      </c>
      <c r="N5307" s="0" t="n">
        <v>0</v>
      </c>
      <c r="O5307" s="0" t="n">
        <v>0</v>
      </c>
      <c r="P5307" s="0" t="n">
        <v>0</v>
      </c>
      <c r="Q5307" s="0" t="n">
        <v>0</v>
      </c>
      <c r="R5307" s="0" t="n">
        <v>0</v>
      </c>
      <c r="S5307" s="0" t="n">
        <v>0</v>
      </c>
      <c r="T5307" s="0" t="n">
        <v>0</v>
      </c>
      <c r="U5307" s="0" t="n">
        <v>23</v>
      </c>
      <c r="V5307" s="0" t="n">
        <v>435</v>
      </c>
      <c r="W5307" s="0" t="n">
        <v>0</v>
      </c>
      <c r="X5307" s="0" t="n">
        <v>0</v>
      </c>
      <c r="Y5307" s="0" t="n">
        <v>0</v>
      </c>
      <c r="Z5307" s="0" t="n">
        <v>0</v>
      </c>
    </row>
    <row r="5308" customFormat="false" ht="14.4" hidden="false" customHeight="false" outlineLevel="0" collapsed="false">
      <c r="A5308" s="0" t="s">
        <v>3</v>
      </c>
      <c r="B5308" s="0" t="s">
        <v>20117</v>
      </c>
      <c r="C5308" s="0" t="s">
        <v>14768</v>
      </c>
      <c r="D5308" s="0" t="s">
        <v>14767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0</v>
      </c>
      <c r="P5308" s="0" t="n">
        <v>0</v>
      </c>
      <c r="Q5308" s="0" t="n">
        <v>0</v>
      </c>
      <c r="R5308" s="0" t="n">
        <v>0</v>
      </c>
      <c r="S5308" s="0" t="n">
        <v>0</v>
      </c>
      <c r="T5308" s="0" t="n">
        <v>0</v>
      </c>
      <c r="U5308" s="0" t="n">
        <v>15</v>
      </c>
      <c r="V5308" s="0" t="n">
        <v>290</v>
      </c>
      <c r="W5308" s="0" t="n">
        <v>0</v>
      </c>
      <c r="X5308" s="0" t="n">
        <v>0</v>
      </c>
      <c r="Y5308" s="0" t="n">
        <v>0</v>
      </c>
      <c r="Z5308" s="0" t="n">
        <v>0</v>
      </c>
    </row>
    <row r="5309" customFormat="false" ht="14.4" hidden="false" customHeight="false" outlineLevel="0" collapsed="false">
      <c r="A5309" s="0" t="s">
        <v>3</v>
      </c>
      <c r="B5309" s="0" t="s">
        <v>20118</v>
      </c>
      <c r="C5309" s="0" t="s">
        <v>14771</v>
      </c>
      <c r="D5309" s="0" t="s">
        <v>14773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  <c r="J5309" s="0" t="n">
        <v>0</v>
      </c>
      <c r="K5309" s="0" t="n">
        <v>0</v>
      </c>
      <c r="L5309" s="0" t="n">
        <v>0</v>
      </c>
      <c r="M5309" s="0" t="n">
        <v>0</v>
      </c>
      <c r="N5309" s="0" t="n">
        <v>0</v>
      </c>
      <c r="O5309" s="0" t="n">
        <v>0</v>
      </c>
      <c r="P5309" s="0" t="n">
        <v>0</v>
      </c>
      <c r="Q5309" s="0" t="n">
        <v>0</v>
      </c>
      <c r="R5309" s="0" t="n">
        <v>0</v>
      </c>
      <c r="S5309" s="0" t="n">
        <v>0</v>
      </c>
      <c r="T5309" s="0" t="n">
        <v>0</v>
      </c>
      <c r="U5309" s="0" t="n">
        <v>17</v>
      </c>
      <c r="V5309" s="0" t="n">
        <v>297</v>
      </c>
      <c r="W5309" s="0" t="n">
        <v>0</v>
      </c>
      <c r="X5309" s="0" t="n">
        <v>0</v>
      </c>
      <c r="Y5309" s="0" t="n">
        <v>0</v>
      </c>
      <c r="Z5309" s="0" t="n">
        <v>0</v>
      </c>
    </row>
    <row r="5310" customFormat="false" ht="14.4" hidden="false" customHeight="false" outlineLevel="0" collapsed="false">
      <c r="A5310" s="0" t="s">
        <v>3</v>
      </c>
      <c r="B5310" s="0" t="s">
        <v>20119</v>
      </c>
      <c r="C5310" s="0" t="s">
        <v>14768</v>
      </c>
      <c r="D5310" s="0" t="s">
        <v>14773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  <c r="Q5310" s="0" t="n">
        <v>0</v>
      </c>
      <c r="R5310" s="0" t="n">
        <v>0</v>
      </c>
      <c r="S5310" s="0" t="n">
        <v>0</v>
      </c>
      <c r="T5310" s="0" t="n">
        <v>0</v>
      </c>
      <c r="U5310" s="0" t="n">
        <v>15</v>
      </c>
      <c r="V5310" s="0" t="n">
        <v>282</v>
      </c>
      <c r="W5310" s="0" t="n">
        <v>0</v>
      </c>
      <c r="X5310" s="0" t="n">
        <v>0</v>
      </c>
      <c r="Y5310" s="0" t="n">
        <v>0</v>
      </c>
      <c r="Z5310" s="0" t="n">
        <v>0</v>
      </c>
    </row>
    <row r="5311" customFormat="false" ht="14.4" hidden="false" customHeight="false" outlineLevel="0" collapsed="false">
      <c r="A5311" s="0" t="s">
        <v>3</v>
      </c>
      <c r="B5311" s="0" t="s">
        <v>20120</v>
      </c>
      <c r="C5311" s="0" t="s">
        <v>14768</v>
      </c>
      <c r="D5311" s="0" t="s">
        <v>14771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0" t="n">
        <v>0</v>
      </c>
      <c r="Q5311" s="0" t="n">
        <v>0</v>
      </c>
      <c r="R5311" s="0" t="n">
        <v>0</v>
      </c>
      <c r="S5311" s="0" t="n">
        <v>0</v>
      </c>
      <c r="T5311" s="0" t="n">
        <v>0</v>
      </c>
      <c r="U5311" s="0" t="n">
        <v>23</v>
      </c>
      <c r="V5311" s="0" t="n">
        <v>372</v>
      </c>
      <c r="W5311" s="0" t="n">
        <v>0</v>
      </c>
      <c r="X5311" s="0" t="n">
        <v>0</v>
      </c>
      <c r="Y5311" s="0" t="n">
        <v>0</v>
      </c>
      <c r="Z5311" s="0" t="n">
        <v>0</v>
      </c>
    </row>
    <row r="5312" customFormat="false" ht="14.4" hidden="false" customHeight="false" outlineLevel="0" collapsed="false">
      <c r="A5312" s="0" t="s">
        <v>3</v>
      </c>
      <c r="B5312" s="0" t="s">
        <v>20121</v>
      </c>
      <c r="C5312" s="0" t="s">
        <v>14767</v>
      </c>
      <c r="D5312" s="0" t="s">
        <v>14768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0</v>
      </c>
      <c r="Q5312" s="0" t="n">
        <v>0</v>
      </c>
      <c r="R5312" s="0" t="n">
        <v>0</v>
      </c>
      <c r="S5312" s="0" t="n">
        <v>0</v>
      </c>
      <c r="T5312" s="0" t="n">
        <v>0</v>
      </c>
      <c r="U5312" s="0" t="n">
        <v>17</v>
      </c>
      <c r="V5312" s="0" t="n">
        <v>299</v>
      </c>
      <c r="W5312" s="0" t="n">
        <v>0</v>
      </c>
      <c r="X5312" s="0" t="n">
        <v>0</v>
      </c>
      <c r="Y5312" s="0" t="n">
        <v>0</v>
      </c>
      <c r="Z5312" s="0" t="n">
        <v>0</v>
      </c>
    </row>
    <row r="5313" customFormat="false" ht="14.4" hidden="false" customHeight="false" outlineLevel="0" collapsed="false">
      <c r="A5313" s="0" t="s">
        <v>3</v>
      </c>
      <c r="B5313" s="0" t="s">
        <v>20122</v>
      </c>
      <c r="C5313" s="0" t="s">
        <v>14773</v>
      </c>
      <c r="D5313" s="0" t="s">
        <v>14768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0</v>
      </c>
      <c r="Q5313" s="0" t="n">
        <v>0</v>
      </c>
      <c r="R5313" s="0" t="n">
        <v>0</v>
      </c>
      <c r="S5313" s="0" t="n">
        <v>0</v>
      </c>
      <c r="T5313" s="0" t="n">
        <v>0</v>
      </c>
      <c r="U5313" s="0" t="n">
        <v>16</v>
      </c>
      <c r="V5313" s="0" t="n">
        <v>289</v>
      </c>
      <c r="W5313" s="0" t="n">
        <v>0</v>
      </c>
      <c r="X5313" s="0" t="n">
        <v>0</v>
      </c>
      <c r="Y5313" s="0" t="n">
        <v>0</v>
      </c>
      <c r="Z5313" s="0" t="n">
        <v>0</v>
      </c>
    </row>
    <row r="5314" customFormat="false" ht="14.4" hidden="false" customHeight="false" outlineLevel="0" collapsed="false">
      <c r="A5314" s="0" t="s">
        <v>3</v>
      </c>
      <c r="B5314" s="0" t="s">
        <v>20123</v>
      </c>
      <c r="C5314" s="0" t="s">
        <v>14771</v>
      </c>
      <c r="D5314" s="0" t="s">
        <v>14768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  <c r="Q5314" s="0" t="n">
        <v>0</v>
      </c>
      <c r="R5314" s="0" t="n">
        <v>0</v>
      </c>
      <c r="S5314" s="0" t="n">
        <v>0</v>
      </c>
      <c r="T5314" s="0" t="n">
        <v>0</v>
      </c>
      <c r="U5314" s="0" t="n">
        <v>17</v>
      </c>
      <c r="V5314" s="0" t="n">
        <v>337</v>
      </c>
      <c r="W5314" s="0" t="n">
        <v>0</v>
      </c>
      <c r="X5314" s="0" t="n">
        <v>0</v>
      </c>
      <c r="Y5314" s="0" t="n">
        <v>0</v>
      </c>
      <c r="Z5314" s="0" t="n">
        <v>0</v>
      </c>
    </row>
    <row r="5315" customFormat="false" ht="14.4" hidden="false" customHeight="false" outlineLevel="0" collapsed="false">
      <c r="A5315" s="0" t="s">
        <v>3</v>
      </c>
      <c r="B5315" s="0" t="s">
        <v>20124</v>
      </c>
      <c r="C5315" s="0" t="s">
        <v>14767</v>
      </c>
      <c r="D5315" s="0" t="s">
        <v>14773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0</v>
      </c>
      <c r="M5315" s="0" t="n">
        <v>0</v>
      </c>
      <c r="N5315" s="0" t="n">
        <v>0</v>
      </c>
      <c r="O5315" s="0" t="n">
        <v>0</v>
      </c>
      <c r="P5315" s="0" t="n">
        <v>0</v>
      </c>
      <c r="Q5315" s="0" t="n">
        <v>0</v>
      </c>
      <c r="R5315" s="0" t="n">
        <v>0</v>
      </c>
      <c r="S5315" s="0" t="n">
        <v>0</v>
      </c>
      <c r="T5315" s="0" t="n">
        <v>0</v>
      </c>
      <c r="U5315" s="0" t="n">
        <v>21</v>
      </c>
      <c r="V5315" s="0" t="n">
        <v>355</v>
      </c>
      <c r="W5315" s="0" t="n">
        <v>0</v>
      </c>
      <c r="X5315" s="0" t="n">
        <v>0</v>
      </c>
      <c r="Y5315" s="0" t="n">
        <v>0</v>
      </c>
      <c r="Z5315" s="0" t="n">
        <v>0</v>
      </c>
    </row>
    <row r="5316" customFormat="false" ht="14.4" hidden="false" customHeight="false" outlineLevel="0" collapsed="false">
      <c r="A5316" s="0" t="s">
        <v>3</v>
      </c>
      <c r="B5316" s="0" t="s">
        <v>20125</v>
      </c>
      <c r="C5316" s="0" t="s">
        <v>14767</v>
      </c>
      <c r="D5316" s="0" t="s">
        <v>14773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n">
        <v>0</v>
      </c>
      <c r="N5316" s="0" t="n">
        <v>0</v>
      </c>
      <c r="O5316" s="0" t="n">
        <v>0</v>
      </c>
      <c r="P5316" s="0" t="n">
        <v>0</v>
      </c>
      <c r="Q5316" s="0" t="n">
        <v>0</v>
      </c>
      <c r="R5316" s="0" t="n">
        <v>0</v>
      </c>
      <c r="S5316" s="0" t="n">
        <v>0</v>
      </c>
      <c r="T5316" s="0" t="n">
        <v>0</v>
      </c>
      <c r="U5316" s="0" t="n">
        <v>16</v>
      </c>
      <c r="V5316" s="0" t="n">
        <v>294</v>
      </c>
      <c r="W5316" s="0" t="n">
        <v>0</v>
      </c>
      <c r="X5316" s="0" t="n">
        <v>0</v>
      </c>
      <c r="Y5316" s="0" t="n">
        <v>0</v>
      </c>
      <c r="Z5316" s="0" t="n">
        <v>0</v>
      </c>
    </row>
    <row r="5317" customFormat="false" ht="14.4" hidden="false" customHeight="false" outlineLevel="0" collapsed="false">
      <c r="A5317" s="0" t="s">
        <v>3</v>
      </c>
      <c r="B5317" s="0" t="s">
        <v>20126</v>
      </c>
      <c r="C5317" s="0" t="s">
        <v>14773</v>
      </c>
      <c r="D5317" s="0" t="s">
        <v>14767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0" t="n">
        <v>0</v>
      </c>
      <c r="Q5317" s="0" t="n">
        <v>0</v>
      </c>
      <c r="R5317" s="0" t="n">
        <v>0</v>
      </c>
      <c r="S5317" s="0" t="n">
        <v>0</v>
      </c>
      <c r="T5317" s="0" t="n">
        <v>0</v>
      </c>
      <c r="U5317" s="0" t="n">
        <v>18</v>
      </c>
      <c r="V5317" s="0" t="n">
        <v>277</v>
      </c>
      <c r="W5317" s="0" t="n">
        <v>0</v>
      </c>
      <c r="X5317" s="0" t="n">
        <v>0</v>
      </c>
      <c r="Y5317" s="0" t="n">
        <v>0</v>
      </c>
      <c r="Z5317" s="0" t="n">
        <v>0</v>
      </c>
    </row>
    <row r="5318" customFormat="false" ht="14.4" hidden="false" customHeight="false" outlineLevel="0" collapsed="false">
      <c r="A5318" s="0" t="s">
        <v>3</v>
      </c>
      <c r="B5318" s="0" t="s">
        <v>20127</v>
      </c>
      <c r="C5318" s="0" t="s">
        <v>14773</v>
      </c>
      <c r="D5318" s="0" t="s">
        <v>14767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0</v>
      </c>
      <c r="P5318" s="0" t="n">
        <v>0</v>
      </c>
      <c r="Q5318" s="0" t="n">
        <v>0</v>
      </c>
      <c r="R5318" s="0" t="n">
        <v>0</v>
      </c>
      <c r="S5318" s="0" t="n">
        <v>0</v>
      </c>
      <c r="T5318" s="0" t="n">
        <v>0</v>
      </c>
      <c r="U5318" s="0" t="n">
        <v>14</v>
      </c>
      <c r="V5318" s="0" t="n">
        <v>274</v>
      </c>
      <c r="W5318" s="0" t="n">
        <v>0</v>
      </c>
      <c r="X5318" s="0" t="n">
        <v>0</v>
      </c>
      <c r="Y5318" s="0" t="n">
        <v>0</v>
      </c>
      <c r="Z5318" s="0" t="n">
        <v>0</v>
      </c>
    </row>
    <row r="5319" customFormat="false" ht="14.4" hidden="false" customHeight="false" outlineLevel="0" collapsed="false">
      <c r="A5319" s="0" t="s">
        <v>3</v>
      </c>
      <c r="B5319" s="0" t="s">
        <v>20128</v>
      </c>
      <c r="C5319" s="0" t="s">
        <v>14767</v>
      </c>
      <c r="D5319" s="0" t="s">
        <v>14773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  <c r="M5319" s="0" t="n">
        <v>0</v>
      </c>
      <c r="N5319" s="0" t="n">
        <v>0</v>
      </c>
      <c r="O5319" s="0" t="n">
        <v>0</v>
      </c>
      <c r="P5319" s="0" t="n">
        <v>0</v>
      </c>
      <c r="Q5319" s="0" t="n">
        <v>0</v>
      </c>
      <c r="R5319" s="0" t="n">
        <v>0</v>
      </c>
      <c r="S5319" s="0" t="n">
        <v>0</v>
      </c>
      <c r="T5319" s="0" t="n">
        <v>0</v>
      </c>
      <c r="U5319" s="0" t="n">
        <v>21</v>
      </c>
      <c r="V5319" s="0" t="n">
        <v>333</v>
      </c>
      <c r="W5319" s="0" t="n">
        <v>0</v>
      </c>
      <c r="X5319" s="0" t="n">
        <v>0</v>
      </c>
      <c r="Y5319" s="0" t="n">
        <v>0</v>
      </c>
      <c r="Z5319" s="0" t="n">
        <v>0</v>
      </c>
    </row>
    <row r="5320" customFormat="false" ht="14.4" hidden="false" customHeight="false" outlineLevel="0" collapsed="false">
      <c r="A5320" s="0" t="s">
        <v>3</v>
      </c>
      <c r="B5320" s="0" t="s">
        <v>20129</v>
      </c>
      <c r="C5320" s="0" t="s">
        <v>14773</v>
      </c>
      <c r="D5320" s="0" t="s">
        <v>14767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n">
        <v>0</v>
      </c>
      <c r="N5320" s="0" t="n">
        <v>0</v>
      </c>
      <c r="O5320" s="0" t="n">
        <v>0</v>
      </c>
      <c r="P5320" s="0" t="n">
        <v>0</v>
      </c>
      <c r="Q5320" s="0" t="n">
        <v>0</v>
      </c>
      <c r="R5320" s="0" t="n">
        <v>0</v>
      </c>
      <c r="S5320" s="0" t="n">
        <v>0</v>
      </c>
      <c r="T5320" s="0" t="n">
        <v>0</v>
      </c>
      <c r="U5320" s="0" t="n">
        <v>24</v>
      </c>
      <c r="V5320" s="0" t="n">
        <v>334</v>
      </c>
      <c r="W5320" s="0" t="n">
        <v>0</v>
      </c>
      <c r="X5320" s="0" t="n">
        <v>0</v>
      </c>
      <c r="Y5320" s="0" t="n">
        <v>0</v>
      </c>
      <c r="Z5320" s="0" t="n">
        <v>0</v>
      </c>
    </row>
    <row r="5321" customFormat="false" ht="14.4" hidden="false" customHeight="false" outlineLevel="0" collapsed="false">
      <c r="A5321" s="0" t="s">
        <v>3</v>
      </c>
      <c r="B5321" s="0" t="s">
        <v>20130</v>
      </c>
      <c r="C5321" s="0" t="s">
        <v>14773</v>
      </c>
      <c r="D5321" s="0" t="s">
        <v>14767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n">
        <v>0</v>
      </c>
      <c r="N5321" s="0" t="n">
        <v>0</v>
      </c>
      <c r="O5321" s="0" t="n">
        <v>0</v>
      </c>
      <c r="P5321" s="0" t="n">
        <v>0</v>
      </c>
      <c r="Q5321" s="0" t="n">
        <v>0</v>
      </c>
      <c r="R5321" s="0" t="n">
        <v>0</v>
      </c>
      <c r="S5321" s="0" t="n">
        <v>0</v>
      </c>
      <c r="T5321" s="0" t="n">
        <v>0</v>
      </c>
      <c r="U5321" s="0" t="n">
        <v>15</v>
      </c>
      <c r="V5321" s="0" t="n">
        <v>271</v>
      </c>
      <c r="W5321" s="0" t="n">
        <v>0</v>
      </c>
      <c r="X5321" s="0" t="n">
        <v>0</v>
      </c>
      <c r="Y5321" s="0" t="n">
        <v>0</v>
      </c>
      <c r="Z5321" s="0" t="n">
        <v>0</v>
      </c>
    </row>
    <row r="5322" customFormat="false" ht="14.4" hidden="false" customHeight="false" outlineLevel="0" collapsed="false">
      <c r="A5322" s="0" t="s">
        <v>3</v>
      </c>
      <c r="B5322" s="0" t="s">
        <v>20131</v>
      </c>
      <c r="C5322" s="0" t="s">
        <v>14773</v>
      </c>
      <c r="D5322" s="0" t="s">
        <v>14767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  <c r="L5322" s="0" t="n">
        <v>0</v>
      </c>
      <c r="M5322" s="0" t="n">
        <v>0</v>
      </c>
      <c r="N5322" s="0" t="n">
        <v>0</v>
      </c>
      <c r="O5322" s="0" t="n">
        <v>0</v>
      </c>
      <c r="P5322" s="0" t="n">
        <v>0</v>
      </c>
      <c r="Q5322" s="0" t="n">
        <v>0</v>
      </c>
      <c r="R5322" s="0" t="n">
        <v>0</v>
      </c>
      <c r="S5322" s="0" t="n">
        <v>0</v>
      </c>
      <c r="T5322" s="0" t="n">
        <v>0</v>
      </c>
      <c r="U5322" s="0" t="n">
        <v>24</v>
      </c>
      <c r="V5322" s="0" t="n">
        <v>380</v>
      </c>
      <c r="W5322" s="0" t="n">
        <v>0</v>
      </c>
      <c r="X5322" s="0" t="n">
        <v>0</v>
      </c>
      <c r="Y5322" s="0" t="n">
        <v>0</v>
      </c>
      <c r="Z5322" s="0" t="n">
        <v>0</v>
      </c>
    </row>
    <row r="5323" customFormat="false" ht="14.4" hidden="false" customHeight="false" outlineLevel="0" collapsed="false">
      <c r="A5323" s="0" t="s">
        <v>3</v>
      </c>
      <c r="B5323" s="0" t="s">
        <v>20132</v>
      </c>
      <c r="C5323" s="0" t="s">
        <v>14768</v>
      </c>
      <c r="D5323" s="0" t="s">
        <v>14771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n">
        <v>0</v>
      </c>
      <c r="N5323" s="0" t="n">
        <v>0</v>
      </c>
      <c r="O5323" s="0" t="n">
        <v>0</v>
      </c>
      <c r="P5323" s="0" t="n">
        <v>0</v>
      </c>
      <c r="Q5323" s="0" t="n">
        <v>0</v>
      </c>
      <c r="R5323" s="0" t="n">
        <v>0</v>
      </c>
      <c r="S5323" s="0" t="n">
        <v>0</v>
      </c>
      <c r="T5323" s="0" t="n">
        <v>0</v>
      </c>
      <c r="U5323" s="0" t="n">
        <v>24</v>
      </c>
      <c r="V5323" s="0" t="n">
        <v>381</v>
      </c>
      <c r="W5323" s="0" t="n">
        <v>0</v>
      </c>
      <c r="X5323" s="0" t="n">
        <v>0</v>
      </c>
      <c r="Y5323" s="0" t="n">
        <v>0</v>
      </c>
      <c r="Z5323" s="0" t="n">
        <v>0</v>
      </c>
    </row>
    <row r="5324" customFormat="false" ht="14.4" hidden="false" customHeight="false" outlineLevel="0" collapsed="false">
      <c r="A5324" s="0" t="s">
        <v>3</v>
      </c>
      <c r="B5324" s="0" t="s">
        <v>20133</v>
      </c>
      <c r="C5324" s="0" t="s">
        <v>14768</v>
      </c>
      <c r="D5324" s="0" t="s">
        <v>14773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n">
        <v>0</v>
      </c>
      <c r="N5324" s="0" t="n">
        <v>0</v>
      </c>
      <c r="O5324" s="0" t="n">
        <v>0</v>
      </c>
      <c r="P5324" s="0" t="n">
        <v>0</v>
      </c>
      <c r="Q5324" s="0" t="n">
        <v>0</v>
      </c>
      <c r="R5324" s="0" t="n">
        <v>0</v>
      </c>
      <c r="S5324" s="0" t="n">
        <v>0</v>
      </c>
      <c r="T5324" s="0" t="n">
        <v>0</v>
      </c>
      <c r="U5324" s="0" t="n">
        <v>24</v>
      </c>
      <c r="V5324" s="0" t="n">
        <v>385</v>
      </c>
      <c r="W5324" s="0" t="n">
        <v>0</v>
      </c>
      <c r="X5324" s="0" t="n">
        <v>0</v>
      </c>
      <c r="Y5324" s="0" t="n">
        <v>0</v>
      </c>
      <c r="Z5324" s="0" t="n">
        <v>0</v>
      </c>
    </row>
    <row r="5325" customFormat="false" ht="14.4" hidden="false" customHeight="false" outlineLevel="0" collapsed="false">
      <c r="A5325" s="0" t="s">
        <v>3</v>
      </c>
      <c r="B5325" s="0" t="s">
        <v>20134</v>
      </c>
      <c r="C5325" s="0" t="s">
        <v>14767</v>
      </c>
      <c r="D5325" s="0" t="s">
        <v>14773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  <c r="M5325" s="0" t="n">
        <v>0</v>
      </c>
      <c r="N5325" s="0" t="n">
        <v>0</v>
      </c>
      <c r="O5325" s="0" t="n">
        <v>0</v>
      </c>
      <c r="P5325" s="0" t="n">
        <v>0</v>
      </c>
      <c r="Q5325" s="0" t="n">
        <v>0</v>
      </c>
      <c r="R5325" s="0" t="n">
        <v>0</v>
      </c>
      <c r="S5325" s="0" t="n">
        <v>0</v>
      </c>
      <c r="T5325" s="0" t="n">
        <v>0</v>
      </c>
      <c r="U5325" s="0" t="n">
        <v>24</v>
      </c>
      <c r="V5325" s="0" t="n">
        <v>376</v>
      </c>
      <c r="W5325" s="0" t="n">
        <v>0</v>
      </c>
      <c r="X5325" s="0" t="n">
        <v>0</v>
      </c>
      <c r="Y5325" s="0" t="n">
        <v>0</v>
      </c>
      <c r="Z5325" s="0" t="n">
        <v>0</v>
      </c>
    </row>
    <row r="5326" customFormat="false" ht="14.4" hidden="false" customHeight="false" outlineLevel="0" collapsed="false">
      <c r="A5326" s="0" t="s">
        <v>3</v>
      </c>
      <c r="B5326" s="0" t="s">
        <v>20135</v>
      </c>
      <c r="C5326" s="0" t="s">
        <v>14768</v>
      </c>
      <c r="D5326" s="0" t="s">
        <v>14773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n">
        <v>0</v>
      </c>
      <c r="N5326" s="0" t="n">
        <v>0</v>
      </c>
      <c r="O5326" s="0" t="n">
        <v>0</v>
      </c>
      <c r="P5326" s="0" t="n">
        <v>0</v>
      </c>
      <c r="Q5326" s="0" t="n">
        <v>0</v>
      </c>
      <c r="R5326" s="0" t="n">
        <v>0</v>
      </c>
      <c r="S5326" s="0" t="n">
        <v>0</v>
      </c>
      <c r="T5326" s="0" t="n">
        <v>0</v>
      </c>
      <c r="U5326" s="0" t="n">
        <v>30</v>
      </c>
      <c r="V5326" s="0" t="n">
        <v>334</v>
      </c>
      <c r="W5326" s="0" t="n">
        <v>0</v>
      </c>
      <c r="X5326" s="0" t="n">
        <v>0</v>
      </c>
      <c r="Y5326" s="0" t="n">
        <v>0</v>
      </c>
      <c r="Z5326" s="0" t="n">
        <v>0</v>
      </c>
    </row>
    <row r="5327" customFormat="false" ht="14.4" hidden="false" customHeight="false" outlineLevel="0" collapsed="false">
      <c r="A5327" s="0" t="s">
        <v>3</v>
      </c>
      <c r="B5327" s="0" t="s">
        <v>20136</v>
      </c>
      <c r="C5327" s="0" t="s">
        <v>14773</v>
      </c>
      <c r="D5327" s="0" t="s">
        <v>14768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  <c r="M5327" s="0" t="n">
        <v>0</v>
      </c>
      <c r="N5327" s="0" t="n">
        <v>0</v>
      </c>
      <c r="O5327" s="0" t="n">
        <v>0</v>
      </c>
      <c r="P5327" s="0" t="n">
        <v>0</v>
      </c>
      <c r="Q5327" s="0" t="n">
        <v>0</v>
      </c>
      <c r="R5327" s="0" t="n">
        <v>0</v>
      </c>
      <c r="S5327" s="0" t="n">
        <v>0</v>
      </c>
      <c r="T5327" s="0" t="n">
        <v>0</v>
      </c>
      <c r="U5327" s="0" t="n">
        <v>13</v>
      </c>
      <c r="V5327" s="0" t="n">
        <v>255</v>
      </c>
      <c r="W5327" s="0" t="n">
        <v>0</v>
      </c>
      <c r="X5327" s="0" t="n">
        <v>0</v>
      </c>
      <c r="Y5327" s="0" t="n">
        <v>0</v>
      </c>
      <c r="Z5327" s="0" t="n">
        <v>0</v>
      </c>
    </row>
    <row r="5328" customFormat="false" ht="14.4" hidden="false" customHeight="false" outlineLevel="0" collapsed="false">
      <c r="A5328" s="0" t="s">
        <v>3</v>
      </c>
      <c r="B5328" s="0" t="s">
        <v>20137</v>
      </c>
      <c r="C5328" s="0" t="s">
        <v>14768</v>
      </c>
      <c r="D5328" s="0" t="s">
        <v>14771</v>
      </c>
      <c r="E5328" s="0" t="n">
        <v>0</v>
      </c>
      <c r="F5328" s="0" t="n">
        <v>0</v>
      </c>
      <c r="G5328" s="0" t="n">
        <v>0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  <c r="M5328" s="0" t="n">
        <v>0</v>
      </c>
      <c r="N5328" s="0" t="n">
        <v>0</v>
      </c>
      <c r="O5328" s="0" t="n">
        <v>0</v>
      </c>
      <c r="P5328" s="0" t="n">
        <v>0</v>
      </c>
      <c r="Q5328" s="0" t="n">
        <v>0</v>
      </c>
      <c r="R5328" s="0" t="n">
        <v>0</v>
      </c>
      <c r="S5328" s="0" t="n">
        <v>0</v>
      </c>
      <c r="T5328" s="0" t="n">
        <v>0</v>
      </c>
      <c r="U5328" s="0" t="n">
        <v>21</v>
      </c>
      <c r="V5328" s="0" t="n">
        <v>396</v>
      </c>
      <c r="W5328" s="0" t="n">
        <v>0</v>
      </c>
      <c r="X5328" s="0" t="n">
        <v>0</v>
      </c>
      <c r="Y5328" s="0" t="n">
        <v>0</v>
      </c>
      <c r="Z5328" s="0" t="n">
        <v>0</v>
      </c>
    </row>
    <row r="5329" customFormat="false" ht="14.4" hidden="false" customHeight="false" outlineLevel="0" collapsed="false">
      <c r="A5329" s="0" t="s">
        <v>3</v>
      </c>
      <c r="B5329" s="0" t="s">
        <v>20138</v>
      </c>
      <c r="C5329" s="0" t="s">
        <v>14767</v>
      </c>
      <c r="D5329" s="0" t="s">
        <v>14773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n">
        <v>0</v>
      </c>
      <c r="N5329" s="0" t="n">
        <v>0</v>
      </c>
      <c r="O5329" s="0" t="n">
        <v>0</v>
      </c>
      <c r="P5329" s="0" t="n">
        <v>0</v>
      </c>
      <c r="Q5329" s="0" t="n">
        <v>0</v>
      </c>
      <c r="R5329" s="0" t="n">
        <v>0</v>
      </c>
      <c r="S5329" s="0" t="n">
        <v>0</v>
      </c>
      <c r="T5329" s="0" t="n">
        <v>0</v>
      </c>
      <c r="U5329" s="0" t="n">
        <v>25</v>
      </c>
      <c r="V5329" s="0" t="n">
        <v>458</v>
      </c>
      <c r="W5329" s="0" t="n">
        <v>0</v>
      </c>
      <c r="X5329" s="0" t="n">
        <v>0</v>
      </c>
      <c r="Y5329" s="0" t="n">
        <v>0</v>
      </c>
      <c r="Z5329" s="0" t="n">
        <v>0</v>
      </c>
    </row>
    <row r="5330" customFormat="false" ht="14.4" hidden="false" customHeight="false" outlineLevel="0" collapsed="false">
      <c r="A5330" s="0" t="s">
        <v>3</v>
      </c>
      <c r="B5330" s="0" t="s">
        <v>20139</v>
      </c>
      <c r="C5330" s="0" t="s">
        <v>14767</v>
      </c>
      <c r="D5330" s="0" t="s">
        <v>14768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0</v>
      </c>
      <c r="Q5330" s="0" t="n">
        <v>0</v>
      </c>
      <c r="R5330" s="0" t="n">
        <v>0</v>
      </c>
      <c r="S5330" s="0" t="n">
        <v>0</v>
      </c>
      <c r="T5330" s="0" t="n">
        <v>0</v>
      </c>
      <c r="U5330" s="0" t="n">
        <v>14</v>
      </c>
      <c r="V5330" s="0" t="n">
        <v>269</v>
      </c>
      <c r="W5330" s="0" t="n">
        <v>0</v>
      </c>
      <c r="X5330" s="0" t="n">
        <v>0</v>
      </c>
      <c r="Y5330" s="0" t="n">
        <v>0</v>
      </c>
      <c r="Z5330" s="0" t="n">
        <v>0</v>
      </c>
    </row>
    <row r="5331" customFormat="false" ht="14.4" hidden="false" customHeight="false" outlineLevel="0" collapsed="false">
      <c r="A5331" s="0" t="s">
        <v>3</v>
      </c>
      <c r="B5331" s="0" t="s">
        <v>20140</v>
      </c>
      <c r="C5331" s="0" t="s">
        <v>14768</v>
      </c>
      <c r="D5331" s="0" t="s">
        <v>14771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0</v>
      </c>
      <c r="J5331" s="0" t="n">
        <v>0</v>
      </c>
      <c r="K5331" s="0" t="n">
        <v>0</v>
      </c>
      <c r="L5331" s="0" t="n">
        <v>0</v>
      </c>
      <c r="M5331" s="0" t="n">
        <v>0</v>
      </c>
      <c r="N5331" s="0" t="n">
        <v>0</v>
      </c>
      <c r="O5331" s="0" t="n">
        <v>0</v>
      </c>
      <c r="P5331" s="0" t="n">
        <v>0</v>
      </c>
      <c r="Q5331" s="0" t="n">
        <v>0</v>
      </c>
      <c r="R5331" s="0" t="n">
        <v>0</v>
      </c>
      <c r="S5331" s="0" t="n">
        <v>0</v>
      </c>
      <c r="T5331" s="0" t="n">
        <v>0</v>
      </c>
      <c r="U5331" s="0" t="n">
        <v>17</v>
      </c>
      <c r="V5331" s="0" t="n">
        <v>338</v>
      </c>
      <c r="W5331" s="0" t="n">
        <v>0</v>
      </c>
      <c r="X5331" s="0" t="n">
        <v>0</v>
      </c>
      <c r="Y5331" s="0" t="n">
        <v>0</v>
      </c>
      <c r="Z5331" s="0" t="n">
        <v>0</v>
      </c>
    </row>
    <row r="5332" customFormat="false" ht="14.4" hidden="false" customHeight="false" outlineLevel="0" collapsed="false">
      <c r="A5332" s="0" t="s">
        <v>3</v>
      </c>
      <c r="B5332" s="0" t="s">
        <v>20141</v>
      </c>
      <c r="C5332" s="0" t="s">
        <v>14773</v>
      </c>
      <c r="D5332" s="0" t="s">
        <v>14771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0</v>
      </c>
      <c r="N5332" s="0" t="n">
        <v>0</v>
      </c>
      <c r="O5332" s="0" t="n">
        <v>0</v>
      </c>
      <c r="P5332" s="0" t="n">
        <v>0</v>
      </c>
      <c r="Q5332" s="0" t="n">
        <v>0</v>
      </c>
      <c r="R5332" s="0" t="n">
        <v>0</v>
      </c>
      <c r="S5332" s="0" t="n">
        <v>0</v>
      </c>
      <c r="T5332" s="0" t="n">
        <v>0</v>
      </c>
      <c r="U5332" s="0" t="n">
        <v>26</v>
      </c>
      <c r="V5332" s="0" t="n">
        <v>453</v>
      </c>
      <c r="W5332" s="0" t="n">
        <v>0</v>
      </c>
      <c r="X5332" s="0" t="n">
        <v>0</v>
      </c>
      <c r="Y5332" s="0" t="n">
        <v>0</v>
      </c>
      <c r="Z5332" s="0" t="n">
        <v>0</v>
      </c>
    </row>
    <row r="5333" customFormat="false" ht="14.4" hidden="false" customHeight="false" outlineLevel="0" collapsed="false">
      <c r="A5333" s="0" t="s">
        <v>3</v>
      </c>
      <c r="B5333" s="0" t="s">
        <v>20142</v>
      </c>
      <c r="C5333" s="0" t="s">
        <v>14773</v>
      </c>
      <c r="D5333" s="0" t="s">
        <v>14767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  <c r="M5333" s="0" t="n">
        <v>0</v>
      </c>
      <c r="N5333" s="0" t="n">
        <v>0</v>
      </c>
      <c r="O5333" s="0" t="n">
        <v>0</v>
      </c>
      <c r="P5333" s="0" t="n">
        <v>0</v>
      </c>
      <c r="Q5333" s="0" t="n">
        <v>0</v>
      </c>
      <c r="R5333" s="0" t="n">
        <v>0</v>
      </c>
      <c r="S5333" s="0" t="n">
        <v>0</v>
      </c>
      <c r="T5333" s="0" t="n">
        <v>0</v>
      </c>
      <c r="U5333" s="0" t="n">
        <v>19</v>
      </c>
      <c r="V5333" s="0" t="n">
        <v>378</v>
      </c>
      <c r="W5333" s="0" t="n">
        <v>0</v>
      </c>
      <c r="X5333" s="0" t="n">
        <v>0</v>
      </c>
      <c r="Y5333" s="0" t="n">
        <v>0</v>
      </c>
      <c r="Z5333" s="0" t="n">
        <v>0</v>
      </c>
    </row>
    <row r="5334" customFormat="false" ht="14.4" hidden="false" customHeight="false" outlineLevel="0" collapsed="false">
      <c r="A5334" s="0" t="s">
        <v>3</v>
      </c>
      <c r="B5334" s="0" t="s">
        <v>20143</v>
      </c>
      <c r="C5334" s="0" t="s">
        <v>14767</v>
      </c>
      <c r="D5334" s="0" t="s">
        <v>14773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0</v>
      </c>
      <c r="M5334" s="0" t="n">
        <v>0</v>
      </c>
      <c r="N5334" s="0" t="n">
        <v>0</v>
      </c>
      <c r="O5334" s="0" t="n">
        <v>0</v>
      </c>
      <c r="P5334" s="0" t="n">
        <v>0</v>
      </c>
      <c r="Q5334" s="0" t="n">
        <v>0</v>
      </c>
      <c r="R5334" s="0" t="n">
        <v>0</v>
      </c>
      <c r="S5334" s="0" t="n">
        <v>0</v>
      </c>
      <c r="T5334" s="0" t="n">
        <v>0</v>
      </c>
      <c r="U5334" s="0" t="n">
        <v>20</v>
      </c>
      <c r="V5334" s="0" t="n">
        <v>390</v>
      </c>
      <c r="W5334" s="0" t="n">
        <v>0</v>
      </c>
      <c r="X5334" s="0" t="n">
        <v>0</v>
      </c>
      <c r="Y5334" s="0" t="n">
        <v>0</v>
      </c>
      <c r="Z5334" s="0" t="n">
        <v>0</v>
      </c>
    </row>
    <row r="5335" customFormat="false" ht="14.4" hidden="false" customHeight="false" outlineLevel="0" collapsed="false">
      <c r="A5335" s="0" t="s">
        <v>3</v>
      </c>
      <c r="B5335" s="0" t="s">
        <v>20144</v>
      </c>
      <c r="C5335" s="0" t="s">
        <v>14768</v>
      </c>
      <c r="D5335" s="0" t="s">
        <v>14771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n">
        <v>0</v>
      </c>
      <c r="N5335" s="0" t="n">
        <v>0</v>
      </c>
      <c r="O5335" s="0" t="n">
        <v>0</v>
      </c>
      <c r="P5335" s="0" t="n">
        <v>0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21</v>
      </c>
      <c r="V5335" s="0" t="n">
        <v>383</v>
      </c>
      <c r="W5335" s="0" t="n">
        <v>0</v>
      </c>
      <c r="X5335" s="0" t="n">
        <v>0</v>
      </c>
      <c r="Y5335" s="0" t="n">
        <v>0</v>
      </c>
      <c r="Z5335" s="0" t="n">
        <v>0</v>
      </c>
    </row>
    <row r="5336" customFormat="false" ht="14.4" hidden="false" customHeight="false" outlineLevel="0" collapsed="false">
      <c r="A5336" s="0" t="s">
        <v>3</v>
      </c>
      <c r="B5336" s="0" t="s">
        <v>20145</v>
      </c>
      <c r="C5336" s="0" t="s">
        <v>14768</v>
      </c>
      <c r="D5336" s="0" t="s">
        <v>14771</v>
      </c>
      <c r="E5336" s="0" t="n">
        <v>0</v>
      </c>
      <c r="F5336" s="0" t="n">
        <v>0</v>
      </c>
      <c r="G5336" s="0" t="n">
        <v>0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26</v>
      </c>
      <c r="V5336" s="0" t="n">
        <v>396</v>
      </c>
      <c r="W5336" s="0" t="n">
        <v>0</v>
      </c>
      <c r="X5336" s="0" t="n">
        <v>0</v>
      </c>
      <c r="Y5336" s="0" t="n">
        <v>0</v>
      </c>
      <c r="Z5336" s="0" t="n">
        <v>0</v>
      </c>
    </row>
    <row r="5337" customFormat="false" ht="14.4" hidden="false" customHeight="false" outlineLevel="0" collapsed="false">
      <c r="A5337" s="0" t="s">
        <v>3</v>
      </c>
      <c r="B5337" s="0" t="s">
        <v>20146</v>
      </c>
      <c r="C5337" s="0" t="s">
        <v>14773</v>
      </c>
      <c r="D5337" s="0" t="s">
        <v>14767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  <c r="M5337" s="0" t="n">
        <v>0</v>
      </c>
      <c r="N5337" s="0" t="n">
        <v>0</v>
      </c>
      <c r="O5337" s="0" t="n">
        <v>0</v>
      </c>
      <c r="P5337" s="0" t="n">
        <v>0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18</v>
      </c>
      <c r="V5337" s="0" t="n">
        <v>278</v>
      </c>
      <c r="W5337" s="0" t="n">
        <v>0</v>
      </c>
      <c r="X5337" s="0" t="n">
        <v>0</v>
      </c>
      <c r="Y5337" s="0" t="n">
        <v>0</v>
      </c>
      <c r="Z5337" s="0" t="n">
        <v>0</v>
      </c>
    </row>
    <row r="5338" customFormat="false" ht="14.4" hidden="false" customHeight="false" outlineLevel="0" collapsed="false">
      <c r="A5338" s="0" t="s">
        <v>3</v>
      </c>
      <c r="B5338" s="0" t="s">
        <v>20147</v>
      </c>
      <c r="C5338" s="0" t="s">
        <v>14771</v>
      </c>
      <c r="D5338" s="0" t="s">
        <v>14768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0</v>
      </c>
      <c r="Q5338" s="0" t="n">
        <v>0</v>
      </c>
      <c r="R5338" s="0" t="n">
        <v>0</v>
      </c>
      <c r="S5338" s="0" t="n">
        <v>0</v>
      </c>
      <c r="T5338" s="0" t="n">
        <v>0</v>
      </c>
      <c r="U5338" s="0" t="n">
        <v>20</v>
      </c>
      <c r="V5338" s="0" t="n">
        <v>345</v>
      </c>
      <c r="W5338" s="0" t="n">
        <v>0</v>
      </c>
      <c r="X5338" s="0" t="n">
        <v>0</v>
      </c>
      <c r="Y5338" s="0" t="n">
        <v>0</v>
      </c>
      <c r="Z5338" s="0" t="n">
        <v>0</v>
      </c>
    </row>
    <row r="5339" customFormat="false" ht="14.4" hidden="false" customHeight="false" outlineLevel="0" collapsed="false">
      <c r="A5339" s="0" t="s">
        <v>3</v>
      </c>
      <c r="B5339" s="0" t="s">
        <v>20148</v>
      </c>
      <c r="C5339" s="0" t="s">
        <v>14773</v>
      </c>
      <c r="D5339" s="0" t="s">
        <v>14771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  <c r="L5339" s="0" t="n">
        <v>0</v>
      </c>
      <c r="M5339" s="0" t="n">
        <v>0</v>
      </c>
      <c r="N5339" s="0" t="n">
        <v>0</v>
      </c>
      <c r="O5339" s="0" t="n">
        <v>0</v>
      </c>
      <c r="P5339" s="0" t="n">
        <v>0</v>
      </c>
      <c r="Q5339" s="0" t="n">
        <v>0</v>
      </c>
      <c r="R5339" s="0" t="n">
        <v>0</v>
      </c>
      <c r="S5339" s="0" t="n">
        <v>0</v>
      </c>
      <c r="T5339" s="0" t="n">
        <v>0</v>
      </c>
      <c r="U5339" s="0" t="n">
        <v>15</v>
      </c>
      <c r="V5339" s="0" t="n">
        <v>290</v>
      </c>
      <c r="W5339" s="0" t="n">
        <v>0</v>
      </c>
      <c r="X5339" s="0" t="n">
        <v>0</v>
      </c>
      <c r="Y5339" s="0" t="n">
        <v>0</v>
      </c>
      <c r="Z5339" s="0" t="n">
        <v>0</v>
      </c>
    </row>
    <row r="5340" customFormat="false" ht="14.4" hidden="false" customHeight="false" outlineLevel="0" collapsed="false">
      <c r="A5340" s="0" t="s">
        <v>3</v>
      </c>
      <c r="B5340" s="0" t="s">
        <v>20149</v>
      </c>
      <c r="C5340" s="0" t="s">
        <v>14767</v>
      </c>
      <c r="D5340" s="0" t="s">
        <v>14773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  <c r="M5340" s="0" t="n">
        <v>0</v>
      </c>
      <c r="N5340" s="0" t="n">
        <v>0</v>
      </c>
      <c r="O5340" s="0" t="n">
        <v>0</v>
      </c>
      <c r="P5340" s="0" t="n">
        <v>0</v>
      </c>
      <c r="Q5340" s="0" t="n">
        <v>0</v>
      </c>
      <c r="R5340" s="0" t="n">
        <v>0</v>
      </c>
      <c r="S5340" s="0" t="n">
        <v>0</v>
      </c>
      <c r="T5340" s="0" t="n">
        <v>0</v>
      </c>
      <c r="U5340" s="0" t="n">
        <v>22</v>
      </c>
      <c r="V5340" s="0" t="n">
        <v>437</v>
      </c>
      <c r="W5340" s="0" t="n">
        <v>0</v>
      </c>
      <c r="X5340" s="0" t="n">
        <v>0</v>
      </c>
      <c r="Y5340" s="0" t="n">
        <v>0</v>
      </c>
      <c r="Z5340" s="0" t="n">
        <v>0</v>
      </c>
    </row>
    <row r="5341" customFormat="false" ht="14.4" hidden="false" customHeight="false" outlineLevel="0" collapsed="false">
      <c r="A5341" s="0" t="s">
        <v>3</v>
      </c>
      <c r="B5341" s="0" t="s">
        <v>20150</v>
      </c>
      <c r="C5341" s="0" t="s">
        <v>14773</v>
      </c>
      <c r="D5341" s="0" t="s">
        <v>14768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0</v>
      </c>
      <c r="P5341" s="0" t="n">
        <v>0</v>
      </c>
      <c r="Q5341" s="0" t="n">
        <v>0</v>
      </c>
      <c r="R5341" s="0" t="n">
        <v>0</v>
      </c>
      <c r="S5341" s="0" t="n">
        <v>0</v>
      </c>
      <c r="T5341" s="0" t="n">
        <v>0</v>
      </c>
      <c r="U5341" s="0" t="n">
        <v>18</v>
      </c>
      <c r="V5341" s="0" t="n">
        <v>354</v>
      </c>
      <c r="W5341" s="0" t="n">
        <v>0</v>
      </c>
      <c r="X5341" s="0" t="n">
        <v>0</v>
      </c>
      <c r="Y5341" s="0" t="n">
        <v>0</v>
      </c>
      <c r="Z5341" s="0" t="n">
        <v>0</v>
      </c>
    </row>
    <row r="5342" customFormat="false" ht="14.4" hidden="false" customHeight="false" outlineLevel="0" collapsed="false">
      <c r="A5342" s="0" t="s">
        <v>5</v>
      </c>
      <c r="B5342" s="0" t="s">
        <v>14213</v>
      </c>
      <c r="C5342" s="0" t="s">
        <v>14767</v>
      </c>
      <c r="D5342" s="0" t="s">
        <v>14768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0</v>
      </c>
      <c r="P5342" s="0" t="n">
        <v>0</v>
      </c>
      <c r="Q5342" s="0" t="n">
        <v>0</v>
      </c>
      <c r="R5342" s="0" t="n">
        <v>0</v>
      </c>
      <c r="S5342" s="0" t="n">
        <v>0</v>
      </c>
      <c r="T5342" s="0" t="n">
        <v>0</v>
      </c>
      <c r="U5342" s="0" t="n">
        <v>20</v>
      </c>
      <c r="V5342" s="0" t="n">
        <v>345</v>
      </c>
      <c r="W5342" s="0" t="n">
        <v>0</v>
      </c>
      <c r="X5342" s="0" t="n">
        <v>0</v>
      </c>
      <c r="Y5342" s="0" t="n">
        <v>0</v>
      </c>
      <c r="Z5342" s="0" t="n">
        <v>0</v>
      </c>
    </row>
    <row r="5343" customFormat="false" ht="14.4" hidden="false" customHeight="false" outlineLevel="0" collapsed="false">
      <c r="A5343" s="0" t="s">
        <v>5</v>
      </c>
      <c r="B5343" s="0" t="s">
        <v>14217</v>
      </c>
      <c r="C5343" s="0" t="s">
        <v>14768</v>
      </c>
      <c r="D5343" s="0" t="s">
        <v>14771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  <c r="M5343" s="0" t="n">
        <v>0</v>
      </c>
      <c r="N5343" s="0" t="n">
        <v>0</v>
      </c>
      <c r="O5343" s="0" t="n">
        <v>0</v>
      </c>
      <c r="P5343" s="0" t="n">
        <v>0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29</v>
      </c>
      <c r="V5343" s="0" t="n">
        <v>459</v>
      </c>
      <c r="W5343" s="0" t="n">
        <v>0</v>
      </c>
      <c r="X5343" s="0" t="n">
        <v>0</v>
      </c>
      <c r="Y5343" s="0" t="n">
        <v>0</v>
      </c>
      <c r="Z5343" s="0" t="n">
        <v>0</v>
      </c>
    </row>
    <row r="5344" customFormat="false" ht="14.4" hidden="false" customHeight="false" outlineLevel="0" collapsed="false">
      <c r="A5344" s="0" t="s">
        <v>5</v>
      </c>
      <c r="B5344" s="0" t="s">
        <v>20151</v>
      </c>
      <c r="C5344" s="0" t="s">
        <v>14773</v>
      </c>
      <c r="D5344" s="0" t="s">
        <v>14768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  <c r="M5344" s="0" t="n">
        <v>0</v>
      </c>
      <c r="N5344" s="0" t="n">
        <v>0</v>
      </c>
      <c r="O5344" s="0" t="n">
        <v>0</v>
      </c>
      <c r="P5344" s="0" t="n">
        <v>0</v>
      </c>
      <c r="Q5344" s="0" t="n">
        <v>0</v>
      </c>
      <c r="R5344" s="0" t="n">
        <v>0</v>
      </c>
      <c r="S5344" s="0" t="n">
        <v>0</v>
      </c>
      <c r="T5344" s="0" t="n">
        <v>0</v>
      </c>
      <c r="U5344" s="0" t="n">
        <v>29</v>
      </c>
      <c r="V5344" s="0" t="n">
        <v>556</v>
      </c>
      <c r="W5344" s="0" t="n">
        <v>0</v>
      </c>
      <c r="X5344" s="0" t="n">
        <v>0</v>
      </c>
      <c r="Y5344" s="0" t="n">
        <v>0</v>
      </c>
      <c r="Z5344" s="0" t="n">
        <v>0</v>
      </c>
    </row>
    <row r="5345" customFormat="false" ht="14.4" hidden="false" customHeight="false" outlineLevel="0" collapsed="false">
      <c r="A5345" s="0" t="s">
        <v>5</v>
      </c>
      <c r="B5345" s="0" t="s">
        <v>20152</v>
      </c>
      <c r="C5345" s="0" t="s">
        <v>14768</v>
      </c>
      <c r="D5345" s="0" t="s">
        <v>14773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  <c r="L5345" s="0" t="n">
        <v>0</v>
      </c>
      <c r="M5345" s="0" t="n">
        <v>0</v>
      </c>
      <c r="N5345" s="0" t="n">
        <v>0</v>
      </c>
      <c r="O5345" s="0" t="n">
        <v>0</v>
      </c>
      <c r="P5345" s="0" t="n">
        <v>0</v>
      </c>
      <c r="Q5345" s="0" t="n">
        <v>0</v>
      </c>
      <c r="R5345" s="0" t="n">
        <v>0</v>
      </c>
      <c r="S5345" s="0" t="n">
        <v>0</v>
      </c>
      <c r="T5345" s="0" t="n">
        <v>0</v>
      </c>
      <c r="U5345" s="0" t="n">
        <v>28</v>
      </c>
      <c r="V5345" s="0" t="n">
        <v>550</v>
      </c>
      <c r="W5345" s="0" t="n">
        <v>0</v>
      </c>
      <c r="X5345" s="0" t="n">
        <v>0</v>
      </c>
      <c r="Y5345" s="0" t="n">
        <v>0</v>
      </c>
      <c r="Z5345" s="0" t="n">
        <v>0</v>
      </c>
    </row>
    <row r="5346" customFormat="false" ht="14.4" hidden="false" customHeight="false" outlineLevel="0" collapsed="false">
      <c r="A5346" s="0" t="s">
        <v>5</v>
      </c>
      <c r="B5346" s="0" t="s">
        <v>20153</v>
      </c>
      <c r="C5346" s="0" t="s">
        <v>14771</v>
      </c>
      <c r="D5346" s="0" t="s">
        <v>14773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n">
        <v>0</v>
      </c>
      <c r="N5346" s="0" t="n">
        <v>0</v>
      </c>
      <c r="O5346" s="0" t="n">
        <v>0</v>
      </c>
      <c r="P5346" s="0" t="n">
        <v>0</v>
      </c>
      <c r="Q5346" s="0" t="n">
        <v>0</v>
      </c>
      <c r="R5346" s="0" t="n">
        <v>0</v>
      </c>
      <c r="S5346" s="0" t="n">
        <v>0</v>
      </c>
      <c r="T5346" s="0" t="n">
        <v>0</v>
      </c>
      <c r="U5346" s="0" t="n">
        <v>28</v>
      </c>
      <c r="V5346" s="0" t="n">
        <v>556</v>
      </c>
      <c r="W5346" s="0" t="n">
        <v>0</v>
      </c>
      <c r="X5346" s="0" t="n">
        <v>0</v>
      </c>
      <c r="Y5346" s="0" t="n">
        <v>0</v>
      </c>
      <c r="Z5346" s="0" t="n">
        <v>0</v>
      </c>
    </row>
    <row r="5347" customFormat="false" ht="14.4" hidden="false" customHeight="false" outlineLevel="0" collapsed="false">
      <c r="A5347" s="0" t="s">
        <v>5</v>
      </c>
      <c r="B5347" s="0" t="s">
        <v>20154</v>
      </c>
      <c r="C5347" s="0" t="s">
        <v>14773</v>
      </c>
      <c r="D5347" s="0" t="s">
        <v>14767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  <c r="M5347" s="0" t="n">
        <v>0</v>
      </c>
      <c r="N5347" s="0" t="n">
        <v>0</v>
      </c>
      <c r="O5347" s="0" t="n">
        <v>0</v>
      </c>
      <c r="P5347" s="0" t="n">
        <v>0</v>
      </c>
      <c r="Q5347" s="0" t="n">
        <v>0</v>
      </c>
      <c r="R5347" s="0" t="n">
        <v>0</v>
      </c>
      <c r="S5347" s="0" t="n">
        <v>0</v>
      </c>
      <c r="T5347" s="0" t="n">
        <v>0</v>
      </c>
      <c r="U5347" s="0" t="n">
        <v>19</v>
      </c>
      <c r="V5347" s="0" t="n">
        <v>314</v>
      </c>
      <c r="W5347" s="0" t="n">
        <v>0</v>
      </c>
      <c r="X5347" s="0" t="n">
        <v>0</v>
      </c>
      <c r="Y5347" s="0" t="n">
        <v>0</v>
      </c>
      <c r="Z5347" s="0" t="n">
        <v>0</v>
      </c>
    </row>
    <row r="5348" customFormat="false" ht="14.4" hidden="false" customHeight="false" outlineLevel="0" collapsed="false">
      <c r="A5348" s="0" t="s">
        <v>5</v>
      </c>
      <c r="B5348" s="0" t="s">
        <v>20155</v>
      </c>
      <c r="C5348" s="0" t="s">
        <v>14773</v>
      </c>
      <c r="D5348" s="0" t="s">
        <v>14767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  <c r="M5348" s="0" t="n">
        <v>0</v>
      </c>
      <c r="N5348" s="0" t="n">
        <v>0</v>
      </c>
      <c r="O5348" s="0" t="n">
        <v>0</v>
      </c>
      <c r="P5348" s="0" t="n">
        <v>0</v>
      </c>
      <c r="Q5348" s="0" t="n">
        <v>0</v>
      </c>
      <c r="R5348" s="0" t="n">
        <v>0</v>
      </c>
      <c r="S5348" s="0" t="n">
        <v>0</v>
      </c>
      <c r="T5348" s="0" t="n">
        <v>0</v>
      </c>
      <c r="U5348" s="0" t="n">
        <v>14</v>
      </c>
      <c r="V5348" s="0" t="n">
        <v>256</v>
      </c>
      <c r="W5348" s="0" t="n">
        <v>0</v>
      </c>
      <c r="X5348" s="0" t="n">
        <v>0</v>
      </c>
      <c r="Y5348" s="0" t="n">
        <v>0</v>
      </c>
      <c r="Z5348" s="0" t="n">
        <v>0</v>
      </c>
    </row>
    <row r="5349" customFormat="false" ht="14.4" hidden="false" customHeight="false" outlineLevel="0" collapsed="false">
      <c r="A5349" s="0" t="s">
        <v>5</v>
      </c>
      <c r="B5349" s="0" t="s">
        <v>20156</v>
      </c>
      <c r="C5349" s="0" t="s">
        <v>14773</v>
      </c>
      <c r="D5349" s="0" t="s">
        <v>14767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n">
        <v>0</v>
      </c>
      <c r="N5349" s="0" t="n">
        <v>0</v>
      </c>
      <c r="O5349" s="0" t="n">
        <v>0</v>
      </c>
      <c r="P5349" s="0" t="n">
        <v>0</v>
      </c>
      <c r="Q5349" s="0" t="n">
        <v>0</v>
      </c>
      <c r="R5349" s="0" t="n">
        <v>0</v>
      </c>
      <c r="S5349" s="0" t="n">
        <v>0</v>
      </c>
      <c r="T5349" s="0" t="n">
        <v>0</v>
      </c>
      <c r="U5349" s="0" t="n">
        <v>13</v>
      </c>
      <c r="V5349" s="0" t="n">
        <v>237</v>
      </c>
      <c r="W5349" s="0" t="n">
        <v>0</v>
      </c>
      <c r="X5349" s="0" t="n">
        <v>0</v>
      </c>
      <c r="Y5349" s="0" t="n">
        <v>0</v>
      </c>
      <c r="Z5349" s="0" t="n">
        <v>0</v>
      </c>
    </row>
    <row r="5350" customFormat="false" ht="14.4" hidden="false" customHeight="false" outlineLevel="0" collapsed="false">
      <c r="A5350" s="0" t="s">
        <v>5</v>
      </c>
      <c r="B5350" s="0" t="s">
        <v>20157</v>
      </c>
      <c r="C5350" s="0" t="s">
        <v>14767</v>
      </c>
      <c r="D5350" s="0" t="s">
        <v>14773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  <c r="M5350" s="0" t="n">
        <v>0</v>
      </c>
      <c r="N5350" s="0" t="n">
        <v>0</v>
      </c>
      <c r="O5350" s="0" t="n">
        <v>0</v>
      </c>
      <c r="P5350" s="0" t="n">
        <v>0</v>
      </c>
      <c r="Q5350" s="0" t="n">
        <v>0</v>
      </c>
      <c r="R5350" s="0" t="n">
        <v>0</v>
      </c>
      <c r="S5350" s="0" t="n">
        <v>0</v>
      </c>
      <c r="T5350" s="0" t="n">
        <v>0</v>
      </c>
      <c r="U5350" s="0" t="n">
        <v>17</v>
      </c>
      <c r="V5350" s="0" t="n">
        <v>324</v>
      </c>
      <c r="W5350" s="0" t="n">
        <v>0</v>
      </c>
      <c r="X5350" s="0" t="n">
        <v>0</v>
      </c>
      <c r="Y5350" s="0" t="n">
        <v>0</v>
      </c>
      <c r="Z5350" s="0" t="n">
        <v>0</v>
      </c>
    </row>
    <row r="5351" customFormat="false" ht="14.4" hidden="false" customHeight="false" outlineLevel="0" collapsed="false">
      <c r="A5351" s="0" t="s">
        <v>5</v>
      </c>
      <c r="B5351" s="0" t="s">
        <v>20158</v>
      </c>
      <c r="C5351" s="0" t="s">
        <v>14773</v>
      </c>
      <c r="D5351" s="0" t="s">
        <v>14767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  <c r="M5351" s="0" t="n">
        <v>0</v>
      </c>
      <c r="N5351" s="0" t="n">
        <v>0</v>
      </c>
      <c r="O5351" s="0" t="n">
        <v>0</v>
      </c>
      <c r="P5351" s="0" t="n">
        <v>0</v>
      </c>
      <c r="Q5351" s="0" t="n">
        <v>0</v>
      </c>
      <c r="R5351" s="0" t="n">
        <v>0</v>
      </c>
      <c r="S5351" s="0" t="n">
        <v>0</v>
      </c>
      <c r="T5351" s="0" t="n">
        <v>0</v>
      </c>
      <c r="U5351" s="0" t="n">
        <v>18</v>
      </c>
      <c r="V5351" s="0" t="n">
        <v>277</v>
      </c>
      <c r="W5351" s="0" t="n">
        <v>0</v>
      </c>
      <c r="X5351" s="0" t="n">
        <v>0</v>
      </c>
      <c r="Y5351" s="0" t="n">
        <v>0</v>
      </c>
      <c r="Z5351" s="0" t="n">
        <v>0</v>
      </c>
    </row>
    <row r="5352" customFormat="false" ht="14.4" hidden="false" customHeight="false" outlineLevel="0" collapsed="false">
      <c r="A5352" s="0" t="s">
        <v>5</v>
      </c>
      <c r="B5352" s="0" t="s">
        <v>20159</v>
      </c>
      <c r="C5352" s="0" t="s">
        <v>14768</v>
      </c>
      <c r="D5352" s="0" t="s">
        <v>14771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  <c r="L5352" s="0" t="n">
        <v>0</v>
      </c>
      <c r="M5352" s="0" t="n">
        <v>0</v>
      </c>
      <c r="N5352" s="0" t="n">
        <v>0</v>
      </c>
      <c r="O5352" s="0" t="n">
        <v>0</v>
      </c>
      <c r="P5352" s="0" t="n">
        <v>0</v>
      </c>
      <c r="Q5352" s="0" t="n">
        <v>0</v>
      </c>
      <c r="R5352" s="0" t="n">
        <v>0</v>
      </c>
      <c r="S5352" s="0" t="n">
        <v>0</v>
      </c>
      <c r="T5352" s="0" t="n">
        <v>0</v>
      </c>
      <c r="U5352" s="0" t="n">
        <v>7</v>
      </c>
      <c r="V5352" s="0" t="n">
        <v>118</v>
      </c>
      <c r="W5352" s="0" t="n">
        <v>0</v>
      </c>
      <c r="X5352" s="0" t="n">
        <v>0</v>
      </c>
      <c r="Y5352" s="0" t="n">
        <v>0</v>
      </c>
      <c r="Z5352" s="0" t="n">
        <v>0</v>
      </c>
    </row>
    <row r="5353" customFormat="false" ht="14.4" hidden="false" customHeight="false" outlineLevel="0" collapsed="false">
      <c r="A5353" s="0" t="s">
        <v>5</v>
      </c>
      <c r="B5353" s="0" t="s">
        <v>20160</v>
      </c>
      <c r="C5353" s="0" t="s">
        <v>14768</v>
      </c>
      <c r="D5353" s="0" t="s">
        <v>14767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0" t="n">
        <v>0</v>
      </c>
      <c r="Q5353" s="0" t="n">
        <v>0</v>
      </c>
      <c r="R5353" s="0" t="n">
        <v>0</v>
      </c>
      <c r="S5353" s="0" t="n">
        <v>0</v>
      </c>
      <c r="T5353" s="0" t="n">
        <v>0</v>
      </c>
      <c r="U5353" s="0" t="n">
        <v>7</v>
      </c>
      <c r="V5353" s="0" t="n">
        <v>106</v>
      </c>
      <c r="W5353" s="0" t="n">
        <v>0</v>
      </c>
      <c r="X5353" s="0" t="n">
        <v>0</v>
      </c>
      <c r="Y5353" s="0" t="n">
        <v>0</v>
      </c>
      <c r="Z5353" s="0" t="n">
        <v>0</v>
      </c>
    </row>
    <row r="5354" customFormat="false" ht="14.4" hidden="false" customHeight="false" outlineLevel="0" collapsed="false">
      <c r="A5354" s="0" t="s">
        <v>5</v>
      </c>
      <c r="B5354" s="0" t="s">
        <v>20161</v>
      </c>
      <c r="C5354" s="0" t="s">
        <v>14771</v>
      </c>
      <c r="D5354" s="0" t="s">
        <v>14767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7</v>
      </c>
      <c r="V5354" s="0" t="n">
        <v>102</v>
      </c>
      <c r="W5354" s="0" t="n">
        <v>0</v>
      </c>
      <c r="X5354" s="0" t="n">
        <v>0</v>
      </c>
      <c r="Y5354" s="0" t="n">
        <v>0</v>
      </c>
      <c r="Z5354" s="0" t="n">
        <v>0</v>
      </c>
    </row>
    <row r="5355" customFormat="false" ht="14.4" hidden="false" customHeight="false" outlineLevel="0" collapsed="false">
      <c r="A5355" s="0" t="s">
        <v>5</v>
      </c>
      <c r="B5355" s="0" t="s">
        <v>20162</v>
      </c>
      <c r="C5355" s="0" t="s">
        <v>14768</v>
      </c>
      <c r="D5355" s="0" t="s">
        <v>14771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  <c r="Q5355" s="0" t="n">
        <v>0</v>
      </c>
      <c r="R5355" s="0" t="n">
        <v>0</v>
      </c>
      <c r="S5355" s="0" t="n">
        <v>0</v>
      </c>
      <c r="T5355" s="0" t="n">
        <v>0</v>
      </c>
      <c r="U5355" s="0" t="n">
        <v>7</v>
      </c>
      <c r="V5355" s="0" t="n">
        <v>84</v>
      </c>
      <c r="W5355" s="0" t="n">
        <v>0</v>
      </c>
      <c r="X5355" s="0" t="n">
        <v>0</v>
      </c>
      <c r="Y5355" s="0" t="n">
        <v>0</v>
      </c>
      <c r="Z5355" s="0" t="n">
        <v>0</v>
      </c>
    </row>
    <row r="5356" customFormat="false" ht="14.4" hidden="false" customHeight="false" outlineLevel="0" collapsed="false">
      <c r="A5356" s="0" t="s">
        <v>5</v>
      </c>
      <c r="B5356" s="0" t="s">
        <v>20163</v>
      </c>
      <c r="C5356" s="0" t="s">
        <v>14768</v>
      </c>
      <c r="D5356" s="0" t="s">
        <v>14773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0</v>
      </c>
      <c r="Q5356" s="0" t="n">
        <v>0</v>
      </c>
      <c r="R5356" s="0" t="n">
        <v>0</v>
      </c>
      <c r="S5356" s="0" t="n">
        <v>0</v>
      </c>
      <c r="T5356" s="0" t="n">
        <v>0</v>
      </c>
      <c r="U5356" s="0" t="n">
        <v>7</v>
      </c>
      <c r="V5356" s="0" t="n">
        <v>63</v>
      </c>
      <c r="W5356" s="0" t="n">
        <v>0</v>
      </c>
      <c r="X5356" s="0" t="n">
        <v>0</v>
      </c>
      <c r="Y5356" s="0" t="n">
        <v>0</v>
      </c>
      <c r="Z5356" s="0" t="n">
        <v>0</v>
      </c>
    </row>
    <row r="5357" customFormat="false" ht="14.4" hidden="false" customHeight="false" outlineLevel="0" collapsed="false">
      <c r="A5357" s="0" t="s">
        <v>5</v>
      </c>
      <c r="B5357" s="0" t="s">
        <v>20164</v>
      </c>
      <c r="C5357" s="0" t="s">
        <v>14768</v>
      </c>
      <c r="D5357" s="0" t="s">
        <v>14767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  <c r="Q5357" s="0" t="n">
        <v>0</v>
      </c>
      <c r="R5357" s="0" t="n">
        <v>0</v>
      </c>
      <c r="S5357" s="0" t="n">
        <v>0</v>
      </c>
      <c r="T5357" s="0" t="n">
        <v>0</v>
      </c>
      <c r="U5357" s="0" t="n">
        <v>7</v>
      </c>
      <c r="V5357" s="0" t="n">
        <v>56</v>
      </c>
      <c r="W5357" s="0" t="n">
        <v>0</v>
      </c>
      <c r="X5357" s="0" t="n">
        <v>0</v>
      </c>
      <c r="Y5357" s="0" t="n">
        <v>0</v>
      </c>
      <c r="Z5357" s="0" t="n">
        <v>0</v>
      </c>
    </row>
    <row r="5358" customFormat="false" ht="14.4" hidden="false" customHeight="false" outlineLevel="0" collapsed="false">
      <c r="A5358" s="0" t="s">
        <v>5</v>
      </c>
      <c r="B5358" s="0" t="s">
        <v>20165</v>
      </c>
      <c r="C5358" s="0" t="s">
        <v>14771</v>
      </c>
      <c r="D5358" s="0" t="s">
        <v>14768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0</v>
      </c>
      <c r="M5358" s="0" t="n">
        <v>0</v>
      </c>
      <c r="N5358" s="0" t="n">
        <v>0</v>
      </c>
      <c r="O5358" s="0" t="n">
        <v>0</v>
      </c>
      <c r="P5358" s="0" t="n">
        <v>0</v>
      </c>
      <c r="Q5358" s="0" t="n">
        <v>0</v>
      </c>
      <c r="R5358" s="0" t="n">
        <v>0</v>
      </c>
      <c r="S5358" s="0" t="n">
        <v>0</v>
      </c>
      <c r="T5358" s="0" t="n">
        <v>0</v>
      </c>
      <c r="U5358" s="0" t="n">
        <v>6</v>
      </c>
      <c r="V5358" s="0" t="n">
        <v>48</v>
      </c>
      <c r="W5358" s="0" t="n">
        <v>0</v>
      </c>
      <c r="X5358" s="0" t="n">
        <v>0</v>
      </c>
      <c r="Y5358" s="0" t="n">
        <v>0</v>
      </c>
      <c r="Z5358" s="0" t="n">
        <v>0</v>
      </c>
    </row>
    <row r="5359" customFormat="false" ht="14.4" hidden="false" customHeight="false" outlineLevel="0" collapsed="false">
      <c r="A5359" s="0" t="s">
        <v>5</v>
      </c>
      <c r="B5359" s="0" t="s">
        <v>20166</v>
      </c>
      <c r="C5359" s="0" t="s">
        <v>14767</v>
      </c>
      <c r="D5359" s="0" t="s">
        <v>14768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0</v>
      </c>
      <c r="P5359" s="0" t="n">
        <v>0</v>
      </c>
      <c r="Q5359" s="0" t="n">
        <v>0</v>
      </c>
      <c r="R5359" s="0" t="n">
        <v>0</v>
      </c>
      <c r="S5359" s="0" t="n">
        <v>0</v>
      </c>
      <c r="T5359" s="0" t="n">
        <v>0</v>
      </c>
      <c r="U5359" s="0" t="n">
        <v>6</v>
      </c>
      <c r="V5359" s="0" t="n">
        <v>47</v>
      </c>
      <c r="W5359" s="0" t="n">
        <v>0</v>
      </c>
      <c r="X5359" s="0" t="n">
        <v>0</v>
      </c>
      <c r="Y5359" s="0" t="n">
        <v>0</v>
      </c>
      <c r="Z5359" s="0" t="n">
        <v>0</v>
      </c>
    </row>
    <row r="5360" customFormat="false" ht="14.4" hidden="false" customHeight="false" outlineLevel="0" collapsed="false">
      <c r="A5360" s="0" t="s">
        <v>5</v>
      </c>
      <c r="B5360" s="0" t="s">
        <v>20167</v>
      </c>
      <c r="C5360" s="0" t="s">
        <v>14771</v>
      </c>
      <c r="D5360" s="0" t="s">
        <v>14773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0</v>
      </c>
      <c r="M5360" s="0" t="n">
        <v>0</v>
      </c>
      <c r="N5360" s="0" t="n">
        <v>0</v>
      </c>
      <c r="O5360" s="0" t="n">
        <v>0</v>
      </c>
      <c r="P5360" s="0" t="n">
        <v>0</v>
      </c>
      <c r="Q5360" s="0" t="n">
        <v>0</v>
      </c>
      <c r="R5360" s="0" t="n">
        <v>0</v>
      </c>
      <c r="S5360" s="0" t="n">
        <v>0</v>
      </c>
      <c r="T5360" s="0" t="n">
        <v>0</v>
      </c>
      <c r="U5360" s="0" t="n">
        <v>15</v>
      </c>
      <c r="V5360" s="0" t="n">
        <v>239</v>
      </c>
      <c r="W5360" s="0" t="n">
        <v>0</v>
      </c>
      <c r="X5360" s="0" t="n">
        <v>0</v>
      </c>
      <c r="Y5360" s="0" t="n">
        <v>0</v>
      </c>
      <c r="Z5360" s="0" t="n">
        <v>0</v>
      </c>
    </row>
    <row r="5361" customFormat="false" ht="14.4" hidden="false" customHeight="false" outlineLevel="0" collapsed="false">
      <c r="A5361" s="0" t="s">
        <v>5</v>
      </c>
      <c r="B5361" s="0" t="s">
        <v>20168</v>
      </c>
      <c r="C5361" s="0" t="s">
        <v>14771</v>
      </c>
      <c r="D5361" s="0" t="s">
        <v>14773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  <c r="M5361" s="0" t="n">
        <v>0</v>
      </c>
      <c r="N5361" s="0" t="n">
        <v>0</v>
      </c>
      <c r="O5361" s="0" t="n">
        <v>0</v>
      </c>
      <c r="P5361" s="0" t="n">
        <v>0</v>
      </c>
      <c r="Q5361" s="0" t="n">
        <v>0</v>
      </c>
      <c r="R5361" s="0" t="n">
        <v>0</v>
      </c>
      <c r="S5361" s="0" t="n">
        <v>0</v>
      </c>
      <c r="T5361" s="0" t="n">
        <v>0</v>
      </c>
      <c r="U5361" s="0" t="n">
        <v>15</v>
      </c>
      <c r="V5361" s="0" t="n">
        <v>239</v>
      </c>
      <c r="W5361" s="0" t="n">
        <v>0</v>
      </c>
      <c r="X5361" s="0" t="n">
        <v>0</v>
      </c>
      <c r="Y5361" s="0" t="n">
        <v>0</v>
      </c>
      <c r="Z5361" s="0" t="n">
        <v>0</v>
      </c>
    </row>
    <row r="5362" customFormat="false" ht="14.4" hidden="false" customHeight="false" outlineLevel="0" collapsed="false">
      <c r="A5362" s="0" t="s">
        <v>5</v>
      </c>
      <c r="B5362" s="0" t="s">
        <v>20169</v>
      </c>
      <c r="C5362" s="0" t="s">
        <v>14767</v>
      </c>
      <c r="D5362" s="0" t="s">
        <v>14773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  <c r="M5362" s="0" t="n">
        <v>0</v>
      </c>
      <c r="N5362" s="0" t="n">
        <v>0</v>
      </c>
      <c r="O5362" s="0" t="n">
        <v>0</v>
      </c>
      <c r="P5362" s="0" t="n">
        <v>0</v>
      </c>
      <c r="Q5362" s="0" t="n">
        <v>0</v>
      </c>
      <c r="R5362" s="0" t="n">
        <v>0</v>
      </c>
      <c r="S5362" s="0" t="n">
        <v>0</v>
      </c>
      <c r="T5362" s="0" t="n">
        <v>0</v>
      </c>
      <c r="U5362" s="0" t="n">
        <v>20</v>
      </c>
      <c r="V5362" s="0" t="n">
        <v>306</v>
      </c>
      <c r="W5362" s="0" t="n">
        <v>0</v>
      </c>
      <c r="X5362" s="0" t="n">
        <v>0</v>
      </c>
      <c r="Y5362" s="0" t="n">
        <v>0</v>
      </c>
      <c r="Z5362" s="0" t="n">
        <v>0</v>
      </c>
    </row>
    <row r="5363" customFormat="false" ht="14.4" hidden="false" customHeight="false" outlineLevel="0" collapsed="false">
      <c r="A5363" s="0" t="s">
        <v>5</v>
      </c>
      <c r="B5363" s="0" t="s">
        <v>20170</v>
      </c>
      <c r="C5363" s="0" t="s">
        <v>14768</v>
      </c>
      <c r="D5363" s="0" t="s">
        <v>14771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0" t="n">
        <v>0</v>
      </c>
      <c r="L5363" s="0" t="n">
        <v>0</v>
      </c>
      <c r="M5363" s="0" t="n">
        <v>0</v>
      </c>
      <c r="N5363" s="0" t="n">
        <v>0</v>
      </c>
      <c r="O5363" s="0" t="n">
        <v>0</v>
      </c>
      <c r="P5363" s="0" t="n">
        <v>0</v>
      </c>
      <c r="Q5363" s="0" t="n">
        <v>0</v>
      </c>
      <c r="R5363" s="0" t="n">
        <v>0</v>
      </c>
      <c r="S5363" s="0" t="n">
        <v>0</v>
      </c>
      <c r="T5363" s="0" t="n">
        <v>0</v>
      </c>
      <c r="U5363" s="0" t="n">
        <v>21</v>
      </c>
      <c r="V5363" s="0" t="n">
        <v>389</v>
      </c>
      <c r="W5363" s="0" t="n">
        <v>0</v>
      </c>
      <c r="X5363" s="0" t="n">
        <v>0</v>
      </c>
      <c r="Y5363" s="0" t="n">
        <v>0</v>
      </c>
      <c r="Z5363" s="0" t="n">
        <v>0</v>
      </c>
    </row>
    <row r="5364" customFormat="false" ht="14.4" hidden="false" customHeight="false" outlineLevel="0" collapsed="false">
      <c r="A5364" s="0" t="s">
        <v>5</v>
      </c>
      <c r="B5364" s="0" t="s">
        <v>20171</v>
      </c>
      <c r="C5364" s="0" t="s">
        <v>14768</v>
      </c>
      <c r="D5364" s="0" t="s">
        <v>14771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  <c r="Q5364" s="0" t="n">
        <v>0</v>
      </c>
      <c r="R5364" s="0" t="n">
        <v>0</v>
      </c>
      <c r="S5364" s="0" t="n">
        <v>0</v>
      </c>
      <c r="T5364" s="0" t="n">
        <v>0</v>
      </c>
      <c r="U5364" s="0" t="n">
        <v>31</v>
      </c>
      <c r="V5364" s="0" t="n">
        <v>479</v>
      </c>
      <c r="W5364" s="0" t="n">
        <v>0</v>
      </c>
      <c r="X5364" s="0" t="n">
        <v>0</v>
      </c>
      <c r="Y5364" s="0" t="n">
        <v>0</v>
      </c>
      <c r="Z5364" s="0" t="n">
        <v>0</v>
      </c>
    </row>
    <row r="5365" customFormat="false" ht="14.4" hidden="false" customHeight="false" outlineLevel="0" collapsed="false">
      <c r="A5365" s="0" t="s">
        <v>5</v>
      </c>
      <c r="B5365" s="0" t="s">
        <v>20172</v>
      </c>
      <c r="C5365" s="0" t="s">
        <v>14773</v>
      </c>
      <c r="D5365" s="0" t="s">
        <v>14768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n">
        <v>0</v>
      </c>
      <c r="N5365" s="0" t="n">
        <v>0</v>
      </c>
      <c r="O5365" s="0" t="n">
        <v>0</v>
      </c>
      <c r="P5365" s="0" t="n">
        <v>0</v>
      </c>
      <c r="Q5365" s="0" t="n">
        <v>0</v>
      </c>
      <c r="R5365" s="0" t="n">
        <v>0</v>
      </c>
      <c r="S5365" s="0" t="n">
        <v>0</v>
      </c>
      <c r="T5365" s="0" t="n">
        <v>0</v>
      </c>
      <c r="U5365" s="0" t="n">
        <v>26</v>
      </c>
      <c r="V5365" s="0" t="n">
        <v>269</v>
      </c>
      <c r="W5365" s="0" t="n">
        <v>0</v>
      </c>
      <c r="X5365" s="0" t="n">
        <v>0</v>
      </c>
      <c r="Y5365" s="0" t="n">
        <v>35</v>
      </c>
      <c r="Z5365" s="0" t="n">
        <v>328</v>
      </c>
    </row>
    <row r="5366" customFormat="false" ht="14.4" hidden="false" customHeight="false" outlineLevel="0" collapsed="false">
      <c r="A5366" s="0" t="s">
        <v>5</v>
      </c>
      <c r="B5366" s="0" t="s">
        <v>20173</v>
      </c>
      <c r="C5366" s="0" t="s">
        <v>14768</v>
      </c>
      <c r="D5366" s="0" t="s">
        <v>14767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n">
        <v>0</v>
      </c>
      <c r="N5366" s="0" t="n">
        <v>0</v>
      </c>
      <c r="O5366" s="0" t="n">
        <v>0</v>
      </c>
      <c r="P5366" s="0" t="n">
        <v>0</v>
      </c>
      <c r="Q5366" s="0" t="n">
        <v>0</v>
      </c>
      <c r="R5366" s="0" t="n">
        <v>0</v>
      </c>
      <c r="S5366" s="0" t="n">
        <v>0</v>
      </c>
      <c r="T5366" s="0" t="n">
        <v>0</v>
      </c>
      <c r="U5366" s="0" t="n">
        <v>18</v>
      </c>
      <c r="V5366" s="0" t="n">
        <v>343</v>
      </c>
      <c r="W5366" s="0" t="n">
        <v>0</v>
      </c>
      <c r="X5366" s="0" t="n">
        <v>0</v>
      </c>
      <c r="Y5366" s="0" t="n">
        <v>0</v>
      </c>
      <c r="Z5366" s="0" t="n">
        <v>0</v>
      </c>
    </row>
    <row r="5367" customFormat="false" ht="14.4" hidden="false" customHeight="false" outlineLevel="0" collapsed="false">
      <c r="A5367" s="0" t="s">
        <v>5</v>
      </c>
      <c r="B5367" s="0" t="s">
        <v>20174</v>
      </c>
      <c r="C5367" s="0" t="s">
        <v>14773</v>
      </c>
      <c r="D5367" s="0" t="s">
        <v>14767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0</v>
      </c>
      <c r="K5367" s="0" t="n">
        <v>0</v>
      </c>
      <c r="L5367" s="0" t="n">
        <v>0</v>
      </c>
      <c r="M5367" s="0" t="n">
        <v>0</v>
      </c>
      <c r="N5367" s="0" t="n">
        <v>0</v>
      </c>
      <c r="O5367" s="0" t="n">
        <v>0</v>
      </c>
      <c r="P5367" s="0" t="n">
        <v>0</v>
      </c>
      <c r="Q5367" s="0" t="n">
        <v>0</v>
      </c>
      <c r="R5367" s="0" t="n">
        <v>0</v>
      </c>
      <c r="S5367" s="0" t="n">
        <v>0</v>
      </c>
      <c r="T5367" s="0" t="n">
        <v>0</v>
      </c>
      <c r="U5367" s="0" t="n">
        <v>18</v>
      </c>
      <c r="V5367" s="0" t="n">
        <v>340</v>
      </c>
      <c r="W5367" s="0" t="n">
        <v>0</v>
      </c>
      <c r="X5367" s="0" t="n">
        <v>0</v>
      </c>
      <c r="Y5367" s="0" t="n">
        <v>0</v>
      </c>
      <c r="Z5367" s="0" t="n">
        <v>0</v>
      </c>
    </row>
    <row r="5368" customFormat="false" ht="14.4" hidden="false" customHeight="false" outlineLevel="0" collapsed="false">
      <c r="A5368" s="0" t="s">
        <v>5</v>
      </c>
      <c r="B5368" s="0" t="s">
        <v>20175</v>
      </c>
      <c r="C5368" s="0" t="s">
        <v>14773</v>
      </c>
      <c r="D5368" s="0" t="s">
        <v>14768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0</v>
      </c>
      <c r="K5368" s="0" t="n">
        <v>0</v>
      </c>
      <c r="L5368" s="0" t="n">
        <v>0</v>
      </c>
      <c r="M5368" s="0" t="n">
        <v>0</v>
      </c>
      <c r="N5368" s="0" t="n">
        <v>0</v>
      </c>
      <c r="O5368" s="0" t="n">
        <v>0</v>
      </c>
      <c r="P5368" s="0" t="n">
        <v>0</v>
      </c>
      <c r="Q5368" s="0" t="n">
        <v>0</v>
      </c>
      <c r="R5368" s="0" t="n">
        <v>0</v>
      </c>
      <c r="S5368" s="0" t="n">
        <v>0</v>
      </c>
      <c r="T5368" s="0" t="n">
        <v>0</v>
      </c>
      <c r="U5368" s="0" t="n">
        <v>20</v>
      </c>
      <c r="V5368" s="0" t="n">
        <v>366</v>
      </c>
      <c r="W5368" s="0" t="n">
        <v>0</v>
      </c>
      <c r="X5368" s="0" t="n">
        <v>0</v>
      </c>
      <c r="Y5368" s="0" t="n">
        <v>0</v>
      </c>
      <c r="Z5368" s="0" t="n">
        <v>0</v>
      </c>
    </row>
    <row r="5369" customFormat="false" ht="14.4" hidden="false" customHeight="false" outlineLevel="0" collapsed="false">
      <c r="A5369" s="0" t="s">
        <v>5</v>
      </c>
      <c r="B5369" s="0" t="s">
        <v>20176</v>
      </c>
      <c r="C5369" s="0" t="s">
        <v>14771</v>
      </c>
      <c r="D5369" s="0" t="s">
        <v>14768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0</v>
      </c>
      <c r="K5369" s="0" t="n">
        <v>0</v>
      </c>
      <c r="L5369" s="0" t="n">
        <v>0</v>
      </c>
      <c r="M5369" s="0" t="n">
        <v>0</v>
      </c>
      <c r="N5369" s="0" t="n">
        <v>0</v>
      </c>
      <c r="O5369" s="0" t="n">
        <v>0</v>
      </c>
      <c r="P5369" s="0" t="n">
        <v>0</v>
      </c>
      <c r="Q5369" s="0" t="n">
        <v>0</v>
      </c>
      <c r="R5369" s="0" t="n">
        <v>0</v>
      </c>
      <c r="S5369" s="0" t="n">
        <v>0</v>
      </c>
      <c r="T5369" s="0" t="n">
        <v>0</v>
      </c>
      <c r="U5369" s="0" t="n">
        <v>18</v>
      </c>
      <c r="V5369" s="0" t="n">
        <v>346</v>
      </c>
      <c r="W5369" s="0" t="n">
        <v>0</v>
      </c>
      <c r="X5369" s="0" t="n">
        <v>0</v>
      </c>
      <c r="Y5369" s="0" t="n">
        <v>0</v>
      </c>
      <c r="Z5369" s="0" t="n">
        <v>0</v>
      </c>
    </row>
    <row r="5370" customFormat="false" ht="14.4" hidden="false" customHeight="false" outlineLevel="0" collapsed="false">
      <c r="A5370" s="0" t="s">
        <v>5</v>
      </c>
      <c r="B5370" s="0" t="s">
        <v>20177</v>
      </c>
      <c r="C5370" s="0" t="s">
        <v>14768</v>
      </c>
      <c r="D5370" s="0" t="s">
        <v>14771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0</v>
      </c>
      <c r="K5370" s="0" t="n">
        <v>0</v>
      </c>
      <c r="L5370" s="0" t="n">
        <v>0</v>
      </c>
      <c r="M5370" s="0" t="n">
        <v>0</v>
      </c>
      <c r="N5370" s="0" t="n">
        <v>0</v>
      </c>
      <c r="O5370" s="0" t="n">
        <v>0</v>
      </c>
      <c r="P5370" s="0" t="n">
        <v>0</v>
      </c>
      <c r="Q5370" s="0" t="n">
        <v>0</v>
      </c>
      <c r="R5370" s="0" t="n">
        <v>0</v>
      </c>
      <c r="S5370" s="0" t="n">
        <v>0</v>
      </c>
      <c r="T5370" s="0" t="n">
        <v>0</v>
      </c>
      <c r="U5370" s="0" t="n">
        <v>18</v>
      </c>
      <c r="V5370" s="0" t="n">
        <v>234</v>
      </c>
      <c r="W5370" s="0" t="n">
        <v>0</v>
      </c>
      <c r="X5370" s="0" t="n">
        <v>0</v>
      </c>
      <c r="Y5370" s="0" t="n">
        <v>0</v>
      </c>
      <c r="Z5370" s="0" t="n">
        <v>0</v>
      </c>
    </row>
    <row r="5371" customFormat="false" ht="14.4" hidden="false" customHeight="false" outlineLevel="0" collapsed="false">
      <c r="A5371" s="0" t="s">
        <v>5</v>
      </c>
      <c r="B5371" s="0" t="s">
        <v>20178</v>
      </c>
      <c r="C5371" s="0" t="s">
        <v>14773</v>
      </c>
      <c r="D5371" s="0" t="s">
        <v>14768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0</v>
      </c>
      <c r="P5371" s="0" t="n">
        <v>0</v>
      </c>
      <c r="Q5371" s="0" t="n">
        <v>0</v>
      </c>
      <c r="R5371" s="0" t="n">
        <v>0</v>
      </c>
      <c r="S5371" s="0" t="n">
        <v>0</v>
      </c>
      <c r="T5371" s="0" t="n">
        <v>0</v>
      </c>
      <c r="U5371" s="0" t="n">
        <v>18</v>
      </c>
      <c r="V5371" s="0" t="n">
        <v>268</v>
      </c>
      <c r="W5371" s="0" t="n">
        <v>0</v>
      </c>
      <c r="X5371" s="0" t="n">
        <v>0</v>
      </c>
      <c r="Y5371" s="0" t="n">
        <v>0</v>
      </c>
      <c r="Z5371" s="0" t="n">
        <v>0</v>
      </c>
    </row>
    <row r="5372" customFormat="false" ht="14.4" hidden="false" customHeight="false" outlineLevel="0" collapsed="false">
      <c r="A5372" s="0" t="s">
        <v>5</v>
      </c>
      <c r="B5372" s="0" t="s">
        <v>20179</v>
      </c>
      <c r="C5372" s="0" t="s">
        <v>14767</v>
      </c>
      <c r="D5372" s="0" t="s">
        <v>14773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0</v>
      </c>
      <c r="M5372" s="0" t="n">
        <v>0</v>
      </c>
      <c r="N5372" s="0" t="n">
        <v>0</v>
      </c>
      <c r="O5372" s="0" t="n">
        <v>0</v>
      </c>
      <c r="P5372" s="0" t="n">
        <v>0</v>
      </c>
      <c r="Q5372" s="0" t="n">
        <v>0</v>
      </c>
      <c r="R5372" s="0" t="n">
        <v>0</v>
      </c>
      <c r="S5372" s="0" t="n">
        <v>0</v>
      </c>
      <c r="T5372" s="0" t="n">
        <v>0</v>
      </c>
      <c r="U5372" s="0" t="n">
        <v>18</v>
      </c>
      <c r="V5372" s="0" t="n">
        <v>266</v>
      </c>
      <c r="W5372" s="0" t="n">
        <v>0</v>
      </c>
      <c r="X5372" s="0" t="n">
        <v>0</v>
      </c>
      <c r="Y5372" s="0" t="n">
        <v>0</v>
      </c>
      <c r="Z5372" s="0" t="n">
        <v>0</v>
      </c>
    </row>
    <row r="5373" customFormat="false" ht="14.4" hidden="false" customHeight="false" outlineLevel="0" collapsed="false">
      <c r="A5373" s="0" t="s">
        <v>5</v>
      </c>
      <c r="B5373" s="0" t="s">
        <v>20180</v>
      </c>
      <c r="C5373" s="0" t="s">
        <v>14768</v>
      </c>
      <c r="D5373" s="0" t="s">
        <v>14773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  <c r="Q5373" s="0" t="n">
        <v>0</v>
      </c>
      <c r="R5373" s="0" t="n">
        <v>0</v>
      </c>
      <c r="S5373" s="0" t="n">
        <v>0</v>
      </c>
      <c r="T5373" s="0" t="n">
        <v>0</v>
      </c>
      <c r="U5373" s="0" t="n">
        <v>18</v>
      </c>
      <c r="V5373" s="0" t="n">
        <v>266</v>
      </c>
      <c r="W5373" s="0" t="n">
        <v>0</v>
      </c>
      <c r="X5373" s="0" t="n">
        <v>0</v>
      </c>
      <c r="Y5373" s="0" t="n">
        <v>0</v>
      </c>
      <c r="Z5373" s="0" t="n">
        <v>0</v>
      </c>
    </row>
    <row r="5374" customFormat="false" ht="14.4" hidden="false" customHeight="false" outlineLevel="0" collapsed="false">
      <c r="A5374" s="0" t="s">
        <v>5</v>
      </c>
      <c r="B5374" s="0" t="s">
        <v>20181</v>
      </c>
      <c r="C5374" s="0" t="s">
        <v>14768</v>
      </c>
      <c r="D5374" s="0" t="s">
        <v>14773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0</v>
      </c>
      <c r="L5374" s="0" t="n">
        <v>0</v>
      </c>
      <c r="M5374" s="0" t="n">
        <v>0</v>
      </c>
      <c r="N5374" s="0" t="n">
        <v>0</v>
      </c>
      <c r="O5374" s="0" t="n">
        <v>0</v>
      </c>
      <c r="P5374" s="0" t="n">
        <v>0</v>
      </c>
      <c r="Q5374" s="0" t="n">
        <v>0</v>
      </c>
      <c r="R5374" s="0" t="n">
        <v>0</v>
      </c>
      <c r="S5374" s="0" t="n">
        <v>0</v>
      </c>
      <c r="T5374" s="0" t="n">
        <v>0</v>
      </c>
      <c r="U5374" s="0" t="n">
        <v>31</v>
      </c>
      <c r="V5374" s="0" t="n">
        <v>284</v>
      </c>
      <c r="W5374" s="0" t="n">
        <v>0</v>
      </c>
      <c r="X5374" s="0" t="n">
        <v>0</v>
      </c>
      <c r="Y5374" s="0" t="n">
        <v>0</v>
      </c>
      <c r="Z5374" s="0" t="n">
        <v>0</v>
      </c>
    </row>
    <row r="5375" customFormat="false" ht="14.4" hidden="false" customHeight="false" outlineLevel="0" collapsed="false">
      <c r="A5375" s="0" t="s">
        <v>5</v>
      </c>
      <c r="B5375" s="0" t="s">
        <v>20182</v>
      </c>
      <c r="C5375" s="0" t="s">
        <v>14768</v>
      </c>
      <c r="D5375" s="0" t="s">
        <v>14767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  <c r="M5375" s="0" t="n">
        <v>0</v>
      </c>
      <c r="N5375" s="0" t="n">
        <v>0</v>
      </c>
      <c r="O5375" s="0" t="n">
        <v>0</v>
      </c>
      <c r="P5375" s="0" t="n">
        <v>0</v>
      </c>
      <c r="Q5375" s="0" t="n">
        <v>0</v>
      </c>
      <c r="R5375" s="0" t="n">
        <v>0</v>
      </c>
      <c r="S5375" s="0" t="n">
        <v>0</v>
      </c>
      <c r="T5375" s="0" t="n">
        <v>0</v>
      </c>
      <c r="U5375" s="0" t="n">
        <v>16</v>
      </c>
      <c r="V5375" s="0" t="n">
        <v>275</v>
      </c>
      <c r="W5375" s="0" t="n">
        <v>0</v>
      </c>
      <c r="X5375" s="0" t="n">
        <v>0</v>
      </c>
      <c r="Y5375" s="0" t="n">
        <v>0</v>
      </c>
      <c r="Z5375" s="0" t="n">
        <v>0</v>
      </c>
    </row>
    <row r="5376" customFormat="false" ht="14.4" hidden="false" customHeight="false" outlineLevel="0" collapsed="false">
      <c r="A5376" s="0" t="s">
        <v>5</v>
      </c>
      <c r="B5376" s="0" t="s">
        <v>20183</v>
      </c>
      <c r="C5376" s="0" t="s">
        <v>14767</v>
      </c>
      <c r="D5376" s="0" t="s">
        <v>14773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0</v>
      </c>
      <c r="Q5376" s="0" t="n">
        <v>0</v>
      </c>
      <c r="R5376" s="0" t="n">
        <v>0</v>
      </c>
      <c r="S5376" s="0" t="n">
        <v>0</v>
      </c>
      <c r="T5376" s="0" t="n">
        <v>0</v>
      </c>
      <c r="U5376" s="0" t="n">
        <v>16</v>
      </c>
      <c r="V5376" s="0" t="n">
        <v>277</v>
      </c>
      <c r="W5376" s="0" t="n">
        <v>0</v>
      </c>
      <c r="X5376" s="0" t="n">
        <v>0</v>
      </c>
      <c r="Y5376" s="0" t="n">
        <v>0</v>
      </c>
      <c r="Z5376" s="0" t="n">
        <v>0</v>
      </c>
    </row>
    <row r="5377" customFormat="false" ht="14.4" hidden="false" customHeight="false" outlineLevel="0" collapsed="false">
      <c r="A5377" s="0" t="s">
        <v>5</v>
      </c>
      <c r="B5377" s="0" t="s">
        <v>20184</v>
      </c>
      <c r="C5377" s="0" t="s">
        <v>14773</v>
      </c>
      <c r="D5377" s="0" t="s">
        <v>14767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  <c r="M5377" s="0" t="n">
        <v>0</v>
      </c>
      <c r="N5377" s="0" t="n">
        <v>0</v>
      </c>
      <c r="O5377" s="0" t="n">
        <v>0</v>
      </c>
      <c r="P5377" s="0" t="n">
        <v>0</v>
      </c>
      <c r="Q5377" s="0" t="n">
        <v>0</v>
      </c>
      <c r="R5377" s="0" t="n">
        <v>0</v>
      </c>
      <c r="S5377" s="0" t="n">
        <v>0</v>
      </c>
      <c r="T5377" s="0" t="n">
        <v>0</v>
      </c>
      <c r="U5377" s="0" t="n">
        <v>16</v>
      </c>
      <c r="V5377" s="0" t="n">
        <v>278</v>
      </c>
      <c r="W5377" s="0" t="n">
        <v>0</v>
      </c>
      <c r="X5377" s="0" t="n">
        <v>0</v>
      </c>
      <c r="Y5377" s="0" t="n">
        <v>0</v>
      </c>
      <c r="Z5377" s="0" t="n">
        <v>0</v>
      </c>
    </row>
    <row r="5378" customFormat="false" ht="14.4" hidden="false" customHeight="false" outlineLevel="0" collapsed="false">
      <c r="A5378" s="0" t="s">
        <v>5</v>
      </c>
      <c r="B5378" s="0" t="s">
        <v>20185</v>
      </c>
      <c r="C5378" s="0" t="s">
        <v>14767</v>
      </c>
      <c r="D5378" s="0" t="s">
        <v>14773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0</v>
      </c>
      <c r="Q5378" s="0" t="n">
        <v>0</v>
      </c>
      <c r="R5378" s="0" t="n">
        <v>0</v>
      </c>
      <c r="S5378" s="0" t="n">
        <v>0</v>
      </c>
      <c r="T5378" s="0" t="n">
        <v>0</v>
      </c>
      <c r="U5378" s="0" t="n">
        <v>31</v>
      </c>
      <c r="V5378" s="0" t="n">
        <v>326</v>
      </c>
      <c r="W5378" s="0" t="n">
        <v>0</v>
      </c>
      <c r="X5378" s="0" t="n">
        <v>0</v>
      </c>
      <c r="Y5378" s="0" t="n">
        <v>0</v>
      </c>
      <c r="Z5378" s="0" t="n">
        <v>0</v>
      </c>
    </row>
    <row r="5379" customFormat="false" ht="14.4" hidden="false" customHeight="false" outlineLevel="0" collapsed="false">
      <c r="A5379" s="0" t="s">
        <v>5</v>
      </c>
      <c r="B5379" s="0" t="s">
        <v>20186</v>
      </c>
      <c r="C5379" s="0" t="s">
        <v>14768</v>
      </c>
      <c r="D5379" s="0" t="s">
        <v>14771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  <c r="M5379" s="0" t="n">
        <v>0</v>
      </c>
      <c r="N5379" s="0" t="n">
        <v>0</v>
      </c>
      <c r="O5379" s="0" t="n">
        <v>0</v>
      </c>
      <c r="P5379" s="0" t="n">
        <v>0</v>
      </c>
      <c r="Q5379" s="0" t="n">
        <v>0</v>
      </c>
      <c r="R5379" s="0" t="n">
        <v>0</v>
      </c>
      <c r="S5379" s="0" t="n">
        <v>0</v>
      </c>
      <c r="T5379" s="0" t="n">
        <v>0</v>
      </c>
      <c r="U5379" s="0" t="n">
        <v>21</v>
      </c>
      <c r="V5379" s="0" t="n">
        <v>335</v>
      </c>
      <c r="W5379" s="0" t="n">
        <v>0</v>
      </c>
      <c r="X5379" s="0" t="n">
        <v>0</v>
      </c>
      <c r="Y5379" s="0" t="n">
        <v>0</v>
      </c>
      <c r="Z5379" s="0" t="n">
        <v>0</v>
      </c>
    </row>
    <row r="5380" customFormat="false" ht="14.4" hidden="false" customHeight="false" outlineLevel="0" collapsed="false">
      <c r="A5380" s="0" t="s">
        <v>5</v>
      </c>
      <c r="B5380" s="0" t="s">
        <v>20187</v>
      </c>
      <c r="C5380" s="0" t="s">
        <v>14773</v>
      </c>
      <c r="D5380" s="0" t="s">
        <v>14768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  <c r="M5380" s="0" t="n">
        <v>0</v>
      </c>
      <c r="N5380" s="0" t="n">
        <v>0</v>
      </c>
      <c r="O5380" s="0" t="n">
        <v>0</v>
      </c>
      <c r="P5380" s="0" t="n">
        <v>0</v>
      </c>
      <c r="Q5380" s="0" t="n">
        <v>0</v>
      </c>
      <c r="R5380" s="0" t="n">
        <v>0</v>
      </c>
      <c r="S5380" s="0" t="n">
        <v>0</v>
      </c>
      <c r="T5380" s="0" t="n">
        <v>0</v>
      </c>
      <c r="U5380" s="0" t="n">
        <v>19</v>
      </c>
      <c r="V5380" s="0" t="n">
        <v>323</v>
      </c>
      <c r="W5380" s="0" t="n">
        <v>0</v>
      </c>
      <c r="X5380" s="0" t="n">
        <v>0</v>
      </c>
      <c r="Y5380" s="0" t="n">
        <v>0</v>
      </c>
      <c r="Z5380" s="0" t="n">
        <v>0</v>
      </c>
    </row>
    <row r="5381" customFormat="false" ht="14.4" hidden="false" customHeight="false" outlineLevel="0" collapsed="false">
      <c r="A5381" s="0" t="s">
        <v>5</v>
      </c>
      <c r="B5381" s="0" t="s">
        <v>20188</v>
      </c>
      <c r="C5381" s="0" t="s">
        <v>14768</v>
      </c>
      <c r="D5381" s="0" t="s">
        <v>14773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0</v>
      </c>
      <c r="P5381" s="0" t="n">
        <v>0</v>
      </c>
      <c r="Q5381" s="0" t="n">
        <v>0</v>
      </c>
      <c r="R5381" s="0" t="n">
        <v>0</v>
      </c>
      <c r="S5381" s="0" t="n">
        <v>0</v>
      </c>
      <c r="T5381" s="0" t="n">
        <v>0</v>
      </c>
      <c r="U5381" s="0" t="n">
        <v>30</v>
      </c>
      <c r="V5381" s="0" t="n">
        <v>324</v>
      </c>
      <c r="W5381" s="0" t="n">
        <v>0</v>
      </c>
      <c r="X5381" s="0" t="n">
        <v>0</v>
      </c>
      <c r="Y5381" s="0" t="n">
        <v>0</v>
      </c>
      <c r="Z5381" s="0" t="n">
        <v>0</v>
      </c>
    </row>
    <row r="5382" customFormat="false" ht="14.4" hidden="false" customHeight="false" outlineLevel="0" collapsed="false">
      <c r="A5382" s="0" t="s">
        <v>5</v>
      </c>
      <c r="B5382" s="0" t="s">
        <v>20189</v>
      </c>
      <c r="C5382" s="0" t="s">
        <v>14768</v>
      </c>
      <c r="D5382" s="0" t="s">
        <v>14771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  <c r="M5382" s="0" t="n">
        <v>0</v>
      </c>
      <c r="N5382" s="0" t="n">
        <v>0</v>
      </c>
      <c r="O5382" s="0" t="n">
        <v>0</v>
      </c>
      <c r="P5382" s="0" t="n">
        <v>0</v>
      </c>
      <c r="Q5382" s="0" t="n">
        <v>0</v>
      </c>
      <c r="R5382" s="0" t="n">
        <v>0</v>
      </c>
      <c r="S5382" s="0" t="n">
        <v>0</v>
      </c>
      <c r="T5382" s="0" t="n">
        <v>0</v>
      </c>
      <c r="U5382" s="0" t="n">
        <v>19</v>
      </c>
      <c r="V5382" s="0" t="n">
        <v>320</v>
      </c>
      <c r="W5382" s="0" t="n">
        <v>0</v>
      </c>
      <c r="X5382" s="0" t="n">
        <v>0</v>
      </c>
      <c r="Y5382" s="0" t="n">
        <v>0</v>
      </c>
      <c r="Z5382" s="0" t="n">
        <v>0</v>
      </c>
    </row>
    <row r="5383" customFormat="false" ht="14.4" hidden="false" customHeight="false" outlineLevel="0" collapsed="false">
      <c r="A5383" s="0" t="s">
        <v>5</v>
      </c>
      <c r="B5383" s="0" t="s">
        <v>20190</v>
      </c>
      <c r="C5383" s="0" t="s">
        <v>14771</v>
      </c>
      <c r="D5383" s="0" t="s">
        <v>14768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  <c r="M5383" s="0" t="n">
        <v>0</v>
      </c>
      <c r="N5383" s="0" t="n">
        <v>0</v>
      </c>
      <c r="O5383" s="0" t="n">
        <v>0</v>
      </c>
      <c r="P5383" s="0" t="n">
        <v>0</v>
      </c>
      <c r="Q5383" s="0" t="n">
        <v>0</v>
      </c>
      <c r="R5383" s="0" t="n">
        <v>0</v>
      </c>
      <c r="S5383" s="0" t="n">
        <v>0</v>
      </c>
      <c r="T5383" s="0" t="n">
        <v>0</v>
      </c>
      <c r="U5383" s="0" t="n">
        <v>21</v>
      </c>
      <c r="V5383" s="0" t="n">
        <v>325</v>
      </c>
      <c r="W5383" s="0" t="n">
        <v>0</v>
      </c>
      <c r="X5383" s="0" t="n">
        <v>0</v>
      </c>
      <c r="Y5383" s="0" t="n">
        <v>0</v>
      </c>
      <c r="Z5383" s="0" t="n">
        <v>0</v>
      </c>
    </row>
    <row r="5384" customFormat="false" ht="14.4" hidden="false" customHeight="false" outlineLevel="0" collapsed="false">
      <c r="A5384" s="0" t="s">
        <v>5</v>
      </c>
      <c r="B5384" s="0" t="s">
        <v>20191</v>
      </c>
      <c r="C5384" s="0" t="s">
        <v>14773</v>
      </c>
      <c r="D5384" s="0" t="s">
        <v>14771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  <c r="M5384" s="0" t="n">
        <v>0</v>
      </c>
      <c r="N5384" s="0" t="n">
        <v>0</v>
      </c>
      <c r="O5384" s="0" t="n">
        <v>0</v>
      </c>
      <c r="P5384" s="0" t="n">
        <v>0</v>
      </c>
      <c r="Q5384" s="0" t="n">
        <v>0</v>
      </c>
      <c r="R5384" s="0" t="n">
        <v>0</v>
      </c>
      <c r="S5384" s="0" t="n">
        <v>0</v>
      </c>
      <c r="T5384" s="0" t="n">
        <v>0</v>
      </c>
      <c r="U5384" s="0" t="n">
        <v>25</v>
      </c>
      <c r="V5384" s="0" t="n">
        <v>340</v>
      </c>
      <c r="W5384" s="0" t="n">
        <v>0</v>
      </c>
      <c r="X5384" s="0" t="n">
        <v>0</v>
      </c>
      <c r="Y5384" s="0" t="n">
        <v>0</v>
      </c>
      <c r="Z5384" s="0" t="n">
        <v>0</v>
      </c>
    </row>
    <row r="5385" customFormat="false" ht="14.4" hidden="false" customHeight="false" outlineLevel="0" collapsed="false">
      <c r="A5385" s="0" t="s">
        <v>5</v>
      </c>
      <c r="B5385" s="0" t="s">
        <v>20192</v>
      </c>
      <c r="C5385" s="0" t="s">
        <v>14771</v>
      </c>
      <c r="D5385" s="0" t="s">
        <v>14768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  <c r="L5385" s="0" t="n">
        <v>0</v>
      </c>
      <c r="M5385" s="0" t="n">
        <v>0</v>
      </c>
      <c r="N5385" s="0" t="n">
        <v>0</v>
      </c>
      <c r="O5385" s="0" t="n">
        <v>0</v>
      </c>
      <c r="P5385" s="0" t="n">
        <v>0</v>
      </c>
      <c r="Q5385" s="0" t="n">
        <v>0</v>
      </c>
      <c r="R5385" s="0" t="n">
        <v>0</v>
      </c>
      <c r="S5385" s="0" t="n">
        <v>0</v>
      </c>
      <c r="T5385" s="0" t="n">
        <v>0</v>
      </c>
      <c r="U5385" s="0" t="n">
        <v>26</v>
      </c>
      <c r="V5385" s="0" t="n">
        <v>396</v>
      </c>
      <c r="W5385" s="0" t="n">
        <v>0</v>
      </c>
      <c r="X5385" s="0" t="n">
        <v>0</v>
      </c>
      <c r="Y5385" s="0" t="n">
        <v>0</v>
      </c>
      <c r="Z5385" s="0" t="n">
        <v>0</v>
      </c>
    </row>
    <row r="5386" customFormat="false" ht="14.4" hidden="false" customHeight="false" outlineLevel="0" collapsed="false">
      <c r="A5386" s="0" t="s">
        <v>5</v>
      </c>
      <c r="B5386" s="0" t="s">
        <v>20193</v>
      </c>
      <c r="C5386" s="0" t="s">
        <v>14771</v>
      </c>
      <c r="D5386" s="0" t="s">
        <v>14768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  <c r="L5386" s="0" t="n">
        <v>0</v>
      </c>
      <c r="M5386" s="0" t="n">
        <v>0</v>
      </c>
      <c r="N5386" s="0" t="n">
        <v>0</v>
      </c>
      <c r="O5386" s="0" t="n">
        <v>0</v>
      </c>
      <c r="P5386" s="0" t="n">
        <v>0</v>
      </c>
      <c r="Q5386" s="0" t="n">
        <v>0</v>
      </c>
      <c r="R5386" s="0" t="n">
        <v>0</v>
      </c>
      <c r="S5386" s="0" t="n">
        <v>0</v>
      </c>
      <c r="T5386" s="0" t="n">
        <v>0</v>
      </c>
      <c r="U5386" s="0" t="n">
        <v>24</v>
      </c>
      <c r="V5386" s="0" t="n">
        <v>398</v>
      </c>
      <c r="W5386" s="0" t="n">
        <v>0</v>
      </c>
      <c r="X5386" s="0" t="n">
        <v>0</v>
      </c>
      <c r="Y5386" s="0" t="n">
        <v>0</v>
      </c>
      <c r="Z5386" s="0" t="n">
        <v>0</v>
      </c>
    </row>
    <row r="5387" customFormat="false" ht="14.4" hidden="false" customHeight="false" outlineLevel="0" collapsed="false">
      <c r="A5387" s="0" t="s">
        <v>5</v>
      </c>
      <c r="B5387" s="0" t="s">
        <v>20194</v>
      </c>
      <c r="C5387" s="0" t="s">
        <v>14767</v>
      </c>
      <c r="D5387" s="0" t="s">
        <v>14773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0</v>
      </c>
      <c r="P5387" s="0" t="n">
        <v>0</v>
      </c>
      <c r="Q5387" s="0" t="n">
        <v>0</v>
      </c>
      <c r="R5387" s="0" t="n">
        <v>0</v>
      </c>
      <c r="S5387" s="0" t="n">
        <v>0</v>
      </c>
      <c r="T5387" s="0" t="n">
        <v>0</v>
      </c>
      <c r="U5387" s="0" t="n">
        <v>19</v>
      </c>
      <c r="V5387" s="0" t="n">
        <v>371</v>
      </c>
      <c r="W5387" s="0" t="n">
        <v>0</v>
      </c>
      <c r="X5387" s="0" t="n">
        <v>0</v>
      </c>
      <c r="Y5387" s="0" t="n">
        <v>0</v>
      </c>
      <c r="Z5387" s="0" t="n">
        <v>0</v>
      </c>
    </row>
    <row r="5388" customFormat="false" ht="14.4" hidden="false" customHeight="false" outlineLevel="0" collapsed="false">
      <c r="A5388" s="0" t="s">
        <v>5</v>
      </c>
      <c r="B5388" s="0" t="s">
        <v>20195</v>
      </c>
      <c r="C5388" s="0" t="s">
        <v>14767</v>
      </c>
      <c r="D5388" s="0" t="s">
        <v>14768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  <c r="M5388" s="0" t="n">
        <v>0</v>
      </c>
      <c r="N5388" s="0" t="n">
        <v>0</v>
      </c>
      <c r="O5388" s="0" t="n">
        <v>0</v>
      </c>
      <c r="P5388" s="0" t="n">
        <v>0</v>
      </c>
      <c r="Q5388" s="0" t="n">
        <v>0</v>
      </c>
      <c r="R5388" s="0" t="n">
        <v>0</v>
      </c>
      <c r="S5388" s="0" t="n">
        <v>0</v>
      </c>
      <c r="T5388" s="0" t="n">
        <v>0</v>
      </c>
      <c r="U5388" s="0" t="n">
        <v>20</v>
      </c>
      <c r="V5388" s="0" t="n">
        <v>371</v>
      </c>
      <c r="W5388" s="0" t="n">
        <v>0</v>
      </c>
      <c r="X5388" s="0" t="n">
        <v>0</v>
      </c>
      <c r="Y5388" s="0" t="n">
        <v>0</v>
      </c>
      <c r="Z5388" s="0" t="n">
        <v>0</v>
      </c>
    </row>
    <row r="5389" customFormat="false" ht="14.4" hidden="false" customHeight="false" outlineLevel="0" collapsed="false">
      <c r="A5389" s="0" t="s">
        <v>5</v>
      </c>
      <c r="B5389" s="0" t="s">
        <v>20196</v>
      </c>
      <c r="C5389" s="0" t="s">
        <v>14768</v>
      </c>
      <c r="D5389" s="0" t="s">
        <v>14771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  <c r="L5389" s="0" t="n">
        <v>0</v>
      </c>
      <c r="M5389" s="0" t="n">
        <v>0</v>
      </c>
      <c r="N5389" s="0" t="n">
        <v>0</v>
      </c>
      <c r="O5389" s="0" t="n">
        <v>0</v>
      </c>
      <c r="P5389" s="0" t="n">
        <v>0</v>
      </c>
      <c r="Q5389" s="0" t="n">
        <v>0</v>
      </c>
      <c r="R5389" s="0" t="n">
        <v>0</v>
      </c>
      <c r="S5389" s="0" t="n">
        <v>0</v>
      </c>
      <c r="T5389" s="0" t="n">
        <v>0</v>
      </c>
      <c r="U5389" s="0" t="n">
        <v>22</v>
      </c>
      <c r="V5389" s="0" t="n">
        <v>299</v>
      </c>
      <c r="W5389" s="0" t="n">
        <v>0</v>
      </c>
      <c r="X5389" s="0" t="n">
        <v>0</v>
      </c>
      <c r="Y5389" s="0" t="n">
        <v>0</v>
      </c>
      <c r="Z5389" s="0" t="n">
        <v>0</v>
      </c>
    </row>
    <row r="5390" customFormat="false" ht="14.4" hidden="false" customHeight="false" outlineLevel="0" collapsed="false">
      <c r="A5390" s="0" t="s">
        <v>5</v>
      </c>
      <c r="B5390" s="0" t="s">
        <v>20197</v>
      </c>
      <c r="C5390" s="0" t="s">
        <v>14773</v>
      </c>
      <c r="D5390" s="0" t="s">
        <v>14771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  <c r="M5390" s="0" t="n">
        <v>0</v>
      </c>
      <c r="N5390" s="0" t="n">
        <v>0</v>
      </c>
      <c r="O5390" s="0" t="n">
        <v>0</v>
      </c>
      <c r="P5390" s="0" t="n">
        <v>0</v>
      </c>
      <c r="Q5390" s="0" t="n">
        <v>0</v>
      </c>
      <c r="R5390" s="0" t="n">
        <v>0</v>
      </c>
      <c r="S5390" s="0" t="n">
        <v>0</v>
      </c>
      <c r="T5390" s="0" t="n">
        <v>0</v>
      </c>
      <c r="U5390" s="0" t="n">
        <v>22</v>
      </c>
      <c r="V5390" s="0" t="n">
        <v>297</v>
      </c>
      <c r="W5390" s="0" t="n">
        <v>0</v>
      </c>
      <c r="X5390" s="0" t="n">
        <v>0</v>
      </c>
      <c r="Y5390" s="0" t="n">
        <v>0</v>
      </c>
      <c r="Z5390" s="0" t="n">
        <v>0</v>
      </c>
    </row>
    <row r="5391" customFormat="false" ht="14.4" hidden="false" customHeight="false" outlineLevel="0" collapsed="false">
      <c r="A5391" s="0" t="s">
        <v>5</v>
      </c>
      <c r="B5391" s="0" t="s">
        <v>20198</v>
      </c>
      <c r="C5391" s="0" t="s">
        <v>14767</v>
      </c>
      <c r="D5391" s="0" t="s">
        <v>14771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  <c r="L5391" s="0" t="n">
        <v>0</v>
      </c>
      <c r="M5391" s="0" t="n">
        <v>0</v>
      </c>
      <c r="N5391" s="0" t="n">
        <v>0</v>
      </c>
      <c r="O5391" s="0" t="n">
        <v>0</v>
      </c>
      <c r="P5391" s="0" t="n">
        <v>0</v>
      </c>
      <c r="Q5391" s="0" t="n">
        <v>0</v>
      </c>
      <c r="R5391" s="0" t="n">
        <v>0</v>
      </c>
      <c r="S5391" s="0" t="n">
        <v>0</v>
      </c>
      <c r="T5391" s="0" t="n">
        <v>0</v>
      </c>
      <c r="U5391" s="0" t="n">
        <v>17</v>
      </c>
      <c r="V5391" s="0" t="n">
        <v>326</v>
      </c>
      <c r="W5391" s="0" t="n">
        <v>0</v>
      </c>
      <c r="X5391" s="0" t="n">
        <v>0</v>
      </c>
      <c r="Y5391" s="0" t="n">
        <v>0</v>
      </c>
      <c r="Z5391" s="0" t="n">
        <v>0</v>
      </c>
    </row>
    <row r="5392" customFormat="false" ht="14.4" hidden="false" customHeight="false" outlineLevel="0" collapsed="false">
      <c r="A5392" s="0" t="s">
        <v>5</v>
      </c>
      <c r="B5392" s="0" t="s">
        <v>20199</v>
      </c>
      <c r="C5392" s="0" t="s">
        <v>14773</v>
      </c>
      <c r="D5392" s="0" t="s">
        <v>14771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  <c r="M5392" s="0" t="n">
        <v>0</v>
      </c>
      <c r="N5392" s="0" t="n">
        <v>0</v>
      </c>
      <c r="O5392" s="0" t="n">
        <v>0</v>
      </c>
      <c r="P5392" s="0" t="n">
        <v>0</v>
      </c>
      <c r="Q5392" s="0" t="n">
        <v>0</v>
      </c>
      <c r="R5392" s="0" t="n">
        <v>0</v>
      </c>
      <c r="S5392" s="0" t="n">
        <v>0</v>
      </c>
      <c r="T5392" s="0" t="n">
        <v>0</v>
      </c>
      <c r="U5392" s="0" t="n">
        <v>19</v>
      </c>
      <c r="V5392" s="0" t="n">
        <v>343</v>
      </c>
      <c r="W5392" s="0" t="n">
        <v>0</v>
      </c>
      <c r="X5392" s="0" t="n">
        <v>0</v>
      </c>
      <c r="Y5392" s="0" t="n">
        <v>0</v>
      </c>
      <c r="Z5392" s="0" t="n">
        <v>0</v>
      </c>
    </row>
    <row r="5393" customFormat="false" ht="14.4" hidden="false" customHeight="false" outlineLevel="0" collapsed="false">
      <c r="A5393" s="0" t="s">
        <v>5</v>
      </c>
      <c r="B5393" s="0" t="s">
        <v>20200</v>
      </c>
      <c r="C5393" s="0" t="s">
        <v>14768</v>
      </c>
      <c r="D5393" s="0" t="s">
        <v>14771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  <c r="M5393" s="0" t="n">
        <v>0</v>
      </c>
      <c r="N5393" s="0" t="n">
        <v>0</v>
      </c>
      <c r="O5393" s="0" t="n">
        <v>0</v>
      </c>
      <c r="P5393" s="0" t="n">
        <v>0</v>
      </c>
      <c r="Q5393" s="0" t="n">
        <v>0</v>
      </c>
      <c r="R5393" s="0" t="n">
        <v>0</v>
      </c>
      <c r="S5393" s="0" t="n">
        <v>0</v>
      </c>
      <c r="T5393" s="0" t="n">
        <v>0</v>
      </c>
      <c r="U5393" s="0" t="n">
        <v>17</v>
      </c>
      <c r="V5393" s="0" t="n">
        <v>316</v>
      </c>
      <c r="W5393" s="0" t="n">
        <v>0</v>
      </c>
      <c r="X5393" s="0" t="n">
        <v>0</v>
      </c>
      <c r="Y5393" s="0" t="n">
        <v>0</v>
      </c>
      <c r="Z5393" s="0" t="n">
        <v>0</v>
      </c>
    </row>
    <row r="5394" customFormat="false" ht="14.4" hidden="false" customHeight="false" outlineLevel="0" collapsed="false">
      <c r="A5394" s="0" t="s">
        <v>5</v>
      </c>
      <c r="B5394" s="0" t="s">
        <v>20201</v>
      </c>
      <c r="C5394" s="0" t="s">
        <v>14773</v>
      </c>
      <c r="D5394" s="0" t="s">
        <v>14767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0</v>
      </c>
      <c r="M5394" s="0" t="n">
        <v>0</v>
      </c>
      <c r="N5394" s="0" t="n">
        <v>0</v>
      </c>
      <c r="O5394" s="0" t="n">
        <v>0</v>
      </c>
      <c r="P5394" s="0" t="n">
        <v>0</v>
      </c>
      <c r="Q5394" s="0" t="n">
        <v>0</v>
      </c>
      <c r="R5394" s="0" t="n">
        <v>0</v>
      </c>
      <c r="S5394" s="0" t="n">
        <v>0</v>
      </c>
      <c r="T5394" s="0" t="n">
        <v>0</v>
      </c>
      <c r="U5394" s="0" t="n">
        <v>18</v>
      </c>
      <c r="V5394" s="0" t="n">
        <v>321</v>
      </c>
      <c r="W5394" s="0" t="n">
        <v>0</v>
      </c>
      <c r="X5394" s="0" t="n">
        <v>0</v>
      </c>
      <c r="Y5394" s="0" t="n">
        <v>0</v>
      </c>
      <c r="Z5394" s="0" t="n">
        <v>0</v>
      </c>
    </row>
    <row r="5395" customFormat="false" ht="14.4" hidden="false" customHeight="false" outlineLevel="0" collapsed="false">
      <c r="A5395" s="0" t="s">
        <v>5</v>
      </c>
      <c r="B5395" s="0" t="s">
        <v>20202</v>
      </c>
      <c r="C5395" s="0" t="s">
        <v>14771</v>
      </c>
      <c r="D5395" s="0" t="s">
        <v>14767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  <c r="M5395" s="0" t="n">
        <v>0</v>
      </c>
      <c r="N5395" s="0" t="n">
        <v>0</v>
      </c>
      <c r="O5395" s="0" t="n">
        <v>0</v>
      </c>
      <c r="P5395" s="0" t="n">
        <v>0</v>
      </c>
      <c r="Q5395" s="0" t="n">
        <v>0</v>
      </c>
      <c r="R5395" s="0" t="n">
        <v>0</v>
      </c>
      <c r="S5395" s="0" t="n">
        <v>0</v>
      </c>
      <c r="T5395" s="0" t="n">
        <v>0</v>
      </c>
      <c r="U5395" s="0" t="n">
        <v>21</v>
      </c>
      <c r="V5395" s="0" t="n">
        <v>346</v>
      </c>
      <c r="W5395" s="0" t="n">
        <v>0</v>
      </c>
      <c r="X5395" s="0" t="n">
        <v>0</v>
      </c>
      <c r="Y5395" s="0" t="n">
        <v>0</v>
      </c>
      <c r="Z5395" s="0" t="n">
        <v>0</v>
      </c>
    </row>
    <row r="5396" customFormat="false" ht="14.4" hidden="false" customHeight="false" outlineLevel="0" collapsed="false">
      <c r="A5396" s="0" t="s">
        <v>5</v>
      </c>
      <c r="B5396" s="0" t="s">
        <v>20203</v>
      </c>
      <c r="C5396" s="0" t="s">
        <v>14773</v>
      </c>
      <c r="D5396" s="0" t="s">
        <v>14767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  <c r="M5396" s="0" t="n">
        <v>0</v>
      </c>
      <c r="N5396" s="0" t="n">
        <v>0</v>
      </c>
      <c r="O5396" s="0" t="n">
        <v>0</v>
      </c>
      <c r="P5396" s="0" t="n">
        <v>0</v>
      </c>
      <c r="Q5396" s="0" t="n">
        <v>0</v>
      </c>
      <c r="R5396" s="0" t="n">
        <v>0</v>
      </c>
      <c r="S5396" s="0" t="n">
        <v>0</v>
      </c>
      <c r="T5396" s="0" t="n">
        <v>0</v>
      </c>
      <c r="U5396" s="0" t="n">
        <v>19</v>
      </c>
      <c r="V5396" s="0" t="n">
        <v>368</v>
      </c>
      <c r="W5396" s="0" t="n">
        <v>0</v>
      </c>
      <c r="X5396" s="0" t="n">
        <v>0</v>
      </c>
      <c r="Y5396" s="0" t="n">
        <v>0</v>
      </c>
      <c r="Z5396" s="0" t="n">
        <v>0</v>
      </c>
    </row>
    <row r="5397" customFormat="false" ht="14.4" hidden="false" customHeight="false" outlineLevel="0" collapsed="false">
      <c r="A5397" s="0" t="s">
        <v>5</v>
      </c>
      <c r="B5397" s="0" t="s">
        <v>20204</v>
      </c>
      <c r="C5397" s="0" t="s">
        <v>14773</v>
      </c>
      <c r="D5397" s="0" t="s">
        <v>14767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0</v>
      </c>
      <c r="O5397" s="0" t="n">
        <v>0</v>
      </c>
      <c r="P5397" s="0" t="n">
        <v>0</v>
      </c>
      <c r="Q5397" s="0" t="n">
        <v>0</v>
      </c>
      <c r="R5397" s="0" t="n">
        <v>0</v>
      </c>
      <c r="S5397" s="0" t="n">
        <v>0</v>
      </c>
      <c r="T5397" s="0" t="n">
        <v>0</v>
      </c>
      <c r="U5397" s="0" t="n">
        <v>22</v>
      </c>
      <c r="V5397" s="0" t="n">
        <v>362</v>
      </c>
      <c r="W5397" s="0" t="n">
        <v>0</v>
      </c>
      <c r="X5397" s="0" t="n">
        <v>0</v>
      </c>
      <c r="Y5397" s="0" t="n">
        <v>0</v>
      </c>
      <c r="Z5397" s="0" t="n">
        <v>0</v>
      </c>
    </row>
    <row r="5398" customFormat="false" ht="14.4" hidden="false" customHeight="false" outlineLevel="0" collapsed="false">
      <c r="A5398" s="0" t="s">
        <v>5</v>
      </c>
      <c r="B5398" s="0" t="s">
        <v>20205</v>
      </c>
      <c r="C5398" s="0" t="s">
        <v>14767</v>
      </c>
      <c r="D5398" s="0" t="s">
        <v>14773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n">
        <v>0</v>
      </c>
      <c r="N5398" s="0" t="n">
        <v>0</v>
      </c>
      <c r="O5398" s="0" t="n">
        <v>0</v>
      </c>
      <c r="P5398" s="0" t="n">
        <v>0</v>
      </c>
      <c r="Q5398" s="0" t="n">
        <v>0</v>
      </c>
      <c r="R5398" s="0" t="n">
        <v>0</v>
      </c>
      <c r="S5398" s="0" t="n">
        <v>0</v>
      </c>
      <c r="T5398" s="0" t="n">
        <v>0</v>
      </c>
      <c r="U5398" s="0" t="n">
        <v>21</v>
      </c>
      <c r="V5398" s="0" t="n">
        <v>409</v>
      </c>
      <c r="W5398" s="0" t="n">
        <v>0</v>
      </c>
      <c r="X5398" s="0" t="n">
        <v>0</v>
      </c>
      <c r="Y5398" s="0" t="n">
        <v>0</v>
      </c>
      <c r="Z5398" s="0" t="n">
        <v>0</v>
      </c>
    </row>
    <row r="5399" customFormat="false" ht="14.4" hidden="false" customHeight="false" outlineLevel="0" collapsed="false">
      <c r="A5399" s="0" t="s">
        <v>5</v>
      </c>
      <c r="B5399" s="0" t="s">
        <v>20206</v>
      </c>
      <c r="C5399" s="0" t="s">
        <v>14767</v>
      </c>
      <c r="D5399" s="0" t="s">
        <v>14773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n">
        <v>0</v>
      </c>
      <c r="N5399" s="0" t="n">
        <v>0</v>
      </c>
      <c r="O5399" s="0" t="n">
        <v>0</v>
      </c>
      <c r="P5399" s="0" t="n">
        <v>0</v>
      </c>
      <c r="Q5399" s="0" t="n">
        <v>0</v>
      </c>
      <c r="R5399" s="0" t="n">
        <v>0</v>
      </c>
      <c r="S5399" s="0" t="n">
        <v>0</v>
      </c>
      <c r="T5399" s="0" t="n">
        <v>0</v>
      </c>
      <c r="U5399" s="0" t="n">
        <v>22</v>
      </c>
      <c r="V5399" s="0" t="n">
        <v>427</v>
      </c>
      <c r="W5399" s="0" t="n">
        <v>0</v>
      </c>
      <c r="X5399" s="0" t="n">
        <v>0</v>
      </c>
      <c r="Y5399" s="0" t="n">
        <v>0</v>
      </c>
      <c r="Z5399" s="0" t="n">
        <v>0</v>
      </c>
    </row>
    <row r="5400" customFormat="false" ht="14.4" hidden="false" customHeight="false" outlineLevel="0" collapsed="false">
      <c r="A5400" s="0" t="s">
        <v>5</v>
      </c>
      <c r="B5400" s="0" t="s">
        <v>20207</v>
      </c>
      <c r="C5400" s="0" t="s">
        <v>14767</v>
      </c>
      <c r="D5400" s="0" t="s">
        <v>14773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  <c r="M5400" s="0" t="n">
        <v>0</v>
      </c>
      <c r="N5400" s="0" t="n">
        <v>0</v>
      </c>
      <c r="O5400" s="0" t="n">
        <v>0</v>
      </c>
      <c r="P5400" s="0" t="n">
        <v>0</v>
      </c>
      <c r="Q5400" s="0" t="n">
        <v>0</v>
      </c>
      <c r="R5400" s="0" t="n">
        <v>0</v>
      </c>
      <c r="S5400" s="0" t="n">
        <v>0</v>
      </c>
      <c r="T5400" s="0" t="n">
        <v>0</v>
      </c>
      <c r="U5400" s="0" t="n">
        <v>22</v>
      </c>
      <c r="V5400" s="0" t="n">
        <v>436</v>
      </c>
      <c r="W5400" s="0" t="n">
        <v>0</v>
      </c>
      <c r="X5400" s="0" t="n">
        <v>0</v>
      </c>
      <c r="Y5400" s="0" t="n">
        <v>0</v>
      </c>
      <c r="Z5400" s="0" t="n">
        <v>0</v>
      </c>
    </row>
    <row r="5401" customFormat="false" ht="14.4" hidden="false" customHeight="false" outlineLevel="0" collapsed="false">
      <c r="A5401" s="0" t="s">
        <v>5</v>
      </c>
      <c r="B5401" s="0" t="s">
        <v>20208</v>
      </c>
      <c r="C5401" s="0" t="s">
        <v>14771</v>
      </c>
      <c r="D5401" s="0" t="s">
        <v>14768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  <c r="M5401" s="0" t="n">
        <v>0</v>
      </c>
      <c r="N5401" s="0" t="n">
        <v>0</v>
      </c>
      <c r="O5401" s="0" t="n">
        <v>0</v>
      </c>
      <c r="P5401" s="0" t="n">
        <v>0</v>
      </c>
      <c r="Q5401" s="0" t="n">
        <v>0</v>
      </c>
      <c r="R5401" s="0" t="n">
        <v>0</v>
      </c>
      <c r="S5401" s="0" t="n">
        <v>0</v>
      </c>
      <c r="T5401" s="0" t="n">
        <v>0</v>
      </c>
      <c r="U5401" s="0" t="n">
        <v>22</v>
      </c>
      <c r="V5401" s="0" t="n">
        <v>398</v>
      </c>
      <c r="W5401" s="0" t="n">
        <v>0</v>
      </c>
      <c r="X5401" s="0" t="n">
        <v>0</v>
      </c>
      <c r="Y5401" s="0" t="n">
        <v>0</v>
      </c>
      <c r="Z5401" s="0" t="n">
        <v>0</v>
      </c>
    </row>
    <row r="5402" customFormat="false" ht="14.4" hidden="false" customHeight="false" outlineLevel="0" collapsed="false">
      <c r="A5402" s="0" t="s">
        <v>5</v>
      </c>
      <c r="B5402" s="0" t="s">
        <v>20209</v>
      </c>
      <c r="C5402" s="0" t="s">
        <v>14767</v>
      </c>
      <c r="D5402" s="0" t="s">
        <v>14768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0</v>
      </c>
      <c r="P5402" s="0" t="n">
        <v>0</v>
      </c>
      <c r="Q5402" s="0" t="n">
        <v>0</v>
      </c>
      <c r="R5402" s="0" t="n">
        <v>0</v>
      </c>
      <c r="S5402" s="0" t="n">
        <v>0</v>
      </c>
      <c r="T5402" s="0" t="n">
        <v>0</v>
      </c>
      <c r="U5402" s="0" t="n">
        <v>21</v>
      </c>
      <c r="V5402" s="0" t="n">
        <v>398</v>
      </c>
      <c r="W5402" s="0" t="n">
        <v>0</v>
      </c>
      <c r="X5402" s="0" t="n">
        <v>0</v>
      </c>
      <c r="Y5402" s="0" t="n">
        <v>0</v>
      </c>
      <c r="Z5402" s="0" t="n">
        <v>0</v>
      </c>
    </row>
    <row r="5403" customFormat="false" ht="14.4" hidden="false" customHeight="false" outlineLevel="0" collapsed="false">
      <c r="A5403" s="0" t="s">
        <v>5</v>
      </c>
      <c r="B5403" s="0" t="s">
        <v>20210</v>
      </c>
      <c r="C5403" s="0" t="s">
        <v>14773</v>
      </c>
      <c r="D5403" s="0" t="s">
        <v>14767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n">
        <v>0</v>
      </c>
      <c r="N5403" s="0" t="n">
        <v>0</v>
      </c>
      <c r="O5403" s="0" t="n">
        <v>0</v>
      </c>
      <c r="P5403" s="0" t="n">
        <v>0</v>
      </c>
      <c r="Q5403" s="0" t="n">
        <v>0</v>
      </c>
      <c r="R5403" s="0" t="n">
        <v>0</v>
      </c>
      <c r="S5403" s="0" t="n">
        <v>0</v>
      </c>
      <c r="T5403" s="0" t="n">
        <v>0</v>
      </c>
      <c r="U5403" s="0" t="n">
        <v>21</v>
      </c>
      <c r="V5403" s="0" t="n">
        <v>403</v>
      </c>
      <c r="W5403" s="0" t="n">
        <v>0</v>
      </c>
      <c r="X5403" s="0" t="n">
        <v>0</v>
      </c>
      <c r="Y5403" s="0" t="n">
        <v>0</v>
      </c>
      <c r="Z5403" s="0" t="n">
        <v>0</v>
      </c>
    </row>
    <row r="5404" customFormat="false" ht="14.4" hidden="false" customHeight="false" outlineLevel="0" collapsed="false">
      <c r="A5404" s="0" t="s">
        <v>5</v>
      </c>
      <c r="B5404" s="0" t="s">
        <v>20211</v>
      </c>
      <c r="C5404" s="0" t="s">
        <v>14773</v>
      </c>
      <c r="D5404" s="0" t="s">
        <v>14767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  <c r="M5404" s="0" t="n">
        <v>0</v>
      </c>
      <c r="N5404" s="0" t="n">
        <v>0</v>
      </c>
      <c r="O5404" s="0" t="n">
        <v>0</v>
      </c>
      <c r="P5404" s="0" t="n">
        <v>0</v>
      </c>
      <c r="Q5404" s="0" t="n">
        <v>0</v>
      </c>
      <c r="R5404" s="0" t="n">
        <v>0</v>
      </c>
      <c r="S5404" s="0" t="n">
        <v>0</v>
      </c>
      <c r="T5404" s="0" t="n">
        <v>0</v>
      </c>
      <c r="U5404" s="0" t="n">
        <v>23</v>
      </c>
      <c r="V5404" s="0" t="n">
        <v>398</v>
      </c>
      <c r="W5404" s="0" t="n">
        <v>0</v>
      </c>
      <c r="X5404" s="0" t="n">
        <v>0</v>
      </c>
      <c r="Y5404" s="0" t="n">
        <v>0</v>
      </c>
      <c r="Z5404" s="0" t="n">
        <v>0</v>
      </c>
    </row>
    <row r="5405" customFormat="false" ht="14.4" hidden="false" customHeight="false" outlineLevel="0" collapsed="false">
      <c r="A5405" s="0" t="s">
        <v>5</v>
      </c>
      <c r="B5405" s="0" t="s">
        <v>20212</v>
      </c>
      <c r="C5405" s="0" t="s">
        <v>14768</v>
      </c>
      <c r="D5405" s="0" t="s">
        <v>14773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0</v>
      </c>
      <c r="M5405" s="0" t="n">
        <v>0</v>
      </c>
      <c r="N5405" s="0" t="n">
        <v>0</v>
      </c>
      <c r="O5405" s="0" t="n">
        <v>0</v>
      </c>
      <c r="P5405" s="0" t="n">
        <v>0</v>
      </c>
      <c r="Q5405" s="0" t="n">
        <v>0</v>
      </c>
      <c r="R5405" s="0" t="n">
        <v>0</v>
      </c>
      <c r="S5405" s="0" t="n">
        <v>0</v>
      </c>
      <c r="T5405" s="0" t="n">
        <v>0</v>
      </c>
      <c r="U5405" s="0" t="n">
        <v>20</v>
      </c>
      <c r="V5405" s="0" t="n">
        <v>390</v>
      </c>
      <c r="W5405" s="0" t="n">
        <v>0</v>
      </c>
      <c r="X5405" s="0" t="n">
        <v>0</v>
      </c>
      <c r="Y5405" s="0" t="n">
        <v>0</v>
      </c>
      <c r="Z5405" s="0" t="n">
        <v>0</v>
      </c>
    </row>
    <row r="5406" customFormat="false" ht="14.4" hidden="false" customHeight="false" outlineLevel="0" collapsed="false">
      <c r="A5406" s="0" t="s">
        <v>5</v>
      </c>
      <c r="B5406" s="0" t="s">
        <v>20213</v>
      </c>
      <c r="C5406" s="0" t="s">
        <v>14767</v>
      </c>
      <c r="D5406" s="0" t="s">
        <v>14773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  <c r="L5406" s="0" t="n">
        <v>0</v>
      </c>
      <c r="M5406" s="0" t="n">
        <v>0</v>
      </c>
      <c r="N5406" s="0" t="n">
        <v>0</v>
      </c>
      <c r="O5406" s="0" t="n">
        <v>0</v>
      </c>
      <c r="P5406" s="0" t="n">
        <v>0</v>
      </c>
      <c r="Q5406" s="0" t="n">
        <v>0</v>
      </c>
      <c r="R5406" s="0" t="n">
        <v>0</v>
      </c>
      <c r="S5406" s="0" t="n">
        <v>0</v>
      </c>
      <c r="T5406" s="0" t="n">
        <v>0</v>
      </c>
      <c r="U5406" s="0" t="n">
        <v>19</v>
      </c>
      <c r="V5406" s="0" t="n">
        <v>379</v>
      </c>
      <c r="W5406" s="0" t="n">
        <v>0</v>
      </c>
      <c r="X5406" s="0" t="n">
        <v>0</v>
      </c>
      <c r="Y5406" s="0" t="n">
        <v>0</v>
      </c>
      <c r="Z5406" s="0" t="n">
        <v>0</v>
      </c>
    </row>
    <row r="5407" customFormat="false" ht="14.4" hidden="false" customHeight="false" outlineLevel="0" collapsed="false">
      <c r="A5407" s="0" t="s">
        <v>5</v>
      </c>
      <c r="B5407" s="0" t="s">
        <v>20214</v>
      </c>
      <c r="C5407" s="0" t="s">
        <v>14767</v>
      </c>
      <c r="D5407" s="0" t="s">
        <v>14771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  <c r="M5407" s="0" t="n">
        <v>0</v>
      </c>
      <c r="N5407" s="0" t="n">
        <v>0</v>
      </c>
      <c r="O5407" s="0" t="n">
        <v>0</v>
      </c>
      <c r="P5407" s="0" t="n">
        <v>0</v>
      </c>
      <c r="Q5407" s="0" t="n">
        <v>0</v>
      </c>
      <c r="R5407" s="0" t="n">
        <v>0</v>
      </c>
      <c r="S5407" s="0" t="n">
        <v>0</v>
      </c>
      <c r="T5407" s="0" t="n">
        <v>0</v>
      </c>
      <c r="U5407" s="0" t="n">
        <v>21</v>
      </c>
      <c r="V5407" s="0" t="n">
        <v>364</v>
      </c>
      <c r="W5407" s="0" t="n">
        <v>0</v>
      </c>
      <c r="X5407" s="0" t="n">
        <v>0</v>
      </c>
      <c r="Y5407" s="0" t="n">
        <v>0</v>
      </c>
      <c r="Z5407" s="0" t="n">
        <v>0</v>
      </c>
    </row>
    <row r="5408" customFormat="false" ht="14.4" hidden="false" customHeight="false" outlineLevel="0" collapsed="false">
      <c r="A5408" s="0" t="s">
        <v>5</v>
      </c>
      <c r="B5408" s="0" t="s">
        <v>20215</v>
      </c>
      <c r="C5408" s="0" t="s">
        <v>14768</v>
      </c>
      <c r="D5408" s="0" t="s">
        <v>14767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0</v>
      </c>
      <c r="P5408" s="0" t="n">
        <v>0</v>
      </c>
      <c r="Q5408" s="0" t="n">
        <v>0</v>
      </c>
      <c r="R5408" s="0" t="n">
        <v>0</v>
      </c>
      <c r="S5408" s="0" t="n">
        <v>0</v>
      </c>
      <c r="T5408" s="0" t="n">
        <v>0</v>
      </c>
      <c r="U5408" s="0" t="n">
        <v>21</v>
      </c>
      <c r="V5408" s="0" t="n">
        <v>366</v>
      </c>
      <c r="W5408" s="0" t="n">
        <v>0</v>
      </c>
      <c r="X5408" s="0" t="n">
        <v>0</v>
      </c>
      <c r="Y5408" s="0" t="n">
        <v>0</v>
      </c>
      <c r="Z5408" s="0" t="n">
        <v>0</v>
      </c>
    </row>
    <row r="5409" customFormat="false" ht="14.4" hidden="false" customHeight="false" outlineLevel="0" collapsed="false">
      <c r="A5409" s="0" t="s">
        <v>5</v>
      </c>
      <c r="B5409" s="0" t="s">
        <v>20216</v>
      </c>
      <c r="C5409" s="0" t="s">
        <v>14768</v>
      </c>
      <c r="D5409" s="0" t="s">
        <v>14767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  <c r="M5409" s="0" t="n">
        <v>0</v>
      </c>
      <c r="N5409" s="0" t="n">
        <v>0</v>
      </c>
      <c r="O5409" s="0" t="n">
        <v>0</v>
      </c>
      <c r="P5409" s="0" t="n">
        <v>0</v>
      </c>
      <c r="Q5409" s="0" t="n">
        <v>0</v>
      </c>
      <c r="R5409" s="0" t="n">
        <v>0</v>
      </c>
      <c r="S5409" s="0" t="n">
        <v>0</v>
      </c>
      <c r="T5409" s="0" t="n">
        <v>0</v>
      </c>
      <c r="U5409" s="0" t="n">
        <v>20</v>
      </c>
      <c r="V5409" s="0" t="n">
        <v>358</v>
      </c>
      <c r="W5409" s="0" t="n">
        <v>0</v>
      </c>
      <c r="X5409" s="0" t="n">
        <v>0</v>
      </c>
      <c r="Y5409" s="0" t="n">
        <v>0</v>
      </c>
      <c r="Z5409" s="0" t="n">
        <v>0</v>
      </c>
    </row>
    <row r="5410" customFormat="false" ht="14.4" hidden="false" customHeight="false" outlineLevel="0" collapsed="false">
      <c r="A5410" s="0" t="s">
        <v>5</v>
      </c>
      <c r="B5410" s="0" t="s">
        <v>20217</v>
      </c>
      <c r="C5410" s="0" t="s">
        <v>14773</v>
      </c>
      <c r="D5410" s="0" t="s">
        <v>14767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  <c r="M5410" s="0" t="n">
        <v>0</v>
      </c>
      <c r="N5410" s="0" t="n">
        <v>0</v>
      </c>
      <c r="O5410" s="0" t="n">
        <v>0</v>
      </c>
      <c r="P5410" s="0" t="n">
        <v>0</v>
      </c>
      <c r="Q5410" s="0" t="n">
        <v>0</v>
      </c>
      <c r="R5410" s="0" t="n">
        <v>0</v>
      </c>
      <c r="S5410" s="0" t="n">
        <v>0</v>
      </c>
      <c r="T5410" s="0" t="n">
        <v>0</v>
      </c>
      <c r="U5410" s="0" t="n">
        <v>23</v>
      </c>
      <c r="V5410" s="0" t="n">
        <v>361</v>
      </c>
      <c r="W5410" s="0" t="n">
        <v>0</v>
      </c>
      <c r="X5410" s="0" t="n">
        <v>0</v>
      </c>
      <c r="Y5410" s="0" t="n">
        <v>0</v>
      </c>
      <c r="Z5410" s="0" t="n">
        <v>0</v>
      </c>
    </row>
    <row r="5411" customFormat="false" ht="14.4" hidden="false" customHeight="false" outlineLevel="0" collapsed="false">
      <c r="A5411" s="0" t="s">
        <v>5</v>
      </c>
      <c r="B5411" s="0" t="s">
        <v>20218</v>
      </c>
      <c r="C5411" s="0" t="s">
        <v>14771</v>
      </c>
      <c r="D5411" s="0" t="s">
        <v>14773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  <c r="M5411" s="0" t="n">
        <v>0</v>
      </c>
      <c r="N5411" s="0" t="n">
        <v>0</v>
      </c>
      <c r="O5411" s="0" t="n">
        <v>0</v>
      </c>
      <c r="P5411" s="0" t="n">
        <v>0</v>
      </c>
      <c r="Q5411" s="0" t="n">
        <v>0</v>
      </c>
      <c r="R5411" s="0" t="n">
        <v>0</v>
      </c>
      <c r="S5411" s="0" t="n">
        <v>0</v>
      </c>
      <c r="T5411" s="0" t="n">
        <v>0</v>
      </c>
      <c r="U5411" s="0" t="n">
        <v>20</v>
      </c>
      <c r="V5411" s="0" t="n">
        <v>370</v>
      </c>
      <c r="W5411" s="0" t="n">
        <v>0</v>
      </c>
      <c r="X5411" s="0" t="n">
        <v>0</v>
      </c>
      <c r="Y5411" s="0" t="n">
        <v>0</v>
      </c>
      <c r="Z5411" s="0" t="n">
        <v>0</v>
      </c>
    </row>
    <row r="5412" customFormat="false" ht="14.4" hidden="false" customHeight="false" outlineLevel="0" collapsed="false">
      <c r="A5412" s="0" t="s">
        <v>5</v>
      </c>
      <c r="B5412" s="0" t="s">
        <v>20219</v>
      </c>
      <c r="C5412" s="0" t="s">
        <v>14767</v>
      </c>
      <c r="D5412" s="0" t="s">
        <v>14773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0</v>
      </c>
      <c r="L5412" s="0" t="n">
        <v>0</v>
      </c>
      <c r="M5412" s="0" t="n">
        <v>0</v>
      </c>
      <c r="N5412" s="0" t="n">
        <v>0</v>
      </c>
      <c r="O5412" s="0" t="n">
        <v>0</v>
      </c>
      <c r="P5412" s="0" t="n">
        <v>0</v>
      </c>
      <c r="Q5412" s="0" t="n">
        <v>0</v>
      </c>
      <c r="R5412" s="0" t="n">
        <v>0</v>
      </c>
      <c r="S5412" s="0" t="n">
        <v>0</v>
      </c>
      <c r="T5412" s="0" t="n">
        <v>0</v>
      </c>
      <c r="U5412" s="0" t="n">
        <v>19</v>
      </c>
      <c r="V5412" s="0" t="n">
        <v>363</v>
      </c>
      <c r="W5412" s="0" t="n">
        <v>0</v>
      </c>
      <c r="X5412" s="0" t="n">
        <v>0</v>
      </c>
      <c r="Y5412" s="0" t="n">
        <v>0</v>
      </c>
      <c r="Z5412" s="0" t="n">
        <v>0</v>
      </c>
    </row>
    <row r="5413" customFormat="false" ht="14.4" hidden="false" customHeight="false" outlineLevel="0" collapsed="false">
      <c r="A5413" s="0" t="s">
        <v>5</v>
      </c>
      <c r="B5413" s="0" t="s">
        <v>20220</v>
      </c>
      <c r="C5413" s="0" t="s">
        <v>14773</v>
      </c>
      <c r="D5413" s="0" t="s">
        <v>14771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n">
        <v>0</v>
      </c>
      <c r="N5413" s="0" t="n">
        <v>0</v>
      </c>
      <c r="O5413" s="0" t="n">
        <v>0</v>
      </c>
      <c r="P5413" s="0" t="n">
        <v>0</v>
      </c>
      <c r="Q5413" s="0" t="n">
        <v>0</v>
      </c>
      <c r="R5413" s="0" t="n">
        <v>0</v>
      </c>
      <c r="S5413" s="0" t="n">
        <v>0</v>
      </c>
      <c r="T5413" s="0" t="n">
        <v>0</v>
      </c>
      <c r="U5413" s="0" t="n">
        <v>19</v>
      </c>
      <c r="V5413" s="0" t="n">
        <v>345</v>
      </c>
      <c r="W5413" s="0" t="n">
        <v>0</v>
      </c>
      <c r="X5413" s="0" t="n">
        <v>0</v>
      </c>
      <c r="Y5413" s="0" t="n">
        <v>0</v>
      </c>
      <c r="Z5413" s="0" t="n">
        <v>0</v>
      </c>
    </row>
    <row r="5414" customFormat="false" ht="14.4" hidden="false" customHeight="false" outlineLevel="0" collapsed="false">
      <c r="A5414" s="0" t="s">
        <v>5</v>
      </c>
      <c r="B5414" s="0" t="s">
        <v>20221</v>
      </c>
      <c r="C5414" s="0" t="s">
        <v>14773</v>
      </c>
      <c r="D5414" s="0" t="s">
        <v>14767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  <c r="L5414" s="0" t="n">
        <v>0</v>
      </c>
      <c r="M5414" s="0" t="n">
        <v>0</v>
      </c>
      <c r="N5414" s="0" t="n">
        <v>0</v>
      </c>
      <c r="O5414" s="0" t="n">
        <v>0</v>
      </c>
      <c r="P5414" s="0" t="n">
        <v>0</v>
      </c>
      <c r="Q5414" s="0" t="n">
        <v>0</v>
      </c>
      <c r="R5414" s="0" t="n">
        <v>0</v>
      </c>
      <c r="S5414" s="0" t="n">
        <v>0</v>
      </c>
      <c r="T5414" s="0" t="n">
        <v>0</v>
      </c>
      <c r="U5414" s="0" t="n">
        <v>19</v>
      </c>
      <c r="V5414" s="0" t="n">
        <v>323</v>
      </c>
      <c r="W5414" s="0" t="n">
        <v>0</v>
      </c>
      <c r="X5414" s="0" t="n">
        <v>0</v>
      </c>
      <c r="Y5414" s="0" t="n">
        <v>0</v>
      </c>
      <c r="Z5414" s="0" t="n">
        <v>0</v>
      </c>
    </row>
    <row r="5415" customFormat="false" ht="14.4" hidden="false" customHeight="false" outlineLevel="0" collapsed="false">
      <c r="A5415" s="0" t="s">
        <v>5</v>
      </c>
      <c r="B5415" s="0" t="s">
        <v>20222</v>
      </c>
      <c r="C5415" s="0" t="s">
        <v>14768</v>
      </c>
      <c r="D5415" s="0" t="s">
        <v>14771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  <c r="L5415" s="0" t="n">
        <v>0</v>
      </c>
      <c r="M5415" s="0" t="n">
        <v>0</v>
      </c>
      <c r="N5415" s="0" t="n">
        <v>0</v>
      </c>
      <c r="O5415" s="0" t="n">
        <v>0</v>
      </c>
      <c r="P5415" s="0" t="n">
        <v>0</v>
      </c>
      <c r="Q5415" s="0" t="n">
        <v>0</v>
      </c>
      <c r="R5415" s="0" t="n">
        <v>0</v>
      </c>
      <c r="S5415" s="0" t="n">
        <v>0</v>
      </c>
      <c r="T5415" s="0" t="n">
        <v>0</v>
      </c>
      <c r="U5415" s="0" t="n">
        <v>19</v>
      </c>
      <c r="V5415" s="0" t="n">
        <v>334</v>
      </c>
      <c r="W5415" s="0" t="n">
        <v>0</v>
      </c>
      <c r="X5415" s="0" t="n">
        <v>0</v>
      </c>
      <c r="Y5415" s="0" t="n">
        <v>0</v>
      </c>
      <c r="Z5415" s="0" t="n">
        <v>0</v>
      </c>
    </row>
    <row r="5416" customFormat="false" ht="14.4" hidden="false" customHeight="false" outlineLevel="0" collapsed="false">
      <c r="A5416" s="0" t="s">
        <v>5</v>
      </c>
      <c r="B5416" s="0" t="s">
        <v>20223</v>
      </c>
      <c r="C5416" s="0" t="s">
        <v>14773</v>
      </c>
      <c r="D5416" s="0" t="s">
        <v>14767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  <c r="M5416" s="0" t="n">
        <v>0</v>
      </c>
      <c r="N5416" s="0" t="n">
        <v>0</v>
      </c>
      <c r="O5416" s="0" t="n">
        <v>0</v>
      </c>
      <c r="P5416" s="0" t="n">
        <v>0</v>
      </c>
      <c r="Q5416" s="0" t="n">
        <v>0</v>
      </c>
      <c r="R5416" s="0" t="n">
        <v>0</v>
      </c>
      <c r="S5416" s="0" t="n">
        <v>0</v>
      </c>
      <c r="T5416" s="0" t="n">
        <v>0</v>
      </c>
      <c r="U5416" s="0" t="n">
        <v>34</v>
      </c>
      <c r="V5416" s="0" t="n">
        <v>451</v>
      </c>
      <c r="W5416" s="0" t="n">
        <v>0</v>
      </c>
      <c r="X5416" s="0" t="n">
        <v>0</v>
      </c>
      <c r="Y5416" s="0" t="n">
        <v>0</v>
      </c>
      <c r="Z5416" s="0" t="n">
        <v>0</v>
      </c>
    </row>
    <row r="5417" customFormat="false" ht="14.4" hidden="false" customHeight="false" outlineLevel="0" collapsed="false">
      <c r="A5417" s="0" t="s">
        <v>5</v>
      </c>
      <c r="B5417" s="0" t="s">
        <v>20224</v>
      </c>
      <c r="C5417" s="0" t="s">
        <v>14768</v>
      </c>
      <c r="D5417" s="0" t="s">
        <v>14767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n">
        <v>0</v>
      </c>
      <c r="N5417" s="0" t="n">
        <v>0</v>
      </c>
      <c r="O5417" s="0" t="n">
        <v>0</v>
      </c>
      <c r="P5417" s="0" t="n">
        <v>0</v>
      </c>
      <c r="Q5417" s="0" t="n">
        <v>0</v>
      </c>
      <c r="R5417" s="0" t="n">
        <v>0</v>
      </c>
      <c r="S5417" s="0" t="n">
        <v>0</v>
      </c>
      <c r="T5417" s="0" t="n">
        <v>0</v>
      </c>
      <c r="U5417" s="0" t="n">
        <v>29</v>
      </c>
      <c r="V5417" s="0" t="n">
        <v>438</v>
      </c>
      <c r="W5417" s="0" t="n">
        <v>0</v>
      </c>
      <c r="X5417" s="0" t="n">
        <v>0</v>
      </c>
      <c r="Y5417" s="0" t="n">
        <v>0</v>
      </c>
      <c r="Z5417" s="0" t="n">
        <v>0</v>
      </c>
    </row>
    <row r="5418" customFormat="false" ht="14.4" hidden="false" customHeight="false" outlineLevel="0" collapsed="false">
      <c r="A5418" s="0" t="s">
        <v>5</v>
      </c>
      <c r="B5418" s="0" t="s">
        <v>20225</v>
      </c>
      <c r="C5418" s="0" t="s">
        <v>14767</v>
      </c>
      <c r="D5418" s="0" t="s">
        <v>14771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  <c r="M5418" s="0" t="n">
        <v>0</v>
      </c>
      <c r="N5418" s="0" t="n">
        <v>0</v>
      </c>
      <c r="O5418" s="0" t="n">
        <v>0</v>
      </c>
      <c r="P5418" s="0" t="n">
        <v>0</v>
      </c>
      <c r="Q5418" s="0" t="n">
        <v>0</v>
      </c>
      <c r="R5418" s="0" t="n">
        <v>0</v>
      </c>
      <c r="S5418" s="0" t="n">
        <v>0</v>
      </c>
      <c r="T5418" s="0" t="n">
        <v>0</v>
      </c>
      <c r="U5418" s="0" t="n">
        <v>29</v>
      </c>
      <c r="V5418" s="0" t="n">
        <v>449</v>
      </c>
      <c r="W5418" s="0" t="n">
        <v>0</v>
      </c>
      <c r="X5418" s="0" t="n">
        <v>0</v>
      </c>
      <c r="Y5418" s="0" t="n">
        <v>0</v>
      </c>
      <c r="Z5418" s="0" t="n">
        <v>0</v>
      </c>
    </row>
    <row r="5419" customFormat="false" ht="14.4" hidden="false" customHeight="false" outlineLevel="0" collapsed="false">
      <c r="A5419" s="0" t="s">
        <v>5</v>
      </c>
      <c r="B5419" s="0" t="s">
        <v>20226</v>
      </c>
      <c r="C5419" s="0" t="s">
        <v>14768</v>
      </c>
      <c r="D5419" s="0" t="s">
        <v>14771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  <c r="M5419" s="0" t="n">
        <v>0</v>
      </c>
      <c r="N5419" s="0" t="n">
        <v>0</v>
      </c>
      <c r="O5419" s="0" t="n">
        <v>0</v>
      </c>
      <c r="P5419" s="0" t="n">
        <v>0</v>
      </c>
      <c r="Q5419" s="0" t="n">
        <v>0</v>
      </c>
      <c r="R5419" s="0" t="n">
        <v>0</v>
      </c>
      <c r="S5419" s="0" t="n">
        <v>0</v>
      </c>
      <c r="T5419" s="0" t="n">
        <v>0</v>
      </c>
      <c r="U5419" s="0" t="n">
        <v>28</v>
      </c>
      <c r="V5419" s="0" t="n">
        <v>455</v>
      </c>
      <c r="W5419" s="0" t="n">
        <v>0</v>
      </c>
      <c r="X5419" s="0" t="n">
        <v>0</v>
      </c>
      <c r="Y5419" s="0" t="n">
        <v>0</v>
      </c>
      <c r="Z5419" s="0" t="n">
        <v>0</v>
      </c>
    </row>
    <row r="5420" customFormat="false" ht="14.4" hidden="false" customHeight="false" outlineLevel="0" collapsed="false">
      <c r="A5420" s="0" t="s">
        <v>5</v>
      </c>
      <c r="B5420" s="0" t="s">
        <v>20227</v>
      </c>
      <c r="C5420" s="0" t="s">
        <v>14773</v>
      </c>
      <c r="D5420" s="0" t="s">
        <v>14767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0</v>
      </c>
      <c r="M5420" s="0" t="n">
        <v>0</v>
      </c>
      <c r="N5420" s="0" t="n">
        <v>0</v>
      </c>
      <c r="O5420" s="0" t="n">
        <v>0</v>
      </c>
      <c r="P5420" s="0" t="n">
        <v>0</v>
      </c>
      <c r="Q5420" s="0" t="n">
        <v>0</v>
      </c>
      <c r="R5420" s="0" t="n">
        <v>0</v>
      </c>
      <c r="S5420" s="0" t="n">
        <v>0</v>
      </c>
      <c r="T5420" s="0" t="n">
        <v>0</v>
      </c>
      <c r="U5420" s="0" t="n">
        <v>26</v>
      </c>
      <c r="V5420" s="0" t="n">
        <v>467</v>
      </c>
      <c r="W5420" s="0" t="n">
        <v>0</v>
      </c>
      <c r="X5420" s="0" t="n">
        <v>0</v>
      </c>
      <c r="Y5420" s="0" t="n">
        <v>0</v>
      </c>
      <c r="Z5420" s="0" t="n">
        <v>0</v>
      </c>
    </row>
    <row r="5421" customFormat="false" ht="14.4" hidden="false" customHeight="false" outlineLevel="0" collapsed="false">
      <c r="A5421" s="0" t="s">
        <v>5</v>
      </c>
      <c r="B5421" s="0" t="s">
        <v>20228</v>
      </c>
      <c r="C5421" s="0" t="s">
        <v>14768</v>
      </c>
      <c r="D5421" s="0" t="s">
        <v>14771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0</v>
      </c>
      <c r="M5421" s="0" t="n">
        <v>0</v>
      </c>
      <c r="N5421" s="0" t="n">
        <v>0</v>
      </c>
      <c r="O5421" s="0" t="n">
        <v>0</v>
      </c>
      <c r="P5421" s="0" t="n">
        <v>0</v>
      </c>
      <c r="Q5421" s="0" t="n">
        <v>0</v>
      </c>
      <c r="R5421" s="0" t="n">
        <v>0</v>
      </c>
      <c r="S5421" s="0" t="n">
        <v>0</v>
      </c>
      <c r="T5421" s="0" t="n">
        <v>0</v>
      </c>
      <c r="U5421" s="0" t="n">
        <v>22</v>
      </c>
      <c r="V5421" s="0" t="n">
        <v>432</v>
      </c>
      <c r="W5421" s="0" t="n">
        <v>0</v>
      </c>
      <c r="X5421" s="0" t="n">
        <v>0</v>
      </c>
      <c r="Y5421" s="0" t="n">
        <v>0</v>
      </c>
      <c r="Z5421" s="0" t="n">
        <v>0</v>
      </c>
    </row>
    <row r="5422" customFormat="false" ht="14.4" hidden="false" customHeight="false" outlineLevel="0" collapsed="false">
      <c r="A5422" s="0" t="s">
        <v>5</v>
      </c>
      <c r="B5422" s="0" t="s">
        <v>20229</v>
      </c>
      <c r="C5422" s="0" t="s">
        <v>14771</v>
      </c>
      <c r="D5422" s="0" t="s">
        <v>14768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n">
        <v>0</v>
      </c>
      <c r="N5422" s="0" t="n">
        <v>0</v>
      </c>
      <c r="O5422" s="0" t="n">
        <v>0</v>
      </c>
      <c r="P5422" s="0" t="n">
        <v>0</v>
      </c>
      <c r="Q5422" s="0" t="n">
        <v>0</v>
      </c>
      <c r="R5422" s="0" t="n">
        <v>0</v>
      </c>
      <c r="S5422" s="0" t="n">
        <v>0</v>
      </c>
      <c r="T5422" s="0" t="n">
        <v>0</v>
      </c>
      <c r="U5422" s="0" t="n">
        <v>22</v>
      </c>
      <c r="V5422" s="0" t="n">
        <v>423</v>
      </c>
      <c r="W5422" s="0" t="n">
        <v>0</v>
      </c>
      <c r="X5422" s="0" t="n">
        <v>0</v>
      </c>
      <c r="Y5422" s="0" t="n">
        <v>0</v>
      </c>
      <c r="Z5422" s="0" t="n">
        <v>0</v>
      </c>
    </row>
    <row r="5423" customFormat="false" ht="14.4" hidden="false" customHeight="false" outlineLevel="0" collapsed="false">
      <c r="A5423" s="0" t="s">
        <v>5</v>
      </c>
      <c r="B5423" s="0" t="s">
        <v>20230</v>
      </c>
      <c r="C5423" s="0" t="s">
        <v>14771</v>
      </c>
      <c r="D5423" s="0" t="s">
        <v>14767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  <c r="M5423" s="0" t="n">
        <v>0</v>
      </c>
      <c r="N5423" s="0" t="n">
        <v>0</v>
      </c>
      <c r="O5423" s="0" t="n">
        <v>0</v>
      </c>
      <c r="P5423" s="0" t="n">
        <v>0</v>
      </c>
      <c r="Q5423" s="0" t="n">
        <v>0</v>
      </c>
      <c r="R5423" s="0" t="n">
        <v>0</v>
      </c>
      <c r="S5423" s="0" t="n">
        <v>0</v>
      </c>
      <c r="T5423" s="0" t="n">
        <v>0</v>
      </c>
      <c r="U5423" s="0" t="n">
        <v>21</v>
      </c>
      <c r="V5423" s="0" t="n">
        <v>384</v>
      </c>
      <c r="W5423" s="0" t="n">
        <v>0</v>
      </c>
      <c r="X5423" s="0" t="n">
        <v>0</v>
      </c>
      <c r="Y5423" s="0" t="n">
        <v>0</v>
      </c>
      <c r="Z5423" s="0" t="n">
        <v>0</v>
      </c>
    </row>
    <row r="5424" customFormat="false" ht="14.4" hidden="false" customHeight="false" outlineLevel="0" collapsed="false">
      <c r="A5424" s="0" t="s">
        <v>5</v>
      </c>
      <c r="B5424" s="0" t="s">
        <v>20231</v>
      </c>
      <c r="C5424" s="0" t="s">
        <v>14768</v>
      </c>
      <c r="D5424" s="0" t="s">
        <v>14771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n">
        <v>0</v>
      </c>
      <c r="N5424" s="0" t="n">
        <v>0</v>
      </c>
      <c r="O5424" s="0" t="n">
        <v>0</v>
      </c>
      <c r="P5424" s="0" t="n">
        <v>0</v>
      </c>
      <c r="Q5424" s="0" t="n">
        <v>0</v>
      </c>
      <c r="R5424" s="0" t="n">
        <v>0</v>
      </c>
      <c r="S5424" s="0" t="n">
        <v>0</v>
      </c>
      <c r="T5424" s="0" t="n">
        <v>0</v>
      </c>
      <c r="U5424" s="0" t="n">
        <v>21</v>
      </c>
      <c r="V5424" s="0" t="n">
        <v>338</v>
      </c>
      <c r="W5424" s="0" t="n">
        <v>0</v>
      </c>
      <c r="X5424" s="0" t="n">
        <v>0</v>
      </c>
      <c r="Y5424" s="0" t="n">
        <v>0</v>
      </c>
      <c r="Z5424" s="0" t="n">
        <v>0</v>
      </c>
    </row>
    <row r="5425" customFormat="false" ht="14.4" hidden="false" customHeight="false" outlineLevel="0" collapsed="false">
      <c r="A5425" s="0" t="s">
        <v>5</v>
      </c>
      <c r="B5425" s="0" t="s">
        <v>20232</v>
      </c>
      <c r="C5425" s="0" t="s">
        <v>14771</v>
      </c>
      <c r="D5425" s="0" t="s">
        <v>14767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  <c r="M5425" s="0" t="n">
        <v>0</v>
      </c>
      <c r="N5425" s="0" t="n">
        <v>0</v>
      </c>
      <c r="O5425" s="0" t="n">
        <v>0</v>
      </c>
      <c r="P5425" s="0" t="n">
        <v>0</v>
      </c>
      <c r="Q5425" s="0" t="n">
        <v>0</v>
      </c>
      <c r="R5425" s="0" t="n">
        <v>0</v>
      </c>
      <c r="S5425" s="0" t="n">
        <v>0</v>
      </c>
      <c r="T5425" s="0" t="n">
        <v>0</v>
      </c>
      <c r="U5425" s="0" t="n">
        <v>26</v>
      </c>
      <c r="V5425" s="0" t="n">
        <v>359</v>
      </c>
      <c r="W5425" s="0" t="n">
        <v>0</v>
      </c>
      <c r="X5425" s="0" t="n">
        <v>0</v>
      </c>
      <c r="Y5425" s="0" t="n">
        <v>0</v>
      </c>
      <c r="Z5425" s="0" t="n">
        <v>0</v>
      </c>
    </row>
    <row r="5426" customFormat="false" ht="14.4" hidden="false" customHeight="false" outlineLevel="0" collapsed="false">
      <c r="A5426" s="0" t="s">
        <v>5</v>
      </c>
      <c r="B5426" s="0" t="s">
        <v>20233</v>
      </c>
      <c r="C5426" s="0" t="s">
        <v>14768</v>
      </c>
      <c r="D5426" s="0" t="s">
        <v>14767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  <c r="M5426" s="0" t="n">
        <v>0</v>
      </c>
      <c r="N5426" s="0" t="n">
        <v>0</v>
      </c>
      <c r="O5426" s="0" t="n">
        <v>0</v>
      </c>
      <c r="P5426" s="0" t="n">
        <v>0</v>
      </c>
      <c r="Q5426" s="0" t="n">
        <v>0</v>
      </c>
      <c r="R5426" s="0" t="n">
        <v>0</v>
      </c>
      <c r="S5426" s="0" t="n">
        <v>0</v>
      </c>
      <c r="T5426" s="0" t="n">
        <v>0</v>
      </c>
      <c r="U5426" s="0" t="n">
        <v>28</v>
      </c>
      <c r="V5426" s="0" t="n">
        <v>333</v>
      </c>
      <c r="W5426" s="0" t="n">
        <v>0</v>
      </c>
      <c r="X5426" s="0" t="n">
        <v>0</v>
      </c>
      <c r="Y5426" s="0" t="n">
        <v>0</v>
      </c>
      <c r="Z5426" s="0" t="n">
        <v>0</v>
      </c>
    </row>
    <row r="5427" customFormat="false" ht="14.4" hidden="false" customHeight="false" outlineLevel="0" collapsed="false">
      <c r="A5427" s="0" t="s">
        <v>5</v>
      </c>
      <c r="B5427" s="0" t="s">
        <v>20234</v>
      </c>
      <c r="C5427" s="0" t="s">
        <v>14773</v>
      </c>
      <c r="D5427" s="0" t="s">
        <v>14767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0</v>
      </c>
      <c r="K5427" s="0" t="n">
        <v>0</v>
      </c>
      <c r="L5427" s="0" t="n">
        <v>0</v>
      </c>
      <c r="M5427" s="0" t="n">
        <v>0</v>
      </c>
      <c r="N5427" s="0" t="n">
        <v>0</v>
      </c>
      <c r="O5427" s="0" t="n">
        <v>0</v>
      </c>
      <c r="P5427" s="0" t="n">
        <v>0</v>
      </c>
      <c r="Q5427" s="0" t="n">
        <v>0</v>
      </c>
      <c r="R5427" s="0" t="n">
        <v>0</v>
      </c>
      <c r="S5427" s="0" t="n">
        <v>0</v>
      </c>
      <c r="T5427" s="0" t="n">
        <v>0</v>
      </c>
      <c r="U5427" s="0" t="n">
        <v>29</v>
      </c>
      <c r="V5427" s="0" t="n">
        <v>342</v>
      </c>
      <c r="W5427" s="0" t="n">
        <v>0</v>
      </c>
      <c r="X5427" s="0" t="n">
        <v>0</v>
      </c>
      <c r="Y5427" s="0" t="n">
        <v>0</v>
      </c>
      <c r="Z5427" s="0" t="n">
        <v>0</v>
      </c>
    </row>
    <row r="5428" customFormat="false" ht="14.4" hidden="false" customHeight="false" outlineLevel="0" collapsed="false">
      <c r="A5428" s="0" t="s">
        <v>5</v>
      </c>
      <c r="B5428" s="0" t="s">
        <v>20235</v>
      </c>
      <c r="C5428" s="0" t="s">
        <v>14773</v>
      </c>
      <c r="D5428" s="0" t="s">
        <v>14767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n">
        <v>0</v>
      </c>
      <c r="N5428" s="0" t="n">
        <v>0</v>
      </c>
      <c r="O5428" s="0" t="n">
        <v>0</v>
      </c>
      <c r="P5428" s="0" t="n">
        <v>0</v>
      </c>
      <c r="Q5428" s="0" t="n">
        <v>0</v>
      </c>
      <c r="R5428" s="0" t="n">
        <v>0</v>
      </c>
      <c r="S5428" s="0" t="n">
        <v>0</v>
      </c>
      <c r="T5428" s="0" t="n">
        <v>0</v>
      </c>
      <c r="U5428" s="0" t="n">
        <v>28</v>
      </c>
      <c r="V5428" s="0" t="n">
        <v>375</v>
      </c>
      <c r="W5428" s="0" t="n">
        <v>0</v>
      </c>
      <c r="X5428" s="0" t="n">
        <v>0</v>
      </c>
      <c r="Y5428" s="0" t="n">
        <v>0</v>
      </c>
      <c r="Z5428" s="0" t="n">
        <v>0</v>
      </c>
    </row>
    <row r="5429" customFormat="false" ht="14.4" hidden="false" customHeight="false" outlineLevel="0" collapsed="false">
      <c r="A5429" s="0" t="s">
        <v>5</v>
      </c>
      <c r="B5429" s="0" t="s">
        <v>20236</v>
      </c>
      <c r="C5429" s="0" t="s">
        <v>14773</v>
      </c>
      <c r="D5429" s="0" t="s">
        <v>14767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n">
        <v>0</v>
      </c>
      <c r="N5429" s="0" t="n">
        <v>0</v>
      </c>
      <c r="O5429" s="0" t="n">
        <v>0</v>
      </c>
      <c r="P5429" s="0" t="n">
        <v>0</v>
      </c>
      <c r="Q5429" s="0" t="n">
        <v>0</v>
      </c>
      <c r="R5429" s="0" t="n">
        <v>0</v>
      </c>
      <c r="S5429" s="0" t="n">
        <v>0</v>
      </c>
      <c r="T5429" s="0" t="n">
        <v>0</v>
      </c>
      <c r="U5429" s="0" t="n">
        <v>28</v>
      </c>
      <c r="V5429" s="0" t="n">
        <v>384</v>
      </c>
      <c r="W5429" s="0" t="n">
        <v>0</v>
      </c>
      <c r="X5429" s="0" t="n">
        <v>0</v>
      </c>
      <c r="Y5429" s="0" t="n">
        <v>0</v>
      </c>
      <c r="Z5429" s="0" t="n">
        <v>0</v>
      </c>
    </row>
    <row r="5430" customFormat="false" ht="14.4" hidden="false" customHeight="false" outlineLevel="0" collapsed="false">
      <c r="A5430" s="0" t="s">
        <v>5</v>
      </c>
      <c r="B5430" s="0" t="s">
        <v>20237</v>
      </c>
      <c r="C5430" s="0" t="s">
        <v>14773</v>
      </c>
      <c r="D5430" s="0" t="s">
        <v>14767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0</v>
      </c>
      <c r="K5430" s="0" t="n">
        <v>0</v>
      </c>
      <c r="L5430" s="0" t="n">
        <v>0</v>
      </c>
      <c r="M5430" s="0" t="n">
        <v>0</v>
      </c>
      <c r="N5430" s="0" t="n">
        <v>0</v>
      </c>
      <c r="O5430" s="0" t="n">
        <v>0</v>
      </c>
      <c r="P5430" s="0" t="n">
        <v>0</v>
      </c>
      <c r="Q5430" s="0" t="n">
        <v>0</v>
      </c>
      <c r="R5430" s="0" t="n">
        <v>0</v>
      </c>
      <c r="S5430" s="0" t="n">
        <v>0</v>
      </c>
      <c r="T5430" s="0" t="n">
        <v>0</v>
      </c>
      <c r="U5430" s="0" t="n">
        <v>18</v>
      </c>
      <c r="V5430" s="0" t="n">
        <v>345</v>
      </c>
      <c r="W5430" s="0" t="n">
        <v>0</v>
      </c>
      <c r="X5430" s="0" t="n">
        <v>0</v>
      </c>
      <c r="Y5430" s="0" t="n">
        <v>0</v>
      </c>
      <c r="Z5430" s="0" t="n">
        <v>0</v>
      </c>
    </row>
    <row r="5431" customFormat="false" ht="14.4" hidden="false" customHeight="false" outlineLevel="0" collapsed="false">
      <c r="A5431" s="0" t="s">
        <v>5</v>
      </c>
      <c r="B5431" s="0" t="s">
        <v>20238</v>
      </c>
      <c r="C5431" s="0" t="s">
        <v>14771</v>
      </c>
      <c r="D5431" s="0" t="s">
        <v>14768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n">
        <v>0</v>
      </c>
      <c r="N5431" s="0" t="n">
        <v>0</v>
      </c>
      <c r="O5431" s="0" t="n">
        <v>0</v>
      </c>
      <c r="P5431" s="0" t="n">
        <v>0</v>
      </c>
      <c r="Q5431" s="0" t="n">
        <v>0</v>
      </c>
      <c r="R5431" s="0" t="n">
        <v>0</v>
      </c>
      <c r="S5431" s="0" t="n">
        <v>0</v>
      </c>
      <c r="T5431" s="0" t="n">
        <v>0</v>
      </c>
      <c r="U5431" s="0" t="n">
        <v>17</v>
      </c>
      <c r="V5431" s="0" t="n">
        <v>299</v>
      </c>
      <c r="W5431" s="0" t="n">
        <v>0</v>
      </c>
      <c r="X5431" s="0" t="n">
        <v>0</v>
      </c>
      <c r="Y5431" s="0" t="n">
        <v>0</v>
      </c>
      <c r="Z5431" s="0" t="n">
        <v>0</v>
      </c>
    </row>
    <row r="5432" customFormat="false" ht="14.4" hidden="false" customHeight="false" outlineLevel="0" collapsed="false">
      <c r="A5432" s="0" t="s">
        <v>5</v>
      </c>
      <c r="B5432" s="0" t="s">
        <v>20239</v>
      </c>
      <c r="C5432" s="0" t="s">
        <v>14768</v>
      </c>
      <c r="D5432" s="0" t="s">
        <v>14771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  <c r="M5432" s="0" t="n">
        <v>0</v>
      </c>
      <c r="N5432" s="0" t="n">
        <v>0</v>
      </c>
      <c r="O5432" s="0" t="n">
        <v>0</v>
      </c>
      <c r="P5432" s="0" t="n">
        <v>0</v>
      </c>
      <c r="Q5432" s="0" t="n">
        <v>0</v>
      </c>
      <c r="R5432" s="0" t="n">
        <v>0</v>
      </c>
      <c r="S5432" s="0" t="n">
        <v>0</v>
      </c>
      <c r="T5432" s="0" t="n">
        <v>0</v>
      </c>
      <c r="U5432" s="0" t="n">
        <v>17</v>
      </c>
      <c r="V5432" s="0" t="n">
        <v>331</v>
      </c>
      <c r="W5432" s="0" t="n">
        <v>0</v>
      </c>
      <c r="X5432" s="0" t="n">
        <v>0</v>
      </c>
      <c r="Y5432" s="0" t="n">
        <v>0</v>
      </c>
      <c r="Z5432" s="0" t="n">
        <v>0</v>
      </c>
    </row>
    <row r="5433" customFormat="false" ht="14.4" hidden="false" customHeight="false" outlineLevel="0" collapsed="false">
      <c r="A5433" s="0" t="s">
        <v>5</v>
      </c>
      <c r="B5433" s="0" t="s">
        <v>20240</v>
      </c>
      <c r="C5433" s="0" t="s">
        <v>14768</v>
      </c>
      <c r="D5433" s="0" t="s">
        <v>14767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n">
        <v>0</v>
      </c>
      <c r="N5433" s="0" t="n">
        <v>0</v>
      </c>
      <c r="O5433" s="0" t="n">
        <v>0</v>
      </c>
      <c r="P5433" s="0" t="n">
        <v>0</v>
      </c>
      <c r="Q5433" s="0" t="n">
        <v>0</v>
      </c>
      <c r="R5433" s="0" t="n">
        <v>0</v>
      </c>
      <c r="S5433" s="0" t="n">
        <v>0</v>
      </c>
      <c r="T5433" s="0" t="n">
        <v>0</v>
      </c>
      <c r="U5433" s="0" t="n">
        <v>20</v>
      </c>
      <c r="V5433" s="0" t="n">
        <v>337</v>
      </c>
      <c r="W5433" s="0" t="n">
        <v>0</v>
      </c>
      <c r="X5433" s="0" t="n">
        <v>0</v>
      </c>
      <c r="Y5433" s="0" t="n">
        <v>0</v>
      </c>
      <c r="Z5433" s="0" t="n">
        <v>0</v>
      </c>
    </row>
    <row r="5434" customFormat="false" ht="14.4" hidden="false" customHeight="false" outlineLevel="0" collapsed="false">
      <c r="A5434" s="0" t="s">
        <v>5</v>
      </c>
      <c r="B5434" s="0" t="s">
        <v>20241</v>
      </c>
      <c r="C5434" s="0" t="s">
        <v>14773</v>
      </c>
      <c r="D5434" s="0" t="s">
        <v>14767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n">
        <v>0</v>
      </c>
      <c r="N5434" s="0" t="n">
        <v>0</v>
      </c>
      <c r="O5434" s="0" t="n">
        <v>0</v>
      </c>
      <c r="P5434" s="0" t="n">
        <v>0</v>
      </c>
      <c r="Q5434" s="0" t="n">
        <v>0</v>
      </c>
      <c r="R5434" s="0" t="n">
        <v>0</v>
      </c>
      <c r="S5434" s="0" t="n">
        <v>0</v>
      </c>
      <c r="T5434" s="0" t="n">
        <v>0</v>
      </c>
      <c r="U5434" s="0" t="n">
        <v>18</v>
      </c>
      <c r="V5434" s="0" t="n">
        <v>336</v>
      </c>
      <c r="W5434" s="0" t="n">
        <v>0</v>
      </c>
      <c r="X5434" s="0" t="n">
        <v>0</v>
      </c>
      <c r="Y5434" s="0" t="n">
        <v>0</v>
      </c>
      <c r="Z5434" s="0" t="n">
        <v>0</v>
      </c>
    </row>
    <row r="5435" customFormat="false" ht="14.4" hidden="false" customHeight="false" outlineLevel="0" collapsed="false">
      <c r="A5435" s="0" t="s">
        <v>5</v>
      </c>
      <c r="B5435" s="0" t="s">
        <v>20242</v>
      </c>
      <c r="C5435" s="0" t="s">
        <v>14773</v>
      </c>
      <c r="D5435" s="0" t="s">
        <v>14767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  <c r="M5435" s="0" t="n">
        <v>0</v>
      </c>
      <c r="N5435" s="0" t="n">
        <v>0</v>
      </c>
      <c r="O5435" s="0" t="n">
        <v>0</v>
      </c>
      <c r="P5435" s="0" t="n">
        <v>0</v>
      </c>
      <c r="Q5435" s="0" t="n">
        <v>0</v>
      </c>
      <c r="R5435" s="0" t="n">
        <v>0</v>
      </c>
      <c r="S5435" s="0" t="n">
        <v>0</v>
      </c>
      <c r="T5435" s="0" t="n">
        <v>0</v>
      </c>
      <c r="U5435" s="0" t="n">
        <v>18</v>
      </c>
      <c r="V5435" s="0" t="n">
        <v>342</v>
      </c>
      <c r="W5435" s="0" t="n">
        <v>0</v>
      </c>
      <c r="X5435" s="0" t="n">
        <v>0</v>
      </c>
      <c r="Y5435" s="0" t="n">
        <v>0</v>
      </c>
      <c r="Z5435" s="0" t="n">
        <v>0</v>
      </c>
    </row>
    <row r="5436" customFormat="false" ht="14.4" hidden="false" customHeight="false" outlineLevel="0" collapsed="false">
      <c r="A5436" s="0" t="s">
        <v>5</v>
      </c>
      <c r="B5436" s="0" t="s">
        <v>20243</v>
      </c>
      <c r="C5436" s="0" t="s">
        <v>14773</v>
      </c>
      <c r="D5436" s="0" t="s">
        <v>14768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  <c r="M5436" s="0" t="n">
        <v>0</v>
      </c>
      <c r="N5436" s="0" t="n">
        <v>0</v>
      </c>
      <c r="O5436" s="0" t="n">
        <v>0</v>
      </c>
      <c r="P5436" s="0" t="n">
        <v>0</v>
      </c>
      <c r="Q5436" s="0" t="n">
        <v>0</v>
      </c>
      <c r="R5436" s="0" t="n">
        <v>0</v>
      </c>
      <c r="S5436" s="0" t="n">
        <v>0</v>
      </c>
      <c r="T5436" s="0" t="n">
        <v>0</v>
      </c>
      <c r="U5436" s="0" t="n">
        <v>20</v>
      </c>
      <c r="V5436" s="0" t="n">
        <v>342</v>
      </c>
      <c r="W5436" s="0" t="n">
        <v>0</v>
      </c>
      <c r="X5436" s="0" t="n">
        <v>0</v>
      </c>
      <c r="Y5436" s="0" t="n">
        <v>0</v>
      </c>
      <c r="Z5436" s="0" t="n">
        <v>0</v>
      </c>
    </row>
    <row r="5437" customFormat="false" ht="14.4" hidden="false" customHeight="false" outlineLevel="0" collapsed="false">
      <c r="A5437" s="0" t="s">
        <v>5</v>
      </c>
      <c r="B5437" s="0" t="s">
        <v>20244</v>
      </c>
      <c r="C5437" s="0" t="s">
        <v>14768</v>
      </c>
      <c r="D5437" s="0" t="s">
        <v>14773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  <c r="L5437" s="0" t="n">
        <v>0</v>
      </c>
      <c r="M5437" s="0" t="n">
        <v>0</v>
      </c>
      <c r="N5437" s="0" t="n">
        <v>0</v>
      </c>
      <c r="O5437" s="0" t="n">
        <v>0</v>
      </c>
      <c r="P5437" s="0" t="n">
        <v>0</v>
      </c>
      <c r="Q5437" s="0" t="n">
        <v>0</v>
      </c>
      <c r="R5437" s="0" t="n">
        <v>0</v>
      </c>
      <c r="S5437" s="0" t="n">
        <v>0</v>
      </c>
      <c r="T5437" s="0" t="n">
        <v>0</v>
      </c>
      <c r="U5437" s="0" t="n">
        <v>19</v>
      </c>
      <c r="V5437" s="0" t="n">
        <v>334</v>
      </c>
      <c r="W5437" s="0" t="n">
        <v>0</v>
      </c>
      <c r="X5437" s="0" t="n">
        <v>0</v>
      </c>
      <c r="Y5437" s="0" t="n">
        <v>0</v>
      </c>
      <c r="Z5437" s="0" t="n">
        <v>0</v>
      </c>
    </row>
    <row r="5438" customFormat="false" ht="14.4" hidden="false" customHeight="false" outlineLevel="0" collapsed="false">
      <c r="A5438" s="0" t="s">
        <v>5</v>
      </c>
      <c r="B5438" s="0" t="s">
        <v>20245</v>
      </c>
      <c r="C5438" s="0" t="s">
        <v>14767</v>
      </c>
      <c r="D5438" s="0" t="s">
        <v>14773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  <c r="M5438" s="0" t="n">
        <v>0</v>
      </c>
      <c r="N5438" s="0" t="n">
        <v>0</v>
      </c>
      <c r="O5438" s="0" t="n">
        <v>0</v>
      </c>
      <c r="P5438" s="0" t="n">
        <v>0</v>
      </c>
      <c r="Q5438" s="0" t="n">
        <v>0</v>
      </c>
      <c r="R5438" s="0" t="n">
        <v>0</v>
      </c>
      <c r="S5438" s="0" t="n">
        <v>0</v>
      </c>
      <c r="T5438" s="0" t="n">
        <v>0</v>
      </c>
      <c r="U5438" s="0" t="n">
        <v>22</v>
      </c>
      <c r="V5438" s="0" t="n">
        <v>429</v>
      </c>
      <c r="W5438" s="0" t="n">
        <v>0</v>
      </c>
      <c r="X5438" s="0" t="n">
        <v>0</v>
      </c>
      <c r="Y5438" s="0" t="n">
        <v>0</v>
      </c>
      <c r="Z5438" s="0" t="n">
        <v>0</v>
      </c>
    </row>
    <row r="5439" customFormat="false" ht="14.4" hidden="false" customHeight="false" outlineLevel="0" collapsed="false">
      <c r="A5439" s="0" t="s">
        <v>5</v>
      </c>
      <c r="B5439" s="0" t="s">
        <v>20246</v>
      </c>
      <c r="C5439" s="0" t="s">
        <v>14768</v>
      </c>
      <c r="D5439" s="0" t="s">
        <v>14773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n">
        <v>0</v>
      </c>
      <c r="N5439" s="0" t="n">
        <v>0</v>
      </c>
      <c r="O5439" s="0" t="n">
        <v>0</v>
      </c>
      <c r="P5439" s="0" t="n">
        <v>0</v>
      </c>
      <c r="Q5439" s="0" t="n">
        <v>0</v>
      </c>
      <c r="R5439" s="0" t="n">
        <v>0</v>
      </c>
      <c r="S5439" s="0" t="n">
        <v>0</v>
      </c>
      <c r="T5439" s="0" t="n">
        <v>0</v>
      </c>
      <c r="U5439" s="0" t="n">
        <v>27</v>
      </c>
      <c r="V5439" s="0" t="n">
        <v>337</v>
      </c>
      <c r="W5439" s="0" t="n">
        <v>0</v>
      </c>
      <c r="X5439" s="0" t="n">
        <v>0</v>
      </c>
      <c r="Y5439" s="0" t="n">
        <v>0</v>
      </c>
      <c r="Z5439" s="0" t="n">
        <v>0</v>
      </c>
    </row>
    <row r="5440" customFormat="false" ht="14.4" hidden="false" customHeight="false" outlineLevel="0" collapsed="false">
      <c r="A5440" s="0" t="s">
        <v>5</v>
      </c>
      <c r="B5440" s="0" t="s">
        <v>20247</v>
      </c>
      <c r="C5440" s="0" t="s">
        <v>14771</v>
      </c>
      <c r="D5440" s="0" t="s">
        <v>14768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  <c r="M5440" s="0" t="n">
        <v>0</v>
      </c>
      <c r="N5440" s="0" t="n">
        <v>0</v>
      </c>
      <c r="O5440" s="0" t="n">
        <v>0</v>
      </c>
      <c r="P5440" s="0" t="n">
        <v>0</v>
      </c>
      <c r="Q5440" s="0" t="n">
        <v>0</v>
      </c>
      <c r="R5440" s="0" t="n">
        <v>0</v>
      </c>
      <c r="S5440" s="0" t="n">
        <v>0</v>
      </c>
      <c r="T5440" s="0" t="n">
        <v>0</v>
      </c>
      <c r="U5440" s="0" t="n">
        <v>24</v>
      </c>
      <c r="V5440" s="0" t="n">
        <v>327</v>
      </c>
      <c r="W5440" s="0" t="n">
        <v>0</v>
      </c>
      <c r="X5440" s="0" t="n">
        <v>0</v>
      </c>
      <c r="Y5440" s="0" t="n">
        <v>0</v>
      </c>
      <c r="Z5440" s="0" t="n">
        <v>0</v>
      </c>
    </row>
    <row r="5441" customFormat="false" ht="14.4" hidden="false" customHeight="false" outlineLevel="0" collapsed="false">
      <c r="A5441" s="0" t="s">
        <v>5</v>
      </c>
      <c r="B5441" s="0" t="s">
        <v>20248</v>
      </c>
      <c r="C5441" s="0" t="s">
        <v>14768</v>
      </c>
      <c r="D5441" s="0" t="s">
        <v>14771</v>
      </c>
      <c r="E5441" s="0" t="n">
        <v>0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  <c r="M5441" s="0" t="n">
        <v>0</v>
      </c>
      <c r="N5441" s="0" t="n">
        <v>0</v>
      </c>
      <c r="O5441" s="0" t="n">
        <v>0</v>
      </c>
      <c r="P5441" s="0" t="n">
        <v>0</v>
      </c>
      <c r="Q5441" s="0" t="n">
        <v>0</v>
      </c>
      <c r="R5441" s="0" t="n">
        <v>0</v>
      </c>
      <c r="S5441" s="0" t="n">
        <v>0</v>
      </c>
      <c r="T5441" s="0" t="n">
        <v>0</v>
      </c>
      <c r="U5441" s="0" t="n">
        <v>18</v>
      </c>
      <c r="V5441" s="0" t="n">
        <v>331</v>
      </c>
      <c r="W5441" s="0" t="n">
        <v>0</v>
      </c>
      <c r="X5441" s="0" t="n">
        <v>0</v>
      </c>
      <c r="Y5441" s="0" t="n">
        <v>0</v>
      </c>
      <c r="Z5441" s="0" t="n">
        <v>0</v>
      </c>
    </row>
    <row r="5442" customFormat="false" ht="14.4" hidden="false" customHeight="false" outlineLevel="0" collapsed="false">
      <c r="A5442" s="0" t="s">
        <v>5</v>
      </c>
      <c r="B5442" s="0" t="s">
        <v>20249</v>
      </c>
      <c r="C5442" s="0" t="s">
        <v>14773</v>
      </c>
      <c r="D5442" s="0" t="s">
        <v>14767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  <c r="M5442" s="0" t="n">
        <v>0</v>
      </c>
      <c r="N5442" s="0" t="n">
        <v>0</v>
      </c>
      <c r="O5442" s="0" t="n">
        <v>0</v>
      </c>
      <c r="P5442" s="0" t="n">
        <v>0</v>
      </c>
      <c r="Q5442" s="0" t="n">
        <v>0</v>
      </c>
      <c r="R5442" s="0" t="n">
        <v>0</v>
      </c>
      <c r="S5442" s="0" t="n">
        <v>0</v>
      </c>
      <c r="T5442" s="0" t="n">
        <v>0</v>
      </c>
      <c r="U5442" s="0" t="n">
        <v>18</v>
      </c>
      <c r="V5442" s="0" t="n">
        <v>349</v>
      </c>
      <c r="W5442" s="0" t="n">
        <v>0</v>
      </c>
      <c r="X5442" s="0" t="n">
        <v>0</v>
      </c>
      <c r="Y5442" s="0" t="n">
        <v>0</v>
      </c>
      <c r="Z5442" s="0" t="n">
        <v>0</v>
      </c>
    </row>
    <row r="5443" customFormat="false" ht="14.4" hidden="false" customHeight="false" outlineLevel="0" collapsed="false">
      <c r="A5443" s="0" t="s">
        <v>5</v>
      </c>
      <c r="B5443" s="0" t="s">
        <v>20250</v>
      </c>
      <c r="C5443" s="0" t="s">
        <v>14768</v>
      </c>
      <c r="D5443" s="0" t="s">
        <v>14773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0</v>
      </c>
      <c r="O5443" s="0" t="n">
        <v>0</v>
      </c>
      <c r="P5443" s="0" t="n">
        <v>0</v>
      </c>
      <c r="Q5443" s="0" t="n">
        <v>0</v>
      </c>
      <c r="R5443" s="0" t="n">
        <v>0</v>
      </c>
      <c r="S5443" s="0" t="n">
        <v>0</v>
      </c>
      <c r="T5443" s="0" t="n">
        <v>0</v>
      </c>
      <c r="U5443" s="0" t="n">
        <v>22</v>
      </c>
      <c r="V5443" s="0" t="n">
        <v>369</v>
      </c>
      <c r="W5443" s="0" t="n">
        <v>0</v>
      </c>
      <c r="X5443" s="0" t="n">
        <v>0</v>
      </c>
      <c r="Y5443" s="0" t="n">
        <v>0</v>
      </c>
      <c r="Z5443" s="0" t="n">
        <v>0</v>
      </c>
    </row>
    <row r="5444" customFormat="false" ht="14.4" hidden="false" customHeight="false" outlineLevel="0" collapsed="false">
      <c r="A5444" s="0" t="s">
        <v>5</v>
      </c>
      <c r="B5444" s="0" t="s">
        <v>20251</v>
      </c>
      <c r="C5444" s="0" t="s">
        <v>14773</v>
      </c>
      <c r="D5444" s="0" t="s">
        <v>14767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n">
        <v>0</v>
      </c>
      <c r="N5444" s="0" t="n">
        <v>0</v>
      </c>
      <c r="O5444" s="0" t="n">
        <v>0</v>
      </c>
      <c r="P5444" s="0" t="n">
        <v>0</v>
      </c>
      <c r="Q5444" s="0" t="n">
        <v>0</v>
      </c>
      <c r="R5444" s="0" t="n">
        <v>0</v>
      </c>
      <c r="S5444" s="0" t="n">
        <v>0</v>
      </c>
      <c r="T5444" s="0" t="n">
        <v>0</v>
      </c>
      <c r="U5444" s="0" t="n">
        <v>21</v>
      </c>
      <c r="V5444" s="0" t="n">
        <v>400</v>
      </c>
      <c r="W5444" s="0" t="n">
        <v>0</v>
      </c>
      <c r="X5444" s="0" t="n">
        <v>0</v>
      </c>
      <c r="Y5444" s="0" t="n">
        <v>0</v>
      </c>
      <c r="Z5444" s="0" t="n">
        <v>0</v>
      </c>
    </row>
    <row r="5445" customFormat="false" ht="14.4" hidden="false" customHeight="false" outlineLevel="0" collapsed="false">
      <c r="A5445" s="0" t="s">
        <v>5</v>
      </c>
      <c r="B5445" s="0" t="s">
        <v>20252</v>
      </c>
      <c r="C5445" s="0" t="s">
        <v>14768</v>
      </c>
      <c r="D5445" s="0" t="s">
        <v>14771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  <c r="L5445" s="0" t="n">
        <v>0</v>
      </c>
      <c r="M5445" s="0" t="n">
        <v>0</v>
      </c>
      <c r="N5445" s="0" t="n">
        <v>0</v>
      </c>
      <c r="O5445" s="0" t="n">
        <v>0</v>
      </c>
      <c r="P5445" s="0" t="n">
        <v>0</v>
      </c>
      <c r="Q5445" s="0" t="n">
        <v>0</v>
      </c>
      <c r="R5445" s="0" t="n">
        <v>0</v>
      </c>
      <c r="S5445" s="0" t="n">
        <v>0</v>
      </c>
      <c r="T5445" s="0" t="n">
        <v>0</v>
      </c>
      <c r="U5445" s="0" t="n">
        <v>22</v>
      </c>
      <c r="V5445" s="0" t="n">
        <v>358</v>
      </c>
      <c r="W5445" s="0" t="n">
        <v>0</v>
      </c>
      <c r="X5445" s="0" t="n">
        <v>0</v>
      </c>
      <c r="Y5445" s="0" t="n">
        <v>0</v>
      </c>
      <c r="Z5445" s="0" t="n">
        <v>0</v>
      </c>
    </row>
    <row r="5446" customFormat="false" ht="14.4" hidden="false" customHeight="false" outlineLevel="0" collapsed="false">
      <c r="A5446" s="0" t="s">
        <v>5</v>
      </c>
      <c r="B5446" s="0" t="s">
        <v>20253</v>
      </c>
      <c r="C5446" s="0" t="s">
        <v>14768</v>
      </c>
      <c r="D5446" s="0" t="s">
        <v>14767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0</v>
      </c>
      <c r="O5446" s="0" t="n">
        <v>0</v>
      </c>
      <c r="P5446" s="0" t="n">
        <v>0</v>
      </c>
      <c r="Q5446" s="0" t="n">
        <v>0</v>
      </c>
      <c r="R5446" s="0" t="n">
        <v>0</v>
      </c>
      <c r="S5446" s="0" t="n">
        <v>0</v>
      </c>
      <c r="T5446" s="0" t="n">
        <v>0</v>
      </c>
      <c r="U5446" s="0" t="n">
        <v>22</v>
      </c>
      <c r="V5446" s="0" t="n">
        <v>364</v>
      </c>
      <c r="W5446" s="0" t="n">
        <v>0</v>
      </c>
      <c r="X5446" s="0" t="n">
        <v>0</v>
      </c>
      <c r="Y5446" s="0" t="n">
        <v>0</v>
      </c>
      <c r="Z5446" s="0" t="n">
        <v>0</v>
      </c>
    </row>
    <row r="5447" customFormat="false" ht="14.4" hidden="false" customHeight="false" outlineLevel="0" collapsed="false">
      <c r="A5447" s="0" t="s">
        <v>5</v>
      </c>
      <c r="B5447" s="0" t="s">
        <v>20254</v>
      </c>
      <c r="C5447" s="0" t="s">
        <v>14768</v>
      </c>
      <c r="D5447" s="0" t="s">
        <v>14771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0</v>
      </c>
      <c r="N5447" s="0" t="n">
        <v>0</v>
      </c>
      <c r="O5447" s="0" t="n">
        <v>0</v>
      </c>
      <c r="P5447" s="0" t="n">
        <v>0</v>
      </c>
      <c r="Q5447" s="0" t="n">
        <v>0</v>
      </c>
      <c r="R5447" s="0" t="n">
        <v>0</v>
      </c>
      <c r="S5447" s="0" t="n">
        <v>0</v>
      </c>
      <c r="T5447" s="0" t="n">
        <v>0</v>
      </c>
      <c r="U5447" s="0" t="n">
        <v>24</v>
      </c>
      <c r="V5447" s="0" t="n">
        <v>407</v>
      </c>
      <c r="W5447" s="0" t="n">
        <v>0</v>
      </c>
      <c r="X5447" s="0" t="n">
        <v>0</v>
      </c>
      <c r="Y5447" s="0" t="n">
        <v>0</v>
      </c>
      <c r="Z5447" s="0" t="n">
        <v>0</v>
      </c>
    </row>
    <row r="5448" customFormat="false" ht="14.4" hidden="false" customHeight="false" outlineLevel="0" collapsed="false">
      <c r="A5448" s="0" t="s">
        <v>5</v>
      </c>
      <c r="B5448" s="0" t="s">
        <v>20255</v>
      </c>
      <c r="C5448" s="0" t="s">
        <v>14767</v>
      </c>
      <c r="D5448" s="0" t="s">
        <v>14773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n">
        <v>0</v>
      </c>
      <c r="N5448" s="0" t="n">
        <v>0</v>
      </c>
      <c r="O5448" s="0" t="n">
        <v>0</v>
      </c>
      <c r="P5448" s="0" t="n">
        <v>0</v>
      </c>
      <c r="Q5448" s="0" t="n">
        <v>0</v>
      </c>
      <c r="R5448" s="0" t="n">
        <v>0</v>
      </c>
      <c r="S5448" s="0" t="n">
        <v>0</v>
      </c>
      <c r="T5448" s="0" t="n">
        <v>0</v>
      </c>
      <c r="U5448" s="0" t="n">
        <v>22</v>
      </c>
      <c r="V5448" s="0" t="n">
        <v>394</v>
      </c>
      <c r="W5448" s="0" t="n">
        <v>0</v>
      </c>
      <c r="X5448" s="0" t="n">
        <v>0</v>
      </c>
      <c r="Y5448" s="0" t="n">
        <v>0</v>
      </c>
      <c r="Z5448" s="0" t="n">
        <v>0</v>
      </c>
    </row>
    <row r="5449" customFormat="false" ht="14.4" hidden="false" customHeight="false" outlineLevel="0" collapsed="false">
      <c r="A5449" s="0" t="s">
        <v>5</v>
      </c>
      <c r="B5449" s="0" t="s">
        <v>20256</v>
      </c>
      <c r="C5449" s="0" t="s">
        <v>14773</v>
      </c>
      <c r="D5449" s="0" t="s">
        <v>14767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  <c r="M5449" s="0" t="n">
        <v>0</v>
      </c>
      <c r="N5449" s="0" t="n">
        <v>0</v>
      </c>
      <c r="O5449" s="0" t="n">
        <v>0</v>
      </c>
      <c r="P5449" s="0" t="n">
        <v>0</v>
      </c>
      <c r="Q5449" s="0" t="n">
        <v>0</v>
      </c>
      <c r="R5449" s="0" t="n">
        <v>0</v>
      </c>
      <c r="S5449" s="0" t="n">
        <v>0</v>
      </c>
      <c r="T5449" s="0" t="n">
        <v>0</v>
      </c>
      <c r="U5449" s="0" t="n">
        <v>21</v>
      </c>
      <c r="V5449" s="0" t="n">
        <v>400</v>
      </c>
      <c r="W5449" s="0" t="n">
        <v>0</v>
      </c>
      <c r="X5449" s="0" t="n">
        <v>0</v>
      </c>
      <c r="Y5449" s="0" t="n">
        <v>0</v>
      </c>
      <c r="Z5449" s="0" t="n">
        <v>0</v>
      </c>
    </row>
    <row r="5450" customFormat="false" ht="14.4" hidden="false" customHeight="false" outlineLevel="0" collapsed="false">
      <c r="A5450" s="0" t="s">
        <v>5</v>
      </c>
      <c r="B5450" s="0" t="s">
        <v>20257</v>
      </c>
      <c r="C5450" s="0" t="s">
        <v>14767</v>
      </c>
      <c r="D5450" s="0" t="s">
        <v>14773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  <c r="M5450" s="0" t="n">
        <v>0</v>
      </c>
      <c r="N5450" s="0" t="n">
        <v>0</v>
      </c>
      <c r="O5450" s="0" t="n">
        <v>0</v>
      </c>
      <c r="P5450" s="0" t="n">
        <v>0</v>
      </c>
      <c r="Q5450" s="0" t="n">
        <v>0</v>
      </c>
      <c r="R5450" s="0" t="n">
        <v>0</v>
      </c>
      <c r="S5450" s="0" t="n">
        <v>0</v>
      </c>
      <c r="T5450" s="0" t="n">
        <v>0</v>
      </c>
      <c r="U5450" s="0" t="n">
        <v>21</v>
      </c>
      <c r="V5450" s="0" t="n">
        <v>412</v>
      </c>
      <c r="W5450" s="0" t="n">
        <v>0</v>
      </c>
      <c r="X5450" s="0" t="n">
        <v>0</v>
      </c>
      <c r="Y5450" s="0" t="n">
        <v>0</v>
      </c>
      <c r="Z5450" s="0" t="n">
        <v>0</v>
      </c>
    </row>
    <row r="5451" customFormat="false" ht="14.4" hidden="false" customHeight="false" outlineLevel="0" collapsed="false">
      <c r="A5451" s="0" t="s">
        <v>5</v>
      </c>
      <c r="B5451" s="0" t="s">
        <v>20258</v>
      </c>
      <c r="C5451" s="0" t="s">
        <v>14773</v>
      </c>
      <c r="D5451" s="0" t="s">
        <v>14767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0</v>
      </c>
      <c r="Q5451" s="0" t="n">
        <v>0</v>
      </c>
      <c r="R5451" s="0" t="n">
        <v>0</v>
      </c>
      <c r="S5451" s="0" t="n">
        <v>0</v>
      </c>
      <c r="T5451" s="0" t="n">
        <v>0</v>
      </c>
      <c r="U5451" s="0" t="n">
        <v>19</v>
      </c>
      <c r="V5451" s="0" t="n">
        <v>332</v>
      </c>
      <c r="W5451" s="0" t="n">
        <v>0</v>
      </c>
      <c r="X5451" s="0" t="n">
        <v>0</v>
      </c>
      <c r="Y5451" s="0" t="n">
        <v>0</v>
      </c>
      <c r="Z5451" s="0" t="n">
        <v>0</v>
      </c>
    </row>
    <row r="5452" customFormat="false" ht="14.4" hidden="false" customHeight="false" outlineLevel="0" collapsed="false">
      <c r="A5452" s="0" t="s">
        <v>5</v>
      </c>
      <c r="B5452" s="0" t="s">
        <v>20259</v>
      </c>
      <c r="C5452" s="0" t="s">
        <v>14771</v>
      </c>
      <c r="D5452" s="0" t="s">
        <v>14768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  <c r="M5452" s="0" t="n">
        <v>0</v>
      </c>
      <c r="N5452" s="0" t="n">
        <v>0</v>
      </c>
      <c r="O5452" s="0" t="n">
        <v>0</v>
      </c>
      <c r="P5452" s="0" t="n">
        <v>0</v>
      </c>
      <c r="Q5452" s="0" t="n">
        <v>0</v>
      </c>
      <c r="R5452" s="0" t="n">
        <v>0</v>
      </c>
      <c r="S5452" s="0" t="n">
        <v>0</v>
      </c>
      <c r="T5452" s="0" t="n">
        <v>0</v>
      </c>
      <c r="U5452" s="0" t="n">
        <v>16</v>
      </c>
      <c r="V5452" s="0" t="n">
        <v>305</v>
      </c>
      <c r="W5452" s="0" t="n">
        <v>0</v>
      </c>
      <c r="X5452" s="0" t="n">
        <v>0</v>
      </c>
      <c r="Y5452" s="0" t="n">
        <v>0</v>
      </c>
      <c r="Z5452" s="0" t="n">
        <v>0</v>
      </c>
    </row>
    <row r="5453" customFormat="false" ht="14.4" hidden="false" customHeight="false" outlineLevel="0" collapsed="false">
      <c r="A5453" s="0" t="s">
        <v>5</v>
      </c>
      <c r="B5453" s="0" t="s">
        <v>20260</v>
      </c>
      <c r="C5453" s="0" t="s">
        <v>14771</v>
      </c>
      <c r="D5453" s="0" t="s">
        <v>14767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n">
        <v>0</v>
      </c>
      <c r="N5453" s="0" t="n">
        <v>0</v>
      </c>
      <c r="O5453" s="0" t="n">
        <v>0</v>
      </c>
      <c r="P5453" s="0" t="n">
        <v>0</v>
      </c>
      <c r="Q5453" s="0" t="n">
        <v>0</v>
      </c>
      <c r="R5453" s="0" t="n">
        <v>0</v>
      </c>
      <c r="S5453" s="0" t="n">
        <v>0</v>
      </c>
      <c r="T5453" s="0" t="n">
        <v>0</v>
      </c>
      <c r="U5453" s="0" t="n">
        <v>17</v>
      </c>
      <c r="V5453" s="0" t="n">
        <v>307</v>
      </c>
      <c r="W5453" s="0" t="n">
        <v>0</v>
      </c>
      <c r="X5453" s="0" t="n">
        <v>0</v>
      </c>
      <c r="Y5453" s="0" t="n">
        <v>0</v>
      </c>
      <c r="Z5453" s="0" t="n">
        <v>0</v>
      </c>
    </row>
    <row r="5454" customFormat="false" ht="14.4" hidden="false" customHeight="false" outlineLevel="0" collapsed="false">
      <c r="A5454" s="0" t="s">
        <v>5</v>
      </c>
      <c r="B5454" s="0" t="s">
        <v>20261</v>
      </c>
      <c r="C5454" s="0" t="s">
        <v>14771</v>
      </c>
      <c r="D5454" s="0" t="s">
        <v>14773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  <c r="M5454" s="0" t="n">
        <v>0</v>
      </c>
      <c r="N5454" s="0" t="n">
        <v>0</v>
      </c>
      <c r="O5454" s="0" t="n">
        <v>0</v>
      </c>
      <c r="P5454" s="0" t="n">
        <v>0</v>
      </c>
      <c r="Q5454" s="0" t="n">
        <v>0</v>
      </c>
      <c r="R5454" s="0" t="n">
        <v>0</v>
      </c>
      <c r="S5454" s="0" t="n">
        <v>0</v>
      </c>
      <c r="T5454" s="0" t="n">
        <v>0</v>
      </c>
      <c r="U5454" s="0" t="n">
        <v>24</v>
      </c>
      <c r="V5454" s="0" t="n">
        <v>399</v>
      </c>
      <c r="W5454" s="0" t="n">
        <v>0</v>
      </c>
      <c r="X5454" s="0" t="n">
        <v>0</v>
      </c>
      <c r="Y5454" s="0" t="n">
        <v>0</v>
      </c>
      <c r="Z5454" s="0" t="n">
        <v>0</v>
      </c>
    </row>
    <row r="5455" customFormat="false" ht="14.4" hidden="false" customHeight="false" outlineLevel="0" collapsed="false">
      <c r="A5455" s="0" t="s">
        <v>5</v>
      </c>
      <c r="B5455" s="0" t="s">
        <v>20262</v>
      </c>
      <c r="C5455" s="0" t="s">
        <v>14767</v>
      </c>
      <c r="D5455" s="0" t="s">
        <v>14768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0</v>
      </c>
      <c r="L5455" s="0" t="n">
        <v>0</v>
      </c>
      <c r="M5455" s="0" t="n">
        <v>0</v>
      </c>
      <c r="N5455" s="0" t="n">
        <v>0</v>
      </c>
      <c r="O5455" s="0" t="n">
        <v>0</v>
      </c>
      <c r="P5455" s="0" t="n">
        <v>0</v>
      </c>
      <c r="Q5455" s="0" t="n">
        <v>0</v>
      </c>
      <c r="R5455" s="0" t="n">
        <v>0</v>
      </c>
      <c r="S5455" s="0" t="n">
        <v>0</v>
      </c>
      <c r="T5455" s="0" t="n">
        <v>0</v>
      </c>
      <c r="U5455" s="0" t="n">
        <v>23</v>
      </c>
      <c r="V5455" s="0" t="n">
        <v>431</v>
      </c>
      <c r="W5455" s="0" t="n">
        <v>0</v>
      </c>
      <c r="X5455" s="0" t="n">
        <v>0</v>
      </c>
      <c r="Y5455" s="0" t="n">
        <v>0</v>
      </c>
      <c r="Z5455" s="0" t="n">
        <v>0</v>
      </c>
    </row>
    <row r="5456" customFormat="false" ht="14.4" hidden="false" customHeight="false" outlineLevel="0" collapsed="false">
      <c r="A5456" s="0" t="s">
        <v>5</v>
      </c>
      <c r="B5456" s="0" t="s">
        <v>20263</v>
      </c>
      <c r="C5456" s="0" t="s">
        <v>14773</v>
      </c>
      <c r="D5456" s="0" t="s">
        <v>14768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0</v>
      </c>
      <c r="M5456" s="0" t="n">
        <v>0</v>
      </c>
      <c r="N5456" s="0" t="n">
        <v>0</v>
      </c>
      <c r="O5456" s="0" t="n">
        <v>0</v>
      </c>
      <c r="P5456" s="0" t="n">
        <v>0</v>
      </c>
      <c r="Q5456" s="0" t="n">
        <v>0</v>
      </c>
      <c r="R5456" s="0" t="n">
        <v>0</v>
      </c>
      <c r="S5456" s="0" t="n">
        <v>0</v>
      </c>
      <c r="T5456" s="0" t="n">
        <v>0</v>
      </c>
      <c r="U5456" s="0" t="n">
        <v>22</v>
      </c>
      <c r="V5456" s="0" t="n">
        <v>401</v>
      </c>
      <c r="W5456" s="0" t="n">
        <v>0</v>
      </c>
      <c r="X5456" s="0" t="n">
        <v>0</v>
      </c>
      <c r="Y5456" s="0" t="n">
        <v>0</v>
      </c>
      <c r="Z5456" s="0" t="n">
        <v>0</v>
      </c>
    </row>
    <row r="5457" customFormat="false" ht="14.4" hidden="false" customHeight="false" outlineLevel="0" collapsed="false">
      <c r="A5457" s="0" t="s">
        <v>5</v>
      </c>
      <c r="B5457" s="0" t="s">
        <v>20264</v>
      </c>
      <c r="C5457" s="0" t="s">
        <v>14767</v>
      </c>
      <c r="D5457" s="0" t="s">
        <v>14768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0</v>
      </c>
      <c r="M5457" s="0" t="n">
        <v>0</v>
      </c>
      <c r="N5457" s="0" t="n">
        <v>0</v>
      </c>
      <c r="O5457" s="0" t="n">
        <v>0</v>
      </c>
      <c r="P5457" s="0" t="n">
        <v>0</v>
      </c>
      <c r="Q5457" s="0" t="n">
        <v>0</v>
      </c>
      <c r="R5457" s="0" t="n">
        <v>0</v>
      </c>
      <c r="S5457" s="0" t="n">
        <v>0</v>
      </c>
      <c r="T5457" s="0" t="n">
        <v>0</v>
      </c>
      <c r="U5457" s="0" t="n">
        <v>21</v>
      </c>
      <c r="V5457" s="0" t="n">
        <v>414</v>
      </c>
      <c r="W5457" s="0" t="n">
        <v>0</v>
      </c>
      <c r="X5457" s="0" t="n">
        <v>0</v>
      </c>
      <c r="Y5457" s="0" t="n">
        <v>0</v>
      </c>
      <c r="Z5457" s="0" t="n">
        <v>0</v>
      </c>
    </row>
    <row r="5458" customFormat="false" ht="14.4" hidden="false" customHeight="false" outlineLevel="0" collapsed="false">
      <c r="A5458" s="0" t="s">
        <v>5</v>
      </c>
      <c r="B5458" s="0" t="s">
        <v>20265</v>
      </c>
      <c r="C5458" s="0" t="s">
        <v>14767</v>
      </c>
      <c r="D5458" s="0" t="s">
        <v>14773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0</v>
      </c>
      <c r="L5458" s="0" t="n">
        <v>0</v>
      </c>
      <c r="M5458" s="0" t="n">
        <v>0</v>
      </c>
      <c r="N5458" s="0" t="n">
        <v>0</v>
      </c>
      <c r="O5458" s="0" t="n">
        <v>0</v>
      </c>
      <c r="P5458" s="0" t="n">
        <v>0</v>
      </c>
      <c r="Q5458" s="0" t="n">
        <v>0</v>
      </c>
      <c r="R5458" s="0" t="n">
        <v>0</v>
      </c>
      <c r="S5458" s="0" t="n">
        <v>0</v>
      </c>
      <c r="T5458" s="0" t="n">
        <v>0</v>
      </c>
      <c r="U5458" s="0" t="n">
        <v>27</v>
      </c>
      <c r="V5458" s="0" t="n">
        <v>448</v>
      </c>
      <c r="W5458" s="0" t="n">
        <v>0</v>
      </c>
      <c r="X5458" s="0" t="n">
        <v>0</v>
      </c>
      <c r="Y5458" s="0" t="n">
        <v>0</v>
      </c>
      <c r="Z5458" s="0" t="n">
        <v>0</v>
      </c>
    </row>
    <row r="5459" customFormat="false" ht="14.4" hidden="false" customHeight="false" outlineLevel="0" collapsed="false">
      <c r="A5459" s="0" t="s">
        <v>5</v>
      </c>
      <c r="B5459" s="0" t="s">
        <v>20266</v>
      </c>
      <c r="C5459" s="0" t="s">
        <v>14768</v>
      </c>
      <c r="D5459" s="0" t="s">
        <v>14771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0</v>
      </c>
      <c r="M5459" s="0" t="n">
        <v>0</v>
      </c>
      <c r="N5459" s="0" t="n">
        <v>0</v>
      </c>
      <c r="O5459" s="0" t="n">
        <v>0</v>
      </c>
      <c r="P5459" s="0" t="n">
        <v>0</v>
      </c>
      <c r="Q5459" s="0" t="n">
        <v>0</v>
      </c>
      <c r="R5459" s="0" t="n">
        <v>0</v>
      </c>
      <c r="S5459" s="0" t="n">
        <v>0</v>
      </c>
      <c r="T5459" s="0" t="n">
        <v>0</v>
      </c>
      <c r="U5459" s="0" t="n">
        <v>26</v>
      </c>
      <c r="V5459" s="0" t="n">
        <v>491</v>
      </c>
      <c r="W5459" s="0" t="n">
        <v>0</v>
      </c>
      <c r="X5459" s="0" t="n">
        <v>0</v>
      </c>
      <c r="Y5459" s="0" t="n">
        <v>0</v>
      </c>
      <c r="Z5459" s="0" t="n">
        <v>0</v>
      </c>
    </row>
    <row r="5460" customFormat="false" ht="14.4" hidden="false" customHeight="false" outlineLevel="0" collapsed="false">
      <c r="A5460" s="0" t="s">
        <v>5</v>
      </c>
      <c r="B5460" s="0" t="s">
        <v>20267</v>
      </c>
      <c r="C5460" s="0" t="s">
        <v>14768</v>
      </c>
      <c r="D5460" s="0" t="s">
        <v>14771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n">
        <v>0</v>
      </c>
      <c r="N5460" s="0" t="n">
        <v>0</v>
      </c>
      <c r="O5460" s="0" t="n">
        <v>0</v>
      </c>
      <c r="P5460" s="0" t="n">
        <v>0</v>
      </c>
      <c r="Q5460" s="0" t="n">
        <v>0</v>
      </c>
      <c r="R5460" s="0" t="n">
        <v>0</v>
      </c>
      <c r="S5460" s="0" t="n">
        <v>0</v>
      </c>
      <c r="T5460" s="0" t="n">
        <v>0</v>
      </c>
      <c r="U5460" s="0" t="n">
        <v>32</v>
      </c>
      <c r="V5460" s="0" t="n">
        <v>471</v>
      </c>
      <c r="W5460" s="0" t="n">
        <v>0</v>
      </c>
      <c r="X5460" s="0" t="n">
        <v>0</v>
      </c>
      <c r="Y5460" s="0" t="n">
        <v>0</v>
      </c>
      <c r="Z5460" s="0" t="n">
        <v>0</v>
      </c>
    </row>
    <row r="5461" customFormat="false" ht="14.4" hidden="false" customHeight="false" outlineLevel="0" collapsed="false">
      <c r="A5461" s="0" t="s">
        <v>5</v>
      </c>
      <c r="B5461" s="0" t="s">
        <v>20268</v>
      </c>
      <c r="C5461" s="0" t="s">
        <v>14773</v>
      </c>
      <c r="D5461" s="0" t="s">
        <v>14771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0</v>
      </c>
      <c r="L5461" s="0" t="n">
        <v>0</v>
      </c>
      <c r="M5461" s="0" t="n">
        <v>0</v>
      </c>
      <c r="N5461" s="0" t="n">
        <v>0</v>
      </c>
      <c r="O5461" s="0" t="n">
        <v>0</v>
      </c>
      <c r="P5461" s="0" t="n">
        <v>0</v>
      </c>
      <c r="Q5461" s="0" t="n">
        <v>0</v>
      </c>
      <c r="R5461" s="0" t="n">
        <v>0</v>
      </c>
      <c r="S5461" s="0" t="n">
        <v>0</v>
      </c>
      <c r="T5461" s="0" t="n">
        <v>0</v>
      </c>
      <c r="U5461" s="0" t="n">
        <v>32</v>
      </c>
      <c r="V5461" s="0" t="n">
        <v>507</v>
      </c>
      <c r="W5461" s="0" t="n">
        <v>0</v>
      </c>
      <c r="X5461" s="0" t="n">
        <v>0</v>
      </c>
      <c r="Y5461" s="0" t="n">
        <v>0</v>
      </c>
      <c r="Z5461" s="0" t="n">
        <v>0</v>
      </c>
    </row>
    <row r="5462" customFormat="false" ht="14.4" hidden="false" customHeight="false" outlineLevel="0" collapsed="false">
      <c r="A5462" s="0" t="s">
        <v>5</v>
      </c>
      <c r="B5462" s="0" t="s">
        <v>20269</v>
      </c>
      <c r="C5462" s="0" t="s">
        <v>14768</v>
      </c>
      <c r="D5462" s="0" t="s">
        <v>14771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0</v>
      </c>
      <c r="M5462" s="0" t="n">
        <v>0</v>
      </c>
      <c r="N5462" s="0" t="n">
        <v>0</v>
      </c>
      <c r="O5462" s="0" t="n">
        <v>0</v>
      </c>
      <c r="P5462" s="0" t="n">
        <v>0</v>
      </c>
      <c r="Q5462" s="0" t="n">
        <v>0</v>
      </c>
      <c r="R5462" s="0" t="n">
        <v>0</v>
      </c>
      <c r="S5462" s="0" t="n">
        <v>0</v>
      </c>
      <c r="T5462" s="0" t="n">
        <v>0</v>
      </c>
      <c r="U5462" s="0" t="n">
        <v>32</v>
      </c>
      <c r="V5462" s="0" t="n">
        <v>486</v>
      </c>
      <c r="W5462" s="0" t="n">
        <v>0</v>
      </c>
      <c r="X5462" s="0" t="n">
        <v>0</v>
      </c>
      <c r="Y5462" s="0" t="n">
        <v>0</v>
      </c>
      <c r="Z5462" s="0" t="n">
        <v>0</v>
      </c>
    </row>
    <row r="5463" customFormat="false" ht="14.4" hidden="false" customHeight="false" outlineLevel="0" collapsed="false">
      <c r="A5463" s="0" t="s">
        <v>5</v>
      </c>
      <c r="B5463" s="0" t="s">
        <v>20270</v>
      </c>
      <c r="C5463" s="0" t="s">
        <v>14773</v>
      </c>
      <c r="D5463" s="0" t="s">
        <v>14767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0</v>
      </c>
      <c r="M5463" s="0" t="n">
        <v>0</v>
      </c>
      <c r="N5463" s="0" t="n">
        <v>0</v>
      </c>
      <c r="O5463" s="0" t="n">
        <v>0</v>
      </c>
      <c r="P5463" s="0" t="n">
        <v>0</v>
      </c>
      <c r="Q5463" s="0" t="n">
        <v>0</v>
      </c>
      <c r="R5463" s="0" t="n">
        <v>0</v>
      </c>
      <c r="S5463" s="0" t="n">
        <v>0</v>
      </c>
      <c r="T5463" s="0" t="n">
        <v>0</v>
      </c>
      <c r="U5463" s="0" t="n">
        <v>27</v>
      </c>
      <c r="V5463" s="0" t="n">
        <v>513</v>
      </c>
      <c r="W5463" s="0" t="n">
        <v>0</v>
      </c>
      <c r="X5463" s="0" t="n">
        <v>0</v>
      </c>
      <c r="Y5463" s="0" t="n">
        <v>0</v>
      </c>
      <c r="Z5463" s="0" t="n">
        <v>0</v>
      </c>
    </row>
    <row r="5464" customFormat="false" ht="14.4" hidden="false" customHeight="false" outlineLevel="0" collapsed="false">
      <c r="A5464" s="0" t="s">
        <v>5</v>
      </c>
      <c r="B5464" s="0" t="s">
        <v>20271</v>
      </c>
      <c r="C5464" s="0" t="s">
        <v>14767</v>
      </c>
      <c r="D5464" s="0" t="s">
        <v>14773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0</v>
      </c>
      <c r="M5464" s="0" t="n">
        <v>0</v>
      </c>
      <c r="N5464" s="0" t="n">
        <v>0</v>
      </c>
      <c r="O5464" s="0" t="n">
        <v>0</v>
      </c>
      <c r="P5464" s="0" t="n">
        <v>0</v>
      </c>
      <c r="Q5464" s="0" t="n">
        <v>0</v>
      </c>
      <c r="R5464" s="0" t="n">
        <v>0</v>
      </c>
      <c r="S5464" s="0" t="n">
        <v>0</v>
      </c>
      <c r="T5464" s="0" t="n">
        <v>0</v>
      </c>
      <c r="U5464" s="0" t="n">
        <v>27</v>
      </c>
      <c r="V5464" s="0" t="n">
        <v>478</v>
      </c>
      <c r="W5464" s="0" t="n">
        <v>0</v>
      </c>
      <c r="X5464" s="0" t="n">
        <v>0</v>
      </c>
      <c r="Y5464" s="0" t="n">
        <v>0</v>
      </c>
      <c r="Z5464" s="0" t="n">
        <v>0</v>
      </c>
    </row>
    <row r="5465" customFormat="false" ht="14.4" hidden="false" customHeight="false" outlineLevel="0" collapsed="false">
      <c r="A5465" s="0" t="s">
        <v>5</v>
      </c>
      <c r="B5465" s="0" t="s">
        <v>20272</v>
      </c>
      <c r="C5465" s="0" t="s">
        <v>14768</v>
      </c>
      <c r="D5465" s="0" t="s">
        <v>14771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0</v>
      </c>
      <c r="M5465" s="0" t="n">
        <v>0</v>
      </c>
      <c r="N5465" s="0" t="n">
        <v>0</v>
      </c>
      <c r="O5465" s="0" t="n">
        <v>0</v>
      </c>
      <c r="P5465" s="0" t="n">
        <v>0</v>
      </c>
      <c r="Q5465" s="0" t="n">
        <v>0</v>
      </c>
      <c r="R5465" s="0" t="n">
        <v>0</v>
      </c>
      <c r="S5465" s="0" t="n">
        <v>0</v>
      </c>
      <c r="T5465" s="0" t="n">
        <v>0</v>
      </c>
      <c r="U5465" s="0" t="n">
        <v>26</v>
      </c>
      <c r="V5465" s="0" t="n">
        <v>493</v>
      </c>
      <c r="W5465" s="0" t="n">
        <v>0</v>
      </c>
      <c r="X5465" s="0" t="n">
        <v>0</v>
      </c>
      <c r="Y5465" s="0" t="n">
        <v>0</v>
      </c>
      <c r="Z5465" s="0" t="n">
        <v>0</v>
      </c>
    </row>
    <row r="5466" customFormat="false" ht="14.4" hidden="false" customHeight="false" outlineLevel="0" collapsed="false">
      <c r="A5466" s="0" t="s">
        <v>5</v>
      </c>
      <c r="B5466" s="0" t="s">
        <v>20273</v>
      </c>
      <c r="C5466" s="0" t="s">
        <v>14773</v>
      </c>
      <c r="D5466" s="0" t="s">
        <v>14767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0</v>
      </c>
      <c r="M5466" s="0" t="n">
        <v>0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27</v>
      </c>
      <c r="V5466" s="0" t="n">
        <v>521</v>
      </c>
      <c r="W5466" s="0" t="n">
        <v>0</v>
      </c>
      <c r="X5466" s="0" t="n">
        <v>0</v>
      </c>
      <c r="Y5466" s="0" t="n">
        <v>0</v>
      </c>
      <c r="Z5466" s="0" t="n">
        <v>0</v>
      </c>
    </row>
    <row r="5467" customFormat="false" ht="14.4" hidden="false" customHeight="false" outlineLevel="0" collapsed="false">
      <c r="A5467" s="0" t="s">
        <v>5</v>
      </c>
      <c r="B5467" s="0" t="s">
        <v>20274</v>
      </c>
      <c r="C5467" s="0" t="s">
        <v>14773</v>
      </c>
      <c r="D5467" s="0" t="s">
        <v>14767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0</v>
      </c>
      <c r="M5467" s="0" t="n">
        <v>0</v>
      </c>
      <c r="N5467" s="0" t="n">
        <v>0</v>
      </c>
      <c r="O5467" s="0" t="n">
        <v>0</v>
      </c>
      <c r="P5467" s="0" t="n">
        <v>0</v>
      </c>
      <c r="Q5467" s="0" t="n">
        <v>0</v>
      </c>
      <c r="R5467" s="0" t="n">
        <v>0</v>
      </c>
      <c r="S5467" s="0" t="n">
        <v>0</v>
      </c>
      <c r="T5467" s="0" t="n">
        <v>0</v>
      </c>
      <c r="U5467" s="0" t="n">
        <v>23</v>
      </c>
      <c r="V5467" s="0" t="n">
        <v>442</v>
      </c>
      <c r="W5467" s="0" t="n">
        <v>0</v>
      </c>
      <c r="X5467" s="0" t="n">
        <v>0</v>
      </c>
      <c r="Y5467" s="0" t="n">
        <v>0</v>
      </c>
      <c r="Z5467" s="0" t="n">
        <v>0</v>
      </c>
    </row>
    <row r="5468" customFormat="false" ht="14.4" hidden="false" customHeight="false" outlineLevel="0" collapsed="false">
      <c r="A5468" s="0" t="s">
        <v>5</v>
      </c>
      <c r="B5468" s="0" t="s">
        <v>20275</v>
      </c>
      <c r="C5468" s="0" t="s">
        <v>14767</v>
      </c>
      <c r="D5468" s="0" t="s">
        <v>14768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  <c r="M5468" s="0" t="n">
        <v>0</v>
      </c>
      <c r="N5468" s="0" t="n">
        <v>0</v>
      </c>
      <c r="O5468" s="0" t="n">
        <v>0</v>
      </c>
      <c r="P5468" s="0" t="n">
        <v>0</v>
      </c>
      <c r="Q5468" s="0" t="n">
        <v>0</v>
      </c>
      <c r="R5468" s="0" t="n">
        <v>0</v>
      </c>
      <c r="S5468" s="0" t="n">
        <v>0</v>
      </c>
      <c r="T5468" s="0" t="n">
        <v>0</v>
      </c>
      <c r="U5468" s="0" t="n">
        <v>25</v>
      </c>
      <c r="V5468" s="0" t="n">
        <v>362</v>
      </c>
      <c r="W5468" s="0" t="n">
        <v>0</v>
      </c>
      <c r="X5468" s="0" t="n">
        <v>0</v>
      </c>
      <c r="Y5468" s="0" t="n">
        <v>0</v>
      </c>
      <c r="Z5468" s="0" t="n">
        <v>0</v>
      </c>
    </row>
    <row r="5469" customFormat="false" ht="14.4" hidden="false" customHeight="false" outlineLevel="0" collapsed="false">
      <c r="A5469" s="0" t="s">
        <v>5</v>
      </c>
      <c r="B5469" s="0" t="s">
        <v>20276</v>
      </c>
      <c r="C5469" s="0" t="s">
        <v>14768</v>
      </c>
      <c r="D5469" s="0" t="s">
        <v>14771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n">
        <v>0</v>
      </c>
      <c r="K5469" s="0" t="n">
        <v>0</v>
      </c>
      <c r="L5469" s="0" t="n">
        <v>0</v>
      </c>
      <c r="M5469" s="0" t="n">
        <v>0</v>
      </c>
      <c r="N5469" s="0" t="n">
        <v>0</v>
      </c>
      <c r="O5469" s="0" t="n">
        <v>0</v>
      </c>
      <c r="P5469" s="0" t="n">
        <v>0</v>
      </c>
      <c r="Q5469" s="0" t="n">
        <v>0</v>
      </c>
      <c r="R5469" s="0" t="n">
        <v>0</v>
      </c>
      <c r="S5469" s="0" t="n">
        <v>0</v>
      </c>
      <c r="T5469" s="0" t="n">
        <v>0</v>
      </c>
      <c r="U5469" s="0" t="n">
        <v>26</v>
      </c>
      <c r="V5469" s="0" t="n">
        <v>348</v>
      </c>
      <c r="W5469" s="0" t="n">
        <v>0</v>
      </c>
      <c r="X5469" s="0" t="n">
        <v>0</v>
      </c>
      <c r="Y5469" s="0" t="n">
        <v>0</v>
      </c>
      <c r="Z5469" s="0" t="n">
        <v>0</v>
      </c>
    </row>
    <row r="5470" customFormat="false" ht="14.4" hidden="false" customHeight="false" outlineLevel="0" collapsed="false">
      <c r="A5470" s="0" t="s">
        <v>5</v>
      </c>
      <c r="B5470" s="0" t="s">
        <v>20277</v>
      </c>
      <c r="C5470" s="0" t="s">
        <v>14771</v>
      </c>
      <c r="D5470" s="0" t="s">
        <v>14773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0</v>
      </c>
      <c r="M5470" s="0" t="n">
        <v>0</v>
      </c>
      <c r="N5470" s="0" t="n">
        <v>0</v>
      </c>
      <c r="O5470" s="0" t="n">
        <v>0</v>
      </c>
      <c r="P5470" s="0" t="n">
        <v>0</v>
      </c>
      <c r="Q5470" s="0" t="n">
        <v>0</v>
      </c>
      <c r="R5470" s="0" t="n">
        <v>0</v>
      </c>
      <c r="S5470" s="0" t="n">
        <v>0</v>
      </c>
      <c r="T5470" s="0" t="n">
        <v>0</v>
      </c>
      <c r="U5470" s="0" t="n">
        <v>26</v>
      </c>
      <c r="V5470" s="0" t="n">
        <v>382</v>
      </c>
      <c r="W5470" s="0" t="n">
        <v>0</v>
      </c>
      <c r="X5470" s="0" t="n">
        <v>0</v>
      </c>
      <c r="Y5470" s="0" t="n">
        <v>0</v>
      </c>
      <c r="Z5470" s="0" t="n">
        <v>0</v>
      </c>
    </row>
    <row r="5471" customFormat="false" ht="14.4" hidden="false" customHeight="false" outlineLevel="0" collapsed="false">
      <c r="A5471" s="0" t="s">
        <v>5</v>
      </c>
      <c r="B5471" s="0" t="s">
        <v>20278</v>
      </c>
      <c r="C5471" s="0" t="s">
        <v>14771</v>
      </c>
      <c r="D5471" s="0" t="s">
        <v>14768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  <c r="M5471" s="0" t="n">
        <v>0</v>
      </c>
      <c r="N5471" s="0" t="n">
        <v>0</v>
      </c>
      <c r="O5471" s="0" t="n">
        <v>0</v>
      </c>
      <c r="P5471" s="0" t="n">
        <v>0</v>
      </c>
      <c r="Q5471" s="0" t="n">
        <v>0</v>
      </c>
      <c r="R5471" s="0" t="n">
        <v>0</v>
      </c>
      <c r="S5471" s="0" t="n">
        <v>0</v>
      </c>
      <c r="T5471" s="0" t="n">
        <v>0</v>
      </c>
      <c r="U5471" s="0" t="n">
        <v>32</v>
      </c>
      <c r="V5471" s="0" t="n">
        <v>431</v>
      </c>
      <c r="W5471" s="0" t="n">
        <v>0</v>
      </c>
      <c r="X5471" s="0" t="n">
        <v>0</v>
      </c>
      <c r="Y5471" s="0" t="n">
        <v>0</v>
      </c>
      <c r="Z5471" s="0" t="n">
        <v>0</v>
      </c>
    </row>
    <row r="5472" customFormat="false" ht="14.4" hidden="false" customHeight="false" outlineLevel="0" collapsed="false">
      <c r="A5472" s="0" t="s">
        <v>5</v>
      </c>
      <c r="B5472" s="0" t="s">
        <v>20279</v>
      </c>
      <c r="C5472" s="0" t="s">
        <v>14773</v>
      </c>
      <c r="D5472" s="0" t="s">
        <v>14768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0</v>
      </c>
      <c r="M5472" s="0" t="n">
        <v>0</v>
      </c>
      <c r="N5472" s="0" t="n">
        <v>0</v>
      </c>
      <c r="O5472" s="0" t="n">
        <v>0</v>
      </c>
      <c r="P5472" s="0" t="n">
        <v>0</v>
      </c>
      <c r="Q5472" s="0" t="n">
        <v>0</v>
      </c>
      <c r="R5472" s="0" t="n">
        <v>0</v>
      </c>
      <c r="S5472" s="0" t="n">
        <v>0</v>
      </c>
      <c r="T5472" s="0" t="n">
        <v>0</v>
      </c>
      <c r="U5472" s="0" t="n">
        <v>32</v>
      </c>
      <c r="V5472" s="0" t="n">
        <v>439</v>
      </c>
      <c r="W5472" s="0" t="n">
        <v>0</v>
      </c>
      <c r="X5472" s="0" t="n">
        <v>0</v>
      </c>
      <c r="Y5472" s="0" t="n">
        <v>0</v>
      </c>
      <c r="Z5472" s="0" t="n">
        <v>0</v>
      </c>
    </row>
    <row r="5473" customFormat="false" ht="14.4" hidden="false" customHeight="false" outlineLevel="0" collapsed="false">
      <c r="A5473" s="0" t="s">
        <v>5</v>
      </c>
      <c r="B5473" s="0" t="s">
        <v>20280</v>
      </c>
      <c r="C5473" s="0" t="s">
        <v>14768</v>
      </c>
      <c r="D5473" s="0" t="s">
        <v>14771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  <c r="M5473" s="0" t="n">
        <v>0</v>
      </c>
      <c r="N5473" s="0" t="n">
        <v>0</v>
      </c>
      <c r="O5473" s="0" t="n">
        <v>0</v>
      </c>
      <c r="P5473" s="0" t="n">
        <v>0</v>
      </c>
      <c r="Q5473" s="0" t="n">
        <v>0</v>
      </c>
      <c r="R5473" s="0" t="n">
        <v>0</v>
      </c>
      <c r="S5473" s="0" t="n">
        <v>0</v>
      </c>
      <c r="T5473" s="0" t="n">
        <v>0</v>
      </c>
      <c r="U5473" s="0" t="n">
        <v>32</v>
      </c>
      <c r="V5473" s="0" t="n">
        <v>443</v>
      </c>
      <c r="W5473" s="0" t="n">
        <v>0</v>
      </c>
      <c r="X5473" s="0" t="n">
        <v>0</v>
      </c>
      <c r="Y5473" s="0" t="n">
        <v>0</v>
      </c>
      <c r="Z5473" s="0" t="n">
        <v>0</v>
      </c>
    </row>
    <row r="5474" customFormat="false" ht="14.4" hidden="false" customHeight="false" outlineLevel="0" collapsed="false">
      <c r="A5474" s="0" t="s">
        <v>5</v>
      </c>
      <c r="B5474" s="0" t="s">
        <v>20281</v>
      </c>
      <c r="C5474" s="0" t="s">
        <v>14771</v>
      </c>
      <c r="D5474" s="0" t="s">
        <v>14773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n">
        <v>0</v>
      </c>
      <c r="N5474" s="0" t="n">
        <v>0</v>
      </c>
      <c r="O5474" s="0" t="n">
        <v>0</v>
      </c>
      <c r="P5474" s="0" t="n">
        <v>0</v>
      </c>
      <c r="Q5474" s="0" t="n">
        <v>0</v>
      </c>
      <c r="R5474" s="0" t="n">
        <v>0</v>
      </c>
      <c r="S5474" s="0" t="n">
        <v>0</v>
      </c>
      <c r="T5474" s="0" t="n">
        <v>0</v>
      </c>
      <c r="U5474" s="0" t="n">
        <v>26</v>
      </c>
      <c r="V5474" s="0" t="n">
        <v>429</v>
      </c>
      <c r="W5474" s="0" t="n">
        <v>0</v>
      </c>
      <c r="X5474" s="0" t="n">
        <v>0</v>
      </c>
      <c r="Y5474" s="0" t="n">
        <v>0</v>
      </c>
      <c r="Z5474" s="0" t="n">
        <v>0</v>
      </c>
    </row>
    <row r="5475" customFormat="false" ht="14.4" hidden="false" customHeight="false" outlineLevel="0" collapsed="false">
      <c r="A5475" s="0" t="s">
        <v>5</v>
      </c>
      <c r="B5475" s="0" t="s">
        <v>20282</v>
      </c>
      <c r="C5475" s="0" t="s">
        <v>14768</v>
      </c>
      <c r="D5475" s="0" t="s">
        <v>14771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0</v>
      </c>
      <c r="M5475" s="0" t="n">
        <v>0</v>
      </c>
      <c r="N5475" s="0" t="n">
        <v>0</v>
      </c>
      <c r="O5475" s="0" t="n">
        <v>0</v>
      </c>
      <c r="P5475" s="0" t="n">
        <v>0</v>
      </c>
      <c r="Q5475" s="0" t="n">
        <v>0</v>
      </c>
      <c r="R5475" s="0" t="n">
        <v>0</v>
      </c>
      <c r="S5475" s="0" t="n">
        <v>0</v>
      </c>
      <c r="T5475" s="0" t="n">
        <v>0</v>
      </c>
      <c r="U5475" s="0" t="n">
        <v>26</v>
      </c>
      <c r="V5475" s="0" t="n">
        <v>435</v>
      </c>
      <c r="W5475" s="0" t="n">
        <v>0</v>
      </c>
      <c r="X5475" s="0" t="n">
        <v>0</v>
      </c>
      <c r="Y5475" s="0" t="n">
        <v>0</v>
      </c>
      <c r="Z5475" s="0" t="n">
        <v>0</v>
      </c>
    </row>
    <row r="5476" customFormat="false" ht="14.4" hidden="false" customHeight="false" outlineLevel="0" collapsed="false">
      <c r="A5476" s="0" t="s">
        <v>5</v>
      </c>
      <c r="B5476" s="0" t="s">
        <v>20283</v>
      </c>
      <c r="C5476" s="0" t="s">
        <v>14768</v>
      </c>
      <c r="D5476" s="0" t="s">
        <v>14771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0</v>
      </c>
      <c r="M5476" s="0" t="n">
        <v>0</v>
      </c>
      <c r="N5476" s="0" t="n">
        <v>0</v>
      </c>
      <c r="O5476" s="0" t="n">
        <v>0</v>
      </c>
      <c r="P5476" s="0" t="n">
        <v>0</v>
      </c>
      <c r="Q5476" s="0" t="n">
        <v>0</v>
      </c>
      <c r="R5476" s="0" t="n">
        <v>0</v>
      </c>
      <c r="S5476" s="0" t="n">
        <v>0</v>
      </c>
      <c r="T5476" s="0" t="n">
        <v>0</v>
      </c>
      <c r="U5476" s="0" t="n">
        <v>25</v>
      </c>
      <c r="V5476" s="0" t="n">
        <v>446</v>
      </c>
      <c r="W5476" s="0" t="n">
        <v>0</v>
      </c>
      <c r="X5476" s="0" t="n">
        <v>0</v>
      </c>
      <c r="Y5476" s="0" t="n">
        <v>0</v>
      </c>
      <c r="Z5476" s="0" t="n">
        <v>0</v>
      </c>
    </row>
    <row r="5477" customFormat="false" ht="14.4" hidden="false" customHeight="false" outlineLevel="0" collapsed="false">
      <c r="A5477" s="0" t="s">
        <v>5</v>
      </c>
      <c r="B5477" s="0" t="s">
        <v>20284</v>
      </c>
      <c r="C5477" s="0" t="s">
        <v>14768</v>
      </c>
      <c r="D5477" s="0" t="s">
        <v>14771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0</v>
      </c>
      <c r="M5477" s="0" t="n">
        <v>0</v>
      </c>
      <c r="N5477" s="0" t="n">
        <v>0</v>
      </c>
      <c r="O5477" s="0" t="n">
        <v>0</v>
      </c>
      <c r="P5477" s="0" t="n">
        <v>0</v>
      </c>
      <c r="Q5477" s="0" t="n">
        <v>0</v>
      </c>
      <c r="R5477" s="0" t="n">
        <v>0</v>
      </c>
      <c r="S5477" s="0" t="n">
        <v>0</v>
      </c>
      <c r="T5477" s="0" t="n">
        <v>0</v>
      </c>
      <c r="U5477" s="0" t="n">
        <v>21</v>
      </c>
      <c r="V5477" s="0" t="n">
        <v>417</v>
      </c>
      <c r="W5477" s="0" t="n">
        <v>0</v>
      </c>
      <c r="X5477" s="0" t="n">
        <v>0</v>
      </c>
      <c r="Y5477" s="0" t="n">
        <v>0</v>
      </c>
      <c r="Z5477" s="0" t="n">
        <v>0</v>
      </c>
    </row>
    <row r="5478" customFormat="false" ht="14.4" hidden="false" customHeight="false" outlineLevel="0" collapsed="false">
      <c r="A5478" s="0" t="s">
        <v>5</v>
      </c>
      <c r="B5478" s="0" t="s">
        <v>20285</v>
      </c>
      <c r="C5478" s="0" t="s">
        <v>14767</v>
      </c>
      <c r="D5478" s="0" t="s">
        <v>14773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0</v>
      </c>
      <c r="M5478" s="0" t="n">
        <v>0</v>
      </c>
      <c r="N5478" s="0" t="n">
        <v>0</v>
      </c>
      <c r="O5478" s="0" t="n">
        <v>0</v>
      </c>
      <c r="P5478" s="0" t="n">
        <v>0</v>
      </c>
      <c r="Q5478" s="0" t="n">
        <v>0</v>
      </c>
      <c r="R5478" s="0" t="n">
        <v>0</v>
      </c>
      <c r="S5478" s="0" t="n">
        <v>0</v>
      </c>
      <c r="T5478" s="0" t="n">
        <v>0</v>
      </c>
      <c r="U5478" s="0" t="n">
        <v>21</v>
      </c>
      <c r="V5478" s="0" t="n">
        <v>413</v>
      </c>
      <c r="W5478" s="0" t="n">
        <v>0</v>
      </c>
      <c r="X5478" s="0" t="n">
        <v>0</v>
      </c>
      <c r="Y5478" s="0" t="n">
        <v>0</v>
      </c>
      <c r="Z5478" s="0" t="n">
        <v>0</v>
      </c>
    </row>
    <row r="5479" customFormat="false" ht="14.4" hidden="false" customHeight="false" outlineLevel="0" collapsed="false">
      <c r="A5479" s="0" t="s">
        <v>5</v>
      </c>
      <c r="B5479" s="0" t="s">
        <v>20286</v>
      </c>
      <c r="C5479" s="0" t="s">
        <v>14773</v>
      </c>
      <c r="D5479" s="0" t="s">
        <v>14768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0</v>
      </c>
      <c r="M5479" s="0" t="n">
        <v>0</v>
      </c>
      <c r="N5479" s="0" t="n">
        <v>0</v>
      </c>
      <c r="O5479" s="0" t="n">
        <v>0</v>
      </c>
      <c r="P5479" s="0" t="n">
        <v>0</v>
      </c>
      <c r="Q5479" s="0" t="n">
        <v>0</v>
      </c>
      <c r="R5479" s="0" t="n">
        <v>0</v>
      </c>
      <c r="S5479" s="0" t="n">
        <v>0</v>
      </c>
      <c r="T5479" s="0" t="n">
        <v>0</v>
      </c>
      <c r="U5479" s="0" t="n">
        <v>22</v>
      </c>
      <c r="V5479" s="0" t="n">
        <v>413</v>
      </c>
      <c r="W5479" s="0" t="n">
        <v>0</v>
      </c>
      <c r="X5479" s="0" t="n">
        <v>0</v>
      </c>
      <c r="Y5479" s="0" t="n">
        <v>0</v>
      </c>
      <c r="Z5479" s="0" t="n">
        <v>0</v>
      </c>
    </row>
    <row r="5480" customFormat="false" ht="14.4" hidden="false" customHeight="false" outlineLevel="0" collapsed="false">
      <c r="A5480" s="0" t="s">
        <v>5</v>
      </c>
      <c r="B5480" s="0" t="s">
        <v>20287</v>
      </c>
      <c r="C5480" s="0" t="s">
        <v>14773</v>
      </c>
      <c r="D5480" s="0" t="s">
        <v>14768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  <c r="L5480" s="0" t="n">
        <v>0</v>
      </c>
      <c r="M5480" s="0" t="n">
        <v>0</v>
      </c>
      <c r="N5480" s="0" t="n">
        <v>0</v>
      </c>
      <c r="O5480" s="0" t="n">
        <v>0</v>
      </c>
      <c r="P5480" s="0" t="n">
        <v>0</v>
      </c>
      <c r="Q5480" s="0" t="n">
        <v>0</v>
      </c>
      <c r="R5480" s="0" t="n">
        <v>0</v>
      </c>
      <c r="S5480" s="0" t="n">
        <v>0</v>
      </c>
      <c r="T5480" s="0" t="n">
        <v>0</v>
      </c>
      <c r="U5480" s="0" t="n">
        <v>23</v>
      </c>
      <c r="V5480" s="0" t="n">
        <v>410</v>
      </c>
      <c r="W5480" s="0" t="n">
        <v>0</v>
      </c>
      <c r="X5480" s="0" t="n">
        <v>0</v>
      </c>
      <c r="Y5480" s="0" t="n">
        <v>0</v>
      </c>
      <c r="Z5480" s="0" t="n">
        <v>0</v>
      </c>
    </row>
    <row r="5481" customFormat="false" ht="14.4" hidden="false" customHeight="false" outlineLevel="0" collapsed="false">
      <c r="A5481" s="0" t="s">
        <v>5</v>
      </c>
      <c r="B5481" s="0" t="s">
        <v>20288</v>
      </c>
      <c r="C5481" s="0" t="s">
        <v>14767</v>
      </c>
      <c r="D5481" s="0" t="s">
        <v>14768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0</v>
      </c>
      <c r="M5481" s="0" t="n">
        <v>0</v>
      </c>
      <c r="N5481" s="0" t="n">
        <v>0</v>
      </c>
      <c r="O5481" s="0" t="n">
        <v>0</v>
      </c>
      <c r="P5481" s="0" t="n">
        <v>0</v>
      </c>
      <c r="Q5481" s="0" t="n">
        <v>0</v>
      </c>
      <c r="R5481" s="0" t="n">
        <v>0</v>
      </c>
      <c r="S5481" s="0" t="n">
        <v>0</v>
      </c>
      <c r="T5481" s="0" t="n">
        <v>0</v>
      </c>
      <c r="U5481" s="0" t="n">
        <v>27</v>
      </c>
      <c r="V5481" s="0" t="n">
        <v>408</v>
      </c>
      <c r="W5481" s="0" t="n">
        <v>0</v>
      </c>
      <c r="X5481" s="0" t="n">
        <v>0</v>
      </c>
      <c r="Y5481" s="0" t="n">
        <v>0</v>
      </c>
      <c r="Z5481" s="0" t="n">
        <v>0</v>
      </c>
    </row>
    <row r="5482" customFormat="false" ht="14.4" hidden="false" customHeight="false" outlineLevel="0" collapsed="false">
      <c r="A5482" s="0" t="s">
        <v>5</v>
      </c>
      <c r="B5482" s="0" t="s">
        <v>20289</v>
      </c>
      <c r="C5482" s="0" t="s">
        <v>14768</v>
      </c>
      <c r="D5482" s="0" t="s">
        <v>14771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  <c r="L5482" s="0" t="n">
        <v>0</v>
      </c>
      <c r="M5482" s="0" t="n">
        <v>0</v>
      </c>
      <c r="N5482" s="0" t="n">
        <v>0</v>
      </c>
      <c r="O5482" s="0" t="n">
        <v>0</v>
      </c>
      <c r="P5482" s="0" t="n">
        <v>0</v>
      </c>
      <c r="Q5482" s="0" t="n">
        <v>0</v>
      </c>
      <c r="R5482" s="0" t="n">
        <v>0</v>
      </c>
      <c r="S5482" s="0" t="n">
        <v>0</v>
      </c>
      <c r="T5482" s="0" t="n">
        <v>0</v>
      </c>
      <c r="U5482" s="0" t="n">
        <v>25</v>
      </c>
      <c r="V5482" s="0" t="n">
        <v>484</v>
      </c>
      <c r="W5482" s="0" t="n">
        <v>0</v>
      </c>
      <c r="X5482" s="0" t="n">
        <v>0</v>
      </c>
      <c r="Y5482" s="0" t="n">
        <v>0</v>
      </c>
      <c r="Z5482" s="0" t="n">
        <v>0</v>
      </c>
    </row>
    <row r="5483" customFormat="false" ht="14.4" hidden="false" customHeight="false" outlineLevel="0" collapsed="false">
      <c r="A5483" s="0" t="s">
        <v>5</v>
      </c>
      <c r="B5483" s="0" t="s">
        <v>20290</v>
      </c>
      <c r="C5483" s="0" t="s">
        <v>14768</v>
      </c>
      <c r="D5483" s="0" t="s">
        <v>14771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0</v>
      </c>
      <c r="M5483" s="0" t="n">
        <v>0</v>
      </c>
      <c r="N5483" s="0" t="n">
        <v>0</v>
      </c>
      <c r="O5483" s="0" t="n">
        <v>0</v>
      </c>
      <c r="P5483" s="0" t="n">
        <v>0</v>
      </c>
      <c r="Q5483" s="0" t="n">
        <v>0</v>
      </c>
      <c r="R5483" s="0" t="n">
        <v>0</v>
      </c>
      <c r="S5483" s="0" t="n">
        <v>0</v>
      </c>
      <c r="T5483" s="0" t="n">
        <v>0</v>
      </c>
      <c r="U5483" s="0" t="n">
        <v>26</v>
      </c>
      <c r="V5483" s="0" t="n">
        <v>479</v>
      </c>
      <c r="W5483" s="0" t="n">
        <v>0</v>
      </c>
      <c r="X5483" s="0" t="n">
        <v>0</v>
      </c>
      <c r="Y5483" s="0" t="n">
        <v>0</v>
      </c>
      <c r="Z5483" s="0" t="n">
        <v>0</v>
      </c>
    </row>
    <row r="5484" customFormat="false" ht="14.4" hidden="false" customHeight="false" outlineLevel="0" collapsed="false">
      <c r="A5484" s="0" t="s">
        <v>5</v>
      </c>
      <c r="B5484" s="0" t="s">
        <v>20291</v>
      </c>
      <c r="C5484" s="0" t="s">
        <v>14768</v>
      </c>
      <c r="D5484" s="0" t="s">
        <v>14771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0</v>
      </c>
      <c r="M5484" s="0" t="n">
        <v>0</v>
      </c>
      <c r="N5484" s="0" t="n">
        <v>0</v>
      </c>
      <c r="O5484" s="0" t="n">
        <v>0</v>
      </c>
      <c r="P5484" s="0" t="n">
        <v>0</v>
      </c>
      <c r="Q5484" s="0" t="n">
        <v>0</v>
      </c>
      <c r="R5484" s="0" t="n">
        <v>0</v>
      </c>
      <c r="S5484" s="0" t="n">
        <v>0</v>
      </c>
      <c r="T5484" s="0" t="n">
        <v>0</v>
      </c>
      <c r="U5484" s="0" t="n">
        <v>26</v>
      </c>
      <c r="V5484" s="0" t="n">
        <v>484</v>
      </c>
      <c r="W5484" s="0" t="n">
        <v>0</v>
      </c>
      <c r="X5484" s="0" t="n">
        <v>0</v>
      </c>
      <c r="Y5484" s="0" t="n">
        <v>0</v>
      </c>
      <c r="Z5484" s="0" t="n">
        <v>0</v>
      </c>
    </row>
    <row r="5485" customFormat="false" ht="14.4" hidden="false" customHeight="false" outlineLevel="0" collapsed="false">
      <c r="A5485" s="0" t="s">
        <v>5</v>
      </c>
      <c r="B5485" s="0" t="s">
        <v>20292</v>
      </c>
      <c r="C5485" s="0" t="s">
        <v>14768</v>
      </c>
      <c r="D5485" s="0" t="s">
        <v>14771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  <c r="M5485" s="0" t="n">
        <v>0</v>
      </c>
      <c r="N5485" s="0" t="n">
        <v>0</v>
      </c>
      <c r="O5485" s="0" t="n">
        <v>0</v>
      </c>
      <c r="P5485" s="0" t="n">
        <v>0</v>
      </c>
      <c r="Q5485" s="0" t="n">
        <v>0</v>
      </c>
      <c r="R5485" s="0" t="n">
        <v>0</v>
      </c>
      <c r="S5485" s="0" t="n">
        <v>0</v>
      </c>
      <c r="T5485" s="0" t="n">
        <v>0</v>
      </c>
      <c r="U5485" s="0" t="n">
        <v>31</v>
      </c>
      <c r="V5485" s="0" t="n">
        <v>527</v>
      </c>
      <c r="W5485" s="0" t="n">
        <v>0</v>
      </c>
      <c r="X5485" s="0" t="n">
        <v>0</v>
      </c>
      <c r="Y5485" s="0" t="n">
        <v>0</v>
      </c>
      <c r="Z5485" s="0" t="n">
        <v>0</v>
      </c>
    </row>
    <row r="5486" customFormat="false" ht="14.4" hidden="false" customHeight="false" outlineLevel="0" collapsed="false">
      <c r="A5486" s="0" t="s">
        <v>5</v>
      </c>
      <c r="B5486" s="0" t="s">
        <v>20293</v>
      </c>
      <c r="C5486" s="0" t="s">
        <v>14768</v>
      </c>
      <c r="D5486" s="0" t="s">
        <v>14771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0</v>
      </c>
      <c r="M5486" s="0" t="n">
        <v>0</v>
      </c>
      <c r="N5486" s="0" t="n">
        <v>0</v>
      </c>
      <c r="O5486" s="0" t="n">
        <v>0</v>
      </c>
      <c r="P5486" s="0" t="n">
        <v>0</v>
      </c>
      <c r="Q5486" s="0" t="n">
        <v>0</v>
      </c>
      <c r="R5486" s="0" t="n">
        <v>0</v>
      </c>
      <c r="S5486" s="0" t="n">
        <v>0</v>
      </c>
      <c r="T5486" s="0" t="n">
        <v>0</v>
      </c>
      <c r="U5486" s="0" t="n">
        <v>30</v>
      </c>
      <c r="V5486" s="0" t="n">
        <v>560</v>
      </c>
      <c r="W5486" s="0" t="n">
        <v>0</v>
      </c>
      <c r="X5486" s="0" t="n">
        <v>0</v>
      </c>
      <c r="Y5486" s="0" t="n">
        <v>0</v>
      </c>
      <c r="Z5486" s="0" t="n">
        <v>0</v>
      </c>
    </row>
    <row r="5487" customFormat="false" ht="14.4" hidden="false" customHeight="false" outlineLevel="0" collapsed="false">
      <c r="A5487" s="0" t="s">
        <v>5</v>
      </c>
      <c r="B5487" s="0" t="s">
        <v>20294</v>
      </c>
      <c r="C5487" s="0" t="s">
        <v>14771</v>
      </c>
      <c r="D5487" s="0" t="s">
        <v>14768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0</v>
      </c>
      <c r="M5487" s="0" t="n">
        <v>0</v>
      </c>
      <c r="N5487" s="0" t="n">
        <v>0</v>
      </c>
      <c r="O5487" s="0" t="n">
        <v>0</v>
      </c>
      <c r="P5487" s="0" t="n">
        <v>0</v>
      </c>
      <c r="Q5487" s="0" t="n">
        <v>0</v>
      </c>
      <c r="R5487" s="0" t="n">
        <v>0</v>
      </c>
      <c r="S5487" s="0" t="n">
        <v>0</v>
      </c>
      <c r="T5487" s="0" t="n">
        <v>0</v>
      </c>
      <c r="U5487" s="0" t="n">
        <v>20</v>
      </c>
      <c r="V5487" s="0" t="n">
        <v>372</v>
      </c>
      <c r="W5487" s="0" t="n">
        <v>0</v>
      </c>
      <c r="X5487" s="0" t="n">
        <v>0</v>
      </c>
      <c r="Y5487" s="0" t="n">
        <v>0</v>
      </c>
      <c r="Z5487" s="0" t="n">
        <v>0</v>
      </c>
    </row>
    <row r="5488" customFormat="false" ht="14.4" hidden="false" customHeight="false" outlineLevel="0" collapsed="false">
      <c r="A5488" s="0" t="s">
        <v>5</v>
      </c>
      <c r="B5488" s="0" t="s">
        <v>20295</v>
      </c>
      <c r="C5488" s="0" t="s">
        <v>14767</v>
      </c>
      <c r="D5488" s="0" t="s">
        <v>14773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0</v>
      </c>
      <c r="M5488" s="0" t="n">
        <v>0</v>
      </c>
      <c r="N5488" s="0" t="n">
        <v>0</v>
      </c>
      <c r="O5488" s="0" t="n">
        <v>0</v>
      </c>
      <c r="P5488" s="0" t="n">
        <v>0</v>
      </c>
      <c r="Q5488" s="0" t="n">
        <v>0</v>
      </c>
      <c r="R5488" s="0" t="n">
        <v>0</v>
      </c>
      <c r="S5488" s="0" t="n">
        <v>0</v>
      </c>
      <c r="T5488" s="0" t="n">
        <v>0</v>
      </c>
      <c r="U5488" s="0" t="n">
        <v>20</v>
      </c>
      <c r="V5488" s="0" t="n">
        <v>362</v>
      </c>
      <c r="W5488" s="0" t="n">
        <v>0</v>
      </c>
      <c r="X5488" s="0" t="n">
        <v>0</v>
      </c>
      <c r="Y5488" s="0" t="n">
        <v>0</v>
      </c>
      <c r="Z5488" s="0" t="n">
        <v>0</v>
      </c>
    </row>
    <row r="5489" customFormat="false" ht="14.4" hidden="false" customHeight="false" outlineLevel="0" collapsed="false">
      <c r="A5489" s="0" t="s">
        <v>5</v>
      </c>
      <c r="B5489" s="0" t="s">
        <v>20296</v>
      </c>
      <c r="C5489" s="0" t="s">
        <v>14767</v>
      </c>
      <c r="D5489" s="0" t="s">
        <v>14771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0</v>
      </c>
      <c r="M5489" s="0" t="n">
        <v>0</v>
      </c>
      <c r="N5489" s="0" t="n">
        <v>0</v>
      </c>
      <c r="O5489" s="0" t="n">
        <v>0</v>
      </c>
      <c r="P5489" s="0" t="n">
        <v>0</v>
      </c>
      <c r="Q5489" s="0" t="n">
        <v>0</v>
      </c>
      <c r="R5489" s="0" t="n">
        <v>0</v>
      </c>
      <c r="S5489" s="0" t="n">
        <v>0</v>
      </c>
      <c r="T5489" s="0" t="n">
        <v>0</v>
      </c>
      <c r="U5489" s="0" t="n">
        <v>18</v>
      </c>
      <c r="V5489" s="0" t="n">
        <v>335</v>
      </c>
      <c r="W5489" s="0" t="n">
        <v>0</v>
      </c>
      <c r="X5489" s="0" t="n">
        <v>0</v>
      </c>
      <c r="Y5489" s="0" t="n">
        <v>0</v>
      </c>
      <c r="Z5489" s="0" t="n">
        <v>0</v>
      </c>
    </row>
    <row r="5490" customFormat="false" ht="14.4" hidden="false" customHeight="false" outlineLevel="0" collapsed="false">
      <c r="A5490" s="0" t="s">
        <v>5</v>
      </c>
      <c r="B5490" s="0" t="s">
        <v>20297</v>
      </c>
      <c r="C5490" s="0" t="s">
        <v>14768</v>
      </c>
      <c r="D5490" s="0" t="s">
        <v>14767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0</v>
      </c>
      <c r="M5490" s="0" t="n">
        <v>0</v>
      </c>
      <c r="N5490" s="0" t="n">
        <v>0</v>
      </c>
      <c r="O5490" s="0" t="n">
        <v>0</v>
      </c>
      <c r="P5490" s="0" t="n">
        <v>0</v>
      </c>
      <c r="Q5490" s="0" t="n">
        <v>0</v>
      </c>
      <c r="R5490" s="0" t="n">
        <v>0</v>
      </c>
      <c r="S5490" s="0" t="n">
        <v>0</v>
      </c>
      <c r="T5490" s="0" t="n">
        <v>0</v>
      </c>
      <c r="U5490" s="0" t="n">
        <v>17</v>
      </c>
      <c r="V5490" s="0" t="n">
        <v>335</v>
      </c>
      <c r="W5490" s="0" t="n">
        <v>0</v>
      </c>
      <c r="X5490" s="0" t="n">
        <v>0</v>
      </c>
      <c r="Y5490" s="0" t="n">
        <v>0</v>
      </c>
      <c r="Z5490" s="0" t="n">
        <v>0</v>
      </c>
    </row>
    <row r="5491" customFormat="false" ht="14.4" hidden="false" customHeight="false" outlineLevel="0" collapsed="false">
      <c r="A5491" s="0" t="s">
        <v>5</v>
      </c>
      <c r="B5491" s="0" t="s">
        <v>20298</v>
      </c>
      <c r="C5491" s="0" t="s">
        <v>14768</v>
      </c>
      <c r="D5491" s="0" t="s">
        <v>20102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0</v>
      </c>
      <c r="M5491" s="0" t="n">
        <v>0</v>
      </c>
      <c r="N5491" s="0" t="n">
        <v>0</v>
      </c>
      <c r="O5491" s="0" t="n">
        <v>0</v>
      </c>
      <c r="P5491" s="0" t="n">
        <v>0</v>
      </c>
      <c r="Q5491" s="0" t="n">
        <v>0</v>
      </c>
      <c r="R5491" s="0" t="n">
        <v>0</v>
      </c>
      <c r="S5491" s="0" t="n">
        <v>0</v>
      </c>
      <c r="T5491" s="0" t="n">
        <v>0</v>
      </c>
      <c r="U5491" s="0" t="n">
        <v>17</v>
      </c>
      <c r="V5491" s="0" t="n">
        <v>328</v>
      </c>
      <c r="W5491" s="0" t="n">
        <v>0</v>
      </c>
      <c r="X5491" s="0" t="n">
        <v>0</v>
      </c>
      <c r="Y5491" s="0" t="n">
        <v>0</v>
      </c>
      <c r="Z5491" s="0" t="n">
        <v>0</v>
      </c>
    </row>
    <row r="5492" customFormat="false" ht="14.4" hidden="false" customHeight="false" outlineLevel="0" collapsed="false">
      <c r="A5492" s="0" t="s">
        <v>5</v>
      </c>
      <c r="B5492" s="0" t="s">
        <v>20299</v>
      </c>
      <c r="C5492" s="0" t="s">
        <v>14768</v>
      </c>
      <c r="D5492" s="0" t="s">
        <v>14771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0</v>
      </c>
      <c r="M5492" s="0" t="n">
        <v>0</v>
      </c>
      <c r="N5492" s="0" t="n">
        <v>0</v>
      </c>
      <c r="O5492" s="0" t="n">
        <v>0</v>
      </c>
      <c r="P5492" s="0" t="n">
        <v>0</v>
      </c>
      <c r="Q5492" s="0" t="n">
        <v>0</v>
      </c>
      <c r="R5492" s="0" t="n">
        <v>0</v>
      </c>
      <c r="S5492" s="0" t="n">
        <v>0</v>
      </c>
      <c r="T5492" s="0" t="n">
        <v>0</v>
      </c>
      <c r="U5492" s="0" t="n">
        <v>19</v>
      </c>
      <c r="V5492" s="0" t="n">
        <v>349</v>
      </c>
      <c r="W5492" s="0" t="n">
        <v>0</v>
      </c>
      <c r="X5492" s="0" t="n">
        <v>0</v>
      </c>
      <c r="Y5492" s="0" t="n">
        <v>0</v>
      </c>
      <c r="Z5492" s="0" t="n">
        <v>0</v>
      </c>
    </row>
    <row r="5493" customFormat="false" ht="14.4" hidden="false" customHeight="false" outlineLevel="0" collapsed="false">
      <c r="A5493" s="0" t="s">
        <v>5</v>
      </c>
      <c r="B5493" s="0" t="s">
        <v>20300</v>
      </c>
      <c r="C5493" s="0" t="s">
        <v>14773</v>
      </c>
      <c r="D5493" s="0" t="s">
        <v>14767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0</v>
      </c>
      <c r="Q5493" s="0" t="n">
        <v>0</v>
      </c>
      <c r="R5493" s="0" t="n">
        <v>0</v>
      </c>
      <c r="S5493" s="0" t="n">
        <v>0</v>
      </c>
      <c r="T5493" s="0" t="n">
        <v>0</v>
      </c>
      <c r="U5493" s="0" t="n">
        <v>16</v>
      </c>
      <c r="V5493" s="0" t="n">
        <v>320</v>
      </c>
      <c r="W5493" s="0" t="n">
        <v>0</v>
      </c>
      <c r="X5493" s="0" t="n">
        <v>0</v>
      </c>
      <c r="Y5493" s="0" t="n">
        <v>0</v>
      </c>
      <c r="Z5493" s="0" t="n">
        <v>0</v>
      </c>
    </row>
    <row r="5494" customFormat="false" ht="14.4" hidden="false" customHeight="false" outlineLevel="0" collapsed="false">
      <c r="A5494" s="0" t="s">
        <v>5</v>
      </c>
      <c r="B5494" s="0" t="s">
        <v>20301</v>
      </c>
      <c r="C5494" s="0" t="s">
        <v>14768</v>
      </c>
      <c r="D5494" s="0" t="s">
        <v>14771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0</v>
      </c>
      <c r="M5494" s="0" t="n">
        <v>0</v>
      </c>
      <c r="N5494" s="0" t="n">
        <v>0</v>
      </c>
      <c r="O5494" s="0" t="n">
        <v>0</v>
      </c>
      <c r="P5494" s="0" t="n">
        <v>0</v>
      </c>
      <c r="Q5494" s="0" t="n">
        <v>0</v>
      </c>
      <c r="R5494" s="0" t="n">
        <v>0</v>
      </c>
      <c r="S5494" s="0" t="n">
        <v>0</v>
      </c>
      <c r="T5494" s="0" t="n">
        <v>0</v>
      </c>
      <c r="U5494" s="0" t="n">
        <v>25</v>
      </c>
      <c r="V5494" s="0" t="n">
        <v>431</v>
      </c>
      <c r="W5494" s="0" t="n">
        <v>0</v>
      </c>
      <c r="X5494" s="0" t="n">
        <v>0</v>
      </c>
      <c r="Y5494" s="0" t="n">
        <v>0</v>
      </c>
      <c r="Z5494" s="0" t="n">
        <v>0</v>
      </c>
    </row>
    <row r="5495" customFormat="false" ht="14.4" hidden="false" customHeight="false" outlineLevel="0" collapsed="false">
      <c r="A5495" s="0" t="s">
        <v>5</v>
      </c>
      <c r="B5495" s="0" t="s">
        <v>20302</v>
      </c>
      <c r="C5495" s="0" t="s">
        <v>14771</v>
      </c>
      <c r="D5495" s="0" t="s">
        <v>14768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  <c r="L5495" s="0" t="n">
        <v>0</v>
      </c>
      <c r="M5495" s="0" t="n">
        <v>0</v>
      </c>
      <c r="N5495" s="0" t="n">
        <v>0</v>
      </c>
      <c r="O5495" s="0" t="n">
        <v>0</v>
      </c>
      <c r="P5495" s="0" t="n">
        <v>0</v>
      </c>
      <c r="Q5495" s="0" t="n">
        <v>0</v>
      </c>
      <c r="R5495" s="0" t="n">
        <v>0</v>
      </c>
      <c r="S5495" s="0" t="n">
        <v>0</v>
      </c>
      <c r="T5495" s="0" t="n">
        <v>0</v>
      </c>
      <c r="U5495" s="0" t="n">
        <v>22</v>
      </c>
      <c r="V5495" s="0" t="n">
        <v>417</v>
      </c>
      <c r="W5495" s="0" t="n">
        <v>0</v>
      </c>
      <c r="X5495" s="0" t="n">
        <v>0</v>
      </c>
      <c r="Y5495" s="0" t="n">
        <v>0</v>
      </c>
      <c r="Z5495" s="0" t="n">
        <v>0</v>
      </c>
    </row>
    <row r="5496" customFormat="false" ht="14.4" hidden="false" customHeight="false" outlineLevel="0" collapsed="false">
      <c r="A5496" s="0" t="s">
        <v>5</v>
      </c>
      <c r="B5496" s="0" t="s">
        <v>20303</v>
      </c>
      <c r="C5496" s="0" t="s">
        <v>14767</v>
      </c>
      <c r="D5496" s="0" t="s">
        <v>14768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  <c r="L5496" s="0" t="n">
        <v>0</v>
      </c>
      <c r="M5496" s="0" t="n">
        <v>0</v>
      </c>
      <c r="N5496" s="0" t="n">
        <v>0</v>
      </c>
      <c r="O5496" s="0" t="n">
        <v>0</v>
      </c>
      <c r="P5496" s="0" t="n">
        <v>0</v>
      </c>
      <c r="Q5496" s="0" t="n">
        <v>0</v>
      </c>
      <c r="R5496" s="0" t="n">
        <v>0</v>
      </c>
      <c r="S5496" s="0" t="n">
        <v>0</v>
      </c>
      <c r="T5496" s="0" t="n">
        <v>0</v>
      </c>
      <c r="U5496" s="0" t="n">
        <v>21</v>
      </c>
      <c r="V5496" s="0" t="n">
        <v>399</v>
      </c>
      <c r="W5496" s="0" t="n">
        <v>0</v>
      </c>
      <c r="X5496" s="0" t="n">
        <v>0</v>
      </c>
      <c r="Y5496" s="0" t="n">
        <v>0</v>
      </c>
      <c r="Z5496" s="0" t="n">
        <v>0</v>
      </c>
    </row>
    <row r="5497" customFormat="false" ht="14.4" hidden="false" customHeight="false" outlineLevel="0" collapsed="false">
      <c r="A5497" s="0" t="s">
        <v>5</v>
      </c>
      <c r="B5497" s="0" t="s">
        <v>20304</v>
      </c>
      <c r="C5497" s="0" t="s">
        <v>14773</v>
      </c>
      <c r="D5497" s="0" t="s">
        <v>14767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0</v>
      </c>
      <c r="L5497" s="0" t="n">
        <v>0</v>
      </c>
      <c r="M5497" s="0" t="n">
        <v>0</v>
      </c>
      <c r="N5497" s="0" t="n">
        <v>0</v>
      </c>
      <c r="O5497" s="0" t="n">
        <v>0</v>
      </c>
      <c r="P5497" s="0" t="n">
        <v>0</v>
      </c>
      <c r="Q5497" s="0" t="n">
        <v>0</v>
      </c>
      <c r="R5497" s="0" t="n">
        <v>0</v>
      </c>
      <c r="S5497" s="0" t="n">
        <v>0</v>
      </c>
      <c r="T5497" s="0" t="n">
        <v>0</v>
      </c>
      <c r="U5497" s="0" t="n">
        <v>23</v>
      </c>
      <c r="V5497" s="0" t="n">
        <v>361</v>
      </c>
      <c r="W5497" s="0" t="n">
        <v>0</v>
      </c>
      <c r="X5497" s="0" t="n">
        <v>0</v>
      </c>
      <c r="Y5497" s="0" t="n">
        <v>0</v>
      </c>
      <c r="Z5497" s="0" t="n">
        <v>0</v>
      </c>
    </row>
    <row r="5498" customFormat="false" ht="14.4" hidden="false" customHeight="false" outlineLevel="0" collapsed="false">
      <c r="A5498" s="0" t="s">
        <v>5</v>
      </c>
      <c r="B5498" s="0" t="s">
        <v>20305</v>
      </c>
      <c r="C5498" s="0" t="s">
        <v>14768</v>
      </c>
      <c r="D5498" s="0" t="s">
        <v>14767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0</v>
      </c>
      <c r="M5498" s="0" t="n">
        <v>0</v>
      </c>
      <c r="N5498" s="0" t="n">
        <v>0</v>
      </c>
      <c r="O5498" s="0" t="n">
        <v>0</v>
      </c>
      <c r="P5498" s="0" t="n">
        <v>0</v>
      </c>
      <c r="Q5498" s="0" t="n">
        <v>0</v>
      </c>
      <c r="R5498" s="0" t="n">
        <v>0</v>
      </c>
      <c r="S5498" s="0" t="n">
        <v>0</v>
      </c>
      <c r="T5498" s="0" t="n">
        <v>0</v>
      </c>
      <c r="U5498" s="0" t="n">
        <v>23</v>
      </c>
      <c r="V5498" s="0" t="n">
        <v>378</v>
      </c>
      <c r="W5498" s="0" t="n">
        <v>0</v>
      </c>
      <c r="X5498" s="0" t="n">
        <v>0</v>
      </c>
      <c r="Y5498" s="0" t="n">
        <v>0</v>
      </c>
      <c r="Z5498" s="0" t="n">
        <v>0</v>
      </c>
    </row>
    <row r="5499" customFormat="false" ht="14.4" hidden="false" customHeight="false" outlineLevel="0" collapsed="false">
      <c r="A5499" s="0" t="s">
        <v>5</v>
      </c>
      <c r="B5499" s="0" t="s">
        <v>20306</v>
      </c>
      <c r="C5499" s="0" t="s">
        <v>14768</v>
      </c>
      <c r="D5499" s="0" t="s">
        <v>14767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0</v>
      </c>
      <c r="Q5499" s="0" t="n">
        <v>0</v>
      </c>
      <c r="R5499" s="0" t="n">
        <v>0</v>
      </c>
      <c r="S5499" s="0" t="n">
        <v>0</v>
      </c>
      <c r="T5499" s="0" t="n">
        <v>0</v>
      </c>
      <c r="U5499" s="0" t="n">
        <v>23</v>
      </c>
      <c r="V5499" s="0" t="n">
        <v>372</v>
      </c>
      <c r="W5499" s="0" t="n">
        <v>0</v>
      </c>
      <c r="X5499" s="0" t="n">
        <v>0</v>
      </c>
      <c r="Y5499" s="0" t="n">
        <v>0</v>
      </c>
      <c r="Z5499" s="0" t="n">
        <v>0</v>
      </c>
    </row>
    <row r="5500" customFormat="false" ht="14.4" hidden="false" customHeight="false" outlineLevel="0" collapsed="false">
      <c r="A5500" s="0" t="s">
        <v>5</v>
      </c>
      <c r="B5500" s="0" t="s">
        <v>20307</v>
      </c>
      <c r="C5500" s="0" t="s">
        <v>14768</v>
      </c>
      <c r="D5500" s="0" t="s">
        <v>14771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0</v>
      </c>
      <c r="M5500" s="0" t="n">
        <v>0</v>
      </c>
      <c r="N5500" s="0" t="n">
        <v>0</v>
      </c>
      <c r="O5500" s="0" t="n">
        <v>0</v>
      </c>
      <c r="P5500" s="0" t="n">
        <v>0</v>
      </c>
      <c r="Q5500" s="0" t="n">
        <v>0</v>
      </c>
      <c r="R5500" s="0" t="n">
        <v>0</v>
      </c>
      <c r="S5500" s="0" t="n">
        <v>0</v>
      </c>
      <c r="T5500" s="0" t="n">
        <v>0</v>
      </c>
      <c r="U5500" s="0" t="n">
        <v>23</v>
      </c>
      <c r="V5500" s="0" t="n">
        <v>369</v>
      </c>
      <c r="W5500" s="0" t="n">
        <v>0</v>
      </c>
      <c r="X5500" s="0" t="n">
        <v>0</v>
      </c>
      <c r="Y5500" s="0" t="n">
        <v>0</v>
      </c>
      <c r="Z5500" s="0" t="n">
        <v>0</v>
      </c>
    </row>
    <row r="5501" customFormat="false" ht="14.4" hidden="false" customHeight="false" outlineLevel="0" collapsed="false">
      <c r="A5501" s="0" t="s">
        <v>5</v>
      </c>
      <c r="B5501" s="0" t="s">
        <v>20308</v>
      </c>
      <c r="C5501" s="0" t="s">
        <v>14768</v>
      </c>
      <c r="D5501" s="0" t="s">
        <v>14771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0</v>
      </c>
      <c r="M5501" s="0" t="n">
        <v>0</v>
      </c>
      <c r="N5501" s="0" t="n">
        <v>0</v>
      </c>
      <c r="O5501" s="0" t="n">
        <v>0</v>
      </c>
      <c r="P5501" s="0" t="n">
        <v>0</v>
      </c>
      <c r="Q5501" s="0" t="n">
        <v>0</v>
      </c>
      <c r="R5501" s="0" t="n">
        <v>0</v>
      </c>
      <c r="S5501" s="0" t="n">
        <v>0</v>
      </c>
      <c r="T5501" s="0" t="n">
        <v>0</v>
      </c>
      <c r="U5501" s="0" t="n">
        <v>23</v>
      </c>
      <c r="V5501" s="0" t="n">
        <v>378</v>
      </c>
      <c r="W5501" s="0" t="n">
        <v>0</v>
      </c>
      <c r="X5501" s="0" t="n">
        <v>0</v>
      </c>
      <c r="Y5501" s="0" t="n">
        <v>0</v>
      </c>
      <c r="Z5501" s="0" t="n">
        <v>0</v>
      </c>
    </row>
    <row r="5502" customFormat="false" ht="14.4" hidden="false" customHeight="false" outlineLevel="0" collapsed="false">
      <c r="A5502" s="0" t="s">
        <v>5</v>
      </c>
      <c r="B5502" s="0" t="s">
        <v>20309</v>
      </c>
      <c r="C5502" s="0" t="s">
        <v>14768</v>
      </c>
      <c r="D5502" s="0" t="s">
        <v>14767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n">
        <v>0</v>
      </c>
      <c r="N5502" s="0" t="n">
        <v>0</v>
      </c>
      <c r="O5502" s="0" t="n">
        <v>0</v>
      </c>
      <c r="P5502" s="0" t="n">
        <v>0</v>
      </c>
      <c r="Q5502" s="0" t="n">
        <v>0</v>
      </c>
      <c r="R5502" s="0" t="n">
        <v>0</v>
      </c>
      <c r="S5502" s="0" t="n">
        <v>0</v>
      </c>
      <c r="T5502" s="0" t="n">
        <v>0</v>
      </c>
      <c r="U5502" s="0" t="n">
        <v>23</v>
      </c>
      <c r="V5502" s="0" t="n">
        <v>381</v>
      </c>
      <c r="W5502" s="0" t="n">
        <v>0</v>
      </c>
      <c r="X5502" s="0" t="n">
        <v>0</v>
      </c>
      <c r="Y5502" s="0" t="n">
        <v>0</v>
      </c>
      <c r="Z5502" s="0" t="n">
        <v>0</v>
      </c>
    </row>
    <row r="5503" customFormat="false" ht="14.4" hidden="false" customHeight="false" outlineLevel="0" collapsed="false">
      <c r="A5503" s="0" t="s">
        <v>5</v>
      </c>
      <c r="B5503" s="0" t="s">
        <v>20310</v>
      </c>
      <c r="C5503" s="0" t="s">
        <v>14768</v>
      </c>
      <c r="D5503" s="0" t="s">
        <v>14773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0</v>
      </c>
      <c r="M5503" s="0" t="n">
        <v>0</v>
      </c>
      <c r="N5503" s="0" t="n">
        <v>0</v>
      </c>
      <c r="O5503" s="0" t="n">
        <v>0</v>
      </c>
      <c r="P5503" s="0" t="n">
        <v>0</v>
      </c>
      <c r="Q5503" s="0" t="n">
        <v>0</v>
      </c>
      <c r="R5503" s="0" t="n">
        <v>0</v>
      </c>
      <c r="S5503" s="0" t="n">
        <v>0</v>
      </c>
      <c r="T5503" s="0" t="n">
        <v>0</v>
      </c>
      <c r="U5503" s="0" t="n">
        <v>21</v>
      </c>
      <c r="V5503" s="0" t="n">
        <v>392</v>
      </c>
      <c r="W5503" s="0" t="n">
        <v>0</v>
      </c>
      <c r="X5503" s="0" t="n">
        <v>0</v>
      </c>
      <c r="Y5503" s="0" t="n">
        <v>0</v>
      </c>
      <c r="Z5503" s="0" t="n">
        <v>0</v>
      </c>
    </row>
    <row r="5504" customFormat="false" ht="14.4" hidden="false" customHeight="false" outlineLevel="0" collapsed="false">
      <c r="A5504" s="0" t="s">
        <v>5</v>
      </c>
      <c r="B5504" s="0" t="s">
        <v>20311</v>
      </c>
      <c r="C5504" s="0" t="s">
        <v>14768</v>
      </c>
      <c r="D5504" s="0" t="s">
        <v>14771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0</v>
      </c>
      <c r="M5504" s="0" t="n">
        <v>0</v>
      </c>
      <c r="N5504" s="0" t="n">
        <v>0</v>
      </c>
      <c r="O5504" s="0" t="n">
        <v>0</v>
      </c>
      <c r="P5504" s="0" t="n">
        <v>0</v>
      </c>
      <c r="Q5504" s="0" t="n">
        <v>0</v>
      </c>
      <c r="R5504" s="0" t="n">
        <v>0</v>
      </c>
      <c r="S5504" s="0" t="n">
        <v>0</v>
      </c>
      <c r="T5504" s="0" t="n">
        <v>0</v>
      </c>
      <c r="U5504" s="0" t="n">
        <v>21</v>
      </c>
      <c r="V5504" s="0" t="n">
        <v>398</v>
      </c>
      <c r="W5504" s="0" t="n">
        <v>0</v>
      </c>
      <c r="X5504" s="0" t="n">
        <v>0</v>
      </c>
      <c r="Y5504" s="0" t="n">
        <v>0</v>
      </c>
      <c r="Z5504" s="0" t="n">
        <v>0</v>
      </c>
    </row>
    <row r="5505" customFormat="false" ht="14.4" hidden="false" customHeight="false" outlineLevel="0" collapsed="false">
      <c r="A5505" s="0" t="s">
        <v>5</v>
      </c>
      <c r="B5505" s="0" t="s">
        <v>20312</v>
      </c>
      <c r="C5505" s="0" t="s">
        <v>14773</v>
      </c>
      <c r="D5505" s="0" t="s">
        <v>14767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0</v>
      </c>
      <c r="Q5505" s="0" t="n">
        <v>0</v>
      </c>
      <c r="R5505" s="0" t="n">
        <v>0</v>
      </c>
      <c r="S5505" s="0" t="n">
        <v>0</v>
      </c>
      <c r="T5505" s="0" t="n">
        <v>0</v>
      </c>
      <c r="U5505" s="0" t="n">
        <v>21</v>
      </c>
      <c r="V5505" s="0" t="n">
        <v>344</v>
      </c>
      <c r="W5505" s="0" t="n">
        <v>0</v>
      </c>
      <c r="X5505" s="0" t="n">
        <v>0</v>
      </c>
      <c r="Y5505" s="0" t="n">
        <v>0</v>
      </c>
      <c r="Z5505" s="0" t="n">
        <v>0</v>
      </c>
    </row>
    <row r="5506" customFormat="false" ht="14.4" hidden="false" customHeight="false" outlineLevel="0" collapsed="false">
      <c r="A5506" s="0" t="s">
        <v>5</v>
      </c>
      <c r="B5506" s="0" t="s">
        <v>20313</v>
      </c>
      <c r="C5506" s="0" t="s">
        <v>14771</v>
      </c>
      <c r="D5506" s="0" t="s">
        <v>14768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  <c r="M5506" s="0" t="n">
        <v>0</v>
      </c>
      <c r="N5506" s="0" t="n">
        <v>0</v>
      </c>
      <c r="O5506" s="0" t="n">
        <v>0</v>
      </c>
      <c r="P5506" s="0" t="n">
        <v>0</v>
      </c>
      <c r="Q5506" s="0" t="n">
        <v>0</v>
      </c>
      <c r="R5506" s="0" t="n">
        <v>0</v>
      </c>
      <c r="S5506" s="0" t="n">
        <v>0</v>
      </c>
      <c r="T5506" s="0" t="n">
        <v>0</v>
      </c>
      <c r="U5506" s="0" t="n">
        <v>22</v>
      </c>
      <c r="V5506" s="0" t="n">
        <v>344</v>
      </c>
      <c r="W5506" s="0" t="n">
        <v>0</v>
      </c>
      <c r="X5506" s="0" t="n">
        <v>0</v>
      </c>
      <c r="Y5506" s="0" t="n">
        <v>0</v>
      </c>
      <c r="Z5506" s="0" t="n">
        <v>0</v>
      </c>
    </row>
    <row r="5507" customFormat="false" ht="14.4" hidden="false" customHeight="false" outlineLevel="0" collapsed="false">
      <c r="A5507" s="0" t="s">
        <v>5</v>
      </c>
      <c r="B5507" s="0" t="s">
        <v>20314</v>
      </c>
      <c r="C5507" s="0" t="s">
        <v>14773</v>
      </c>
      <c r="D5507" s="0" t="s">
        <v>14771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0</v>
      </c>
      <c r="M5507" s="0" t="n">
        <v>0</v>
      </c>
      <c r="N5507" s="0" t="n">
        <v>0</v>
      </c>
      <c r="O5507" s="0" t="n">
        <v>0</v>
      </c>
      <c r="P5507" s="0" t="n">
        <v>0</v>
      </c>
      <c r="Q5507" s="0" t="n">
        <v>0</v>
      </c>
      <c r="R5507" s="0" t="n">
        <v>0</v>
      </c>
      <c r="S5507" s="0" t="n">
        <v>0</v>
      </c>
      <c r="T5507" s="0" t="n">
        <v>0</v>
      </c>
      <c r="U5507" s="0" t="n">
        <v>22</v>
      </c>
      <c r="V5507" s="0" t="n">
        <v>349</v>
      </c>
      <c r="W5507" s="0" t="n">
        <v>0</v>
      </c>
      <c r="X5507" s="0" t="n">
        <v>0</v>
      </c>
      <c r="Y5507" s="0" t="n">
        <v>0</v>
      </c>
      <c r="Z5507" s="0" t="n">
        <v>0</v>
      </c>
    </row>
    <row r="5508" customFormat="false" ht="14.4" hidden="false" customHeight="false" outlineLevel="0" collapsed="false">
      <c r="A5508" s="0" t="s">
        <v>5</v>
      </c>
      <c r="B5508" s="0" t="s">
        <v>20315</v>
      </c>
      <c r="C5508" s="0" t="s">
        <v>14767</v>
      </c>
      <c r="D5508" s="0" t="s">
        <v>14768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0</v>
      </c>
      <c r="M5508" s="0" t="n">
        <v>0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n">
        <v>0</v>
      </c>
      <c r="S5508" s="0" t="n">
        <v>0</v>
      </c>
      <c r="T5508" s="0" t="n">
        <v>0</v>
      </c>
      <c r="U5508" s="0" t="n">
        <v>22</v>
      </c>
      <c r="V5508" s="0" t="n">
        <v>371</v>
      </c>
      <c r="W5508" s="0" t="n">
        <v>0</v>
      </c>
      <c r="X5508" s="0" t="n">
        <v>0</v>
      </c>
      <c r="Y5508" s="0" t="n">
        <v>0</v>
      </c>
      <c r="Z5508" s="0" t="n">
        <v>0</v>
      </c>
    </row>
    <row r="5509" customFormat="false" ht="14.4" hidden="false" customHeight="false" outlineLevel="0" collapsed="false">
      <c r="A5509" s="0" t="s">
        <v>5</v>
      </c>
      <c r="B5509" s="0" t="s">
        <v>20316</v>
      </c>
      <c r="C5509" s="0" t="s">
        <v>14768</v>
      </c>
      <c r="D5509" s="0" t="s">
        <v>14771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0</v>
      </c>
      <c r="M5509" s="0" t="n">
        <v>0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0</v>
      </c>
      <c r="S5509" s="0" t="n">
        <v>0</v>
      </c>
      <c r="T5509" s="0" t="n">
        <v>0</v>
      </c>
      <c r="U5509" s="0" t="n">
        <v>22</v>
      </c>
      <c r="V5509" s="0" t="n">
        <v>377</v>
      </c>
      <c r="W5509" s="0" t="n">
        <v>0</v>
      </c>
      <c r="X5509" s="0" t="n">
        <v>0</v>
      </c>
      <c r="Y5509" s="0" t="n">
        <v>0</v>
      </c>
      <c r="Z5509" s="0" t="n">
        <v>0</v>
      </c>
    </row>
    <row r="5510" customFormat="false" ht="14.4" hidden="false" customHeight="false" outlineLevel="0" collapsed="false">
      <c r="A5510" s="0" t="s">
        <v>5</v>
      </c>
      <c r="B5510" s="0" t="s">
        <v>20317</v>
      </c>
      <c r="C5510" s="0" t="s">
        <v>14768</v>
      </c>
      <c r="D5510" s="0" t="s">
        <v>14771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0</v>
      </c>
      <c r="M5510" s="0" t="n">
        <v>0</v>
      </c>
      <c r="N5510" s="0" t="n">
        <v>0</v>
      </c>
      <c r="O5510" s="0" t="n">
        <v>0</v>
      </c>
      <c r="P5510" s="0" t="n">
        <v>0</v>
      </c>
      <c r="Q5510" s="0" t="n">
        <v>0</v>
      </c>
      <c r="R5510" s="0" t="n">
        <v>0</v>
      </c>
      <c r="S5510" s="0" t="n">
        <v>0</v>
      </c>
      <c r="T5510" s="0" t="n">
        <v>0</v>
      </c>
      <c r="U5510" s="0" t="n">
        <v>26</v>
      </c>
      <c r="V5510" s="0" t="n">
        <v>380</v>
      </c>
      <c r="W5510" s="0" t="n">
        <v>0</v>
      </c>
      <c r="X5510" s="0" t="n">
        <v>0</v>
      </c>
      <c r="Y5510" s="0" t="n">
        <v>0</v>
      </c>
      <c r="Z5510" s="0" t="n">
        <v>0</v>
      </c>
    </row>
    <row r="5511" customFormat="false" ht="14.4" hidden="false" customHeight="false" outlineLevel="0" collapsed="false">
      <c r="A5511" s="0" t="s">
        <v>5</v>
      </c>
      <c r="B5511" s="0" t="s">
        <v>20318</v>
      </c>
      <c r="C5511" s="0" t="s">
        <v>14767</v>
      </c>
      <c r="D5511" s="0" t="s">
        <v>14768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  <c r="P5511" s="0" t="n">
        <v>0</v>
      </c>
      <c r="Q5511" s="0" t="n">
        <v>0</v>
      </c>
      <c r="R5511" s="0" t="n">
        <v>0</v>
      </c>
      <c r="S5511" s="0" t="n">
        <v>0</v>
      </c>
      <c r="T5511" s="0" t="n">
        <v>0</v>
      </c>
      <c r="U5511" s="0" t="n">
        <v>24</v>
      </c>
      <c r="V5511" s="0" t="n">
        <v>458</v>
      </c>
      <c r="W5511" s="0" t="n">
        <v>0</v>
      </c>
      <c r="X5511" s="0" t="n">
        <v>0</v>
      </c>
      <c r="Y5511" s="0" t="n">
        <v>0</v>
      </c>
      <c r="Z5511" s="0" t="n">
        <v>0</v>
      </c>
    </row>
    <row r="5512" customFormat="false" ht="14.4" hidden="false" customHeight="false" outlineLevel="0" collapsed="false">
      <c r="A5512" s="0" t="s">
        <v>5</v>
      </c>
      <c r="B5512" s="0" t="s">
        <v>20319</v>
      </c>
      <c r="C5512" s="0" t="s">
        <v>14773</v>
      </c>
      <c r="D5512" s="0" t="s">
        <v>14767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0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0</v>
      </c>
      <c r="S5512" s="0" t="n">
        <v>0</v>
      </c>
      <c r="T5512" s="0" t="n">
        <v>0</v>
      </c>
      <c r="U5512" s="0" t="n">
        <v>24</v>
      </c>
      <c r="V5512" s="0" t="n">
        <v>454</v>
      </c>
      <c r="W5512" s="0" t="n">
        <v>0</v>
      </c>
      <c r="X5512" s="0" t="n">
        <v>0</v>
      </c>
      <c r="Y5512" s="0" t="n">
        <v>0</v>
      </c>
      <c r="Z5512" s="0" t="n">
        <v>0</v>
      </c>
    </row>
    <row r="5513" customFormat="false" ht="14.4" hidden="false" customHeight="false" outlineLevel="0" collapsed="false">
      <c r="A5513" s="0" t="s">
        <v>5</v>
      </c>
      <c r="B5513" s="0" t="s">
        <v>20320</v>
      </c>
      <c r="C5513" s="0" t="s">
        <v>14767</v>
      </c>
      <c r="D5513" s="0" t="s">
        <v>14773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0</v>
      </c>
      <c r="M5513" s="0" t="n">
        <v>0</v>
      </c>
      <c r="N5513" s="0" t="n">
        <v>0</v>
      </c>
      <c r="O5513" s="0" t="n">
        <v>0</v>
      </c>
      <c r="P5513" s="0" t="n">
        <v>0</v>
      </c>
      <c r="Q5513" s="0" t="n">
        <v>0</v>
      </c>
      <c r="R5513" s="0" t="n">
        <v>0</v>
      </c>
      <c r="S5513" s="0" t="n">
        <v>0</v>
      </c>
      <c r="T5513" s="0" t="n">
        <v>0</v>
      </c>
      <c r="U5513" s="0" t="n">
        <v>24</v>
      </c>
      <c r="V5513" s="0" t="n">
        <v>465</v>
      </c>
      <c r="W5513" s="0" t="n">
        <v>0</v>
      </c>
      <c r="X5513" s="0" t="n">
        <v>0</v>
      </c>
      <c r="Y5513" s="0" t="n">
        <v>0</v>
      </c>
      <c r="Z5513" s="0" t="n">
        <v>0</v>
      </c>
    </row>
    <row r="5514" customFormat="false" ht="14.4" hidden="false" customHeight="false" outlineLevel="0" collapsed="false">
      <c r="A5514" s="0" t="s">
        <v>5</v>
      </c>
      <c r="B5514" s="0" t="s">
        <v>20321</v>
      </c>
      <c r="C5514" s="0" t="s">
        <v>14771</v>
      </c>
      <c r="D5514" s="0" t="s">
        <v>14767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0</v>
      </c>
      <c r="M5514" s="0" t="n">
        <v>0</v>
      </c>
      <c r="N5514" s="0" t="n">
        <v>0</v>
      </c>
      <c r="O5514" s="0" t="n">
        <v>0</v>
      </c>
      <c r="P5514" s="0" t="n">
        <v>0</v>
      </c>
      <c r="Q5514" s="0" t="n">
        <v>0</v>
      </c>
      <c r="R5514" s="0" t="n">
        <v>0</v>
      </c>
      <c r="S5514" s="0" t="n">
        <v>0</v>
      </c>
      <c r="T5514" s="0" t="n">
        <v>0</v>
      </c>
      <c r="U5514" s="0" t="n">
        <v>26</v>
      </c>
      <c r="V5514" s="0" t="n">
        <v>456</v>
      </c>
      <c r="W5514" s="0" t="n">
        <v>0</v>
      </c>
      <c r="X5514" s="0" t="n">
        <v>0</v>
      </c>
      <c r="Y5514" s="0" t="n">
        <v>0</v>
      </c>
      <c r="Z5514" s="0" t="n">
        <v>0</v>
      </c>
    </row>
    <row r="5515" customFormat="false" ht="14.4" hidden="false" customHeight="false" outlineLevel="0" collapsed="false">
      <c r="A5515" s="0" t="s">
        <v>5</v>
      </c>
      <c r="B5515" s="0" t="s">
        <v>20322</v>
      </c>
      <c r="C5515" s="0" t="s">
        <v>14771</v>
      </c>
      <c r="D5515" s="0" t="s">
        <v>14768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  <c r="M5515" s="0" t="n">
        <v>0</v>
      </c>
      <c r="N5515" s="0" t="n">
        <v>0</v>
      </c>
      <c r="O5515" s="0" t="n">
        <v>0</v>
      </c>
      <c r="P5515" s="0" t="n">
        <v>0</v>
      </c>
      <c r="Q5515" s="0" t="n">
        <v>0</v>
      </c>
      <c r="R5515" s="0" t="n">
        <v>0</v>
      </c>
      <c r="S5515" s="0" t="n">
        <v>0</v>
      </c>
      <c r="T5515" s="0" t="n">
        <v>0</v>
      </c>
      <c r="U5515" s="0" t="n">
        <v>23</v>
      </c>
      <c r="V5515" s="0" t="n">
        <v>430</v>
      </c>
      <c r="W5515" s="0" t="n">
        <v>0</v>
      </c>
      <c r="X5515" s="0" t="n">
        <v>0</v>
      </c>
      <c r="Y5515" s="0" t="n">
        <v>0</v>
      </c>
      <c r="Z5515" s="0" t="n">
        <v>0</v>
      </c>
    </row>
    <row r="5516" customFormat="false" ht="14.4" hidden="false" customHeight="false" outlineLevel="0" collapsed="false">
      <c r="A5516" s="0" t="s">
        <v>5</v>
      </c>
      <c r="B5516" s="0" t="s">
        <v>20323</v>
      </c>
      <c r="C5516" s="0" t="s">
        <v>14767</v>
      </c>
      <c r="D5516" s="0" t="s">
        <v>14773</v>
      </c>
      <c r="E5516" s="0" t="n">
        <v>0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0</v>
      </c>
      <c r="M5516" s="0" t="n">
        <v>0</v>
      </c>
      <c r="N5516" s="0" t="n">
        <v>0</v>
      </c>
      <c r="O5516" s="0" t="n">
        <v>0</v>
      </c>
      <c r="P5516" s="0" t="n">
        <v>0</v>
      </c>
      <c r="Q5516" s="0" t="n">
        <v>0</v>
      </c>
      <c r="R5516" s="0" t="n">
        <v>0</v>
      </c>
      <c r="S5516" s="0" t="n">
        <v>0</v>
      </c>
      <c r="T5516" s="0" t="n">
        <v>0</v>
      </c>
      <c r="U5516" s="0" t="n">
        <v>51</v>
      </c>
      <c r="V5516" s="0" t="n">
        <v>454</v>
      </c>
      <c r="W5516" s="0" t="n">
        <v>0</v>
      </c>
      <c r="X5516" s="0" t="n">
        <v>0</v>
      </c>
      <c r="Y5516" s="0" t="n">
        <v>0</v>
      </c>
      <c r="Z5516" s="0" t="n">
        <v>0</v>
      </c>
    </row>
    <row r="5517" customFormat="false" ht="14.4" hidden="false" customHeight="false" outlineLevel="0" collapsed="false">
      <c r="A5517" s="0" t="s">
        <v>5</v>
      </c>
      <c r="B5517" s="0" t="s">
        <v>20324</v>
      </c>
      <c r="C5517" s="0" t="s">
        <v>14773</v>
      </c>
      <c r="D5517" s="0" t="s">
        <v>14768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0</v>
      </c>
      <c r="M5517" s="0" t="n">
        <v>0</v>
      </c>
      <c r="N5517" s="0" t="n">
        <v>0</v>
      </c>
      <c r="O5517" s="0" t="n">
        <v>0</v>
      </c>
      <c r="P5517" s="0" t="n">
        <v>0</v>
      </c>
      <c r="Q5517" s="0" t="n">
        <v>0</v>
      </c>
      <c r="R5517" s="0" t="n">
        <v>0</v>
      </c>
      <c r="S5517" s="0" t="n">
        <v>0</v>
      </c>
      <c r="T5517" s="0" t="n">
        <v>0</v>
      </c>
      <c r="U5517" s="0" t="n">
        <v>38</v>
      </c>
      <c r="V5517" s="0" t="n">
        <v>329</v>
      </c>
      <c r="W5517" s="0" t="n">
        <v>0</v>
      </c>
      <c r="X5517" s="0" t="n">
        <v>0</v>
      </c>
      <c r="Y5517" s="0" t="n">
        <v>0</v>
      </c>
      <c r="Z5517" s="0" t="n">
        <v>0</v>
      </c>
    </row>
    <row r="5518" customFormat="false" ht="14.4" hidden="false" customHeight="false" outlineLevel="0" collapsed="false">
      <c r="A5518" s="0" t="s">
        <v>5</v>
      </c>
      <c r="B5518" s="0" t="s">
        <v>20325</v>
      </c>
      <c r="C5518" s="0" t="s">
        <v>14773</v>
      </c>
      <c r="D5518" s="0" t="s">
        <v>14767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  <c r="P5518" s="0" t="n">
        <v>0</v>
      </c>
      <c r="Q5518" s="0" t="n">
        <v>0</v>
      </c>
      <c r="R5518" s="0" t="n">
        <v>0</v>
      </c>
      <c r="S5518" s="0" t="n">
        <v>0</v>
      </c>
      <c r="T5518" s="0" t="n">
        <v>0</v>
      </c>
      <c r="U5518" s="0" t="n">
        <v>23</v>
      </c>
      <c r="V5518" s="0" t="n">
        <v>281</v>
      </c>
      <c r="W5518" s="0" t="n">
        <v>0</v>
      </c>
      <c r="X5518" s="0" t="n">
        <v>0</v>
      </c>
      <c r="Y5518" s="0" t="n">
        <v>0</v>
      </c>
      <c r="Z5518" s="0" t="n">
        <v>0</v>
      </c>
    </row>
    <row r="5519" customFormat="false" ht="14.4" hidden="false" customHeight="false" outlineLevel="0" collapsed="false">
      <c r="A5519" s="0" t="s">
        <v>5</v>
      </c>
      <c r="B5519" s="0" t="s">
        <v>20326</v>
      </c>
      <c r="C5519" s="0" t="s">
        <v>14767</v>
      </c>
      <c r="D5519" s="0" t="s">
        <v>14773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23</v>
      </c>
      <c r="V5519" s="0" t="n">
        <v>275</v>
      </c>
      <c r="W5519" s="0" t="n">
        <v>0</v>
      </c>
      <c r="X5519" s="0" t="n">
        <v>0</v>
      </c>
      <c r="Y5519" s="0" t="n">
        <v>0</v>
      </c>
      <c r="Z5519" s="0" t="n">
        <v>0</v>
      </c>
    </row>
    <row r="5520" customFormat="false" ht="14.4" hidden="false" customHeight="false" outlineLevel="0" collapsed="false">
      <c r="A5520" s="0" t="s">
        <v>5</v>
      </c>
      <c r="B5520" s="0" t="s">
        <v>20327</v>
      </c>
      <c r="C5520" s="0" t="s">
        <v>14767</v>
      </c>
      <c r="D5520" s="0" t="s">
        <v>14773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  <c r="P5520" s="0" t="n">
        <v>0</v>
      </c>
      <c r="Q5520" s="0" t="n">
        <v>0</v>
      </c>
      <c r="R5520" s="0" t="n">
        <v>0</v>
      </c>
      <c r="S5520" s="0" t="n">
        <v>0</v>
      </c>
      <c r="T5520" s="0" t="n">
        <v>0</v>
      </c>
      <c r="U5520" s="0" t="n">
        <v>19</v>
      </c>
      <c r="V5520" s="0" t="n">
        <v>326</v>
      </c>
      <c r="W5520" s="0" t="n">
        <v>0</v>
      </c>
      <c r="X5520" s="0" t="n">
        <v>0</v>
      </c>
      <c r="Y5520" s="0" t="n">
        <v>0</v>
      </c>
      <c r="Z5520" s="0" t="n">
        <v>0</v>
      </c>
    </row>
    <row r="5521" customFormat="false" ht="14.4" hidden="false" customHeight="false" outlineLevel="0" collapsed="false">
      <c r="A5521" s="0" t="s">
        <v>5</v>
      </c>
      <c r="B5521" s="0" t="s">
        <v>20328</v>
      </c>
      <c r="C5521" s="0" t="s">
        <v>14771</v>
      </c>
      <c r="D5521" s="0" t="s">
        <v>14768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0</v>
      </c>
      <c r="M5521" s="0" t="n">
        <v>0</v>
      </c>
      <c r="N5521" s="0" t="n">
        <v>0</v>
      </c>
      <c r="O5521" s="0" t="n">
        <v>0</v>
      </c>
      <c r="P5521" s="0" t="n">
        <v>0</v>
      </c>
      <c r="Q5521" s="0" t="n">
        <v>0</v>
      </c>
      <c r="R5521" s="0" t="n">
        <v>0</v>
      </c>
      <c r="S5521" s="0" t="n">
        <v>0</v>
      </c>
      <c r="T5521" s="0" t="n">
        <v>0</v>
      </c>
      <c r="U5521" s="0" t="n">
        <v>21</v>
      </c>
      <c r="V5521" s="0" t="n">
        <v>418</v>
      </c>
      <c r="W5521" s="0" t="n">
        <v>0</v>
      </c>
      <c r="X5521" s="0" t="n">
        <v>0</v>
      </c>
      <c r="Y5521" s="0" t="n">
        <v>0</v>
      </c>
      <c r="Z5521" s="0" t="n">
        <v>0</v>
      </c>
    </row>
    <row r="5522" customFormat="false" ht="14.4" hidden="false" customHeight="false" outlineLevel="0" collapsed="false">
      <c r="A5522" s="0" t="s">
        <v>5</v>
      </c>
      <c r="B5522" s="0" t="s">
        <v>20329</v>
      </c>
      <c r="C5522" s="0" t="s">
        <v>14767</v>
      </c>
      <c r="D5522" s="0" t="s">
        <v>14773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0</v>
      </c>
      <c r="Q5522" s="0" t="n">
        <v>0</v>
      </c>
      <c r="R5522" s="0" t="n">
        <v>0</v>
      </c>
      <c r="S5522" s="0" t="n">
        <v>0</v>
      </c>
      <c r="T5522" s="0" t="n">
        <v>0</v>
      </c>
      <c r="U5522" s="0" t="n">
        <v>21</v>
      </c>
      <c r="V5522" s="0" t="n">
        <v>413</v>
      </c>
      <c r="W5522" s="0" t="n">
        <v>0</v>
      </c>
      <c r="X5522" s="0" t="n">
        <v>0</v>
      </c>
      <c r="Y5522" s="0" t="n">
        <v>0</v>
      </c>
      <c r="Z5522" s="0" t="n">
        <v>0</v>
      </c>
    </row>
    <row r="5523" customFormat="false" ht="14.4" hidden="false" customHeight="false" outlineLevel="0" collapsed="false">
      <c r="A5523" s="0" t="s">
        <v>5</v>
      </c>
      <c r="B5523" s="0" t="s">
        <v>20330</v>
      </c>
      <c r="C5523" s="0" t="s">
        <v>14771</v>
      </c>
      <c r="D5523" s="0" t="s">
        <v>14768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0</v>
      </c>
      <c r="Q5523" s="0" t="n">
        <v>0</v>
      </c>
      <c r="R5523" s="0" t="n">
        <v>0</v>
      </c>
      <c r="S5523" s="0" t="n">
        <v>0</v>
      </c>
      <c r="T5523" s="0" t="n">
        <v>0</v>
      </c>
      <c r="U5523" s="0" t="n">
        <v>23</v>
      </c>
      <c r="V5523" s="0" t="n">
        <v>439</v>
      </c>
      <c r="W5523" s="0" t="n">
        <v>0</v>
      </c>
      <c r="X5523" s="0" t="n">
        <v>0</v>
      </c>
      <c r="Y5523" s="0" t="n">
        <v>0</v>
      </c>
      <c r="Z5523" s="0" t="n">
        <v>0</v>
      </c>
    </row>
    <row r="5524" customFormat="false" ht="14.4" hidden="false" customHeight="false" outlineLevel="0" collapsed="false">
      <c r="A5524" s="0" t="s">
        <v>5</v>
      </c>
      <c r="B5524" s="0" t="s">
        <v>20331</v>
      </c>
      <c r="C5524" s="0" t="s">
        <v>14768</v>
      </c>
      <c r="D5524" s="0" t="s">
        <v>14771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0</v>
      </c>
      <c r="Q5524" s="0" t="n">
        <v>0</v>
      </c>
      <c r="R5524" s="0" t="n">
        <v>0</v>
      </c>
      <c r="S5524" s="0" t="n">
        <v>0</v>
      </c>
      <c r="T5524" s="0" t="n">
        <v>0</v>
      </c>
      <c r="U5524" s="0" t="n">
        <v>24</v>
      </c>
      <c r="V5524" s="0" t="n">
        <v>468</v>
      </c>
      <c r="W5524" s="0" t="n">
        <v>0</v>
      </c>
      <c r="X5524" s="0" t="n">
        <v>0</v>
      </c>
      <c r="Y5524" s="0" t="n">
        <v>0</v>
      </c>
      <c r="Z5524" s="0" t="n">
        <v>0</v>
      </c>
    </row>
    <row r="5525" customFormat="false" ht="14.4" hidden="false" customHeight="false" outlineLevel="0" collapsed="false">
      <c r="A5525" s="0" t="s">
        <v>5</v>
      </c>
      <c r="B5525" s="0" t="s">
        <v>20332</v>
      </c>
      <c r="C5525" s="0" t="s">
        <v>14771</v>
      </c>
      <c r="D5525" s="0" t="s">
        <v>14768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n">
        <v>0</v>
      </c>
      <c r="S5525" s="0" t="n">
        <v>0</v>
      </c>
      <c r="T5525" s="0" t="n">
        <v>0</v>
      </c>
      <c r="U5525" s="0" t="n">
        <v>21</v>
      </c>
      <c r="V5525" s="0" t="n">
        <v>381</v>
      </c>
      <c r="W5525" s="0" t="n">
        <v>0</v>
      </c>
      <c r="X5525" s="0" t="n">
        <v>0</v>
      </c>
      <c r="Y5525" s="0" t="n">
        <v>0</v>
      </c>
      <c r="Z5525" s="0" t="n">
        <v>0</v>
      </c>
    </row>
    <row r="5526" customFormat="false" ht="14.4" hidden="false" customHeight="false" outlineLevel="0" collapsed="false">
      <c r="A5526" s="0" t="s">
        <v>5</v>
      </c>
      <c r="B5526" s="0" t="s">
        <v>20333</v>
      </c>
      <c r="C5526" s="0" t="s">
        <v>14767</v>
      </c>
      <c r="D5526" s="0" t="s">
        <v>14773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  <c r="M5526" s="0" t="n">
        <v>0</v>
      </c>
      <c r="N5526" s="0" t="n">
        <v>0</v>
      </c>
      <c r="O5526" s="0" t="n">
        <v>0</v>
      </c>
      <c r="P5526" s="0" t="n">
        <v>0</v>
      </c>
      <c r="Q5526" s="0" t="n">
        <v>0</v>
      </c>
      <c r="R5526" s="0" t="n">
        <v>0</v>
      </c>
      <c r="S5526" s="0" t="n">
        <v>0</v>
      </c>
      <c r="T5526" s="0" t="n">
        <v>0</v>
      </c>
      <c r="U5526" s="0" t="n">
        <v>14</v>
      </c>
      <c r="V5526" s="0" t="n">
        <v>272</v>
      </c>
      <c r="W5526" s="0" t="n">
        <v>0</v>
      </c>
      <c r="X5526" s="0" t="n">
        <v>0</v>
      </c>
      <c r="Y5526" s="0" t="n">
        <v>0</v>
      </c>
      <c r="Z5526" s="0" t="n">
        <v>0</v>
      </c>
    </row>
    <row r="5527" customFormat="false" ht="14.4" hidden="false" customHeight="false" outlineLevel="0" collapsed="false">
      <c r="A5527" s="0" t="s">
        <v>5</v>
      </c>
      <c r="B5527" s="0" t="s">
        <v>20334</v>
      </c>
      <c r="C5527" s="0" t="s">
        <v>14768</v>
      </c>
      <c r="D5527" s="0" t="s">
        <v>14773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  <c r="M5527" s="0" t="n">
        <v>0</v>
      </c>
      <c r="N5527" s="0" t="n">
        <v>0</v>
      </c>
      <c r="O5527" s="0" t="n">
        <v>0</v>
      </c>
      <c r="P5527" s="0" t="n">
        <v>0</v>
      </c>
      <c r="Q5527" s="0" t="n">
        <v>0</v>
      </c>
      <c r="R5527" s="0" t="n">
        <v>0</v>
      </c>
      <c r="S5527" s="0" t="n">
        <v>0</v>
      </c>
      <c r="T5527" s="0" t="n">
        <v>0</v>
      </c>
      <c r="U5527" s="0" t="n">
        <v>19</v>
      </c>
      <c r="V5527" s="0" t="n">
        <v>319</v>
      </c>
      <c r="W5527" s="0" t="n">
        <v>0</v>
      </c>
      <c r="X5527" s="0" t="n">
        <v>0</v>
      </c>
      <c r="Y5527" s="0" t="n">
        <v>0</v>
      </c>
      <c r="Z5527" s="0" t="n">
        <v>0</v>
      </c>
    </row>
    <row r="5528" customFormat="false" ht="14.4" hidden="false" customHeight="false" outlineLevel="0" collapsed="false">
      <c r="A5528" s="0" t="s">
        <v>5</v>
      </c>
      <c r="B5528" s="0" t="s">
        <v>20335</v>
      </c>
      <c r="C5528" s="0" t="s">
        <v>14773</v>
      </c>
      <c r="D5528" s="0" t="s">
        <v>14771</v>
      </c>
      <c r="E5528" s="0" t="n">
        <v>0</v>
      </c>
      <c r="F5528" s="0" t="n">
        <v>0</v>
      </c>
      <c r="G5528" s="0" t="n">
        <v>0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  <c r="P5528" s="0" t="n">
        <v>0</v>
      </c>
      <c r="Q5528" s="0" t="n">
        <v>0</v>
      </c>
      <c r="R5528" s="0" t="n">
        <v>0</v>
      </c>
      <c r="S5528" s="0" t="n">
        <v>0</v>
      </c>
      <c r="T5528" s="0" t="n">
        <v>0</v>
      </c>
      <c r="U5528" s="0" t="n">
        <v>18</v>
      </c>
      <c r="V5528" s="0" t="n">
        <v>347</v>
      </c>
      <c r="W5528" s="0" t="n">
        <v>0</v>
      </c>
      <c r="X5528" s="0" t="n">
        <v>0</v>
      </c>
      <c r="Y5528" s="0" t="n">
        <v>0</v>
      </c>
      <c r="Z5528" s="0" t="n">
        <v>0</v>
      </c>
    </row>
    <row r="5529" customFormat="false" ht="14.4" hidden="false" customHeight="false" outlineLevel="0" collapsed="false">
      <c r="A5529" s="0" t="s">
        <v>5</v>
      </c>
      <c r="B5529" s="0" t="s">
        <v>20336</v>
      </c>
      <c r="C5529" s="0" t="s">
        <v>14773</v>
      </c>
      <c r="D5529" s="0" t="s">
        <v>14771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0</v>
      </c>
      <c r="L5529" s="0" t="n">
        <v>0</v>
      </c>
      <c r="M5529" s="0" t="n">
        <v>0</v>
      </c>
      <c r="N5529" s="0" t="n">
        <v>0</v>
      </c>
      <c r="O5529" s="0" t="n">
        <v>0</v>
      </c>
      <c r="P5529" s="0" t="n">
        <v>0</v>
      </c>
      <c r="Q5529" s="0" t="n">
        <v>0</v>
      </c>
      <c r="R5529" s="0" t="n">
        <v>0</v>
      </c>
      <c r="S5529" s="0" t="n">
        <v>0</v>
      </c>
      <c r="T5529" s="0" t="n">
        <v>0</v>
      </c>
      <c r="U5529" s="0" t="n">
        <v>27</v>
      </c>
      <c r="V5529" s="0" t="n">
        <v>322</v>
      </c>
      <c r="W5529" s="0" t="n">
        <v>0</v>
      </c>
      <c r="X5529" s="0" t="n">
        <v>0</v>
      </c>
      <c r="Y5529" s="0" t="n">
        <v>0</v>
      </c>
      <c r="Z5529" s="0" t="n">
        <v>0</v>
      </c>
    </row>
    <row r="5530" customFormat="false" ht="14.4" hidden="false" customHeight="false" outlineLevel="0" collapsed="false">
      <c r="A5530" s="0" t="s">
        <v>5</v>
      </c>
      <c r="B5530" s="0" t="s">
        <v>20337</v>
      </c>
      <c r="C5530" s="0" t="s">
        <v>14768</v>
      </c>
      <c r="D5530" s="0" t="s">
        <v>14771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n">
        <v>0</v>
      </c>
      <c r="N5530" s="0" t="n">
        <v>0</v>
      </c>
      <c r="O5530" s="0" t="n">
        <v>0</v>
      </c>
      <c r="P5530" s="0" t="n">
        <v>0</v>
      </c>
      <c r="Q5530" s="0" t="n">
        <v>0</v>
      </c>
      <c r="R5530" s="0" t="n">
        <v>0</v>
      </c>
      <c r="S5530" s="0" t="n">
        <v>0</v>
      </c>
      <c r="T5530" s="0" t="n">
        <v>0</v>
      </c>
      <c r="U5530" s="0" t="n">
        <v>26</v>
      </c>
      <c r="V5530" s="0" t="n">
        <v>312</v>
      </c>
      <c r="W5530" s="0" t="n">
        <v>0</v>
      </c>
      <c r="X5530" s="0" t="n">
        <v>0</v>
      </c>
      <c r="Y5530" s="0" t="n">
        <v>0</v>
      </c>
      <c r="Z5530" s="0" t="n">
        <v>0</v>
      </c>
    </row>
    <row r="5531" customFormat="false" ht="14.4" hidden="false" customHeight="false" outlineLevel="0" collapsed="false">
      <c r="A5531" s="0" t="s">
        <v>5</v>
      </c>
      <c r="B5531" s="0" t="s">
        <v>20338</v>
      </c>
      <c r="C5531" s="0" t="s">
        <v>14768</v>
      </c>
      <c r="D5531" s="0" t="s">
        <v>14767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  <c r="M5531" s="0" t="n">
        <v>0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n">
        <v>0</v>
      </c>
      <c r="S5531" s="0" t="n">
        <v>0</v>
      </c>
      <c r="T5531" s="0" t="n">
        <v>0</v>
      </c>
      <c r="U5531" s="0" t="n">
        <v>29</v>
      </c>
      <c r="V5531" s="0" t="n">
        <v>314</v>
      </c>
      <c r="W5531" s="0" t="n">
        <v>0</v>
      </c>
      <c r="X5531" s="0" t="n">
        <v>0</v>
      </c>
      <c r="Y5531" s="0" t="n">
        <v>0</v>
      </c>
      <c r="Z5531" s="0" t="n">
        <v>0</v>
      </c>
    </row>
    <row r="5532" customFormat="false" ht="14.4" hidden="false" customHeight="false" outlineLevel="0" collapsed="false">
      <c r="A5532" s="0" t="s">
        <v>5</v>
      </c>
      <c r="B5532" s="0" t="s">
        <v>20339</v>
      </c>
      <c r="C5532" s="0" t="s">
        <v>14771</v>
      </c>
      <c r="D5532" s="0" t="s">
        <v>14773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  <c r="P5532" s="0" t="n">
        <v>0</v>
      </c>
      <c r="Q5532" s="0" t="n">
        <v>0</v>
      </c>
      <c r="R5532" s="0" t="n">
        <v>0</v>
      </c>
      <c r="S5532" s="0" t="n">
        <v>0</v>
      </c>
      <c r="T5532" s="0" t="n">
        <v>0</v>
      </c>
      <c r="U5532" s="0" t="n">
        <v>25</v>
      </c>
      <c r="V5532" s="0" t="n">
        <v>321</v>
      </c>
      <c r="W5532" s="0" t="n">
        <v>0</v>
      </c>
      <c r="X5532" s="0" t="n">
        <v>0</v>
      </c>
      <c r="Y5532" s="0" t="n">
        <v>0</v>
      </c>
      <c r="Z5532" s="0" t="n">
        <v>0</v>
      </c>
    </row>
    <row r="5533" customFormat="false" ht="14.4" hidden="false" customHeight="false" outlineLevel="0" collapsed="false">
      <c r="A5533" s="0" t="s">
        <v>5</v>
      </c>
      <c r="B5533" s="0" t="s">
        <v>20340</v>
      </c>
      <c r="C5533" s="0" t="s">
        <v>14768</v>
      </c>
      <c r="D5533" s="0" t="s">
        <v>14771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  <c r="L5533" s="0" t="n">
        <v>0</v>
      </c>
      <c r="M5533" s="0" t="n">
        <v>0</v>
      </c>
      <c r="N5533" s="0" t="n">
        <v>0</v>
      </c>
      <c r="O5533" s="0" t="n">
        <v>0</v>
      </c>
      <c r="P5533" s="0" t="n">
        <v>0</v>
      </c>
      <c r="Q5533" s="0" t="n">
        <v>0</v>
      </c>
      <c r="R5533" s="0" t="n">
        <v>0</v>
      </c>
      <c r="S5533" s="0" t="n">
        <v>0</v>
      </c>
      <c r="T5533" s="0" t="n">
        <v>0</v>
      </c>
      <c r="U5533" s="0" t="n">
        <v>23</v>
      </c>
      <c r="V5533" s="0" t="n">
        <v>337</v>
      </c>
      <c r="W5533" s="0" t="n">
        <v>0</v>
      </c>
      <c r="X5533" s="0" t="n">
        <v>0</v>
      </c>
      <c r="Y5533" s="0" t="n">
        <v>0</v>
      </c>
      <c r="Z5533" s="0" t="n">
        <v>0</v>
      </c>
    </row>
    <row r="5534" customFormat="false" ht="14.4" hidden="false" customHeight="false" outlineLevel="0" collapsed="false">
      <c r="A5534" s="0" t="s">
        <v>5</v>
      </c>
      <c r="B5534" s="0" t="s">
        <v>20341</v>
      </c>
      <c r="C5534" s="0" t="s">
        <v>14773</v>
      </c>
      <c r="D5534" s="0" t="s">
        <v>14767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0</v>
      </c>
      <c r="J5534" s="0" t="n">
        <v>0</v>
      </c>
      <c r="K5534" s="0" t="n">
        <v>0</v>
      </c>
      <c r="L5534" s="0" t="n">
        <v>0</v>
      </c>
      <c r="M5534" s="0" t="n">
        <v>0</v>
      </c>
      <c r="N5534" s="0" t="n">
        <v>0</v>
      </c>
      <c r="O5534" s="0" t="n">
        <v>0</v>
      </c>
      <c r="P5534" s="0" t="n">
        <v>0</v>
      </c>
      <c r="Q5534" s="0" t="n">
        <v>0</v>
      </c>
      <c r="R5534" s="0" t="n">
        <v>0</v>
      </c>
      <c r="S5534" s="0" t="n">
        <v>0</v>
      </c>
      <c r="T5534" s="0" t="n">
        <v>0</v>
      </c>
      <c r="U5534" s="0" t="n">
        <v>14</v>
      </c>
      <c r="V5534" s="0" t="n">
        <v>280</v>
      </c>
      <c r="W5534" s="0" t="n">
        <v>0</v>
      </c>
      <c r="X5534" s="0" t="n">
        <v>0</v>
      </c>
      <c r="Y5534" s="0" t="n">
        <v>0</v>
      </c>
      <c r="Z5534" s="0" t="n">
        <v>0</v>
      </c>
    </row>
    <row r="5535" customFormat="false" ht="14.4" hidden="false" customHeight="false" outlineLevel="0" collapsed="false">
      <c r="A5535" s="0" t="s">
        <v>5</v>
      </c>
      <c r="B5535" s="0" t="s">
        <v>20342</v>
      </c>
      <c r="C5535" s="0" t="s">
        <v>14771</v>
      </c>
      <c r="D5535" s="0" t="s">
        <v>14768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  <c r="M5535" s="0" t="n">
        <v>0</v>
      </c>
      <c r="N5535" s="0" t="n">
        <v>0</v>
      </c>
      <c r="O5535" s="0" t="n">
        <v>0</v>
      </c>
      <c r="P5535" s="0" t="n">
        <v>0</v>
      </c>
      <c r="Q5535" s="0" t="n">
        <v>0</v>
      </c>
      <c r="R5535" s="0" t="n">
        <v>0</v>
      </c>
      <c r="S5535" s="0" t="n">
        <v>0</v>
      </c>
      <c r="T5535" s="0" t="n">
        <v>0</v>
      </c>
      <c r="U5535" s="0" t="n">
        <v>20</v>
      </c>
      <c r="V5535" s="0" t="n">
        <v>347</v>
      </c>
      <c r="W5535" s="0" t="n">
        <v>0</v>
      </c>
      <c r="X5535" s="0" t="n">
        <v>0</v>
      </c>
      <c r="Y5535" s="0" t="n">
        <v>0</v>
      </c>
      <c r="Z5535" s="0" t="n">
        <v>0</v>
      </c>
    </row>
    <row r="5536" customFormat="false" ht="14.4" hidden="false" customHeight="false" outlineLevel="0" collapsed="false">
      <c r="A5536" s="0" t="s">
        <v>5</v>
      </c>
      <c r="B5536" s="0" t="s">
        <v>20343</v>
      </c>
      <c r="C5536" s="0" t="s">
        <v>14768</v>
      </c>
      <c r="D5536" s="0" t="s">
        <v>14771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  <c r="K5536" s="0" t="n">
        <v>0</v>
      </c>
      <c r="L5536" s="0" t="n">
        <v>0</v>
      </c>
      <c r="M5536" s="0" t="n">
        <v>0</v>
      </c>
      <c r="N5536" s="0" t="n">
        <v>0</v>
      </c>
      <c r="O5536" s="0" t="n">
        <v>0</v>
      </c>
      <c r="P5536" s="0" t="n">
        <v>0</v>
      </c>
      <c r="Q5536" s="0" t="n">
        <v>0</v>
      </c>
      <c r="R5536" s="0" t="n">
        <v>0</v>
      </c>
      <c r="S5536" s="0" t="n">
        <v>0</v>
      </c>
      <c r="T5536" s="0" t="n">
        <v>0</v>
      </c>
      <c r="U5536" s="0" t="n">
        <v>24</v>
      </c>
      <c r="V5536" s="0" t="n">
        <v>431</v>
      </c>
      <c r="W5536" s="0" t="n">
        <v>0</v>
      </c>
      <c r="X5536" s="0" t="n">
        <v>0</v>
      </c>
      <c r="Y5536" s="0" t="n">
        <v>0</v>
      </c>
      <c r="Z5536" s="0" t="n">
        <v>0</v>
      </c>
    </row>
    <row r="5537" customFormat="false" ht="14.4" hidden="false" customHeight="false" outlineLevel="0" collapsed="false">
      <c r="A5537" s="0" t="s">
        <v>5</v>
      </c>
      <c r="B5537" s="0" t="s">
        <v>20344</v>
      </c>
      <c r="C5537" s="0" t="s">
        <v>14771</v>
      </c>
      <c r="D5537" s="0" t="s">
        <v>14767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0</v>
      </c>
      <c r="M5537" s="0" t="n">
        <v>0</v>
      </c>
      <c r="N5537" s="0" t="n">
        <v>0</v>
      </c>
      <c r="O5537" s="0" t="n">
        <v>0</v>
      </c>
      <c r="P5537" s="0" t="n">
        <v>0</v>
      </c>
      <c r="Q5537" s="0" t="n">
        <v>0</v>
      </c>
      <c r="R5537" s="0" t="n">
        <v>0</v>
      </c>
      <c r="S5537" s="0" t="n">
        <v>0</v>
      </c>
      <c r="T5537" s="0" t="n">
        <v>0</v>
      </c>
      <c r="U5537" s="0" t="n">
        <v>21</v>
      </c>
      <c r="V5537" s="0" t="n">
        <v>410</v>
      </c>
      <c r="W5537" s="0" t="n">
        <v>0</v>
      </c>
      <c r="X5537" s="0" t="n">
        <v>0</v>
      </c>
      <c r="Y5537" s="0" t="n">
        <v>0</v>
      </c>
      <c r="Z5537" s="0" t="n">
        <v>0</v>
      </c>
    </row>
    <row r="5538" customFormat="false" ht="14.4" hidden="false" customHeight="false" outlineLevel="0" collapsed="false">
      <c r="A5538" s="0" t="s">
        <v>5</v>
      </c>
      <c r="B5538" s="0" t="s">
        <v>20345</v>
      </c>
      <c r="C5538" s="0" t="s">
        <v>14773</v>
      </c>
      <c r="D5538" s="0" t="s">
        <v>14771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0</v>
      </c>
      <c r="Q5538" s="0" t="n">
        <v>0</v>
      </c>
      <c r="R5538" s="0" t="n">
        <v>0</v>
      </c>
      <c r="S5538" s="0" t="n">
        <v>0</v>
      </c>
      <c r="T5538" s="0" t="n">
        <v>0</v>
      </c>
      <c r="U5538" s="0" t="n">
        <v>17</v>
      </c>
      <c r="V5538" s="0" t="n">
        <v>323</v>
      </c>
      <c r="W5538" s="0" t="n">
        <v>0</v>
      </c>
      <c r="X5538" s="0" t="n">
        <v>0</v>
      </c>
      <c r="Y5538" s="0" t="n">
        <v>0</v>
      </c>
      <c r="Z5538" s="0" t="n">
        <v>0</v>
      </c>
    </row>
    <row r="5539" customFormat="false" ht="14.4" hidden="false" customHeight="false" outlineLevel="0" collapsed="false">
      <c r="A5539" s="0" t="s">
        <v>5</v>
      </c>
      <c r="B5539" s="0" t="s">
        <v>20346</v>
      </c>
      <c r="C5539" s="0" t="s">
        <v>14773</v>
      </c>
      <c r="D5539" s="0" t="s">
        <v>14767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  <c r="P5539" s="0" t="n">
        <v>0</v>
      </c>
      <c r="Q5539" s="0" t="n">
        <v>0</v>
      </c>
      <c r="R5539" s="0" t="n">
        <v>0</v>
      </c>
      <c r="S5539" s="0" t="n">
        <v>0</v>
      </c>
      <c r="T5539" s="0" t="n">
        <v>0</v>
      </c>
      <c r="U5539" s="0" t="n">
        <v>14</v>
      </c>
      <c r="V5539" s="0" t="n">
        <v>273</v>
      </c>
      <c r="W5539" s="0" t="n">
        <v>0</v>
      </c>
      <c r="X5539" s="0" t="n">
        <v>0</v>
      </c>
      <c r="Y5539" s="0" t="n">
        <v>0</v>
      </c>
      <c r="Z5539" s="0" t="n">
        <v>0</v>
      </c>
    </row>
    <row r="5540" customFormat="false" ht="14.4" hidden="false" customHeight="false" outlineLevel="0" collapsed="false">
      <c r="A5540" s="0" t="s">
        <v>5</v>
      </c>
      <c r="B5540" s="0" t="s">
        <v>20347</v>
      </c>
      <c r="C5540" s="0" t="s">
        <v>14773</v>
      </c>
      <c r="D5540" s="0" t="s">
        <v>14767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0</v>
      </c>
      <c r="O5540" s="0" t="n">
        <v>0</v>
      </c>
      <c r="P5540" s="0" t="n">
        <v>0</v>
      </c>
      <c r="Q5540" s="0" t="n">
        <v>0</v>
      </c>
      <c r="R5540" s="0" t="n">
        <v>0</v>
      </c>
      <c r="S5540" s="0" t="n">
        <v>0</v>
      </c>
      <c r="T5540" s="0" t="n">
        <v>0</v>
      </c>
      <c r="U5540" s="0" t="n">
        <v>14</v>
      </c>
      <c r="V5540" s="0" t="n">
        <v>275</v>
      </c>
      <c r="W5540" s="0" t="n">
        <v>0</v>
      </c>
      <c r="X5540" s="0" t="n">
        <v>0</v>
      </c>
      <c r="Y5540" s="0" t="n">
        <v>0</v>
      </c>
      <c r="Z5540" s="0" t="n">
        <v>0</v>
      </c>
    </row>
    <row r="5541" customFormat="false" ht="14.4" hidden="false" customHeight="false" outlineLevel="0" collapsed="false">
      <c r="A5541" s="0" t="s">
        <v>5</v>
      </c>
      <c r="B5541" s="0" t="s">
        <v>20348</v>
      </c>
      <c r="C5541" s="0" t="s">
        <v>14767</v>
      </c>
      <c r="D5541" s="0" t="s">
        <v>14768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0</v>
      </c>
      <c r="M5541" s="0" t="n">
        <v>0</v>
      </c>
      <c r="N5541" s="0" t="n">
        <v>0</v>
      </c>
      <c r="O5541" s="0" t="n">
        <v>0</v>
      </c>
      <c r="P5541" s="0" t="n">
        <v>0</v>
      </c>
      <c r="Q5541" s="0" t="n">
        <v>0</v>
      </c>
      <c r="R5541" s="0" t="n">
        <v>0</v>
      </c>
      <c r="S5541" s="0" t="n">
        <v>0</v>
      </c>
      <c r="T5541" s="0" t="n">
        <v>0</v>
      </c>
      <c r="U5541" s="0" t="n">
        <v>18</v>
      </c>
      <c r="V5541" s="0" t="n">
        <v>257</v>
      </c>
      <c r="W5541" s="0" t="n">
        <v>0</v>
      </c>
      <c r="X5541" s="0" t="n">
        <v>0</v>
      </c>
      <c r="Y5541" s="0" t="n">
        <v>0</v>
      </c>
      <c r="Z5541" s="0" t="n">
        <v>0</v>
      </c>
    </row>
    <row r="5542" customFormat="false" ht="14.4" hidden="false" customHeight="false" outlineLevel="0" collapsed="false">
      <c r="A5542" s="0" t="s">
        <v>5</v>
      </c>
      <c r="B5542" s="0" t="s">
        <v>20349</v>
      </c>
      <c r="C5542" s="0" t="s">
        <v>14768</v>
      </c>
      <c r="D5542" s="0" t="s">
        <v>14767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  <c r="M5542" s="0" t="n">
        <v>0</v>
      </c>
      <c r="N5542" s="0" t="n">
        <v>0</v>
      </c>
      <c r="O5542" s="0" t="n">
        <v>0</v>
      </c>
      <c r="P5542" s="0" t="n">
        <v>0</v>
      </c>
      <c r="Q5542" s="0" t="n">
        <v>0</v>
      </c>
      <c r="R5542" s="0" t="n">
        <v>0</v>
      </c>
      <c r="S5542" s="0" t="n">
        <v>0</v>
      </c>
      <c r="T5542" s="0" t="n">
        <v>0</v>
      </c>
      <c r="U5542" s="0" t="n">
        <v>37</v>
      </c>
      <c r="V5542" s="0" t="n">
        <v>323</v>
      </c>
      <c r="W5542" s="0" t="n">
        <v>0</v>
      </c>
      <c r="X5542" s="0" t="n">
        <v>0</v>
      </c>
      <c r="Y5542" s="0" t="n">
        <v>0</v>
      </c>
      <c r="Z5542" s="0" t="n">
        <v>0</v>
      </c>
    </row>
    <row r="5543" customFormat="false" ht="14.4" hidden="false" customHeight="false" outlineLevel="0" collapsed="false">
      <c r="A5543" s="0" t="s">
        <v>5</v>
      </c>
      <c r="B5543" s="0" t="s">
        <v>20350</v>
      </c>
      <c r="C5543" s="0" t="s">
        <v>14773</v>
      </c>
      <c r="D5543" s="0" t="s">
        <v>14768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0</v>
      </c>
      <c r="N5543" s="0" t="n">
        <v>0</v>
      </c>
      <c r="O5543" s="0" t="n">
        <v>0</v>
      </c>
      <c r="P5543" s="0" t="n">
        <v>0</v>
      </c>
      <c r="Q5543" s="0" t="n">
        <v>0</v>
      </c>
      <c r="R5543" s="0" t="n">
        <v>0</v>
      </c>
      <c r="S5543" s="0" t="n">
        <v>0</v>
      </c>
      <c r="T5543" s="0" t="n">
        <v>0</v>
      </c>
      <c r="U5543" s="0" t="n">
        <v>34</v>
      </c>
      <c r="V5543" s="0" t="n">
        <v>327</v>
      </c>
      <c r="W5543" s="0" t="n">
        <v>0</v>
      </c>
      <c r="X5543" s="0" t="n">
        <v>0</v>
      </c>
      <c r="Y5543" s="0" t="n">
        <v>0</v>
      </c>
      <c r="Z5543" s="0" t="n">
        <v>0</v>
      </c>
    </row>
    <row r="5544" customFormat="false" ht="14.4" hidden="false" customHeight="false" outlineLevel="0" collapsed="false">
      <c r="A5544" s="0" t="s">
        <v>5</v>
      </c>
      <c r="B5544" s="0" t="s">
        <v>20351</v>
      </c>
      <c r="C5544" s="0" t="s">
        <v>14768</v>
      </c>
      <c r="D5544" s="0" t="s">
        <v>14771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  <c r="M5544" s="0" t="n">
        <v>0</v>
      </c>
      <c r="N5544" s="0" t="n">
        <v>0</v>
      </c>
      <c r="O5544" s="0" t="n">
        <v>0</v>
      </c>
      <c r="P5544" s="0" t="n">
        <v>0</v>
      </c>
      <c r="Q5544" s="0" t="n">
        <v>0</v>
      </c>
      <c r="R5544" s="0" t="n">
        <v>0</v>
      </c>
      <c r="S5544" s="0" t="n">
        <v>0</v>
      </c>
      <c r="T5544" s="0" t="n">
        <v>0</v>
      </c>
      <c r="U5544" s="0" t="n">
        <v>30</v>
      </c>
      <c r="V5544" s="0" t="n">
        <v>303</v>
      </c>
      <c r="W5544" s="0" t="n">
        <v>0</v>
      </c>
      <c r="X5544" s="0" t="n">
        <v>0</v>
      </c>
      <c r="Y5544" s="0" t="n">
        <v>0</v>
      </c>
      <c r="Z5544" s="0" t="n">
        <v>0</v>
      </c>
    </row>
    <row r="5545" customFormat="false" ht="14.4" hidden="false" customHeight="false" outlineLevel="0" collapsed="false">
      <c r="A5545" s="0" t="s">
        <v>5</v>
      </c>
      <c r="B5545" s="0" t="s">
        <v>20352</v>
      </c>
      <c r="C5545" s="0" t="s">
        <v>14773</v>
      </c>
      <c r="D5545" s="0" t="s">
        <v>14767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0</v>
      </c>
      <c r="N5545" s="0" t="n">
        <v>0</v>
      </c>
      <c r="O5545" s="0" t="n">
        <v>0</v>
      </c>
      <c r="P5545" s="0" t="n">
        <v>0</v>
      </c>
      <c r="Q5545" s="0" t="n">
        <v>0</v>
      </c>
      <c r="R5545" s="0" t="n">
        <v>0</v>
      </c>
      <c r="S5545" s="0" t="n">
        <v>0</v>
      </c>
      <c r="T5545" s="0" t="n">
        <v>0</v>
      </c>
      <c r="U5545" s="0" t="n">
        <v>25</v>
      </c>
      <c r="V5545" s="0" t="n">
        <v>354</v>
      </c>
      <c r="W5545" s="0" t="n">
        <v>0</v>
      </c>
      <c r="X5545" s="0" t="n">
        <v>0</v>
      </c>
      <c r="Y5545" s="0" t="n">
        <v>0</v>
      </c>
      <c r="Z5545" s="0" t="n">
        <v>0</v>
      </c>
    </row>
    <row r="5546" customFormat="false" ht="14.4" hidden="false" customHeight="false" outlineLevel="0" collapsed="false">
      <c r="A5546" s="0" t="s">
        <v>5</v>
      </c>
      <c r="B5546" s="0" t="s">
        <v>20353</v>
      </c>
      <c r="C5546" s="0" t="s">
        <v>14767</v>
      </c>
      <c r="D5546" s="0" t="s">
        <v>14773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  <c r="M5546" s="0" t="n">
        <v>0</v>
      </c>
      <c r="N5546" s="0" t="n">
        <v>0</v>
      </c>
      <c r="O5546" s="0" t="n">
        <v>0</v>
      </c>
      <c r="P5546" s="0" t="n">
        <v>0</v>
      </c>
      <c r="Q5546" s="0" t="n">
        <v>0</v>
      </c>
      <c r="R5546" s="0" t="n">
        <v>0</v>
      </c>
      <c r="S5546" s="0" t="n">
        <v>0</v>
      </c>
      <c r="T5546" s="0" t="n">
        <v>0</v>
      </c>
      <c r="U5546" s="0" t="n">
        <v>30</v>
      </c>
      <c r="V5546" s="0" t="n">
        <v>343</v>
      </c>
      <c r="W5546" s="0" t="n">
        <v>0</v>
      </c>
      <c r="X5546" s="0" t="n">
        <v>0</v>
      </c>
      <c r="Y5546" s="0" t="n">
        <v>0</v>
      </c>
      <c r="Z5546" s="0" t="n">
        <v>0</v>
      </c>
    </row>
    <row r="5547" customFormat="false" ht="14.4" hidden="false" customHeight="false" outlineLevel="0" collapsed="false">
      <c r="A5547" s="0" t="s">
        <v>5</v>
      </c>
      <c r="B5547" s="0" t="s">
        <v>20354</v>
      </c>
      <c r="C5547" s="0" t="s">
        <v>14767</v>
      </c>
      <c r="D5547" s="0" t="s">
        <v>14768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0</v>
      </c>
      <c r="N5547" s="0" t="n">
        <v>0</v>
      </c>
      <c r="O5547" s="0" t="n">
        <v>0</v>
      </c>
      <c r="P5547" s="0" t="n">
        <v>0</v>
      </c>
      <c r="Q5547" s="0" t="n">
        <v>0</v>
      </c>
      <c r="R5547" s="0" t="n">
        <v>0</v>
      </c>
      <c r="S5547" s="0" t="n">
        <v>0</v>
      </c>
      <c r="T5547" s="0" t="n">
        <v>0</v>
      </c>
      <c r="U5547" s="0" t="n">
        <v>38</v>
      </c>
      <c r="V5547" s="0" t="n">
        <v>341</v>
      </c>
      <c r="W5547" s="0" t="n">
        <v>0</v>
      </c>
      <c r="X5547" s="0" t="n">
        <v>0</v>
      </c>
      <c r="Y5547" s="0" t="n">
        <v>0</v>
      </c>
      <c r="Z5547" s="0" t="n">
        <v>0</v>
      </c>
    </row>
    <row r="5548" customFormat="false" ht="14.4" hidden="false" customHeight="false" outlineLevel="0" collapsed="false">
      <c r="A5548" s="0" t="s">
        <v>5</v>
      </c>
      <c r="B5548" s="0" t="s">
        <v>20355</v>
      </c>
      <c r="C5548" s="0" t="s">
        <v>14771</v>
      </c>
      <c r="D5548" s="0" t="s">
        <v>14768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0</v>
      </c>
      <c r="M5548" s="0" t="n">
        <v>0</v>
      </c>
      <c r="N5548" s="0" t="n">
        <v>0</v>
      </c>
      <c r="O5548" s="0" t="n">
        <v>0</v>
      </c>
      <c r="P5548" s="0" t="n">
        <v>0</v>
      </c>
      <c r="Q5548" s="0" t="n">
        <v>0</v>
      </c>
      <c r="R5548" s="0" t="n">
        <v>0</v>
      </c>
      <c r="S5548" s="0" t="n">
        <v>0</v>
      </c>
      <c r="T5548" s="0" t="n">
        <v>0</v>
      </c>
      <c r="U5548" s="0" t="n">
        <v>27</v>
      </c>
      <c r="V5548" s="0" t="n">
        <v>406</v>
      </c>
      <c r="W5548" s="0" t="n">
        <v>0</v>
      </c>
      <c r="X5548" s="0" t="n">
        <v>0</v>
      </c>
      <c r="Y5548" s="0" t="n">
        <v>0</v>
      </c>
      <c r="Z5548" s="0" t="n">
        <v>0</v>
      </c>
    </row>
    <row r="5549" customFormat="false" ht="14.4" hidden="false" customHeight="false" outlineLevel="0" collapsed="false">
      <c r="A5549" s="0" t="s">
        <v>5</v>
      </c>
      <c r="B5549" s="0" t="s">
        <v>20356</v>
      </c>
      <c r="C5549" s="0" t="s">
        <v>14771</v>
      </c>
      <c r="D5549" s="0" t="s">
        <v>14768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0</v>
      </c>
      <c r="M5549" s="0" t="n">
        <v>0</v>
      </c>
      <c r="N5549" s="0" t="n">
        <v>0</v>
      </c>
      <c r="O5549" s="0" t="n">
        <v>0</v>
      </c>
      <c r="P5549" s="0" t="n">
        <v>0</v>
      </c>
      <c r="Q5549" s="0" t="n">
        <v>0</v>
      </c>
      <c r="R5549" s="0" t="n">
        <v>0</v>
      </c>
      <c r="S5549" s="0" t="n">
        <v>0</v>
      </c>
      <c r="T5549" s="0" t="n">
        <v>0</v>
      </c>
      <c r="U5549" s="0" t="n">
        <v>31</v>
      </c>
      <c r="V5549" s="0" t="n">
        <v>441</v>
      </c>
      <c r="W5549" s="0" t="n">
        <v>0</v>
      </c>
      <c r="X5549" s="0" t="n">
        <v>0</v>
      </c>
      <c r="Y5549" s="0" t="n">
        <v>0</v>
      </c>
      <c r="Z5549" s="0" t="n">
        <v>0</v>
      </c>
    </row>
    <row r="5550" customFormat="false" ht="14.4" hidden="false" customHeight="false" outlineLevel="0" collapsed="false">
      <c r="A5550" s="0" t="s">
        <v>5</v>
      </c>
      <c r="B5550" s="0" t="s">
        <v>20357</v>
      </c>
      <c r="C5550" s="0" t="s">
        <v>14768</v>
      </c>
      <c r="D5550" s="0" t="s">
        <v>14771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0</v>
      </c>
      <c r="M5550" s="0" t="n">
        <v>0</v>
      </c>
      <c r="N5550" s="0" t="n">
        <v>0</v>
      </c>
      <c r="O5550" s="0" t="n">
        <v>0</v>
      </c>
      <c r="P5550" s="0" t="n">
        <v>0</v>
      </c>
      <c r="Q5550" s="0" t="n">
        <v>0</v>
      </c>
      <c r="R5550" s="0" t="n">
        <v>0</v>
      </c>
      <c r="S5550" s="0" t="n">
        <v>0</v>
      </c>
      <c r="T5550" s="0" t="n">
        <v>0</v>
      </c>
      <c r="U5550" s="0" t="n">
        <v>24</v>
      </c>
      <c r="V5550" s="0" t="n">
        <v>382</v>
      </c>
      <c r="W5550" s="0" t="n">
        <v>0</v>
      </c>
      <c r="X5550" s="0" t="n">
        <v>0</v>
      </c>
      <c r="Y5550" s="0" t="n">
        <v>0</v>
      </c>
      <c r="Z5550" s="0" t="n">
        <v>0</v>
      </c>
    </row>
    <row r="5551" customFormat="false" ht="14.4" hidden="false" customHeight="false" outlineLevel="0" collapsed="false">
      <c r="A5551" s="0" t="s">
        <v>5</v>
      </c>
      <c r="B5551" s="0" t="s">
        <v>20358</v>
      </c>
      <c r="C5551" s="0" t="s">
        <v>14767</v>
      </c>
      <c r="D5551" s="0" t="s">
        <v>14773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0</v>
      </c>
      <c r="L5551" s="0" t="n">
        <v>0</v>
      </c>
      <c r="M5551" s="0" t="n">
        <v>0</v>
      </c>
      <c r="N5551" s="0" t="n">
        <v>0</v>
      </c>
      <c r="O5551" s="0" t="n">
        <v>0</v>
      </c>
      <c r="P5551" s="0" t="n">
        <v>0</v>
      </c>
      <c r="Q5551" s="0" t="n">
        <v>0</v>
      </c>
      <c r="R5551" s="0" t="n">
        <v>0</v>
      </c>
      <c r="S5551" s="0" t="n">
        <v>0</v>
      </c>
      <c r="T5551" s="0" t="n">
        <v>0</v>
      </c>
      <c r="U5551" s="0" t="n">
        <v>25</v>
      </c>
      <c r="V5551" s="0" t="n">
        <v>415</v>
      </c>
      <c r="W5551" s="0" t="n">
        <v>0</v>
      </c>
      <c r="X5551" s="0" t="n">
        <v>0</v>
      </c>
      <c r="Y5551" s="0" t="n">
        <v>0</v>
      </c>
      <c r="Z5551" s="0" t="n">
        <v>0</v>
      </c>
    </row>
    <row r="5552" customFormat="false" ht="14.4" hidden="false" customHeight="false" outlineLevel="0" collapsed="false">
      <c r="A5552" s="0" t="s">
        <v>5</v>
      </c>
      <c r="B5552" s="0" t="s">
        <v>20359</v>
      </c>
      <c r="C5552" s="0" t="s">
        <v>14768</v>
      </c>
      <c r="D5552" s="0" t="s">
        <v>14771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0</v>
      </c>
      <c r="M5552" s="0" t="n">
        <v>0</v>
      </c>
      <c r="N5552" s="0" t="n">
        <v>0</v>
      </c>
      <c r="O5552" s="0" t="n">
        <v>0</v>
      </c>
      <c r="P5552" s="0" t="n">
        <v>0</v>
      </c>
      <c r="Q5552" s="0" t="n">
        <v>0</v>
      </c>
      <c r="R5552" s="0" t="n">
        <v>0</v>
      </c>
      <c r="S5552" s="0" t="n">
        <v>0</v>
      </c>
      <c r="T5552" s="0" t="n">
        <v>0</v>
      </c>
      <c r="U5552" s="0" t="n">
        <v>24</v>
      </c>
      <c r="V5552" s="0" t="n">
        <v>386</v>
      </c>
      <c r="W5552" s="0" t="n">
        <v>0</v>
      </c>
      <c r="X5552" s="0" t="n">
        <v>0</v>
      </c>
      <c r="Y5552" s="0" t="n">
        <v>0</v>
      </c>
      <c r="Z5552" s="0" t="n">
        <v>0</v>
      </c>
    </row>
    <row r="5553" customFormat="false" ht="14.4" hidden="false" customHeight="false" outlineLevel="0" collapsed="false">
      <c r="A5553" s="0" t="s">
        <v>5</v>
      </c>
      <c r="B5553" s="0" t="s">
        <v>20360</v>
      </c>
      <c r="C5553" s="0" t="s">
        <v>14767</v>
      </c>
      <c r="D5553" s="0" t="s">
        <v>14773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0</v>
      </c>
      <c r="Q5553" s="0" t="n">
        <v>0</v>
      </c>
      <c r="R5553" s="0" t="n">
        <v>0</v>
      </c>
      <c r="S5553" s="0" t="n">
        <v>0</v>
      </c>
      <c r="T5553" s="0" t="n">
        <v>0</v>
      </c>
      <c r="U5553" s="0" t="n">
        <v>22</v>
      </c>
      <c r="V5553" s="0" t="n">
        <v>377</v>
      </c>
      <c r="W5553" s="0" t="n">
        <v>0</v>
      </c>
      <c r="X5553" s="0" t="n">
        <v>0</v>
      </c>
      <c r="Y5553" s="0" t="n">
        <v>0</v>
      </c>
      <c r="Z5553" s="0" t="n">
        <v>0</v>
      </c>
    </row>
    <row r="5554" customFormat="false" ht="14.4" hidden="false" customHeight="false" outlineLevel="0" collapsed="false">
      <c r="A5554" s="0" t="s">
        <v>5</v>
      </c>
      <c r="B5554" s="0" t="s">
        <v>20361</v>
      </c>
      <c r="C5554" s="0" t="s">
        <v>14771</v>
      </c>
      <c r="D5554" s="0" t="s">
        <v>14773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0</v>
      </c>
      <c r="M5554" s="0" t="n">
        <v>0</v>
      </c>
      <c r="N5554" s="0" t="n">
        <v>0</v>
      </c>
      <c r="O5554" s="0" t="n">
        <v>0</v>
      </c>
      <c r="P5554" s="0" t="n">
        <v>0</v>
      </c>
      <c r="Q5554" s="0" t="n">
        <v>0</v>
      </c>
      <c r="R5554" s="0" t="n">
        <v>0</v>
      </c>
      <c r="S5554" s="0" t="n">
        <v>0</v>
      </c>
      <c r="T5554" s="0" t="n">
        <v>0</v>
      </c>
      <c r="U5554" s="0" t="n">
        <v>18</v>
      </c>
      <c r="V5554" s="0" t="n">
        <v>301</v>
      </c>
      <c r="W5554" s="0" t="n">
        <v>0</v>
      </c>
      <c r="X5554" s="0" t="n">
        <v>0</v>
      </c>
      <c r="Y5554" s="0" t="n">
        <v>0</v>
      </c>
      <c r="Z5554" s="0" t="n">
        <v>0</v>
      </c>
    </row>
    <row r="5555" customFormat="false" ht="14.4" hidden="false" customHeight="false" outlineLevel="0" collapsed="false">
      <c r="A5555" s="0" t="s">
        <v>5</v>
      </c>
      <c r="B5555" s="0" t="s">
        <v>20362</v>
      </c>
      <c r="C5555" s="0" t="s">
        <v>14771</v>
      </c>
      <c r="D5555" s="0" t="s">
        <v>14768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0</v>
      </c>
      <c r="M5555" s="0" t="n">
        <v>0</v>
      </c>
      <c r="N5555" s="0" t="n">
        <v>0</v>
      </c>
      <c r="O5555" s="0" t="n">
        <v>0</v>
      </c>
      <c r="P5555" s="0" t="n">
        <v>0</v>
      </c>
      <c r="Q5555" s="0" t="n">
        <v>0</v>
      </c>
      <c r="R5555" s="0" t="n">
        <v>0</v>
      </c>
      <c r="S5555" s="0" t="n">
        <v>0</v>
      </c>
      <c r="T5555" s="0" t="n">
        <v>0</v>
      </c>
      <c r="U5555" s="0" t="n">
        <v>26</v>
      </c>
      <c r="V5555" s="0" t="n">
        <v>385</v>
      </c>
      <c r="W5555" s="0" t="n">
        <v>0</v>
      </c>
      <c r="X5555" s="0" t="n">
        <v>0</v>
      </c>
      <c r="Y5555" s="0" t="n">
        <v>0</v>
      </c>
      <c r="Z5555" s="0" t="n">
        <v>0</v>
      </c>
    </row>
    <row r="5556" customFormat="false" ht="14.4" hidden="false" customHeight="false" outlineLevel="0" collapsed="false">
      <c r="A5556" s="0" t="s">
        <v>5</v>
      </c>
      <c r="B5556" s="0" t="s">
        <v>20363</v>
      </c>
      <c r="C5556" s="0" t="s">
        <v>14767</v>
      </c>
      <c r="D5556" s="0" t="s">
        <v>14773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0</v>
      </c>
      <c r="Q5556" s="0" t="n">
        <v>0</v>
      </c>
      <c r="R5556" s="0" t="n">
        <v>0</v>
      </c>
      <c r="S5556" s="0" t="n">
        <v>0</v>
      </c>
      <c r="T5556" s="0" t="n">
        <v>0</v>
      </c>
      <c r="U5556" s="0" t="n">
        <v>28</v>
      </c>
      <c r="V5556" s="0" t="n">
        <v>401</v>
      </c>
      <c r="W5556" s="0" t="n">
        <v>0</v>
      </c>
      <c r="X5556" s="0" t="n">
        <v>0</v>
      </c>
      <c r="Y5556" s="0" t="n">
        <v>0</v>
      </c>
      <c r="Z5556" s="0" t="n">
        <v>0</v>
      </c>
    </row>
    <row r="5557" customFormat="false" ht="14.4" hidden="false" customHeight="false" outlineLevel="0" collapsed="false">
      <c r="A5557" s="0" t="s">
        <v>5</v>
      </c>
      <c r="B5557" s="0" t="s">
        <v>20364</v>
      </c>
      <c r="C5557" s="0" t="s">
        <v>14773</v>
      </c>
      <c r="D5557" s="0" t="s">
        <v>14767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0</v>
      </c>
      <c r="M5557" s="0" t="n">
        <v>0</v>
      </c>
      <c r="N5557" s="0" t="n">
        <v>0</v>
      </c>
      <c r="O5557" s="0" t="n">
        <v>0</v>
      </c>
      <c r="P5557" s="0" t="n">
        <v>0</v>
      </c>
      <c r="Q5557" s="0" t="n">
        <v>0</v>
      </c>
      <c r="R5557" s="0" t="n">
        <v>0</v>
      </c>
      <c r="S5557" s="0" t="n">
        <v>0</v>
      </c>
      <c r="T5557" s="0" t="n">
        <v>0</v>
      </c>
      <c r="U5557" s="0" t="n">
        <v>23</v>
      </c>
      <c r="V5557" s="0" t="n">
        <v>365</v>
      </c>
      <c r="W5557" s="0" t="n">
        <v>0</v>
      </c>
      <c r="X5557" s="0" t="n">
        <v>0</v>
      </c>
      <c r="Y5557" s="0" t="n">
        <v>0</v>
      </c>
      <c r="Z5557" s="0" t="n">
        <v>0</v>
      </c>
    </row>
    <row r="5558" customFormat="false" ht="14.4" hidden="false" customHeight="false" outlineLevel="0" collapsed="false">
      <c r="A5558" s="0" t="s">
        <v>5</v>
      </c>
      <c r="B5558" s="0" t="s">
        <v>20365</v>
      </c>
      <c r="C5558" s="0" t="s">
        <v>14771</v>
      </c>
      <c r="D5558" s="0" t="s">
        <v>14767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0</v>
      </c>
      <c r="L5558" s="0" t="n">
        <v>0</v>
      </c>
      <c r="M5558" s="0" t="n">
        <v>0</v>
      </c>
      <c r="N5558" s="0" t="n">
        <v>0</v>
      </c>
      <c r="O5558" s="0" t="n">
        <v>0</v>
      </c>
      <c r="P5558" s="0" t="n">
        <v>0</v>
      </c>
      <c r="Q5558" s="0" t="n">
        <v>0</v>
      </c>
      <c r="R5558" s="0" t="n">
        <v>0</v>
      </c>
      <c r="S5558" s="0" t="n">
        <v>0</v>
      </c>
      <c r="T5558" s="0" t="n">
        <v>0</v>
      </c>
      <c r="U5558" s="0" t="n">
        <v>25</v>
      </c>
      <c r="V5558" s="0" t="n">
        <v>385</v>
      </c>
      <c r="W5558" s="0" t="n">
        <v>0</v>
      </c>
      <c r="X5558" s="0" t="n">
        <v>0</v>
      </c>
      <c r="Y5558" s="0" t="n">
        <v>0</v>
      </c>
      <c r="Z5558" s="0" t="n">
        <v>0</v>
      </c>
    </row>
    <row r="5559" customFormat="false" ht="14.4" hidden="false" customHeight="false" outlineLevel="0" collapsed="false">
      <c r="A5559" s="0" t="s">
        <v>5</v>
      </c>
      <c r="B5559" s="0" t="s">
        <v>20366</v>
      </c>
      <c r="C5559" s="0" t="s">
        <v>14767</v>
      </c>
      <c r="D5559" s="0" t="s">
        <v>14771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0</v>
      </c>
      <c r="L5559" s="0" t="n">
        <v>0</v>
      </c>
      <c r="M5559" s="0" t="n">
        <v>0</v>
      </c>
      <c r="N5559" s="0" t="n">
        <v>0</v>
      </c>
      <c r="O5559" s="0" t="n">
        <v>0</v>
      </c>
      <c r="P5559" s="0" t="n">
        <v>0</v>
      </c>
      <c r="Q5559" s="0" t="n">
        <v>0</v>
      </c>
      <c r="R5559" s="0" t="n">
        <v>0</v>
      </c>
      <c r="S5559" s="0" t="n">
        <v>0</v>
      </c>
      <c r="T5559" s="0" t="n">
        <v>0</v>
      </c>
      <c r="U5559" s="0" t="n">
        <v>35</v>
      </c>
      <c r="V5559" s="0" t="n">
        <v>464</v>
      </c>
      <c r="W5559" s="0" t="n">
        <v>0</v>
      </c>
      <c r="X5559" s="0" t="n">
        <v>0</v>
      </c>
      <c r="Y5559" s="0" t="n">
        <v>0</v>
      </c>
      <c r="Z5559" s="0" t="n">
        <v>0</v>
      </c>
    </row>
    <row r="5560" customFormat="false" ht="14.4" hidden="false" customHeight="false" outlineLevel="0" collapsed="false">
      <c r="A5560" s="0" t="s">
        <v>8</v>
      </c>
      <c r="B5560" s="0" t="s">
        <v>20367</v>
      </c>
      <c r="C5560" s="0" t="s">
        <v>14773</v>
      </c>
      <c r="D5560" s="0" t="s">
        <v>14768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n">
        <v>0</v>
      </c>
      <c r="S5560" s="0" t="n">
        <v>0</v>
      </c>
      <c r="T5560" s="0" t="n">
        <v>0</v>
      </c>
      <c r="U5560" s="0" t="n">
        <v>171</v>
      </c>
      <c r="V5560" s="0" t="n">
        <v>1785</v>
      </c>
      <c r="W5560" s="0" t="n">
        <v>0</v>
      </c>
      <c r="X5560" s="0" t="n">
        <v>0</v>
      </c>
      <c r="Y5560" s="0" t="n">
        <v>0</v>
      </c>
      <c r="Z5560" s="0" t="n">
        <v>0</v>
      </c>
    </row>
    <row r="5561" customFormat="false" ht="14.4" hidden="false" customHeight="false" outlineLevel="0" collapsed="false">
      <c r="A5561" s="0" t="s">
        <v>8</v>
      </c>
      <c r="B5561" s="0" t="s">
        <v>20368</v>
      </c>
      <c r="C5561" s="0" t="s">
        <v>14773</v>
      </c>
      <c r="D5561" s="0" t="s">
        <v>14768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0</v>
      </c>
      <c r="M5561" s="0" t="n">
        <v>0</v>
      </c>
      <c r="N5561" s="0" t="n">
        <v>0</v>
      </c>
      <c r="O5561" s="0" t="n">
        <v>0</v>
      </c>
      <c r="P5561" s="0" t="n">
        <v>0</v>
      </c>
      <c r="Q5561" s="0" t="n">
        <v>0</v>
      </c>
      <c r="R5561" s="0" t="n">
        <v>0</v>
      </c>
      <c r="S5561" s="0" t="n">
        <v>0</v>
      </c>
      <c r="T5561" s="0" t="n">
        <v>0</v>
      </c>
      <c r="U5561" s="0" t="n">
        <v>111</v>
      </c>
      <c r="V5561" s="0" t="n">
        <v>1475</v>
      </c>
      <c r="W5561" s="0" t="n">
        <v>0</v>
      </c>
      <c r="X5561" s="0" t="n">
        <v>0</v>
      </c>
      <c r="Y5561" s="0" t="n">
        <v>0</v>
      </c>
      <c r="Z5561" s="0" t="n">
        <v>0</v>
      </c>
    </row>
    <row r="5562" customFormat="false" ht="14.4" hidden="false" customHeight="false" outlineLevel="0" collapsed="false">
      <c r="A5562" s="0" t="s">
        <v>3</v>
      </c>
      <c r="B5562" s="0" t="s">
        <v>20369</v>
      </c>
      <c r="C5562" s="0" t="s">
        <v>14768</v>
      </c>
      <c r="D5562" s="0" t="s">
        <v>14773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0</v>
      </c>
      <c r="M5562" s="0" t="n">
        <v>0</v>
      </c>
      <c r="N5562" s="0" t="n">
        <v>0</v>
      </c>
      <c r="O5562" s="0" t="n">
        <v>0</v>
      </c>
      <c r="P5562" s="0" t="n">
        <v>0</v>
      </c>
      <c r="Q5562" s="0" t="n">
        <v>0</v>
      </c>
      <c r="R5562" s="0" t="n">
        <v>0</v>
      </c>
      <c r="S5562" s="0" t="n">
        <v>0</v>
      </c>
      <c r="T5562" s="0" t="n">
        <v>0</v>
      </c>
      <c r="U5562" s="0" t="n">
        <v>0</v>
      </c>
      <c r="V5562" s="0" t="n">
        <v>0</v>
      </c>
      <c r="W5562" s="0" t="n">
        <v>25</v>
      </c>
      <c r="X5562" s="0" t="n">
        <v>307</v>
      </c>
      <c r="Y5562" s="0" t="n">
        <v>0</v>
      </c>
      <c r="Z5562" s="0" t="n">
        <v>0</v>
      </c>
    </row>
    <row r="5563" customFormat="false" ht="14.4" hidden="false" customHeight="false" outlineLevel="0" collapsed="false">
      <c r="A5563" s="0" t="s">
        <v>3</v>
      </c>
      <c r="B5563" s="0" t="s">
        <v>20370</v>
      </c>
      <c r="C5563" s="0" t="s">
        <v>14768</v>
      </c>
      <c r="D5563" s="0" t="s">
        <v>14773</v>
      </c>
      <c r="E5563" s="0" t="n">
        <v>0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0</v>
      </c>
      <c r="M5563" s="0" t="n">
        <v>0</v>
      </c>
      <c r="N5563" s="0" t="n">
        <v>0</v>
      </c>
      <c r="O5563" s="0" t="n">
        <v>0</v>
      </c>
      <c r="P5563" s="0" t="n">
        <v>0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0</v>
      </c>
      <c r="V5563" s="0" t="n">
        <v>0</v>
      </c>
      <c r="W5563" s="0" t="n">
        <v>21</v>
      </c>
      <c r="X5563" s="0" t="n">
        <v>128</v>
      </c>
      <c r="Y5563" s="0" t="n">
        <v>0</v>
      </c>
      <c r="Z5563" s="0" t="n">
        <v>0</v>
      </c>
    </row>
    <row r="5564" customFormat="false" ht="14.4" hidden="false" customHeight="false" outlineLevel="0" collapsed="false">
      <c r="A5564" s="0" t="s">
        <v>3</v>
      </c>
      <c r="B5564" s="0" t="s">
        <v>20371</v>
      </c>
      <c r="C5564" s="0" t="s">
        <v>14768</v>
      </c>
      <c r="D5564" s="0" t="s">
        <v>14767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</v>
      </c>
      <c r="V5564" s="0" t="n">
        <v>0</v>
      </c>
      <c r="W5564" s="0" t="n">
        <v>17</v>
      </c>
      <c r="X5564" s="0" t="n">
        <v>172</v>
      </c>
      <c r="Y5564" s="0" t="n">
        <v>0</v>
      </c>
      <c r="Z5564" s="0" t="n">
        <v>0</v>
      </c>
    </row>
    <row r="5565" customFormat="false" ht="14.4" hidden="false" customHeight="false" outlineLevel="0" collapsed="false">
      <c r="A5565" s="0" t="s">
        <v>3</v>
      </c>
      <c r="B5565" s="0" t="s">
        <v>20372</v>
      </c>
      <c r="C5565" s="0" t="s">
        <v>14771</v>
      </c>
      <c r="D5565" s="0" t="s">
        <v>14767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0</v>
      </c>
      <c r="M5565" s="0" t="n">
        <v>0</v>
      </c>
      <c r="N5565" s="0" t="n">
        <v>0</v>
      </c>
      <c r="O5565" s="0" t="n">
        <v>0</v>
      </c>
      <c r="P5565" s="0" t="n">
        <v>0</v>
      </c>
      <c r="Q5565" s="0" t="n">
        <v>0</v>
      </c>
      <c r="R5565" s="0" t="n">
        <v>0</v>
      </c>
      <c r="S5565" s="0" t="n">
        <v>0</v>
      </c>
      <c r="T5565" s="0" t="n">
        <v>0</v>
      </c>
      <c r="U5565" s="0" t="n">
        <v>0</v>
      </c>
      <c r="V5565" s="0" t="n">
        <v>0</v>
      </c>
      <c r="W5565" s="0" t="n">
        <v>33</v>
      </c>
      <c r="X5565" s="0" t="n">
        <v>263</v>
      </c>
      <c r="Y5565" s="0" t="n">
        <v>0</v>
      </c>
      <c r="Z5565" s="0" t="n">
        <v>0</v>
      </c>
    </row>
    <row r="5566" customFormat="false" ht="14.4" hidden="false" customHeight="false" outlineLevel="0" collapsed="false">
      <c r="A5566" s="0" t="s">
        <v>3</v>
      </c>
      <c r="B5566" s="0" t="s">
        <v>20373</v>
      </c>
      <c r="C5566" s="0" t="s">
        <v>14768</v>
      </c>
      <c r="D5566" s="0" t="s">
        <v>14767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0</v>
      </c>
      <c r="M5566" s="0" t="n">
        <v>0</v>
      </c>
      <c r="N5566" s="0" t="n">
        <v>0</v>
      </c>
      <c r="O5566" s="0" t="n">
        <v>0</v>
      </c>
      <c r="P5566" s="0" t="n">
        <v>0</v>
      </c>
      <c r="Q5566" s="0" t="n">
        <v>0</v>
      </c>
      <c r="R5566" s="0" t="n">
        <v>0</v>
      </c>
      <c r="S5566" s="0" t="n">
        <v>0</v>
      </c>
      <c r="T5566" s="0" t="n">
        <v>0</v>
      </c>
      <c r="U5566" s="0" t="n">
        <v>0</v>
      </c>
      <c r="V5566" s="0" t="n">
        <v>0</v>
      </c>
      <c r="W5566" s="0" t="n">
        <v>15</v>
      </c>
      <c r="X5566" s="0" t="n">
        <v>197</v>
      </c>
      <c r="Y5566" s="0" t="n">
        <v>0</v>
      </c>
      <c r="Z5566" s="0" t="n">
        <v>0</v>
      </c>
    </row>
    <row r="5567" customFormat="false" ht="14.4" hidden="false" customHeight="false" outlineLevel="0" collapsed="false">
      <c r="A5567" s="0" t="s">
        <v>3</v>
      </c>
      <c r="B5567" s="0" t="s">
        <v>20374</v>
      </c>
      <c r="C5567" s="0" t="s">
        <v>14768</v>
      </c>
      <c r="D5567" s="0" t="s">
        <v>14773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0</v>
      </c>
      <c r="Q5567" s="0" t="n">
        <v>0</v>
      </c>
      <c r="R5567" s="0" t="n">
        <v>0</v>
      </c>
      <c r="S5567" s="0" t="n">
        <v>0</v>
      </c>
      <c r="T5567" s="0" t="n">
        <v>0</v>
      </c>
      <c r="U5567" s="0" t="n">
        <v>0</v>
      </c>
      <c r="V5567" s="0" t="n">
        <v>0</v>
      </c>
      <c r="W5567" s="0" t="n">
        <v>18</v>
      </c>
      <c r="X5567" s="0" t="n">
        <v>205</v>
      </c>
      <c r="Y5567" s="0" t="n">
        <v>0</v>
      </c>
      <c r="Z5567" s="0" t="n">
        <v>0</v>
      </c>
    </row>
    <row r="5568" customFormat="false" ht="14.4" hidden="false" customHeight="false" outlineLevel="0" collapsed="false">
      <c r="A5568" s="0" t="s">
        <v>3</v>
      </c>
      <c r="B5568" s="0" t="s">
        <v>20375</v>
      </c>
      <c r="C5568" s="0" t="s">
        <v>14767</v>
      </c>
      <c r="D5568" s="0" t="s">
        <v>14771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0</v>
      </c>
      <c r="J5568" s="0" t="n">
        <v>0</v>
      </c>
      <c r="K5568" s="0" t="n">
        <v>0</v>
      </c>
      <c r="L5568" s="0" t="n">
        <v>0</v>
      </c>
      <c r="M5568" s="0" t="n">
        <v>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0</v>
      </c>
      <c r="S5568" s="0" t="n">
        <v>0</v>
      </c>
      <c r="T5568" s="0" t="n">
        <v>0</v>
      </c>
      <c r="U5568" s="0" t="n">
        <v>0</v>
      </c>
      <c r="V5568" s="0" t="n">
        <v>0</v>
      </c>
      <c r="W5568" s="0" t="n">
        <v>30</v>
      </c>
      <c r="X5568" s="0" t="n">
        <v>218</v>
      </c>
      <c r="Y5568" s="0" t="n">
        <v>0</v>
      </c>
      <c r="Z5568" s="0" t="n">
        <v>0</v>
      </c>
    </row>
    <row r="5569" customFormat="false" ht="14.4" hidden="false" customHeight="false" outlineLevel="0" collapsed="false">
      <c r="A5569" s="0" t="s">
        <v>3</v>
      </c>
      <c r="B5569" s="0" t="s">
        <v>20376</v>
      </c>
      <c r="C5569" s="0" t="s">
        <v>14773</v>
      </c>
      <c r="D5569" s="0" t="s">
        <v>14768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  <c r="Q5569" s="0" t="n">
        <v>0</v>
      </c>
      <c r="R5569" s="0" t="n">
        <v>0</v>
      </c>
      <c r="S5569" s="0" t="n">
        <v>0</v>
      </c>
      <c r="T5569" s="0" t="n">
        <v>0</v>
      </c>
      <c r="U5569" s="0" t="n">
        <v>0</v>
      </c>
      <c r="V5569" s="0" t="n">
        <v>0</v>
      </c>
      <c r="W5569" s="0" t="n">
        <v>20</v>
      </c>
      <c r="X5569" s="0" t="n">
        <v>222</v>
      </c>
      <c r="Y5569" s="0" t="n">
        <v>0</v>
      </c>
      <c r="Z5569" s="0" t="n">
        <v>0</v>
      </c>
    </row>
    <row r="5570" customFormat="false" ht="14.4" hidden="false" customHeight="false" outlineLevel="0" collapsed="false">
      <c r="A5570" s="0" t="s">
        <v>3</v>
      </c>
      <c r="B5570" s="0" t="s">
        <v>20377</v>
      </c>
      <c r="C5570" s="0" t="s">
        <v>14768</v>
      </c>
      <c r="D5570" s="0" t="s">
        <v>14773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0</v>
      </c>
      <c r="M5570" s="0" t="n">
        <v>0</v>
      </c>
      <c r="N5570" s="0" t="n">
        <v>0</v>
      </c>
      <c r="O5570" s="0" t="n">
        <v>0</v>
      </c>
      <c r="P5570" s="0" t="n">
        <v>0</v>
      </c>
      <c r="Q5570" s="0" t="n">
        <v>0</v>
      </c>
      <c r="R5570" s="0" t="n">
        <v>0</v>
      </c>
      <c r="S5570" s="0" t="n">
        <v>0</v>
      </c>
      <c r="T5570" s="0" t="n">
        <v>0</v>
      </c>
      <c r="U5570" s="0" t="n">
        <v>0</v>
      </c>
      <c r="V5570" s="0" t="n">
        <v>0</v>
      </c>
      <c r="W5570" s="0" t="n">
        <v>18</v>
      </c>
      <c r="X5570" s="0" t="n">
        <v>151</v>
      </c>
      <c r="Y5570" s="0" t="n">
        <v>0</v>
      </c>
      <c r="Z5570" s="0" t="n">
        <v>0</v>
      </c>
    </row>
    <row r="5571" customFormat="false" ht="14.4" hidden="false" customHeight="false" outlineLevel="0" collapsed="false">
      <c r="A5571" s="0" t="s">
        <v>3</v>
      </c>
      <c r="B5571" s="0" t="s">
        <v>20378</v>
      </c>
      <c r="C5571" s="0" t="s">
        <v>14768</v>
      </c>
      <c r="D5571" s="0" t="s">
        <v>14771</v>
      </c>
      <c r="E5571" s="0" t="n">
        <v>0</v>
      </c>
      <c r="F5571" s="0" t="n">
        <v>0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0</v>
      </c>
      <c r="M5571" s="0" t="n">
        <v>0</v>
      </c>
      <c r="N5571" s="0" t="n">
        <v>0</v>
      </c>
      <c r="O5571" s="0" t="n">
        <v>0</v>
      </c>
      <c r="P5571" s="0" t="n">
        <v>0</v>
      </c>
      <c r="Q5571" s="0" t="n">
        <v>0</v>
      </c>
      <c r="R5571" s="0" t="n">
        <v>0</v>
      </c>
      <c r="S5571" s="0" t="n">
        <v>0</v>
      </c>
      <c r="T5571" s="0" t="n">
        <v>0</v>
      </c>
      <c r="U5571" s="0" t="n">
        <v>0</v>
      </c>
      <c r="V5571" s="0" t="n">
        <v>0</v>
      </c>
      <c r="W5571" s="0" t="n">
        <v>12</v>
      </c>
      <c r="X5571" s="0" t="n">
        <v>230</v>
      </c>
      <c r="Y5571" s="0" t="n">
        <v>0</v>
      </c>
      <c r="Z5571" s="0" t="n">
        <v>0</v>
      </c>
    </row>
    <row r="5572" customFormat="false" ht="14.4" hidden="false" customHeight="false" outlineLevel="0" collapsed="false">
      <c r="A5572" s="0" t="s">
        <v>3</v>
      </c>
      <c r="B5572" s="0" t="s">
        <v>20379</v>
      </c>
      <c r="C5572" s="0" t="s">
        <v>14767</v>
      </c>
      <c r="D5572" s="0" t="s">
        <v>14771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0</v>
      </c>
      <c r="M5572" s="0" t="n">
        <v>0</v>
      </c>
      <c r="N5572" s="0" t="n">
        <v>0</v>
      </c>
      <c r="O5572" s="0" t="n">
        <v>0</v>
      </c>
      <c r="P5572" s="0" t="n">
        <v>0</v>
      </c>
      <c r="Q5572" s="0" t="n">
        <v>0</v>
      </c>
      <c r="R5572" s="0" t="n">
        <v>0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16</v>
      </c>
      <c r="X5572" s="0" t="n">
        <v>212</v>
      </c>
      <c r="Y5572" s="0" t="n">
        <v>0</v>
      </c>
      <c r="Z5572" s="0" t="n">
        <v>0</v>
      </c>
    </row>
    <row r="5573" customFormat="false" ht="14.4" hidden="false" customHeight="false" outlineLevel="0" collapsed="false">
      <c r="A5573" s="0" t="s">
        <v>3</v>
      </c>
      <c r="B5573" s="0" t="s">
        <v>20380</v>
      </c>
      <c r="C5573" s="0" t="s">
        <v>14767</v>
      </c>
      <c r="D5573" s="0" t="s">
        <v>14768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0</v>
      </c>
      <c r="M5573" s="0" t="n">
        <v>0</v>
      </c>
      <c r="N5573" s="0" t="n">
        <v>0</v>
      </c>
      <c r="O5573" s="0" t="n">
        <v>0</v>
      </c>
      <c r="P5573" s="0" t="n">
        <v>0</v>
      </c>
      <c r="Q5573" s="0" t="n">
        <v>0</v>
      </c>
      <c r="R5573" s="0" t="n">
        <v>0</v>
      </c>
      <c r="S5573" s="0" t="n">
        <v>0</v>
      </c>
      <c r="T5573" s="0" t="n">
        <v>0</v>
      </c>
      <c r="U5573" s="0" t="n">
        <v>0</v>
      </c>
      <c r="V5573" s="0" t="n">
        <v>0</v>
      </c>
      <c r="W5573" s="0" t="n">
        <v>0</v>
      </c>
      <c r="X5573" s="0" t="n">
        <v>0</v>
      </c>
      <c r="Y5573" s="0" t="n">
        <v>39</v>
      </c>
      <c r="Z5573" s="0" t="n">
        <v>427</v>
      </c>
    </row>
    <row r="5574" customFormat="false" ht="14.4" hidden="false" customHeight="false" outlineLevel="0" collapsed="false">
      <c r="A5574" s="0" t="s">
        <v>3</v>
      </c>
      <c r="B5574" s="0" t="s">
        <v>20381</v>
      </c>
      <c r="C5574" s="0" t="s">
        <v>14768</v>
      </c>
      <c r="D5574" s="0" t="s">
        <v>14773</v>
      </c>
      <c r="E5574" s="0" t="n">
        <v>0</v>
      </c>
      <c r="F5574" s="0" t="n">
        <v>0</v>
      </c>
      <c r="G5574" s="0" t="n">
        <v>0</v>
      </c>
      <c r="H5574" s="0" t="n">
        <v>0</v>
      </c>
      <c r="I5574" s="0" t="n">
        <v>0</v>
      </c>
      <c r="J5574" s="0" t="n">
        <v>0</v>
      </c>
      <c r="K5574" s="0" t="n">
        <v>0</v>
      </c>
      <c r="L5574" s="0" t="n">
        <v>0</v>
      </c>
      <c r="M5574" s="0" t="n">
        <v>0</v>
      </c>
      <c r="N5574" s="0" t="n">
        <v>0</v>
      </c>
      <c r="O5574" s="0" t="n">
        <v>0</v>
      </c>
      <c r="P5574" s="0" t="n">
        <v>0</v>
      </c>
      <c r="Q5574" s="0" t="n">
        <v>0</v>
      </c>
      <c r="R5574" s="0" t="n">
        <v>0</v>
      </c>
      <c r="S5574" s="0" t="n">
        <v>0</v>
      </c>
      <c r="T5574" s="0" t="n">
        <v>0</v>
      </c>
      <c r="U5574" s="0" t="n">
        <v>0</v>
      </c>
      <c r="V5574" s="0" t="n">
        <v>0</v>
      </c>
      <c r="W5574" s="0" t="n">
        <v>0</v>
      </c>
      <c r="X5574" s="0" t="n">
        <v>0</v>
      </c>
      <c r="Y5574" s="0" t="n">
        <v>27</v>
      </c>
      <c r="Z5574" s="0" t="n">
        <v>329</v>
      </c>
    </row>
    <row r="5575" customFormat="false" ht="14.4" hidden="false" customHeight="false" outlineLevel="0" collapsed="false">
      <c r="A5575" s="0" t="s">
        <v>3</v>
      </c>
      <c r="B5575" s="0" t="s">
        <v>20382</v>
      </c>
      <c r="C5575" s="0" t="s">
        <v>14767</v>
      </c>
      <c r="D5575" s="0" t="s">
        <v>14768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0</v>
      </c>
      <c r="Q5575" s="0" t="n">
        <v>0</v>
      </c>
      <c r="R5575" s="0" t="n">
        <v>0</v>
      </c>
      <c r="S5575" s="0" t="n">
        <v>0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n">
        <v>0</v>
      </c>
      <c r="Y5575" s="0" t="n">
        <v>38</v>
      </c>
      <c r="Z5575" s="0" t="n">
        <v>240</v>
      </c>
    </row>
    <row r="5576" customFormat="false" ht="14.4" hidden="false" customHeight="false" outlineLevel="0" collapsed="false">
      <c r="A5576" s="0" t="s">
        <v>3</v>
      </c>
      <c r="B5576" s="0" t="s">
        <v>20383</v>
      </c>
      <c r="C5576" s="0" t="s">
        <v>14773</v>
      </c>
      <c r="D5576" s="0" t="s">
        <v>14768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0</v>
      </c>
      <c r="M5576" s="0" t="n">
        <v>0</v>
      </c>
      <c r="N5576" s="0" t="n">
        <v>0</v>
      </c>
      <c r="O5576" s="0" t="n">
        <v>0</v>
      </c>
      <c r="P5576" s="0" t="n">
        <v>0</v>
      </c>
      <c r="Q5576" s="0" t="n">
        <v>0</v>
      </c>
      <c r="R5576" s="0" t="n">
        <v>0</v>
      </c>
      <c r="S5576" s="0" t="n">
        <v>0</v>
      </c>
      <c r="T5576" s="0" t="n">
        <v>0</v>
      </c>
      <c r="U5576" s="0" t="n">
        <v>0</v>
      </c>
      <c r="V5576" s="0" t="n">
        <v>0</v>
      </c>
      <c r="W5576" s="0" t="n">
        <v>0</v>
      </c>
      <c r="X5576" s="0" t="n">
        <v>0</v>
      </c>
      <c r="Y5576" s="0" t="n">
        <v>22</v>
      </c>
      <c r="Z5576" s="0" t="n">
        <v>241</v>
      </c>
    </row>
    <row r="5577" customFormat="false" ht="14.4" hidden="false" customHeight="false" outlineLevel="0" collapsed="false">
      <c r="A5577" s="0" t="s">
        <v>3</v>
      </c>
      <c r="B5577" s="0" t="s">
        <v>20384</v>
      </c>
      <c r="C5577" s="0" t="s">
        <v>14768</v>
      </c>
      <c r="D5577" s="0" t="s">
        <v>14773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0</v>
      </c>
      <c r="M5577" s="0" t="n">
        <v>0</v>
      </c>
      <c r="N5577" s="0" t="n">
        <v>0</v>
      </c>
      <c r="O5577" s="0" t="n">
        <v>0</v>
      </c>
      <c r="P5577" s="0" t="n">
        <v>0</v>
      </c>
      <c r="Q5577" s="0" t="n">
        <v>0</v>
      </c>
      <c r="R5577" s="0" t="n">
        <v>0</v>
      </c>
      <c r="S5577" s="0" t="n">
        <v>0</v>
      </c>
      <c r="T5577" s="0" t="n">
        <v>0</v>
      </c>
      <c r="U5577" s="0" t="n">
        <v>0</v>
      </c>
      <c r="V5577" s="0" t="n">
        <v>0</v>
      </c>
      <c r="W5577" s="0" t="n">
        <v>0</v>
      </c>
      <c r="X5577" s="0" t="n">
        <v>0</v>
      </c>
      <c r="Y5577" s="0" t="n">
        <v>34</v>
      </c>
      <c r="Z5577" s="0" t="n">
        <v>396</v>
      </c>
    </row>
    <row r="5578" customFormat="false" ht="14.4" hidden="false" customHeight="false" outlineLevel="0" collapsed="false">
      <c r="A5578" s="0" t="s">
        <v>3</v>
      </c>
      <c r="B5578" s="0" t="s">
        <v>20385</v>
      </c>
      <c r="C5578" s="0" t="s">
        <v>14771</v>
      </c>
      <c r="D5578" s="0" t="s">
        <v>14767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  <c r="L5578" s="0" t="n">
        <v>0</v>
      </c>
      <c r="M5578" s="0" t="n">
        <v>0</v>
      </c>
      <c r="N5578" s="0" t="n">
        <v>0</v>
      </c>
      <c r="O5578" s="0" t="n">
        <v>0</v>
      </c>
      <c r="P5578" s="0" t="n">
        <v>0</v>
      </c>
      <c r="Q5578" s="0" t="n">
        <v>0</v>
      </c>
      <c r="R5578" s="0" t="n">
        <v>0</v>
      </c>
      <c r="S5578" s="0" t="n">
        <v>0</v>
      </c>
      <c r="T5578" s="0" t="n">
        <v>0</v>
      </c>
      <c r="U5578" s="0" t="n">
        <v>0</v>
      </c>
      <c r="V5578" s="0" t="n">
        <v>0</v>
      </c>
      <c r="W5578" s="0" t="n">
        <v>0</v>
      </c>
      <c r="X5578" s="0" t="n">
        <v>0</v>
      </c>
      <c r="Y5578" s="0" t="n">
        <v>32</v>
      </c>
      <c r="Z5578" s="0" t="n">
        <v>375</v>
      </c>
    </row>
    <row r="5579" customFormat="false" ht="14.4" hidden="false" customHeight="false" outlineLevel="0" collapsed="false">
      <c r="A5579" s="0" t="s">
        <v>3</v>
      </c>
      <c r="B5579" s="0" t="s">
        <v>20386</v>
      </c>
      <c r="C5579" s="0" t="s">
        <v>14768</v>
      </c>
      <c r="D5579" s="0" t="s">
        <v>14767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  <c r="L5579" s="0" t="n">
        <v>0</v>
      </c>
      <c r="M5579" s="0" t="n">
        <v>0</v>
      </c>
      <c r="N5579" s="0" t="n">
        <v>0</v>
      </c>
      <c r="O5579" s="0" t="n">
        <v>0</v>
      </c>
      <c r="P5579" s="0" t="n">
        <v>0</v>
      </c>
      <c r="Q5579" s="0" t="n">
        <v>0</v>
      </c>
      <c r="R5579" s="0" t="n">
        <v>0</v>
      </c>
      <c r="S5579" s="0" t="n">
        <v>0</v>
      </c>
      <c r="T5579" s="0" t="n">
        <v>0</v>
      </c>
      <c r="U5579" s="0" t="n">
        <v>0</v>
      </c>
      <c r="V5579" s="0" t="n">
        <v>0</v>
      </c>
      <c r="W5579" s="0" t="n">
        <v>0</v>
      </c>
      <c r="X5579" s="0" t="n">
        <v>0</v>
      </c>
      <c r="Y5579" s="0" t="n">
        <v>28</v>
      </c>
      <c r="Z5579" s="0" t="n">
        <v>285</v>
      </c>
    </row>
    <row r="5580" customFormat="false" ht="14.4" hidden="false" customHeight="false" outlineLevel="0" collapsed="false">
      <c r="A5580" s="0" t="s">
        <v>3</v>
      </c>
      <c r="B5580" s="0" t="s">
        <v>20387</v>
      </c>
      <c r="C5580" s="0" t="s">
        <v>14768</v>
      </c>
      <c r="D5580" s="0" t="s">
        <v>14771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  <c r="M5580" s="0" t="n">
        <v>0</v>
      </c>
      <c r="N5580" s="0" t="n">
        <v>0</v>
      </c>
      <c r="O5580" s="0" t="n">
        <v>0</v>
      </c>
      <c r="P5580" s="0" t="n">
        <v>0</v>
      </c>
      <c r="Q5580" s="0" t="n">
        <v>0</v>
      </c>
      <c r="R5580" s="0" t="n">
        <v>0</v>
      </c>
      <c r="S5580" s="0" t="n">
        <v>0</v>
      </c>
      <c r="T5580" s="0" t="n">
        <v>0</v>
      </c>
      <c r="U5580" s="0" t="n">
        <v>0</v>
      </c>
      <c r="V5580" s="0" t="n">
        <v>0</v>
      </c>
      <c r="W5580" s="0" t="n">
        <v>0</v>
      </c>
      <c r="X5580" s="0" t="n">
        <v>0</v>
      </c>
      <c r="Y5580" s="0" t="n">
        <v>12</v>
      </c>
      <c r="Z5580" s="0" t="n">
        <v>237</v>
      </c>
    </row>
    <row r="5581" customFormat="false" ht="14.4" hidden="false" customHeight="false" outlineLevel="0" collapsed="false">
      <c r="A5581" s="0" t="s">
        <v>3</v>
      </c>
      <c r="B5581" s="0" t="s">
        <v>20388</v>
      </c>
      <c r="C5581" s="0" t="s">
        <v>14767</v>
      </c>
      <c r="D5581" s="0" t="s">
        <v>14771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0</v>
      </c>
      <c r="Q5581" s="0" t="n">
        <v>0</v>
      </c>
      <c r="R5581" s="0" t="n">
        <v>0</v>
      </c>
      <c r="S5581" s="0" t="n">
        <v>0</v>
      </c>
      <c r="T5581" s="0" t="n">
        <v>0</v>
      </c>
      <c r="U5581" s="0" t="n">
        <v>0</v>
      </c>
      <c r="V5581" s="0" t="n">
        <v>0</v>
      </c>
      <c r="W5581" s="0" t="n">
        <v>0</v>
      </c>
      <c r="X5581" s="0" t="n">
        <v>0</v>
      </c>
      <c r="Y5581" s="0" t="n">
        <v>21</v>
      </c>
      <c r="Z5581" s="0" t="n">
        <v>247</v>
      </c>
    </row>
    <row r="5582" customFormat="false" ht="14.4" hidden="false" customHeight="false" outlineLevel="0" collapsed="false">
      <c r="A5582" s="0" t="s">
        <v>3</v>
      </c>
      <c r="B5582" s="0" t="s">
        <v>20389</v>
      </c>
      <c r="C5582" s="0" t="s">
        <v>14773</v>
      </c>
      <c r="D5582" s="0" t="s">
        <v>14767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  <c r="M5582" s="0" t="n">
        <v>0</v>
      </c>
      <c r="N5582" s="0" t="n">
        <v>0</v>
      </c>
      <c r="O5582" s="0" t="n">
        <v>0</v>
      </c>
      <c r="P5582" s="0" t="n">
        <v>0</v>
      </c>
      <c r="Q5582" s="0" t="n">
        <v>0</v>
      </c>
      <c r="R5582" s="0" t="n">
        <v>0</v>
      </c>
      <c r="S5582" s="0" t="n">
        <v>0</v>
      </c>
      <c r="T5582" s="0" t="n">
        <v>0</v>
      </c>
      <c r="U5582" s="0" t="n">
        <v>0</v>
      </c>
      <c r="V5582" s="0" t="n">
        <v>0</v>
      </c>
      <c r="W5582" s="0" t="n">
        <v>0</v>
      </c>
      <c r="X5582" s="0" t="n">
        <v>0</v>
      </c>
      <c r="Y5582" s="0" t="n">
        <v>12</v>
      </c>
      <c r="Z5582" s="0" t="n">
        <v>237</v>
      </c>
    </row>
    <row r="5583" customFormat="false" ht="14.4" hidden="false" customHeight="false" outlineLevel="0" collapsed="false">
      <c r="A5583" s="0" t="s">
        <v>3</v>
      </c>
      <c r="B5583" s="0" t="s">
        <v>20390</v>
      </c>
      <c r="C5583" s="0" t="s">
        <v>14773</v>
      </c>
      <c r="D5583" s="0" t="s">
        <v>14771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0</v>
      </c>
      <c r="M5583" s="0" t="n">
        <v>0</v>
      </c>
      <c r="N5583" s="0" t="n">
        <v>0</v>
      </c>
      <c r="O5583" s="0" t="n">
        <v>0</v>
      </c>
      <c r="P5583" s="0" t="n">
        <v>0</v>
      </c>
      <c r="Q5583" s="0" t="n">
        <v>0</v>
      </c>
      <c r="R5583" s="0" t="n">
        <v>0</v>
      </c>
      <c r="S5583" s="0" t="n">
        <v>0</v>
      </c>
      <c r="T5583" s="0" t="n">
        <v>0</v>
      </c>
      <c r="U5583" s="0" t="n">
        <v>0</v>
      </c>
      <c r="V5583" s="0" t="n">
        <v>0</v>
      </c>
      <c r="W5583" s="0" t="n">
        <v>0</v>
      </c>
      <c r="X5583" s="0" t="n">
        <v>0</v>
      </c>
      <c r="Y5583" s="0" t="n">
        <v>19</v>
      </c>
      <c r="Z5583" s="0" t="n">
        <v>274</v>
      </c>
    </row>
    <row r="5584" customFormat="false" ht="14.4" hidden="false" customHeight="false" outlineLevel="0" collapsed="false">
      <c r="A5584" s="0" t="s">
        <v>3</v>
      </c>
      <c r="B5584" s="0" t="s">
        <v>20391</v>
      </c>
      <c r="C5584" s="0" t="s">
        <v>14768</v>
      </c>
      <c r="D5584" s="0" t="s">
        <v>14773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  <c r="M5584" s="0" t="n">
        <v>0</v>
      </c>
      <c r="N5584" s="0" t="n">
        <v>0</v>
      </c>
      <c r="O5584" s="0" t="n">
        <v>0</v>
      </c>
      <c r="P5584" s="0" t="n">
        <v>0</v>
      </c>
      <c r="Q5584" s="0" t="n">
        <v>0</v>
      </c>
      <c r="R5584" s="0" t="n">
        <v>0</v>
      </c>
      <c r="S5584" s="0" t="n">
        <v>0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n">
        <v>0</v>
      </c>
      <c r="Y5584" s="0" t="n">
        <v>22</v>
      </c>
      <c r="Z5584" s="0" t="n">
        <v>276</v>
      </c>
    </row>
    <row r="5585" customFormat="false" ht="14.4" hidden="false" customHeight="false" outlineLevel="0" collapsed="false">
      <c r="A5585" s="0" t="s">
        <v>3</v>
      </c>
      <c r="B5585" s="0" t="s">
        <v>20392</v>
      </c>
      <c r="C5585" s="0" t="s">
        <v>14773</v>
      </c>
      <c r="D5585" s="0" t="s">
        <v>14768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0</v>
      </c>
      <c r="M5585" s="0" t="n">
        <v>0</v>
      </c>
      <c r="N5585" s="0" t="n">
        <v>0</v>
      </c>
      <c r="O5585" s="0" t="n">
        <v>0</v>
      </c>
      <c r="P5585" s="0" t="n">
        <v>0</v>
      </c>
      <c r="Q5585" s="0" t="n">
        <v>0</v>
      </c>
      <c r="R5585" s="0" t="n">
        <v>0</v>
      </c>
      <c r="S5585" s="0" t="n">
        <v>0</v>
      </c>
      <c r="T5585" s="0" t="n">
        <v>0</v>
      </c>
      <c r="U5585" s="0" t="n">
        <v>0</v>
      </c>
      <c r="V5585" s="0" t="n">
        <v>0</v>
      </c>
      <c r="W5585" s="0" t="n">
        <v>0</v>
      </c>
      <c r="X5585" s="0" t="n">
        <v>0</v>
      </c>
      <c r="Y5585" s="0" t="n">
        <v>43</v>
      </c>
      <c r="Z5585" s="0" t="n">
        <v>370</v>
      </c>
    </row>
    <row r="5586" customFormat="false" ht="14.4" hidden="false" customHeight="false" outlineLevel="0" collapsed="false">
      <c r="A5586" s="0" t="s">
        <v>3</v>
      </c>
      <c r="B5586" s="0" t="s">
        <v>20393</v>
      </c>
      <c r="C5586" s="0" t="s">
        <v>14771</v>
      </c>
      <c r="D5586" s="0" t="s">
        <v>14767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  <c r="L5586" s="0" t="n">
        <v>0</v>
      </c>
      <c r="M5586" s="0" t="n">
        <v>0</v>
      </c>
      <c r="N5586" s="0" t="n">
        <v>0</v>
      </c>
      <c r="O5586" s="0" t="n">
        <v>0</v>
      </c>
      <c r="P5586" s="0" t="n">
        <v>0</v>
      </c>
      <c r="Q5586" s="0" t="n">
        <v>0</v>
      </c>
      <c r="R5586" s="0" t="n">
        <v>0</v>
      </c>
      <c r="S5586" s="0" t="n">
        <v>0</v>
      </c>
      <c r="T5586" s="0" t="n">
        <v>0</v>
      </c>
      <c r="U5586" s="0" t="n">
        <v>0</v>
      </c>
      <c r="V5586" s="0" t="n">
        <v>0</v>
      </c>
      <c r="W5586" s="0" t="n">
        <v>0</v>
      </c>
      <c r="X5586" s="0" t="n">
        <v>0</v>
      </c>
      <c r="Y5586" s="0" t="n">
        <v>30</v>
      </c>
      <c r="Z5586" s="0" t="n">
        <v>355</v>
      </c>
    </row>
    <row r="5587" customFormat="false" ht="14.4" hidden="false" customHeight="false" outlineLevel="0" collapsed="false">
      <c r="A5587" s="0" t="s">
        <v>3</v>
      </c>
      <c r="B5587" s="0" t="s">
        <v>20394</v>
      </c>
      <c r="C5587" s="0" t="s">
        <v>14767</v>
      </c>
      <c r="D5587" s="0" t="s">
        <v>14771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0</v>
      </c>
      <c r="Q5587" s="0" t="n">
        <v>0</v>
      </c>
      <c r="R5587" s="0" t="n">
        <v>0</v>
      </c>
      <c r="S5587" s="0" t="n">
        <v>0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n">
        <v>0</v>
      </c>
      <c r="Y5587" s="0" t="n">
        <v>53</v>
      </c>
      <c r="Z5587" s="0" t="n">
        <v>500</v>
      </c>
    </row>
    <row r="5588" customFormat="false" ht="14.4" hidden="false" customHeight="false" outlineLevel="0" collapsed="false">
      <c r="A5588" s="0" t="s">
        <v>3</v>
      </c>
      <c r="B5588" s="0" t="s">
        <v>20395</v>
      </c>
      <c r="C5588" s="0" t="s">
        <v>14768</v>
      </c>
      <c r="D5588" s="0" t="s">
        <v>14767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  <c r="L5588" s="0" t="n">
        <v>0</v>
      </c>
      <c r="M5588" s="0" t="n">
        <v>0</v>
      </c>
      <c r="N5588" s="0" t="n">
        <v>0</v>
      </c>
      <c r="O5588" s="0" t="n">
        <v>0</v>
      </c>
      <c r="P5588" s="0" t="n">
        <v>0</v>
      </c>
      <c r="Q5588" s="0" t="n">
        <v>0</v>
      </c>
      <c r="R5588" s="0" t="n">
        <v>0</v>
      </c>
      <c r="S5588" s="0" t="n">
        <v>0</v>
      </c>
      <c r="T5588" s="0" t="n">
        <v>0</v>
      </c>
      <c r="U5588" s="0" t="n">
        <v>0</v>
      </c>
      <c r="V5588" s="0" t="n">
        <v>0</v>
      </c>
      <c r="W5588" s="0" t="n">
        <v>0</v>
      </c>
      <c r="X5588" s="0" t="n">
        <v>0</v>
      </c>
      <c r="Y5588" s="0" t="n">
        <v>24</v>
      </c>
      <c r="Z5588" s="0" t="n">
        <v>385</v>
      </c>
    </row>
    <row r="5589" customFormat="false" ht="14.4" hidden="false" customHeight="false" outlineLevel="0" collapsed="false">
      <c r="A5589" s="0" t="s">
        <v>3</v>
      </c>
      <c r="B5589" s="0" t="s">
        <v>20396</v>
      </c>
      <c r="C5589" s="0" t="s">
        <v>14773</v>
      </c>
      <c r="D5589" s="0" t="s">
        <v>14767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  <c r="L5589" s="0" t="n">
        <v>0</v>
      </c>
      <c r="M5589" s="0" t="n">
        <v>0</v>
      </c>
      <c r="N5589" s="0" t="n">
        <v>0</v>
      </c>
      <c r="O5589" s="0" t="n">
        <v>0</v>
      </c>
      <c r="P5589" s="0" t="n">
        <v>0</v>
      </c>
      <c r="Q5589" s="0" t="n">
        <v>0</v>
      </c>
      <c r="R5589" s="0" t="n">
        <v>0</v>
      </c>
      <c r="S5589" s="0" t="n">
        <v>0</v>
      </c>
      <c r="T5589" s="0" t="n">
        <v>0</v>
      </c>
      <c r="U5589" s="0" t="n">
        <v>0</v>
      </c>
      <c r="V5589" s="0" t="n">
        <v>0</v>
      </c>
      <c r="W5589" s="0" t="n">
        <v>0</v>
      </c>
      <c r="X5589" s="0" t="n">
        <v>0</v>
      </c>
      <c r="Y5589" s="0" t="n">
        <v>29</v>
      </c>
      <c r="Z5589" s="0" t="n">
        <v>320</v>
      </c>
    </row>
    <row r="5590" customFormat="false" ht="14.4" hidden="false" customHeight="false" outlineLevel="0" collapsed="false">
      <c r="A5590" s="0" t="s">
        <v>3</v>
      </c>
      <c r="B5590" s="0" t="s">
        <v>20397</v>
      </c>
      <c r="C5590" s="0" t="s">
        <v>14771</v>
      </c>
      <c r="D5590" s="0" t="s">
        <v>14767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0</v>
      </c>
      <c r="K5590" s="0" t="n">
        <v>0</v>
      </c>
      <c r="L5590" s="0" t="n">
        <v>0</v>
      </c>
      <c r="M5590" s="0" t="n">
        <v>0</v>
      </c>
      <c r="N5590" s="0" t="n">
        <v>0</v>
      </c>
      <c r="O5590" s="0" t="n">
        <v>0</v>
      </c>
      <c r="P5590" s="0" t="n">
        <v>0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0</v>
      </c>
      <c r="V5590" s="0" t="n">
        <v>0</v>
      </c>
      <c r="W5590" s="0" t="n">
        <v>0</v>
      </c>
      <c r="X5590" s="0" t="n">
        <v>0</v>
      </c>
      <c r="Y5590" s="0" t="n">
        <v>40</v>
      </c>
      <c r="Z5590" s="0" t="n">
        <v>445</v>
      </c>
    </row>
    <row r="5591" customFormat="false" ht="14.4" hidden="false" customHeight="false" outlineLevel="0" collapsed="false">
      <c r="A5591" s="0" t="s">
        <v>3</v>
      </c>
      <c r="B5591" s="0" t="s">
        <v>20398</v>
      </c>
      <c r="C5591" s="0" t="s">
        <v>14771</v>
      </c>
      <c r="D5591" s="0" t="s">
        <v>14767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0</v>
      </c>
      <c r="J5591" s="0" t="n">
        <v>0</v>
      </c>
      <c r="K5591" s="0" t="n">
        <v>0</v>
      </c>
      <c r="L5591" s="0" t="n">
        <v>0</v>
      </c>
      <c r="M5591" s="0" t="n">
        <v>0</v>
      </c>
      <c r="N5591" s="0" t="n">
        <v>0</v>
      </c>
      <c r="O5591" s="0" t="n">
        <v>0</v>
      </c>
      <c r="P5591" s="0" t="n">
        <v>0</v>
      </c>
      <c r="Q5591" s="0" t="n">
        <v>0</v>
      </c>
      <c r="R5591" s="0" t="n">
        <v>0</v>
      </c>
      <c r="S5591" s="0" t="n">
        <v>0</v>
      </c>
      <c r="T5591" s="0" t="n">
        <v>0</v>
      </c>
      <c r="U5591" s="0" t="n">
        <v>0</v>
      </c>
      <c r="V5591" s="0" t="n">
        <v>0</v>
      </c>
      <c r="W5591" s="0" t="n">
        <v>0</v>
      </c>
      <c r="X5591" s="0" t="n">
        <v>0</v>
      </c>
      <c r="Y5591" s="0" t="n">
        <v>36</v>
      </c>
      <c r="Z5591" s="0" t="n">
        <v>382</v>
      </c>
    </row>
    <row r="5592" customFormat="false" ht="14.4" hidden="false" customHeight="false" outlineLevel="0" collapsed="false">
      <c r="A5592" s="0" t="s">
        <v>3</v>
      </c>
      <c r="B5592" s="0" t="s">
        <v>20399</v>
      </c>
      <c r="C5592" s="0" t="s">
        <v>14771</v>
      </c>
      <c r="D5592" s="0" t="s">
        <v>14767</v>
      </c>
      <c r="E5592" s="0" t="n">
        <v>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  <c r="M5592" s="0" t="n">
        <v>0</v>
      </c>
      <c r="N5592" s="0" t="n">
        <v>0</v>
      </c>
      <c r="O5592" s="0" t="n">
        <v>0</v>
      </c>
      <c r="P5592" s="0" t="n">
        <v>0</v>
      </c>
      <c r="Q5592" s="0" t="n">
        <v>0</v>
      </c>
      <c r="R5592" s="0" t="n">
        <v>0</v>
      </c>
      <c r="S5592" s="0" t="n">
        <v>0</v>
      </c>
      <c r="T5592" s="0" t="n">
        <v>0</v>
      </c>
      <c r="U5592" s="0" t="n">
        <v>0</v>
      </c>
      <c r="V5592" s="0" t="n">
        <v>0</v>
      </c>
      <c r="W5592" s="0" t="n">
        <v>0</v>
      </c>
      <c r="X5592" s="0" t="n">
        <v>0</v>
      </c>
      <c r="Y5592" s="0" t="n">
        <v>40</v>
      </c>
      <c r="Z5592" s="0" t="n">
        <v>432</v>
      </c>
    </row>
    <row r="5593" customFormat="false" ht="14.4" hidden="false" customHeight="false" outlineLevel="0" collapsed="false">
      <c r="A5593" s="0" t="s">
        <v>3</v>
      </c>
      <c r="B5593" s="0" t="s">
        <v>20400</v>
      </c>
      <c r="C5593" s="0" t="s">
        <v>14773</v>
      </c>
      <c r="D5593" s="0" t="s">
        <v>14768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0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n">
        <v>0</v>
      </c>
      <c r="T5593" s="0" t="n">
        <v>0</v>
      </c>
      <c r="U5593" s="0" t="n">
        <v>0</v>
      </c>
      <c r="V5593" s="0" t="n">
        <v>0</v>
      </c>
      <c r="W5593" s="0" t="n">
        <v>0</v>
      </c>
      <c r="X5593" s="0" t="n">
        <v>0</v>
      </c>
      <c r="Y5593" s="0" t="n">
        <v>43</v>
      </c>
      <c r="Z5593" s="0" t="n">
        <v>504</v>
      </c>
    </row>
    <row r="5594" customFormat="false" ht="14.4" hidden="false" customHeight="false" outlineLevel="0" collapsed="false">
      <c r="A5594" s="0" t="s">
        <v>3</v>
      </c>
      <c r="B5594" s="0" t="s">
        <v>20401</v>
      </c>
      <c r="C5594" s="0" t="s">
        <v>14768</v>
      </c>
      <c r="D5594" s="0" t="s">
        <v>14773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  <c r="L5594" s="0" t="n">
        <v>0</v>
      </c>
      <c r="M5594" s="0" t="n">
        <v>0</v>
      </c>
      <c r="N5594" s="0" t="n">
        <v>0</v>
      </c>
      <c r="O5594" s="0" t="n">
        <v>0</v>
      </c>
      <c r="P5594" s="0" t="n">
        <v>0</v>
      </c>
      <c r="Q5594" s="0" t="n">
        <v>0</v>
      </c>
      <c r="R5594" s="0" t="n">
        <v>0</v>
      </c>
      <c r="S5594" s="0" t="n">
        <v>0</v>
      </c>
      <c r="T5594" s="0" t="n">
        <v>0</v>
      </c>
      <c r="U5594" s="0" t="n">
        <v>0</v>
      </c>
      <c r="V5594" s="0" t="n">
        <v>0</v>
      </c>
      <c r="W5594" s="0" t="n">
        <v>0</v>
      </c>
      <c r="X5594" s="0" t="n">
        <v>0</v>
      </c>
      <c r="Y5594" s="0" t="n">
        <v>27</v>
      </c>
      <c r="Z5594" s="0" t="n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18</v>
      </c>
      <c r="L1" s="1" t="s">
        <v>19</v>
      </c>
      <c r="M1" s="1" t="s">
        <v>30</v>
      </c>
      <c r="N1" s="1" t="s">
        <v>0</v>
      </c>
      <c r="O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20402</v>
      </c>
      <c r="L1" s="1" t="s">
        <v>20403</v>
      </c>
      <c r="M1" s="1" t="s">
        <v>20404</v>
      </c>
      <c r="N1" s="1" t="s">
        <v>20405</v>
      </c>
      <c r="O1" s="1" t="s">
        <v>20406</v>
      </c>
      <c r="P1" s="1" t="s">
        <v>18</v>
      </c>
      <c r="Q1" s="1" t="s">
        <v>19</v>
      </c>
      <c r="R1" s="1" t="s">
        <v>30</v>
      </c>
      <c r="S1" s="1" t="s">
        <v>0</v>
      </c>
      <c r="T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2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I2" activeCellId="0" sqref="I2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20407</v>
      </c>
      <c r="B1" s="1" t="s">
        <v>20408</v>
      </c>
      <c r="C1" s="1" t="s">
        <v>20409</v>
      </c>
      <c r="D1" s="1" t="s">
        <v>20410</v>
      </c>
      <c r="E1" s="1" t="s">
        <v>20411</v>
      </c>
      <c r="F1" s="1" t="s">
        <v>20412</v>
      </c>
      <c r="G1" s="1" t="s">
        <v>20413</v>
      </c>
      <c r="H1" s="1" t="s">
        <v>20414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20415</v>
      </c>
      <c r="U1" s="1" t="s">
        <v>20416</v>
      </c>
    </row>
    <row r="2" customFormat="false" ht="14.4" hidden="false" customHeight="false" outlineLevel="0" collapsed="false">
      <c r="A2" s="0" t="s">
        <v>3</v>
      </c>
      <c r="B2" s="0" t="s">
        <v>3</v>
      </c>
      <c r="C2" s="0" t="s">
        <v>20417</v>
      </c>
      <c r="D2" s="0" t="s">
        <v>20418</v>
      </c>
      <c r="E2" s="0" t="s">
        <v>20419</v>
      </c>
      <c r="F2" s="0" t="s">
        <v>20420</v>
      </c>
      <c r="G2" s="0" t="s">
        <v>20418</v>
      </c>
      <c r="H2" s="0" t="s">
        <v>20419</v>
      </c>
      <c r="I2" s="0" t="n">
        <v>1</v>
      </c>
      <c r="J2" s="0" t="n">
        <v>0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s">
        <v>4</v>
      </c>
      <c r="U2" s="0" t="s">
        <v>4</v>
      </c>
    </row>
    <row r="3" customFormat="false" ht="14.4" hidden="false" customHeight="false" outlineLevel="0" collapsed="false">
      <c r="A3" s="0" t="s">
        <v>3</v>
      </c>
      <c r="B3" s="0" t="s">
        <v>3</v>
      </c>
      <c r="C3" s="0" t="s">
        <v>20421</v>
      </c>
      <c r="D3" s="0" t="s">
        <v>20422</v>
      </c>
      <c r="E3" s="0" t="s">
        <v>980</v>
      </c>
      <c r="F3" s="0" t="s">
        <v>20423</v>
      </c>
      <c r="G3" s="0" t="s">
        <v>20422</v>
      </c>
      <c r="H3" s="0" t="s">
        <v>980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s">
        <v>4</v>
      </c>
      <c r="U3" s="0" t="s">
        <v>4</v>
      </c>
    </row>
    <row r="4" customFormat="false" ht="14.4" hidden="false" customHeight="false" outlineLevel="0" collapsed="false">
      <c r="A4" s="0" t="s">
        <v>3</v>
      </c>
      <c r="B4" s="0" t="s">
        <v>3</v>
      </c>
      <c r="C4" s="0" t="s">
        <v>20424</v>
      </c>
      <c r="D4" s="0" t="s">
        <v>20422</v>
      </c>
      <c r="E4" s="0" t="s">
        <v>980</v>
      </c>
      <c r="F4" s="0" t="s">
        <v>20425</v>
      </c>
      <c r="G4" s="0" t="s">
        <v>20422</v>
      </c>
      <c r="H4" s="0" t="s">
        <v>980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s">
        <v>4</v>
      </c>
      <c r="U4" s="0" t="s">
        <v>4</v>
      </c>
    </row>
    <row r="5" customFormat="false" ht="14.4" hidden="false" customHeight="false" outlineLevel="0" collapsed="false">
      <c r="A5" s="0" t="s">
        <v>3</v>
      </c>
      <c r="B5" s="0" t="s">
        <v>3</v>
      </c>
      <c r="C5" s="0" t="s">
        <v>20426</v>
      </c>
      <c r="D5" s="0" t="s">
        <v>20427</v>
      </c>
      <c r="E5" s="0" t="s">
        <v>36</v>
      </c>
      <c r="F5" s="0" t="s">
        <v>20428</v>
      </c>
      <c r="G5" s="0" t="s">
        <v>20427</v>
      </c>
      <c r="H5" s="0" t="s">
        <v>36</v>
      </c>
      <c r="I5" s="0" t="n">
        <v>1</v>
      </c>
      <c r="J5" s="0" t="n">
        <v>0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s">
        <v>4</v>
      </c>
      <c r="U5" s="0" t="s">
        <v>4</v>
      </c>
    </row>
    <row r="6" customFormat="false" ht="14.4" hidden="false" customHeight="false" outlineLevel="0" collapsed="false">
      <c r="A6" s="0" t="s">
        <v>3</v>
      </c>
      <c r="B6" s="0" t="s">
        <v>3</v>
      </c>
      <c r="C6" s="0" t="s">
        <v>20429</v>
      </c>
      <c r="D6" s="0" t="s">
        <v>20430</v>
      </c>
      <c r="E6" s="0" t="s">
        <v>20431</v>
      </c>
      <c r="F6" s="0" t="s">
        <v>20432</v>
      </c>
      <c r="G6" s="0" t="s">
        <v>20433</v>
      </c>
      <c r="H6" s="0" t="s">
        <v>20434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4</v>
      </c>
      <c r="U6" s="0" t="s">
        <v>4</v>
      </c>
    </row>
    <row r="7" customFormat="false" ht="14.4" hidden="false" customHeight="false" outlineLevel="0" collapsed="false">
      <c r="A7" s="0" t="s">
        <v>3</v>
      </c>
      <c r="B7" s="0" t="s">
        <v>3</v>
      </c>
      <c r="C7" s="0" t="s">
        <v>20435</v>
      </c>
      <c r="D7" s="0" t="s">
        <v>20436</v>
      </c>
      <c r="E7" s="0" t="s">
        <v>20437</v>
      </c>
      <c r="F7" s="0" t="s">
        <v>20438</v>
      </c>
      <c r="G7" s="0" t="s">
        <v>20439</v>
      </c>
      <c r="H7" s="0" t="s">
        <v>20440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s">
        <v>4</v>
      </c>
      <c r="U7" s="0" t="s">
        <v>4</v>
      </c>
    </row>
    <row r="8" customFormat="false" ht="14.4" hidden="false" customHeight="false" outlineLevel="0" collapsed="false">
      <c r="A8" s="0" t="s">
        <v>3</v>
      </c>
      <c r="B8" s="0" t="s">
        <v>3</v>
      </c>
      <c r="C8" s="0" t="s">
        <v>20441</v>
      </c>
      <c r="D8" s="0" t="s">
        <v>20442</v>
      </c>
      <c r="E8" s="0" t="s">
        <v>20443</v>
      </c>
      <c r="F8" s="0" t="s">
        <v>20444</v>
      </c>
      <c r="G8" s="0" t="s">
        <v>20445</v>
      </c>
      <c r="H8" s="0" t="s">
        <v>11842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0</v>
      </c>
      <c r="T8" s="0" t="s">
        <v>4</v>
      </c>
      <c r="U8" s="0" t="s">
        <v>4</v>
      </c>
    </row>
    <row r="9" customFormat="false" ht="14.4" hidden="false" customHeight="false" outlineLevel="0" collapsed="false">
      <c r="A9" s="0" t="s">
        <v>3</v>
      </c>
      <c r="B9" s="0" t="s">
        <v>3</v>
      </c>
      <c r="C9" s="0" t="s">
        <v>20446</v>
      </c>
      <c r="D9" s="0" t="s">
        <v>20447</v>
      </c>
      <c r="E9" s="0" t="s">
        <v>8299</v>
      </c>
      <c r="F9" s="0" t="s">
        <v>20448</v>
      </c>
      <c r="G9" s="0" t="s">
        <v>20449</v>
      </c>
      <c r="H9" s="0" t="s">
        <v>12810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4</v>
      </c>
      <c r="U9" s="0" t="s">
        <v>4</v>
      </c>
    </row>
    <row r="10" customFormat="false" ht="14.4" hidden="false" customHeight="false" outlineLevel="0" collapsed="false">
      <c r="A10" s="0" t="s">
        <v>5</v>
      </c>
      <c r="B10" s="0" t="s">
        <v>5</v>
      </c>
      <c r="C10" s="0" t="s">
        <v>20450</v>
      </c>
      <c r="D10" s="0" t="s">
        <v>20451</v>
      </c>
      <c r="E10" s="0" t="s">
        <v>20452</v>
      </c>
      <c r="F10" s="0" t="s">
        <v>20453</v>
      </c>
      <c r="G10" s="0" t="s">
        <v>20454</v>
      </c>
      <c r="H10" s="0" t="s">
        <v>20455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6</v>
      </c>
      <c r="U10" s="0" t="s">
        <v>6</v>
      </c>
    </row>
    <row r="11" customFormat="false" ht="14.4" hidden="false" customHeight="false" outlineLevel="0" collapsed="false">
      <c r="A11" s="0" t="s">
        <v>3</v>
      </c>
      <c r="B11" s="0" t="s">
        <v>8</v>
      </c>
      <c r="C11" s="0" t="s">
        <v>20421</v>
      </c>
      <c r="D11" s="0" t="s">
        <v>20422</v>
      </c>
      <c r="E11" s="0" t="s">
        <v>980</v>
      </c>
      <c r="F11" s="0" t="s">
        <v>20456</v>
      </c>
      <c r="G11" s="0" t="s">
        <v>20457</v>
      </c>
      <c r="H11" s="0" t="s">
        <v>20458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4</v>
      </c>
      <c r="U11" s="0" t="s">
        <v>9</v>
      </c>
    </row>
    <row r="12" customFormat="false" ht="14.4" hidden="false" customHeight="false" outlineLevel="0" collapsed="false">
      <c r="A12" s="0" t="s">
        <v>3</v>
      </c>
      <c r="B12" s="0" t="s">
        <v>5</v>
      </c>
      <c r="C12" s="0" t="s">
        <v>20459</v>
      </c>
      <c r="D12" s="0" t="s">
        <v>20422</v>
      </c>
      <c r="E12" s="0" t="s">
        <v>980</v>
      </c>
      <c r="F12" s="0" t="s">
        <v>20460</v>
      </c>
      <c r="G12" s="0" t="s">
        <v>20461</v>
      </c>
      <c r="H12" s="0" t="s">
        <v>20462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4</v>
      </c>
      <c r="U12" s="0" t="s">
        <v>6</v>
      </c>
    </row>
    <row r="13" customFormat="false" ht="14.4" hidden="false" customHeight="false" outlineLevel="0" collapsed="false">
      <c r="A13" s="0" t="s">
        <v>3</v>
      </c>
      <c r="B13" s="0" t="s">
        <v>8</v>
      </c>
      <c r="C13" s="0" t="s">
        <v>20463</v>
      </c>
      <c r="D13" s="0" t="s">
        <v>20422</v>
      </c>
      <c r="E13" s="0" t="s">
        <v>980</v>
      </c>
      <c r="F13" s="0" t="s">
        <v>20456</v>
      </c>
      <c r="G13" s="0" t="s">
        <v>20457</v>
      </c>
      <c r="H13" s="0" t="s">
        <v>20458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4</v>
      </c>
      <c r="U13" s="0" t="s">
        <v>9</v>
      </c>
    </row>
    <row r="14" customFormat="false" ht="14.4" hidden="false" customHeight="false" outlineLevel="0" collapsed="false">
      <c r="A14" s="0" t="s">
        <v>3</v>
      </c>
      <c r="B14" s="0" t="s">
        <v>5</v>
      </c>
      <c r="C14" s="0" t="s">
        <v>20464</v>
      </c>
      <c r="D14" s="0" t="s">
        <v>20465</v>
      </c>
      <c r="E14" s="0" t="s">
        <v>842</v>
      </c>
      <c r="F14" s="0" t="s">
        <v>20466</v>
      </c>
      <c r="G14" s="0" t="s">
        <v>20461</v>
      </c>
      <c r="H14" s="0" t="s">
        <v>20462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4</v>
      </c>
      <c r="U14" s="0" t="s">
        <v>6</v>
      </c>
    </row>
    <row r="15" customFormat="false" ht="14.4" hidden="false" customHeight="false" outlineLevel="0" collapsed="false">
      <c r="A15" s="0" t="s">
        <v>3</v>
      </c>
      <c r="B15" s="0" t="s">
        <v>8</v>
      </c>
      <c r="C15" s="0" t="s">
        <v>20467</v>
      </c>
      <c r="D15" s="0" t="s">
        <v>20465</v>
      </c>
      <c r="E15" s="0" t="s">
        <v>842</v>
      </c>
      <c r="F15" s="0" t="s">
        <v>20468</v>
      </c>
      <c r="G15" s="0" t="s">
        <v>20469</v>
      </c>
      <c r="H15" s="0" t="s">
        <v>20470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4</v>
      </c>
      <c r="U15" s="0" t="s">
        <v>9</v>
      </c>
    </row>
    <row r="16" customFormat="false" ht="14.4" hidden="false" customHeight="false" outlineLevel="0" collapsed="false">
      <c r="A16" s="0" t="s">
        <v>3</v>
      </c>
      <c r="B16" s="0" t="s">
        <v>5</v>
      </c>
      <c r="C16" s="0" t="s">
        <v>20471</v>
      </c>
      <c r="D16" s="0" t="s">
        <v>20472</v>
      </c>
      <c r="E16" s="0" t="s">
        <v>991</v>
      </c>
      <c r="F16" s="0" t="s">
        <v>20460</v>
      </c>
      <c r="G16" s="0" t="s">
        <v>20461</v>
      </c>
      <c r="H16" s="0" t="s">
        <v>20462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4</v>
      </c>
      <c r="U16" s="0" t="s">
        <v>6</v>
      </c>
    </row>
    <row r="17" customFormat="false" ht="14.4" hidden="false" customHeight="false" outlineLevel="0" collapsed="false">
      <c r="A17" s="0" t="s">
        <v>3</v>
      </c>
      <c r="B17" s="0" t="s">
        <v>8</v>
      </c>
      <c r="C17" s="0" t="s">
        <v>20473</v>
      </c>
      <c r="D17" s="0" t="s">
        <v>20472</v>
      </c>
      <c r="E17" s="0" t="s">
        <v>991</v>
      </c>
      <c r="F17" s="0" t="s">
        <v>20456</v>
      </c>
      <c r="G17" s="0" t="s">
        <v>20457</v>
      </c>
      <c r="H17" s="0" t="s">
        <v>20458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4</v>
      </c>
      <c r="U17" s="0" t="s">
        <v>9</v>
      </c>
    </row>
    <row r="18" customFormat="false" ht="14.4" hidden="false" customHeight="false" outlineLevel="0" collapsed="false">
      <c r="A18" s="0" t="s">
        <v>3</v>
      </c>
      <c r="B18" s="0" t="s">
        <v>3</v>
      </c>
      <c r="C18" s="0" t="s">
        <v>20474</v>
      </c>
      <c r="D18" s="0" t="s">
        <v>20427</v>
      </c>
      <c r="E18" s="0" t="s">
        <v>36</v>
      </c>
      <c r="F18" s="0" t="s">
        <v>20428</v>
      </c>
      <c r="G18" s="0" t="s">
        <v>20427</v>
      </c>
      <c r="H18" s="0" t="s">
        <v>36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4</v>
      </c>
      <c r="U18" s="0" t="s">
        <v>4</v>
      </c>
    </row>
    <row r="19" customFormat="false" ht="14.4" hidden="false" customHeight="false" outlineLevel="0" collapsed="false">
      <c r="A19" s="0" t="s">
        <v>3</v>
      </c>
      <c r="B19" s="0" t="s">
        <v>8</v>
      </c>
      <c r="C19" s="0" t="s">
        <v>20475</v>
      </c>
      <c r="D19" s="0" t="s">
        <v>20476</v>
      </c>
      <c r="E19" s="0" t="s">
        <v>3052</v>
      </c>
      <c r="F19" s="0" t="s">
        <v>20456</v>
      </c>
      <c r="G19" s="0" t="s">
        <v>20457</v>
      </c>
      <c r="H19" s="0" t="s">
        <v>20458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4</v>
      </c>
      <c r="U19" s="0" t="s">
        <v>9</v>
      </c>
    </row>
    <row r="20" customFormat="false" ht="14.4" hidden="false" customHeight="false" outlineLevel="0" collapsed="false">
      <c r="A20" s="0" t="s">
        <v>3</v>
      </c>
      <c r="B20" s="0" t="s">
        <v>5</v>
      </c>
      <c r="C20" s="0" t="s">
        <v>20477</v>
      </c>
      <c r="D20" s="0" t="s">
        <v>20476</v>
      </c>
      <c r="E20" s="0" t="s">
        <v>3052</v>
      </c>
      <c r="F20" s="0" t="s">
        <v>20460</v>
      </c>
      <c r="G20" s="0" t="s">
        <v>20461</v>
      </c>
      <c r="H20" s="0" t="s">
        <v>20462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4</v>
      </c>
      <c r="U20" s="0" t="s">
        <v>6</v>
      </c>
    </row>
    <row r="21" customFormat="false" ht="14.4" hidden="false" customHeight="false" outlineLevel="0" collapsed="false">
      <c r="A21" s="0" t="s">
        <v>3</v>
      </c>
      <c r="B21" s="0" t="s">
        <v>5</v>
      </c>
      <c r="C21" s="0" t="s">
        <v>20478</v>
      </c>
      <c r="D21" s="0" t="s">
        <v>20476</v>
      </c>
      <c r="E21" s="0" t="s">
        <v>3052</v>
      </c>
      <c r="F21" s="0" t="s">
        <v>20460</v>
      </c>
      <c r="G21" s="0" t="s">
        <v>20461</v>
      </c>
      <c r="H21" s="0" t="s">
        <v>20462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4</v>
      </c>
      <c r="U21" s="0" t="s">
        <v>6</v>
      </c>
    </row>
    <row r="22" customFormat="false" ht="14.4" hidden="false" customHeight="false" outlineLevel="0" collapsed="false">
      <c r="A22" s="0" t="s">
        <v>3</v>
      </c>
      <c r="B22" s="0" t="s">
        <v>8</v>
      </c>
      <c r="C22" s="0" t="s">
        <v>20479</v>
      </c>
      <c r="D22" s="0" t="s">
        <v>20476</v>
      </c>
      <c r="E22" s="0" t="s">
        <v>3052</v>
      </c>
      <c r="F22" s="0" t="s">
        <v>20480</v>
      </c>
      <c r="G22" s="0" t="s">
        <v>20457</v>
      </c>
      <c r="H22" s="0" t="s">
        <v>20458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4</v>
      </c>
      <c r="U22" s="0" t="s">
        <v>9</v>
      </c>
    </row>
    <row r="23" customFormat="false" ht="14.4" hidden="false" customHeight="false" outlineLevel="0" collapsed="false">
      <c r="A23" s="0" t="s">
        <v>3</v>
      </c>
      <c r="B23" s="0" t="s">
        <v>5</v>
      </c>
      <c r="C23" s="0" t="s">
        <v>20481</v>
      </c>
      <c r="D23" s="0" t="s">
        <v>20476</v>
      </c>
      <c r="E23" s="0" t="s">
        <v>3052</v>
      </c>
      <c r="F23" s="0" t="s">
        <v>20460</v>
      </c>
      <c r="G23" s="0" t="s">
        <v>20461</v>
      </c>
      <c r="H23" s="0" t="s">
        <v>20462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4</v>
      </c>
      <c r="U23" s="0" t="s">
        <v>6</v>
      </c>
    </row>
    <row r="24" customFormat="false" ht="14.4" hidden="false" customHeight="false" outlineLevel="0" collapsed="false">
      <c r="A24" s="0" t="s">
        <v>3</v>
      </c>
      <c r="B24" s="0" t="s">
        <v>3</v>
      </c>
      <c r="C24" s="0" t="s">
        <v>20482</v>
      </c>
      <c r="D24" s="0" t="s">
        <v>20483</v>
      </c>
      <c r="E24" s="0" t="s">
        <v>20484</v>
      </c>
      <c r="F24" s="0" t="s">
        <v>20485</v>
      </c>
      <c r="G24" s="0" t="s">
        <v>20483</v>
      </c>
      <c r="H24" s="0" t="s">
        <v>20484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4</v>
      </c>
      <c r="U24" s="0" t="s">
        <v>4</v>
      </c>
    </row>
    <row r="25" customFormat="false" ht="14.4" hidden="false" customHeight="false" outlineLevel="0" collapsed="false">
      <c r="A25" s="0" t="s">
        <v>3</v>
      </c>
      <c r="B25" s="0" t="s">
        <v>8</v>
      </c>
      <c r="C25" s="0" t="s">
        <v>20486</v>
      </c>
      <c r="D25" s="0" t="s">
        <v>20487</v>
      </c>
      <c r="E25" s="0" t="s">
        <v>20488</v>
      </c>
      <c r="F25" s="0" t="s">
        <v>20456</v>
      </c>
      <c r="G25" s="0" t="s">
        <v>20457</v>
      </c>
      <c r="H25" s="0" t="s">
        <v>20458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4</v>
      </c>
      <c r="U25" s="0" t="s">
        <v>9</v>
      </c>
    </row>
    <row r="26" customFormat="false" ht="14.4" hidden="false" customHeight="false" outlineLevel="0" collapsed="false">
      <c r="A26" s="0" t="s">
        <v>5</v>
      </c>
      <c r="B26" s="0" t="s">
        <v>8</v>
      </c>
      <c r="C26" s="0" t="s">
        <v>20489</v>
      </c>
      <c r="D26" s="0" t="s">
        <v>20490</v>
      </c>
      <c r="E26" s="0" t="s">
        <v>20491</v>
      </c>
      <c r="F26" s="0" t="s">
        <v>20492</v>
      </c>
      <c r="G26" s="0" t="s">
        <v>20493</v>
      </c>
      <c r="H26" s="0" t="s">
        <v>20494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s">
        <v>6</v>
      </c>
      <c r="U26" s="0" t="s">
        <v>9</v>
      </c>
    </row>
    <row r="27" customFormat="false" ht="14.4" hidden="false" customHeight="false" outlineLevel="0" collapsed="false">
      <c r="A27" s="0" t="s">
        <v>5</v>
      </c>
      <c r="B27" s="0" t="s">
        <v>8</v>
      </c>
      <c r="C27" s="0" t="s">
        <v>20495</v>
      </c>
      <c r="D27" s="0" t="s">
        <v>20490</v>
      </c>
      <c r="E27" s="0" t="s">
        <v>20491</v>
      </c>
      <c r="F27" s="0" t="s">
        <v>20496</v>
      </c>
      <c r="G27" s="0" t="s">
        <v>20469</v>
      </c>
      <c r="H27" s="0" t="s">
        <v>20470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s">
        <v>6</v>
      </c>
      <c r="U27" s="0" t="s">
        <v>9</v>
      </c>
    </row>
    <row r="28" customFormat="false" ht="14.4" hidden="false" customHeight="false" outlineLevel="0" collapsed="false">
      <c r="A28" s="0" t="s">
        <v>3</v>
      </c>
      <c r="B28" s="0" t="s">
        <v>8</v>
      </c>
      <c r="C28" s="0" t="s">
        <v>20497</v>
      </c>
      <c r="D28" s="0" t="s">
        <v>20498</v>
      </c>
      <c r="E28" s="0" t="s">
        <v>20499</v>
      </c>
      <c r="F28" s="0" t="s">
        <v>20456</v>
      </c>
      <c r="G28" s="0" t="s">
        <v>20457</v>
      </c>
      <c r="H28" s="0" t="s">
        <v>20458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s">
        <v>4</v>
      </c>
      <c r="U28" s="0" t="s">
        <v>9</v>
      </c>
    </row>
    <row r="29" customFormat="false" ht="14.4" hidden="false" customHeight="false" outlineLevel="0" collapsed="false">
      <c r="A29" s="0" t="s">
        <v>3</v>
      </c>
      <c r="B29" s="0" t="s">
        <v>8</v>
      </c>
      <c r="C29" s="0" t="s">
        <v>20500</v>
      </c>
      <c r="D29" s="0" t="s">
        <v>20498</v>
      </c>
      <c r="E29" s="0" t="s">
        <v>20499</v>
      </c>
      <c r="F29" s="0" t="s">
        <v>20492</v>
      </c>
      <c r="G29" s="0" t="s">
        <v>20493</v>
      </c>
      <c r="H29" s="0" t="s">
        <v>20494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s">
        <v>4</v>
      </c>
      <c r="U29" s="0" t="s">
        <v>9</v>
      </c>
    </row>
    <row r="30" customFormat="false" ht="14.4" hidden="false" customHeight="false" outlineLevel="0" collapsed="false">
      <c r="A30" s="0" t="s">
        <v>3</v>
      </c>
      <c r="B30" s="0" t="s">
        <v>5</v>
      </c>
      <c r="C30" s="0" t="s">
        <v>20501</v>
      </c>
      <c r="D30" s="0" t="s">
        <v>20498</v>
      </c>
      <c r="E30" s="0" t="s">
        <v>20499</v>
      </c>
      <c r="F30" s="0" t="s">
        <v>20460</v>
      </c>
      <c r="G30" s="0" t="s">
        <v>20461</v>
      </c>
      <c r="H30" s="0" t="s">
        <v>20462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s">
        <v>4</v>
      </c>
      <c r="U30" s="0" t="s">
        <v>6</v>
      </c>
    </row>
    <row r="31" customFormat="false" ht="14.4" hidden="false" customHeight="false" outlineLevel="0" collapsed="false">
      <c r="A31" s="0" t="s">
        <v>3</v>
      </c>
      <c r="B31" s="0" t="s">
        <v>8</v>
      </c>
      <c r="C31" s="0" t="s">
        <v>20502</v>
      </c>
      <c r="D31" s="0" t="s">
        <v>20498</v>
      </c>
      <c r="E31" s="0" t="s">
        <v>20499</v>
      </c>
      <c r="F31" s="0" t="s">
        <v>20496</v>
      </c>
      <c r="G31" s="0" t="s">
        <v>20469</v>
      </c>
      <c r="H31" s="0" t="s">
        <v>20470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s">
        <v>4</v>
      </c>
      <c r="U31" s="0" t="s">
        <v>9</v>
      </c>
    </row>
    <row r="32" customFormat="false" ht="14.4" hidden="false" customHeight="false" outlineLevel="0" collapsed="false">
      <c r="A32" s="0" t="s">
        <v>3</v>
      </c>
      <c r="B32" s="0" t="s">
        <v>8</v>
      </c>
      <c r="C32" s="0" t="s">
        <v>20503</v>
      </c>
      <c r="D32" s="0" t="s">
        <v>20465</v>
      </c>
      <c r="E32" s="0" t="s">
        <v>842</v>
      </c>
      <c r="F32" s="0" t="s">
        <v>20504</v>
      </c>
      <c r="G32" s="0" t="s">
        <v>20469</v>
      </c>
      <c r="H32" s="0" t="s">
        <v>20470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s">
        <v>4</v>
      </c>
      <c r="U32" s="0" t="s">
        <v>9</v>
      </c>
    </row>
    <row r="33" customFormat="false" ht="14.4" hidden="false" customHeight="false" outlineLevel="0" collapsed="false">
      <c r="A33" s="0" t="s">
        <v>3</v>
      </c>
      <c r="B33" s="0" t="s">
        <v>8</v>
      </c>
      <c r="C33" s="0" t="s">
        <v>20505</v>
      </c>
      <c r="D33" s="0" t="s">
        <v>20465</v>
      </c>
      <c r="E33" s="0" t="s">
        <v>842</v>
      </c>
      <c r="F33" s="0" t="s">
        <v>20456</v>
      </c>
      <c r="G33" s="0" t="s">
        <v>20457</v>
      </c>
      <c r="H33" s="0" t="s">
        <v>20458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s">
        <v>4</v>
      </c>
      <c r="U33" s="0" t="s">
        <v>9</v>
      </c>
    </row>
    <row r="34" customFormat="false" ht="14.4" hidden="false" customHeight="false" outlineLevel="0" collapsed="false">
      <c r="A34" s="0" t="s">
        <v>3</v>
      </c>
      <c r="B34" s="0" t="s">
        <v>8</v>
      </c>
      <c r="C34" s="0" t="s">
        <v>20506</v>
      </c>
      <c r="D34" s="0" t="s">
        <v>20465</v>
      </c>
      <c r="E34" s="0" t="s">
        <v>842</v>
      </c>
      <c r="F34" s="0" t="s">
        <v>20507</v>
      </c>
      <c r="G34" s="0" t="s">
        <v>20508</v>
      </c>
      <c r="H34" s="0" t="s">
        <v>20509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s">
        <v>4</v>
      </c>
      <c r="U34" s="0" t="s">
        <v>9</v>
      </c>
    </row>
    <row r="35" customFormat="false" ht="14.4" hidden="false" customHeight="false" outlineLevel="0" collapsed="false">
      <c r="A35" s="0" t="s">
        <v>3</v>
      </c>
      <c r="B35" s="0" t="s">
        <v>8</v>
      </c>
      <c r="C35" s="0" t="s">
        <v>20510</v>
      </c>
      <c r="D35" s="0" t="s">
        <v>20465</v>
      </c>
      <c r="E35" s="0" t="s">
        <v>842</v>
      </c>
      <c r="F35" s="0" t="s">
        <v>20456</v>
      </c>
      <c r="G35" s="0" t="s">
        <v>20457</v>
      </c>
      <c r="H35" s="0" t="s">
        <v>20458</v>
      </c>
      <c r="I35" s="0" t="n">
        <v>0</v>
      </c>
      <c r="J35" s="0" t="n">
        <v>0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s">
        <v>4</v>
      </c>
      <c r="U35" s="0" t="s">
        <v>9</v>
      </c>
    </row>
    <row r="36" customFormat="false" ht="14.4" hidden="false" customHeight="false" outlineLevel="0" collapsed="false">
      <c r="A36" s="0" t="s">
        <v>3</v>
      </c>
      <c r="B36" s="0" t="s">
        <v>5</v>
      </c>
      <c r="C36" s="0" t="s">
        <v>20511</v>
      </c>
      <c r="D36" s="0" t="s">
        <v>20465</v>
      </c>
      <c r="E36" s="0" t="s">
        <v>842</v>
      </c>
      <c r="F36" s="0" t="s">
        <v>20460</v>
      </c>
      <c r="G36" s="0" t="s">
        <v>20461</v>
      </c>
      <c r="H36" s="0" t="s">
        <v>20462</v>
      </c>
      <c r="I36" s="0" t="n">
        <v>0</v>
      </c>
      <c r="J36" s="0" t="n">
        <v>0</v>
      </c>
      <c r="K36" s="0" t="n">
        <v>1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s">
        <v>4</v>
      </c>
      <c r="U36" s="0" t="s">
        <v>6</v>
      </c>
    </row>
    <row r="37" customFormat="false" ht="14.4" hidden="false" customHeight="false" outlineLevel="0" collapsed="false">
      <c r="A37" s="0" t="s">
        <v>3</v>
      </c>
      <c r="B37" s="0" t="s">
        <v>5</v>
      </c>
      <c r="C37" s="0" t="s">
        <v>20512</v>
      </c>
      <c r="D37" s="0" t="s">
        <v>20476</v>
      </c>
      <c r="E37" s="0" t="s">
        <v>3052</v>
      </c>
      <c r="F37" s="0" t="s">
        <v>20466</v>
      </c>
      <c r="G37" s="0" t="s">
        <v>20461</v>
      </c>
      <c r="H37" s="0" t="s">
        <v>20462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s">
        <v>4</v>
      </c>
      <c r="U37" s="0" t="s">
        <v>6</v>
      </c>
    </row>
    <row r="38" customFormat="false" ht="14.4" hidden="false" customHeight="false" outlineLevel="0" collapsed="false">
      <c r="A38" s="0" t="s">
        <v>3</v>
      </c>
      <c r="B38" s="0" t="s">
        <v>8</v>
      </c>
      <c r="C38" s="0" t="s">
        <v>20513</v>
      </c>
      <c r="D38" s="0" t="s">
        <v>20476</v>
      </c>
      <c r="E38" s="0" t="s">
        <v>3052</v>
      </c>
      <c r="F38" s="0" t="s">
        <v>20456</v>
      </c>
      <c r="G38" s="0" t="s">
        <v>20457</v>
      </c>
      <c r="H38" s="0" t="s">
        <v>20458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s">
        <v>4</v>
      </c>
      <c r="U38" s="0" t="s">
        <v>9</v>
      </c>
    </row>
    <row r="39" customFormat="false" ht="14.4" hidden="false" customHeight="false" outlineLevel="0" collapsed="false">
      <c r="A39" s="0" t="s">
        <v>3</v>
      </c>
      <c r="B39" s="0" t="s">
        <v>5</v>
      </c>
      <c r="C39" s="0" t="s">
        <v>20514</v>
      </c>
      <c r="D39" s="0" t="s">
        <v>20515</v>
      </c>
      <c r="E39" s="0" t="s">
        <v>444</v>
      </c>
      <c r="F39" s="0" t="s">
        <v>20460</v>
      </c>
      <c r="G39" s="0" t="s">
        <v>20461</v>
      </c>
      <c r="H39" s="0" t="s">
        <v>20462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s">
        <v>4</v>
      </c>
      <c r="U39" s="0" t="s">
        <v>6</v>
      </c>
    </row>
    <row r="40" customFormat="false" ht="14.4" hidden="false" customHeight="false" outlineLevel="0" collapsed="false">
      <c r="A40" s="0" t="s">
        <v>3</v>
      </c>
      <c r="B40" s="0" t="s">
        <v>5</v>
      </c>
      <c r="C40" s="0" t="s">
        <v>20516</v>
      </c>
      <c r="D40" s="0" t="s">
        <v>20422</v>
      </c>
      <c r="E40" s="0" t="s">
        <v>980</v>
      </c>
      <c r="F40" s="0" t="s">
        <v>20460</v>
      </c>
      <c r="G40" s="0" t="s">
        <v>20461</v>
      </c>
      <c r="H40" s="0" t="s">
        <v>20462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s">
        <v>4</v>
      </c>
      <c r="U40" s="0" t="s">
        <v>6</v>
      </c>
    </row>
    <row r="41" customFormat="false" ht="14.4" hidden="false" customHeight="false" outlineLevel="0" collapsed="false">
      <c r="A41" s="0" t="s">
        <v>3</v>
      </c>
      <c r="B41" s="0" t="s">
        <v>8</v>
      </c>
      <c r="C41" s="0" t="s">
        <v>20517</v>
      </c>
      <c r="D41" s="0" t="s">
        <v>20422</v>
      </c>
      <c r="E41" s="0" t="s">
        <v>980</v>
      </c>
      <c r="F41" s="0" t="s">
        <v>20456</v>
      </c>
      <c r="G41" s="0" t="s">
        <v>20457</v>
      </c>
      <c r="H41" s="0" t="s">
        <v>20458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s">
        <v>4</v>
      </c>
      <c r="U41" s="0" t="s">
        <v>9</v>
      </c>
    </row>
    <row r="42" customFormat="false" ht="14.4" hidden="false" customHeight="false" outlineLevel="0" collapsed="false">
      <c r="A42" s="0" t="s">
        <v>3</v>
      </c>
      <c r="B42" s="0" t="s">
        <v>8</v>
      </c>
      <c r="C42" s="0" t="s">
        <v>20518</v>
      </c>
      <c r="D42" s="0" t="s">
        <v>20465</v>
      </c>
      <c r="E42" s="0" t="s">
        <v>842</v>
      </c>
      <c r="F42" s="0" t="s">
        <v>20456</v>
      </c>
      <c r="G42" s="0" t="s">
        <v>20457</v>
      </c>
      <c r="H42" s="0" t="s">
        <v>20458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s">
        <v>4</v>
      </c>
      <c r="U42" s="0" t="s">
        <v>9</v>
      </c>
    </row>
    <row r="43" customFormat="false" ht="14.4" hidden="false" customHeight="false" outlineLevel="0" collapsed="false">
      <c r="A43" s="0" t="s">
        <v>3</v>
      </c>
      <c r="B43" s="0" t="s">
        <v>8</v>
      </c>
      <c r="C43" s="0" t="s">
        <v>20519</v>
      </c>
      <c r="D43" s="0" t="s">
        <v>20465</v>
      </c>
      <c r="E43" s="0" t="s">
        <v>842</v>
      </c>
      <c r="F43" s="0" t="s">
        <v>20492</v>
      </c>
      <c r="G43" s="0" t="s">
        <v>20493</v>
      </c>
      <c r="H43" s="0" t="s">
        <v>20494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s">
        <v>4</v>
      </c>
      <c r="U43" s="0" t="s">
        <v>9</v>
      </c>
    </row>
    <row r="44" customFormat="false" ht="14.4" hidden="false" customHeight="false" outlineLevel="0" collapsed="false">
      <c r="A44" s="0" t="s">
        <v>3</v>
      </c>
      <c r="B44" s="0" t="s">
        <v>3</v>
      </c>
      <c r="C44" s="0" t="s">
        <v>20520</v>
      </c>
      <c r="D44" s="0" t="s">
        <v>20521</v>
      </c>
      <c r="E44" s="0" t="s">
        <v>20522</v>
      </c>
      <c r="F44" s="0" t="s">
        <v>20523</v>
      </c>
      <c r="G44" s="0" t="s">
        <v>20433</v>
      </c>
      <c r="H44" s="0" t="s">
        <v>20434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s">
        <v>4</v>
      </c>
      <c r="U44" s="0" t="s">
        <v>4</v>
      </c>
    </row>
    <row r="45" customFormat="false" ht="14.4" hidden="false" customHeight="false" outlineLevel="0" collapsed="false">
      <c r="A45" s="0" t="s">
        <v>3</v>
      </c>
      <c r="B45" s="0" t="s">
        <v>8</v>
      </c>
      <c r="C45" s="0" t="s">
        <v>20524</v>
      </c>
      <c r="D45" s="0" t="s">
        <v>20525</v>
      </c>
      <c r="E45" s="0" t="s">
        <v>826</v>
      </c>
      <c r="F45" s="0" t="s">
        <v>20456</v>
      </c>
      <c r="G45" s="0" t="s">
        <v>20457</v>
      </c>
      <c r="H45" s="0" t="s">
        <v>20458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s">
        <v>4</v>
      </c>
      <c r="U45" s="0" t="s">
        <v>9</v>
      </c>
    </row>
    <row r="46" customFormat="false" ht="14.4" hidden="false" customHeight="false" outlineLevel="0" collapsed="false">
      <c r="A46" s="0" t="s">
        <v>3</v>
      </c>
      <c r="B46" s="0" t="s">
        <v>8</v>
      </c>
      <c r="C46" s="0" t="s">
        <v>20526</v>
      </c>
      <c r="D46" s="0" t="s">
        <v>20525</v>
      </c>
      <c r="E46" s="0" t="s">
        <v>826</v>
      </c>
      <c r="F46" s="0" t="s">
        <v>20492</v>
      </c>
      <c r="G46" s="0" t="s">
        <v>20493</v>
      </c>
      <c r="H46" s="0" t="s">
        <v>20494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s">
        <v>4</v>
      </c>
      <c r="U46" s="0" t="s">
        <v>9</v>
      </c>
    </row>
    <row r="47" customFormat="false" ht="14.4" hidden="false" customHeight="false" outlineLevel="0" collapsed="false">
      <c r="A47" s="0" t="s">
        <v>3</v>
      </c>
      <c r="B47" s="0" t="s">
        <v>5</v>
      </c>
      <c r="C47" s="0" t="s">
        <v>20527</v>
      </c>
      <c r="D47" s="0" t="s">
        <v>20476</v>
      </c>
      <c r="E47" s="0" t="s">
        <v>3052</v>
      </c>
      <c r="F47" s="0" t="s">
        <v>20460</v>
      </c>
      <c r="G47" s="0" t="s">
        <v>20461</v>
      </c>
      <c r="H47" s="0" t="s">
        <v>20462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s">
        <v>4</v>
      </c>
      <c r="U47" s="0" t="s">
        <v>6</v>
      </c>
    </row>
    <row r="48" customFormat="false" ht="14.4" hidden="false" customHeight="false" outlineLevel="0" collapsed="false">
      <c r="A48" s="0" t="s">
        <v>3</v>
      </c>
      <c r="B48" s="0" t="s">
        <v>8</v>
      </c>
      <c r="C48" s="0" t="s">
        <v>20528</v>
      </c>
      <c r="D48" s="0" t="s">
        <v>20476</v>
      </c>
      <c r="E48" s="0" t="s">
        <v>3052</v>
      </c>
      <c r="F48" s="0" t="s">
        <v>20456</v>
      </c>
      <c r="G48" s="0" t="s">
        <v>20457</v>
      </c>
      <c r="H48" s="0" t="s">
        <v>20458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s">
        <v>4</v>
      </c>
      <c r="U48" s="0" t="s">
        <v>9</v>
      </c>
    </row>
    <row r="49" customFormat="false" ht="14.4" hidden="false" customHeight="false" outlineLevel="0" collapsed="false">
      <c r="A49" s="0" t="s">
        <v>3</v>
      </c>
      <c r="B49" s="0" t="s">
        <v>5</v>
      </c>
      <c r="C49" s="0" t="s">
        <v>20529</v>
      </c>
      <c r="D49" s="0" t="s">
        <v>20476</v>
      </c>
      <c r="E49" s="0" t="s">
        <v>3052</v>
      </c>
      <c r="F49" s="0" t="s">
        <v>20530</v>
      </c>
      <c r="G49" s="0" t="s">
        <v>20531</v>
      </c>
      <c r="H49" s="0" t="s">
        <v>20532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s">
        <v>4</v>
      </c>
      <c r="U49" s="0" t="s">
        <v>6</v>
      </c>
    </row>
    <row r="50" customFormat="false" ht="14.4" hidden="false" customHeight="false" outlineLevel="0" collapsed="false">
      <c r="A50" s="0" t="s">
        <v>3</v>
      </c>
      <c r="B50" s="0" t="s">
        <v>5</v>
      </c>
      <c r="C50" s="0" t="s">
        <v>20533</v>
      </c>
      <c r="D50" s="0" t="s">
        <v>20476</v>
      </c>
      <c r="E50" s="0" t="s">
        <v>3052</v>
      </c>
      <c r="F50" s="0" t="s">
        <v>20534</v>
      </c>
      <c r="G50" s="0" t="s">
        <v>20535</v>
      </c>
      <c r="H50" s="0" t="s">
        <v>20536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s">
        <v>4</v>
      </c>
      <c r="U50" s="0" t="s">
        <v>6</v>
      </c>
    </row>
    <row r="51" customFormat="false" ht="14.4" hidden="false" customHeight="false" outlineLevel="0" collapsed="false">
      <c r="A51" s="0" t="s">
        <v>3</v>
      </c>
      <c r="B51" s="0" t="s">
        <v>5</v>
      </c>
      <c r="C51" s="0" t="s">
        <v>20537</v>
      </c>
      <c r="D51" s="0" t="s">
        <v>20538</v>
      </c>
      <c r="E51" s="0" t="s">
        <v>20539</v>
      </c>
      <c r="F51" s="0" t="s">
        <v>20460</v>
      </c>
      <c r="G51" s="0" t="s">
        <v>20461</v>
      </c>
      <c r="H51" s="0" t="s">
        <v>20462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s">
        <v>4</v>
      </c>
      <c r="U51" s="0" t="s">
        <v>6</v>
      </c>
    </row>
    <row r="52" customFormat="false" ht="14.4" hidden="false" customHeight="false" outlineLevel="0" collapsed="false">
      <c r="A52" s="0" t="s">
        <v>3</v>
      </c>
      <c r="B52" s="0" t="s">
        <v>3</v>
      </c>
      <c r="C52" s="0" t="s">
        <v>20540</v>
      </c>
      <c r="D52" s="0" t="s">
        <v>20541</v>
      </c>
      <c r="E52" s="0" t="s">
        <v>693</v>
      </c>
      <c r="F52" s="0" t="s">
        <v>20542</v>
      </c>
      <c r="G52" s="0" t="s">
        <v>20543</v>
      </c>
      <c r="H52" s="0" t="s">
        <v>20544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s">
        <v>4</v>
      </c>
      <c r="U52" s="0" t="s">
        <v>4</v>
      </c>
    </row>
    <row r="53" customFormat="false" ht="14.4" hidden="false" customHeight="false" outlineLevel="0" collapsed="false">
      <c r="A53" s="0" t="s">
        <v>3</v>
      </c>
      <c r="B53" s="0" t="s">
        <v>3</v>
      </c>
      <c r="C53" s="0" t="s">
        <v>20545</v>
      </c>
      <c r="D53" s="0" t="s">
        <v>20546</v>
      </c>
      <c r="E53" s="0" t="s">
        <v>20547</v>
      </c>
      <c r="F53" s="0" t="s">
        <v>20548</v>
      </c>
      <c r="G53" s="0" t="s">
        <v>20549</v>
      </c>
      <c r="H53" s="0" t="s">
        <v>20550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s">
        <v>4</v>
      </c>
      <c r="U53" s="0" t="s">
        <v>4</v>
      </c>
    </row>
    <row r="54" customFormat="false" ht="14.4" hidden="false" customHeight="false" outlineLevel="0" collapsed="false">
      <c r="A54" s="0" t="s">
        <v>3</v>
      </c>
      <c r="B54" s="0" t="s">
        <v>8</v>
      </c>
      <c r="C54" s="0" t="s">
        <v>20551</v>
      </c>
      <c r="D54" s="0" t="s">
        <v>20422</v>
      </c>
      <c r="E54" s="0" t="s">
        <v>980</v>
      </c>
      <c r="F54" s="0" t="s">
        <v>20456</v>
      </c>
      <c r="G54" s="0" t="s">
        <v>20457</v>
      </c>
      <c r="H54" s="0" t="s">
        <v>20458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s">
        <v>4</v>
      </c>
      <c r="U54" s="0" t="s">
        <v>9</v>
      </c>
    </row>
    <row r="55" customFormat="false" ht="14.4" hidden="false" customHeight="false" outlineLevel="0" collapsed="false">
      <c r="A55" s="0" t="s">
        <v>3</v>
      </c>
      <c r="B55" s="0" t="s">
        <v>5</v>
      </c>
      <c r="C55" s="0" t="s">
        <v>20552</v>
      </c>
      <c r="D55" s="0" t="s">
        <v>20422</v>
      </c>
      <c r="E55" s="0" t="s">
        <v>980</v>
      </c>
      <c r="F55" s="0" t="s">
        <v>20460</v>
      </c>
      <c r="G55" s="0" t="s">
        <v>20461</v>
      </c>
      <c r="H55" s="0" t="s">
        <v>20462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s">
        <v>4</v>
      </c>
      <c r="U55" s="0" t="s">
        <v>6</v>
      </c>
    </row>
    <row r="56" customFormat="false" ht="14.4" hidden="false" customHeight="false" outlineLevel="0" collapsed="false">
      <c r="A56" s="0" t="s">
        <v>3</v>
      </c>
      <c r="B56" s="0" t="s">
        <v>8</v>
      </c>
      <c r="C56" s="0" t="s">
        <v>20553</v>
      </c>
      <c r="D56" s="0" t="s">
        <v>20465</v>
      </c>
      <c r="E56" s="0" t="s">
        <v>842</v>
      </c>
      <c r="F56" s="0" t="s">
        <v>20456</v>
      </c>
      <c r="G56" s="0" t="s">
        <v>20457</v>
      </c>
      <c r="H56" s="0" t="s">
        <v>20458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0</v>
      </c>
      <c r="T56" s="0" t="s">
        <v>4</v>
      </c>
      <c r="U56" s="0" t="s">
        <v>9</v>
      </c>
    </row>
    <row r="57" customFormat="false" ht="14.4" hidden="false" customHeight="false" outlineLevel="0" collapsed="false">
      <c r="A57" s="0" t="s">
        <v>3</v>
      </c>
      <c r="B57" s="0" t="s">
        <v>8</v>
      </c>
      <c r="C57" s="0" t="s">
        <v>20554</v>
      </c>
      <c r="D57" s="0" t="s">
        <v>20465</v>
      </c>
      <c r="E57" s="0" t="s">
        <v>842</v>
      </c>
      <c r="F57" s="0" t="s">
        <v>20507</v>
      </c>
      <c r="G57" s="0" t="s">
        <v>20508</v>
      </c>
      <c r="H57" s="0" t="s">
        <v>20509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0</v>
      </c>
      <c r="T57" s="0" t="s">
        <v>4</v>
      </c>
      <c r="U57" s="0" t="s">
        <v>9</v>
      </c>
    </row>
    <row r="58" customFormat="false" ht="14.4" hidden="false" customHeight="false" outlineLevel="0" collapsed="false">
      <c r="A58" s="0" t="s">
        <v>3</v>
      </c>
      <c r="B58" s="0" t="s">
        <v>8</v>
      </c>
      <c r="C58" s="0" t="s">
        <v>20555</v>
      </c>
      <c r="D58" s="0" t="s">
        <v>20465</v>
      </c>
      <c r="E58" s="0" t="s">
        <v>842</v>
      </c>
      <c r="F58" s="0" t="s">
        <v>20456</v>
      </c>
      <c r="G58" s="0" t="s">
        <v>20457</v>
      </c>
      <c r="H58" s="0" t="s">
        <v>20458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s">
        <v>4</v>
      </c>
      <c r="U58" s="0" t="s">
        <v>9</v>
      </c>
    </row>
    <row r="59" customFormat="false" ht="14.4" hidden="false" customHeight="false" outlineLevel="0" collapsed="false">
      <c r="A59" s="0" t="s">
        <v>3</v>
      </c>
      <c r="B59" s="0" t="s">
        <v>8</v>
      </c>
      <c r="C59" s="0" t="s">
        <v>20556</v>
      </c>
      <c r="D59" s="0" t="s">
        <v>20465</v>
      </c>
      <c r="E59" s="0" t="s">
        <v>842</v>
      </c>
      <c r="F59" s="0" t="s">
        <v>20492</v>
      </c>
      <c r="G59" s="0" t="s">
        <v>20493</v>
      </c>
      <c r="H59" s="0" t="s">
        <v>20494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s">
        <v>4</v>
      </c>
      <c r="U59" s="0" t="s">
        <v>9</v>
      </c>
    </row>
    <row r="60" customFormat="false" ht="14.4" hidden="false" customHeight="false" outlineLevel="0" collapsed="false">
      <c r="A60" s="0" t="s">
        <v>3</v>
      </c>
      <c r="B60" s="0" t="s">
        <v>8</v>
      </c>
      <c r="C60" s="0" t="s">
        <v>20557</v>
      </c>
      <c r="D60" s="0" t="s">
        <v>20465</v>
      </c>
      <c r="E60" s="0" t="s">
        <v>842</v>
      </c>
      <c r="F60" s="0" t="s">
        <v>20456</v>
      </c>
      <c r="G60" s="0" t="s">
        <v>20457</v>
      </c>
      <c r="H60" s="0" t="s">
        <v>20458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s">
        <v>4</v>
      </c>
      <c r="U60" s="0" t="s">
        <v>9</v>
      </c>
    </row>
    <row r="61" customFormat="false" ht="14.4" hidden="false" customHeight="false" outlineLevel="0" collapsed="false">
      <c r="A61" s="0" t="s">
        <v>3</v>
      </c>
      <c r="B61" s="0" t="s">
        <v>8</v>
      </c>
      <c r="C61" s="0" t="s">
        <v>20558</v>
      </c>
      <c r="D61" s="0" t="s">
        <v>20472</v>
      </c>
      <c r="E61" s="0" t="s">
        <v>991</v>
      </c>
      <c r="F61" s="0" t="s">
        <v>20492</v>
      </c>
      <c r="G61" s="0" t="s">
        <v>20493</v>
      </c>
      <c r="H61" s="0" t="s">
        <v>20494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s">
        <v>4</v>
      </c>
      <c r="U61" s="0" t="s">
        <v>9</v>
      </c>
    </row>
    <row r="62" customFormat="false" ht="14.4" hidden="false" customHeight="false" outlineLevel="0" collapsed="false">
      <c r="A62" s="0" t="s">
        <v>3</v>
      </c>
      <c r="B62" s="0" t="s">
        <v>8</v>
      </c>
      <c r="C62" s="0" t="s">
        <v>20559</v>
      </c>
      <c r="D62" s="0" t="s">
        <v>20472</v>
      </c>
      <c r="E62" s="0" t="s">
        <v>991</v>
      </c>
      <c r="F62" s="0" t="s">
        <v>20560</v>
      </c>
      <c r="G62" s="0" t="s">
        <v>20457</v>
      </c>
      <c r="H62" s="0" t="s">
        <v>20458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s">
        <v>4</v>
      </c>
      <c r="U62" s="0" t="s">
        <v>9</v>
      </c>
    </row>
    <row r="63" customFormat="false" ht="14.4" hidden="false" customHeight="false" outlineLevel="0" collapsed="false">
      <c r="A63" s="0" t="s">
        <v>3</v>
      </c>
      <c r="B63" s="0" t="s">
        <v>8</v>
      </c>
      <c r="C63" s="0" t="s">
        <v>20561</v>
      </c>
      <c r="D63" s="0" t="s">
        <v>20476</v>
      </c>
      <c r="E63" s="0" t="s">
        <v>3052</v>
      </c>
      <c r="F63" s="0" t="s">
        <v>20456</v>
      </c>
      <c r="G63" s="0" t="s">
        <v>20457</v>
      </c>
      <c r="H63" s="0" t="s">
        <v>20458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s">
        <v>4</v>
      </c>
      <c r="U63" s="0" t="s">
        <v>9</v>
      </c>
    </row>
    <row r="64" customFormat="false" ht="14.4" hidden="false" customHeight="false" outlineLevel="0" collapsed="false">
      <c r="A64" s="0" t="s">
        <v>3</v>
      </c>
      <c r="B64" s="0" t="s">
        <v>5</v>
      </c>
      <c r="C64" s="0" t="s">
        <v>20562</v>
      </c>
      <c r="D64" s="0" t="s">
        <v>20476</v>
      </c>
      <c r="E64" s="0" t="s">
        <v>3052</v>
      </c>
      <c r="F64" s="0" t="s">
        <v>20460</v>
      </c>
      <c r="G64" s="0" t="s">
        <v>20461</v>
      </c>
      <c r="H64" s="0" t="s">
        <v>20462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s">
        <v>4</v>
      </c>
      <c r="U64" s="0" t="s">
        <v>6</v>
      </c>
    </row>
    <row r="65" customFormat="false" ht="14.4" hidden="false" customHeight="false" outlineLevel="0" collapsed="false">
      <c r="A65" s="0" t="s">
        <v>3</v>
      </c>
      <c r="B65" s="0" t="s">
        <v>8</v>
      </c>
      <c r="C65" s="0" t="s">
        <v>20563</v>
      </c>
      <c r="D65" s="0" t="s">
        <v>20476</v>
      </c>
      <c r="E65" s="0" t="s">
        <v>3052</v>
      </c>
      <c r="F65" s="0" t="s">
        <v>20456</v>
      </c>
      <c r="G65" s="0" t="s">
        <v>20457</v>
      </c>
      <c r="H65" s="0" t="s">
        <v>20458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s">
        <v>4</v>
      </c>
      <c r="U65" s="0" t="s">
        <v>9</v>
      </c>
    </row>
    <row r="66" customFormat="false" ht="14.4" hidden="false" customHeight="false" outlineLevel="0" collapsed="false">
      <c r="A66" s="0" t="s">
        <v>3</v>
      </c>
      <c r="B66" s="0" t="s">
        <v>5</v>
      </c>
      <c r="C66" s="0" t="s">
        <v>20564</v>
      </c>
      <c r="D66" s="0" t="s">
        <v>20565</v>
      </c>
      <c r="E66" s="0" t="s">
        <v>6770</v>
      </c>
      <c r="F66" s="0" t="s">
        <v>20530</v>
      </c>
      <c r="G66" s="0" t="s">
        <v>20531</v>
      </c>
      <c r="H66" s="0" t="s">
        <v>20532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s">
        <v>4</v>
      </c>
      <c r="U66" s="0" t="s">
        <v>6</v>
      </c>
    </row>
    <row r="67" customFormat="false" ht="14.4" hidden="false" customHeight="false" outlineLevel="0" collapsed="false">
      <c r="A67" s="0" t="s">
        <v>3</v>
      </c>
      <c r="B67" s="0" t="s">
        <v>3</v>
      </c>
      <c r="C67" s="0" t="s">
        <v>20566</v>
      </c>
      <c r="D67" s="0" t="s">
        <v>20567</v>
      </c>
      <c r="E67" s="0" t="s">
        <v>20568</v>
      </c>
      <c r="F67" s="0" t="s">
        <v>20569</v>
      </c>
      <c r="G67" s="0" t="s">
        <v>20570</v>
      </c>
      <c r="H67" s="0" t="s">
        <v>20571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0</v>
      </c>
      <c r="T67" s="0" t="s">
        <v>4</v>
      </c>
      <c r="U67" s="0" t="s">
        <v>4</v>
      </c>
    </row>
    <row r="68" customFormat="false" ht="14.4" hidden="false" customHeight="false" outlineLevel="0" collapsed="false">
      <c r="A68" s="0" t="s">
        <v>3</v>
      </c>
      <c r="B68" s="0" t="s">
        <v>3</v>
      </c>
      <c r="C68" s="0" t="s">
        <v>20572</v>
      </c>
      <c r="D68" s="0" t="s">
        <v>20436</v>
      </c>
      <c r="E68" s="0" t="s">
        <v>20437</v>
      </c>
      <c r="F68" s="0" t="s">
        <v>20573</v>
      </c>
      <c r="G68" s="0" t="s">
        <v>20439</v>
      </c>
      <c r="H68" s="0" t="s">
        <v>20440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s">
        <v>4</v>
      </c>
      <c r="U68" s="0" t="s">
        <v>4</v>
      </c>
    </row>
    <row r="69" customFormat="false" ht="14.4" hidden="false" customHeight="false" outlineLevel="0" collapsed="false">
      <c r="A69" s="0" t="s">
        <v>3</v>
      </c>
      <c r="B69" s="0" t="s">
        <v>3</v>
      </c>
      <c r="C69" s="0" t="s">
        <v>20574</v>
      </c>
      <c r="D69" s="0" t="s">
        <v>20575</v>
      </c>
      <c r="E69" s="0" t="s">
        <v>20576</v>
      </c>
      <c r="F69" s="0" t="s">
        <v>20577</v>
      </c>
      <c r="G69" s="0" t="s">
        <v>20578</v>
      </c>
      <c r="H69" s="0" t="s">
        <v>569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0</v>
      </c>
      <c r="T69" s="0" t="s">
        <v>4</v>
      </c>
      <c r="U69" s="0" t="s">
        <v>4</v>
      </c>
    </row>
    <row r="70" customFormat="false" ht="14.4" hidden="false" customHeight="false" outlineLevel="0" collapsed="false">
      <c r="A70" s="0" t="s">
        <v>3</v>
      </c>
      <c r="B70" s="0" t="s">
        <v>3</v>
      </c>
      <c r="C70" s="0" t="s">
        <v>20579</v>
      </c>
      <c r="D70" s="0" t="s">
        <v>20580</v>
      </c>
      <c r="E70" s="0" t="s">
        <v>20581</v>
      </c>
      <c r="F70" s="0" t="s">
        <v>20582</v>
      </c>
      <c r="G70" s="0" t="s">
        <v>20583</v>
      </c>
      <c r="H70" s="0" t="s">
        <v>682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0</v>
      </c>
      <c r="T70" s="0" t="s">
        <v>4</v>
      </c>
      <c r="U70" s="0" t="s">
        <v>4</v>
      </c>
    </row>
    <row r="71" customFormat="false" ht="14.4" hidden="false" customHeight="false" outlineLevel="0" collapsed="false">
      <c r="A71" s="0" t="s">
        <v>3</v>
      </c>
      <c r="B71" s="0" t="s">
        <v>3</v>
      </c>
      <c r="C71" s="0" t="s">
        <v>20579</v>
      </c>
      <c r="D71" s="0" t="s">
        <v>20580</v>
      </c>
      <c r="E71" s="0" t="s">
        <v>20581</v>
      </c>
      <c r="F71" s="0" t="s">
        <v>20584</v>
      </c>
      <c r="G71" s="0" t="s">
        <v>20578</v>
      </c>
      <c r="H71" s="0" t="s">
        <v>569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0</v>
      </c>
      <c r="T71" s="0" t="s">
        <v>4</v>
      </c>
      <c r="U71" s="0" t="s">
        <v>4</v>
      </c>
    </row>
    <row r="72" customFormat="false" ht="14.4" hidden="false" customHeight="false" outlineLevel="0" collapsed="false">
      <c r="A72" s="0" t="s">
        <v>3</v>
      </c>
      <c r="B72" s="0" t="s">
        <v>3</v>
      </c>
      <c r="C72" s="0" t="s">
        <v>20585</v>
      </c>
      <c r="D72" s="0" t="s">
        <v>20586</v>
      </c>
      <c r="E72" s="0" t="s">
        <v>674</v>
      </c>
      <c r="F72" s="0" t="s">
        <v>20587</v>
      </c>
      <c r="G72" s="0" t="s">
        <v>20588</v>
      </c>
      <c r="H72" s="0" t="s">
        <v>20589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0</v>
      </c>
      <c r="T72" s="0" t="s">
        <v>4</v>
      </c>
      <c r="U72" s="0" t="s">
        <v>4</v>
      </c>
    </row>
    <row r="73" customFormat="false" ht="14.4" hidden="false" customHeight="false" outlineLevel="0" collapsed="false">
      <c r="A73" s="0" t="s">
        <v>5</v>
      </c>
      <c r="B73" s="0" t="s">
        <v>5</v>
      </c>
      <c r="C73" s="0" t="s">
        <v>20590</v>
      </c>
      <c r="D73" s="0" t="s">
        <v>20591</v>
      </c>
      <c r="E73" s="0" t="s">
        <v>20592</v>
      </c>
      <c r="F73" s="0" t="s">
        <v>20593</v>
      </c>
      <c r="G73" s="0" t="s">
        <v>20594</v>
      </c>
      <c r="H73" s="0" t="s">
        <v>20595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s">
        <v>6</v>
      </c>
      <c r="U73" s="0" t="s">
        <v>6</v>
      </c>
    </row>
    <row r="74" customFormat="false" ht="14.4" hidden="false" customHeight="false" outlineLevel="0" collapsed="false">
      <c r="A74" s="0" t="s">
        <v>3</v>
      </c>
      <c r="B74" s="0" t="s">
        <v>8</v>
      </c>
      <c r="C74" s="0" t="s">
        <v>20596</v>
      </c>
      <c r="D74" s="0" t="s">
        <v>20465</v>
      </c>
      <c r="E74" s="0" t="s">
        <v>842</v>
      </c>
      <c r="F74" s="0" t="s">
        <v>20456</v>
      </c>
      <c r="G74" s="0" t="s">
        <v>20457</v>
      </c>
      <c r="H74" s="0" t="s">
        <v>20458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s">
        <v>4</v>
      </c>
      <c r="U74" s="0" t="s">
        <v>9</v>
      </c>
    </row>
    <row r="75" customFormat="false" ht="14.4" hidden="false" customHeight="false" outlineLevel="0" collapsed="false">
      <c r="A75" s="0" t="s">
        <v>3</v>
      </c>
      <c r="B75" s="0" t="s">
        <v>8</v>
      </c>
      <c r="C75" s="0" t="s">
        <v>20597</v>
      </c>
      <c r="D75" s="0" t="s">
        <v>20465</v>
      </c>
      <c r="E75" s="0" t="s">
        <v>842</v>
      </c>
      <c r="F75" s="0" t="s">
        <v>20492</v>
      </c>
      <c r="G75" s="0" t="s">
        <v>20493</v>
      </c>
      <c r="H75" s="0" t="s">
        <v>20494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0</v>
      </c>
      <c r="T75" s="0" t="s">
        <v>4</v>
      </c>
      <c r="U75" s="0" t="s">
        <v>9</v>
      </c>
    </row>
    <row r="76" customFormat="false" ht="14.4" hidden="false" customHeight="false" outlineLevel="0" collapsed="false">
      <c r="A76" s="0" t="s">
        <v>3</v>
      </c>
      <c r="B76" s="0" t="s">
        <v>8</v>
      </c>
      <c r="C76" s="0" t="s">
        <v>20598</v>
      </c>
      <c r="D76" s="0" t="s">
        <v>20465</v>
      </c>
      <c r="E76" s="0" t="s">
        <v>842</v>
      </c>
      <c r="F76" s="0" t="s">
        <v>20456</v>
      </c>
      <c r="G76" s="0" t="s">
        <v>20457</v>
      </c>
      <c r="H76" s="0" t="s">
        <v>20458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s">
        <v>4</v>
      </c>
      <c r="U76" s="0" t="s">
        <v>9</v>
      </c>
    </row>
    <row r="77" customFormat="false" ht="14.4" hidden="false" customHeight="false" outlineLevel="0" collapsed="false">
      <c r="A77" s="0" t="s">
        <v>3</v>
      </c>
      <c r="B77" s="0" t="s">
        <v>8</v>
      </c>
      <c r="C77" s="0" t="s">
        <v>20599</v>
      </c>
      <c r="D77" s="0" t="s">
        <v>20465</v>
      </c>
      <c r="E77" s="0" t="s">
        <v>842</v>
      </c>
      <c r="F77" s="0" t="s">
        <v>20492</v>
      </c>
      <c r="G77" s="0" t="s">
        <v>20493</v>
      </c>
      <c r="H77" s="0" t="s">
        <v>20494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s">
        <v>4</v>
      </c>
      <c r="U77" s="0" t="s">
        <v>9</v>
      </c>
    </row>
    <row r="78" customFormat="false" ht="14.4" hidden="false" customHeight="false" outlineLevel="0" collapsed="false">
      <c r="A78" s="0" t="s">
        <v>3</v>
      </c>
      <c r="B78" s="0" t="s">
        <v>8</v>
      </c>
      <c r="C78" s="0" t="s">
        <v>20600</v>
      </c>
      <c r="D78" s="0" t="s">
        <v>20465</v>
      </c>
      <c r="E78" s="0" t="s">
        <v>842</v>
      </c>
      <c r="F78" s="0" t="s">
        <v>20456</v>
      </c>
      <c r="G78" s="0" t="s">
        <v>20457</v>
      </c>
      <c r="H78" s="0" t="s">
        <v>20458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  <c r="T78" s="0" t="s">
        <v>4</v>
      </c>
      <c r="U78" s="0" t="s">
        <v>9</v>
      </c>
    </row>
    <row r="79" customFormat="false" ht="14.4" hidden="false" customHeight="false" outlineLevel="0" collapsed="false">
      <c r="A79" s="0" t="s">
        <v>3</v>
      </c>
      <c r="B79" s="0" t="s">
        <v>5</v>
      </c>
      <c r="C79" s="0" t="s">
        <v>20601</v>
      </c>
      <c r="D79" s="0" t="s">
        <v>20472</v>
      </c>
      <c r="E79" s="0" t="s">
        <v>991</v>
      </c>
      <c r="F79" s="0" t="s">
        <v>20460</v>
      </c>
      <c r="G79" s="0" t="s">
        <v>20461</v>
      </c>
      <c r="H79" s="0" t="s">
        <v>20462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s">
        <v>4</v>
      </c>
      <c r="U79" s="0" t="s">
        <v>6</v>
      </c>
    </row>
    <row r="80" customFormat="false" ht="14.4" hidden="false" customHeight="false" outlineLevel="0" collapsed="false">
      <c r="A80" s="0" t="s">
        <v>3</v>
      </c>
      <c r="B80" s="0" t="s">
        <v>8</v>
      </c>
      <c r="C80" s="0" t="s">
        <v>20602</v>
      </c>
      <c r="D80" s="0" t="s">
        <v>20525</v>
      </c>
      <c r="E80" s="0" t="s">
        <v>826</v>
      </c>
      <c r="F80" s="0" t="s">
        <v>20480</v>
      </c>
      <c r="G80" s="0" t="s">
        <v>20457</v>
      </c>
      <c r="H80" s="0" t="s">
        <v>20458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s">
        <v>4</v>
      </c>
      <c r="U80" s="0" t="s">
        <v>9</v>
      </c>
    </row>
    <row r="81" customFormat="false" ht="14.4" hidden="false" customHeight="false" outlineLevel="0" collapsed="false">
      <c r="A81" s="0" t="s">
        <v>3</v>
      </c>
      <c r="B81" s="0" t="s">
        <v>8</v>
      </c>
      <c r="C81" s="0" t="s">
        <v>20603</v>
      </c>
      <c r="D81" s="0" t="s">
        <v>20525</v>
      </c>
      <c r="E81" s="0" t="s">
        <v>826</v>
      </c>
      <c r="F81" s="0" t="s">
        <v>20492</v>
      </c>
      <c r="G81" s="0" t="s">
        <v>20493</v>
      </c>
      <c r="H81" s="0" t="s">
        <v>20494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s">
        <v>4</v>
      </c>
      <c r="U81" s="0" t="s">
        <v>9</v>
      </c>
    </row>
    <row r="82" customFormat="false" ht="14.4" hidden="false" customHeight="false" outlineLevel="0" collapsed="false">
      <c r="A82" s="0" t="s">
        <v>3</v>
      </c>
      <c r="B82" s="0" t="s">
        <v>8</v>
      </c>
      <c r="C82" s="0" t="s">
        <v>20604</v>
      </c>
      <c r="D82" s="0" t="s">
        <v>20525</v>
      </c>
      <c r="E82" s="0" t="s">
        <v>826</v>
      </c>
      <c r="F82" s="0" t="s">
        <v>20456</v>
      </c>
      <c r="G82" s="0" t="s">
        <v>20457</v>
      </c>
      <c r="H82" s="0" t="s">
        <v>20458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s">
        <v>4</v>
      </c>
      <c r="U82" s="0" t="s">
        <v>9</v>
      </c>
    </row>
    <row r="83" customFormat="false" ht="14.4" hidden="false" customHeight="false" outlineLevel="0" collapsed="false">
      <c r="A83" s="0" t="s">
        <v>3</v>
      </c>
      <c r="B83" s="0" t="s">
        <v>5</v>
      </c>
      <c r="C83" s="0" t="s">
        <v>20605</v>
      </c>
      <c r="D83" s="0" t="s">
        <v>20525</v>
      </c>
      <c r="E83" s="0" t="s">
        <v>826</v>
      </c>
      <c r="F83" s="0" t="s">
        <v>20460</v>
      </c>
      <c r="G83" s="0" t="s">
        <v>20461</v>
      </c>
      <c r="H83" s="0" t="s">
        <v>20462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s">
        <v>4</v>
      </c>
      <c r="U83" s="0" t="s">
        <v>6</v>
      </c>
    </row>
    <row r="84" customFormat="false" ht="14.4" hidden="false" customHeight="false" outlineLevel="0" collapsed="false">
      <c r="A84" s="0" t="s">
        <v>3</v>
      </c>
      <c r="B84" s="0" t="s">
        <v>8</v>
      </c>
      <c r="C84" s="0" t="s">
        <v>20606</v>
      </c>
      <c r="D84" s="0" t="s">
        <v>20525</v>
      </c>
      <c r="E84" s="0" t="s">
        <v>826</v>
      </c>
      <c r="F84" s="0" t="s">
        <v>20456</v>
      </c>
      <c r="G84" s="0" t="s">
        <v>20457</v>
      </c>
      <c r="H84" s="0" t="s">
        <v>20458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s">
        <v>4</v>
      </c>
      <c r="U84" s="0" t="s">
        <v>9</v>
      </c>
    </row>
    <row r="85" customFormat="false" ht="14.4" hidden="false" customHeight="false" outlineLevel="0" collapsed="false">
      <c r="A85" s="0" t="s">
        <v>3</v>
      </c>
      <c r="B85" s="0" t="s">
        <v>8</v>
      </c>
      <c r="C85" s="0" t="s">
        <v>20607</v>
      </c>
      <c r="D85" s="0" t="s">
        <v>20525</v>
      </c>
      <c r="E85" s="0" t="s">
        <v>826</v>
      </c>
      <c r="F85" s="0" t="s">
        <v>20492</v>
      </c>
      <c r="G85" s="0" t="s">
        <v>20493</v>
      </c>
      <c r="H85" s="0" t="s">
        <v>20494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s">
        <v>4</v>
      </c>
      <c r="U85" s="0" t="s">
        <v>9</v>
      </c>
    </row>
    <row r="86" customFormat="false" ht="14.4" hidden="false" customHeight="false" outlineLevel="0" collapsed="false">
      <c r="A86" s="0" t="s">
        <v>3</v>
      </c>
      <c r="B86" s="0" t="s">
        <v>8</v>
      </c>
      <c r="C86" s="0" t="s">
        <v>20608</v>
      </c>
      <c r="D86" s="0" t="s">
        <v>20498</v>
      </c>
      <c r="E86" s="0" t="s">
        <v>20499</v>
      </c>
      <c r="F86" s="0" t="s">
        <v>20492</v>
      </c>
      <c r="G86" s="0" t="s">
        <v>20493</v>
      </c>
      <c r="H86" s="0" t="s">
        <v>20494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s">
        <v>4</v>
      </c>
      <c r="U86" s="0" t="s">
        <v>9</v>
      </c>
    </row>
    <row r="87" customFormat="false" ht="14.4" hidden="false" customHeight="false" outlineLevel="0" collapsed="false">
      <c r="A87" s="0" t="s">
        <v>3</v>
      </c>
      <c r="B87" s="0" t="s">
        <v>8</v>
      </c>
      <c r="C87" s="0" t="s">
        <v>20609</v>
      </c>
      <c r="D87" s="0" t="s">
        <v>20498</v>
      </c>
      <c r="E87" s="0" t="s">
        <v>20499</v>
      </c>
      <c r="F87" s="0" t="s">
        <v>20504</v>
      </c>
      <c r="G87" s="0" t="s">
        <v>20469</v>
      </c>
      <c r="H87" s="0" t="s">
        <v>20470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s">
        <v>4</v>
      </c>
      <c r="U87" s="0" t="s">
        <v>9</v>
      </c>
    </row>
    <row r="88" customFormat="false" ht="14.4" hidden="false" customHeight="false" outlineLevel="0" collapsed="false">
      <c r="A88" s="0" t="s">
        <v>3</v>
      </c>
      <c r="B88" s="0" t="s">
        <v>8</v>
      </c>
      <c r="C88" s="0" t="s">
        <v>20610</v>
      </c>
      <c r="D88" s="0" t="s">
        <v>20465</v>
      </c>
      <c r="E88" s="0" t="s">
        <v>842</v>
      </c>
      <c r="F88" s="0" t="s">
        <v>20480</v>
      </c>
      <c r="G88" s="0" t="s">
        <v>20457</v>
      </c>
      <c r="H88" s="0" t="s">
        <v>20458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s">
        <v>4</v>
      </c>
      <c r="U88" s="0" t="s">
        <v>9</v>
      </c>
    </row>
    <row r="89" customFormat="false" ht="14.4" hidden="false" customHeight="false" outlineLevel="0" collapsed="false">
      <c r="A89" s="0" t="s">
        <v>3</v>
      </c>
      <c r="B89" s="0" t="s">
        <v>8</v>
      </c>
      <c r="C89" s="0" t="s">
        <v>20611</v>
      </c>
      <c r="D89" s="0" t="s">
        <v>20465</v>
      </c>
      <c r="E89" s="0" t="s">
        <v>842</v>
      </c>
      <c r="F89" s="0" t="s">
        <v>20492</v>
      </c>
      <c r="G89" s="0" t="s">
        <v>20493</v>
      </c>
      <c r="H89" s="0" t="s">
        <v>20494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s">
        <v>4</v>
      </c>
      <c r="U89" s="0" t="s">
        <v>9</v>
      </c>
    </row>
    <row r="90" customFormat="false" ht="14.4" hidden="false" customHeight="false" outlineLevel="0" collapsed="false">
      <c r="A90" s="0" t="s">
        <v>3</v>
      </c>
      <c r="B90" s="0" t="s">
        <v>8</v>
      </c>
      <c r="C90" s="0" t="s">
        <v>20612</v>
      </c>
      <c r="D90" s="0" t="s">
        <v>20465</v>
      </c>
      <c r="E90" s="0" t="s">
        <v>842</v>
      </c>
      <c r="F90" s="0" t="s">
        <v>20492</v>
      </c>
      <c r="G90" s="0" t="s">
        <v>20493</v>
      </c>
      <c r="H90" s="0" t="s">
        <v>20494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s">
        <v>4</v>
      </c>
      <c r="U90" s="0" t="s">
        <v>9</v>
      </c>
    </row>
    <row r="91" customFormat="false" ht="14.4" hidden="false" customHeight="false" outlineLevel="0" collapsed="false">
      <c r="A91" s="0" t="s">
        <v>3</v>
      </c>
      <c r="B91" s="0" t="s">
        <v>8</v>
      </c>
      <c r="C91" s="0" t="s">
        <v>20613</v>
      </c>
      <c r="D91" s="0" t="s">
        <v>20465</v>
      </c>
      <c r="E91" s="0" t="s">
        <v>842</v>
      </c>
      <c r="F91" s="0" t="s">
        <v>20456</v>
      </c>
      <c r="G91" s="0" t="s">
        <v>20457</v>
      </c>
      <c r="H91" s="0" t="s">
        <v>20458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s">
        <v>4</v>
      </c>
      <c r="U91" s="0" t="s">
        <v>9</v>
      </c>
    </row>
    <row r="92" customFormat="false" ht="14.4" hidden="false" customHeight="false" outlineLevel="0" collapsed="false">
      <c r="A92" s="0" t="s">
        <v>3</v>
      </c>
      <c r="B92" s="0" t="s">
        <v>8</v>
      </c>
      <c r="C92" s="0" t="s">
        <v>20614</v>
      </c>
      <c r="D92" s="0" t="s">
        <v>20465</v>
      </c>
      <c r="E92" s="0" t="s">
        <v>842</v>
      </c>
      <c r="F92" s="0" t="s">
        <v>20456</v>
      </c>
      <c r="G92" s="0" t="s">
        <v>20457</v>
      </c>
      <c r="H92" s="0" t="s">
        <v>20458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s">
        <v>4</v>
      </c>
      <c r="U92" s="0" t="s">
        <v>9</v>
      </c>
    </row>
    <row r="93" customFormat="false" ht="14.4" hidden="false" customHeight="false" outlineLevel="0" collapsed="false">
      <c r="A93" s="0" t="s">
        <v>3</v>
      </c>
      <c r="B93" s="0" t="s">
        <v>5</v>
      </c>
      <c r="C93" s="0" t="s">
        <v>20615</v>
      </c>
      <c r="D93" s="0" t="s">
        <v>20465</v>
      </c>
      <c r="E93" s="0" t="s">
        <v>842</v>
      </c>
      <c r="F93" s="0" t="s">
        <v>20460</v>
      </c>
      <c r="G93" s="0" t="s">
        <v>20461</v>
      </c>
      <c r="H93" s="0" t="s">
        <v>20462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s">
        <v>4</v>
      </c>
      <c r="U93" s="0" t="s">
        <v>6</v>
      </c>
    </row>
    <row r="94" customFormat="false" ht="14.4" hidden="false" customHeight="false" outlineLevel="0" collapsed="false">
      <c r="A94" s="0" t="s">
        <v>3</v>
      </c>
      <c r="B94" s="0" t="s">
        <v>8</v>
      </c>
      <c r="C94" s="0" t="s">
        <v>20510</v>
      </c>
      <c r="D94" s="0" t="s">
        <v>20465</v>
      </c>
      <c r="E94" s="0" t="s">
        <v>842</v>
      </c>
      <c r="F94" s="0" t="s">
        <v>20492</v>
      </c>
      <c r="G94" s="0" t="s">
        <v>20493</v>
      </c>
      <c r="H94" s="0" t="s">
        <v>20494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</v>
      </c>
      <c r="T94" s="0" t="s">
        <v>4</v>
      </c>
      <c r="U94" s="0" t="s">
        <v>9</v>
      </c>
    </row>
    <row r="95" customFormat="false" ht="14.4" hidden="false" customHeight="false" outlineLevel="0" collapsed="false">
      <c r="A95" s="0" t="s">
        <v>3</v>
      </c>
      <c r="B95" s="0" t="s">
        <v>8</v>
      </c>
      <c r="C95" s="0" t="s">
        <v>20511</v>
      </c>
      <c r="D95" s="0" t="s">
        <v>20465</v>
      </c>
      <c r="E95" s="0" t="s">
        <v>842</v>
      </c>
      <c r="F95" s="0" t="s">
        <v>20496</v>
      </c>
      <c r="G95" s="0" t="s">
        <v>20469</v>
      </c>
      <c r="H95" s="0" t="s">
        <v>20470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  <c r="T95" s="0" t="s">
        <v>4</v>
      </c>
      <c r="U95" s="0" t="s">
        <v>9</v>
      </c>
    </row>
    <row r="96" customFormat="false" ht="14.4" hidden="false" customHeight="false" outlineLevel="0" collapsed="false">
      <c r="A96" s="0" t="s">
        <v>3</v>
      </c>
      <c r="B96" s="0" t="s">
        <v>8</v>
      </c>
      <c r="C96" s="0" t="s">
        <v>20616</v>
      </c>
      <c r="D96" s="0" t="s">
        <v>20525</v>
      </c>
      <c r="E96" s="0" t="s">
        <v>826</v>
      </c>
      <c r="F96" s="0" t="s">
        <v>20456</v>
      </c>
      <c r="G96" s="0" t="s">
        <v>20457</v>
      </c>
      <c r="H96" s="0" t="s">
        <v>20458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</v>
      </c>
      <c r="T96" s="0" t="s">
        <v>4</v>
      </c>
      <c r="U96" s="0" t="s">
        <v>9</v>
      </c>
    </row>
    <row r="97" customFormat="false" ht="14.4" hidden="false" customHeight="false" outlineLevel="0" collapsed="false">
      <c r="A97" s="0" t="s">
        <v>3</v>
      </c>
      <c r="B97" s="0" t="s">
        <v>5</v>
      </c>
      <c r="C97" s="0" t="s">
        <v>20617</v>
      </c>
      <c r="D97" s="0" t="s">
        <v>20525</v>
      </c>
      <c r="E97" s="0" t="s">
        <v>826</v>
      </c>
      <c r="F97" s="0" t="s">
        <v>20460</v>
      </c>
      <c r="G97" s="0" t="s">
        <v>20461</v>
      </c>
      <c r="H97" s="0" t="s">
        <v>20462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s">
        <v>4</v>
      </c>
      <c r="U97" s="0" t="s">
        <v>6</v>
      </c>
    </row>
    <row r="98" customFormat="false" ht="14.4" hidden="false" customHeight="false" outlineLevel="0" collapsed="false">
      <c r="A98" s="0" t="s">
        <v>3</v>
      </c>
      <c r="B98" s="0" t="s">
        <v>8</v>
      </c>
      <c r="C98" s="0" t="s">
        <v>20618</v>
      </c>
      <c r="D98" s="0" t="s">
        <v>20525</v>
      </c>
      <c r="E98" s="0" t="s">
        <v>826</v>
      </c>
      <c r="F98" s="0" t="s">
        <v>20456</v>
      </c>
      <c r="G98" s="0" t="s">
        <v>20457</v>
      </c>
      <c r="H98" s="0" t="s">
        <v>20458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s">
        <v>4</v>
      </c>
      <c r="U98" s="0" t="s">
        <v>9</v>
      </c>
    </row>
    <row r="99" customFormat="false" ht="14.4" hidden="false" customHeight="false" outlineLevel="0" collapsed="false">
      <c r="A99" s="0" t="s">
        <v>3</v>
      </c>
      <c r="B99" s="0" t="s">
        <v>5</v>
      </c>
      <c r="C99" s="0" t="s">
        <v>20619</v>
      </c>
      <c r="D99" s="0" t="s">
        <v>20620</v>
      </c>
      <c r="E99" s="0" t="s">
        <v>3155</v>
      </c>
      <c r="F99" s="0" t="s">
        <v>20460</v>
      </c>
      <c r="G99" s="0" t="s">
        <v>20461</v>
      </c>
      <c r="H99" s="0" t="s">
        <v>20462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s">
        <v>4</v>
      </c>
      <c r="U99" s="0" t="s">
        <v>6</v>
      </c>
    </row>
    <row r="100" customFormat="false" ht="14.4" hidden="false" customHeight="false" outlineLevel="0" collapsed="false">
      <c r="A100" s="0" t="s">
        <v>3</v>
      </c>
      <c r="B100" s="0" t="s">
        <v>8</v>
      </c>
      <c r="C100" s="0" t="s">
        <v>20621</v>
      </c>
      <c r="D100" s="0" t="s">
        <v>20622</v>
      </c>
      <c r="E100" s="0" t="s">
        <v>553</v>
      </c>
      <c r="F100" s="0" t="s">
        <v>20492</v>
      </c>
      <c r="G100" s="0" t="s">
        <v>20493</v>
      </c>
      <c r="H100" s="0" t="s">
        <v>20494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s">
        <v>4</v>
      </c>
      <c r="U100" s="0" t="s">
        <v>9</v>
      </c>
    </row>
    <row r="101" customFormat="false" ht="14.4" hidden="false" customHeight="false" outlineLevel="0" collapsed="false">
      <c r="A101" s="0" t="s">
        <v>3</v>
      </c>
      <c r="B101" s="0" t="s">
        <v>8</v>
      </c>
      <c r="C101" s="0" t="s">
        <v>20623</v>
      </c>
      <c r="D101" s="0" t="s">
        <v>20622</v>
      </c>
      <c r="E101" s="0" t="s">
        <v>553</v>
      </c>
      <c r="F101" s="0" t="s">
        <v>20504</v>
      </c>
      <c r="G101" s="0" t="s">
        <v>20469</v>
      </c>
      <c r="H101" s="0" t="s">
        <v>20470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s">
        <v>4</v>
      </c>
      <c r="U101" s="0" t="s">
        <v>9</v>
      </c>
    </row>
    <row r="102" customFormat="false" ht="14.4" hidden="false" customHeight="false" outlineLevel="0" collapsed="false">
      <c r="A102" s="0" t="s">
        <v>3</v>
      </c>
      <c r="B102" s="0" t="s">
        <v>8</v>
      </c>
      <c r="C102" s="0" t="s">
        <v>20624</v>
      </c>
      <c r="D102" s="0" t="s">
        <v>20487</v>
      </c>
      <c r="E102" s="0" t="s">
        <v>20488</v>
      </c>
      <c r="F102" s="0" t="s">
        <v>20496</v>
      </c>
      <c r="G102" s="0" t="s">
        <v>20469</v>
      </c>
      <c r="H102" s="0" t="s">
        <v>20470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s">
        <v>4</v>
      </c>
      <c r="U10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B152"/>
  <sheetViews>
    <sheetView showFormulas="false" showGridLines="true" showRowColHeaders="true" showZeros="true" rightToLeft="false" tabSelected="false" showOutlineSymbols="true" defaultGridColor="true" view="normal" topLeftCell="J76" colorId="64" zoomScale="100" zoomScaleNormal="100" zoomScalePageLayoutView="100" workbookViewId="0">
      <selection pane="topLeft" activeCell="O83" activeCellId="0" sqref="O83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20407</v>
      </c>
      <c r="B1" s="1" t="s">
        <v>20625</v>
      </c>
      <c r="C1" s="1" t="s">
        <v>20626</v>
      </c>
      <c r="D1" s="1" t="s">
        <v>20408</v>
      </c>
      <c r="E1" s="1" t="s">
        <v>20627</v>
      </c>
      <c r="F1" s="1" t="s">
        <v>20628</v>
      </c>
      <c r="G1" s="1" t="s">
        <v>20629</v>
      </c>
      <c r="H1" s="1" t="s">
        <v>20630</v>
      </c>
      <c r="I1" s="1" t="s">
        <v>20631</v>
      </c>
      <c r="J1" s="1" t="s">
        <v>20409</v>
      </c>
      <c r="K1" s="1" t="s">
        <v>20410</v>
      </c>
      <c r="L1" s="1" t="s">
        <v>20411</v>
      </c>
      <c r="M1" s="1" t="s">
        <v>20412</v>
      </c>
      <c r="N1" s="1" t="s">
        <v>20413</v>
      </c>
      <c r="O1" s="1" t="s">
        <v>20414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20415</v>
      </c>
      <c r="AB1" s="1" t="s">
        <v>20416</v>
      </c>
    </row>
    <row r="2" customFormat="false" ht="14.4" hidden="true" customHeight="false" outlineLevel="0" collapsed="false">
      <c r="A2" s="0" t="n">
        <v>1</v>
      </c>
      <c r="B2" s="0" t="n">
        <f aca="false">452099</f>
        <v>452099</v>
      </c>
      <c r="C2" s="0" t="s">
        <v>20632</v>
      </c>
      <c r="D2" s="0" t="n">
        <v>1</v>
      </c>
      <c r="E2" s="0" t="s">
        <v>20633</v>
      </c>
      <c r="F2" s="0" t="s">
        <v>20634</v>
      </c>
      <c r="G2" s="0" t="s">
        <v>20635</v>
      </c>
      <c r="H2" s="0" t="s">
        <v>20636</v>
      </c>
      <c r="I2" s="0" t="s">
        <v>20637</v>
      </c>
      <c r="J2" s="0" t="s">
        <v>20417</v>
      </c>
      <c r="K2" s="0" t="s">
        <v>20418</v>
      </c>
      <c r="L2" s="0" t="s">
        <v>20419</v>
      </c>
      <c r="M2" s="0" t="s">
        <v>20420</v>
      </c>
      <c r="N2" s="0" t="s">
        <v>20418</v>
      </c>
      <c r="O2" s="0" t="s">
        <v>20419</v>
      </c>
      <c r="P2" s="0" t="n">
        <v>80.6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4</v>
      </c>
      <c r="AB2" s="0" t="s">
        <v>4</v>
      </c>
    </row>
    <row r="3" customFormat="false" ht="14.4" hidden="true" customHeight="false" outlineLevel="0" collapsed="false">
      <c r="A3" s="0" t="n">
        <v>1</v>
      </c>
      <c r="B3" s="0" t="s">
        <v>20638</v>
      </c>
      <c r="C3" s="0" t="s">
        <v>20639</v>
      </c>
      <c r="D3" s="0" t="n">
        <v>1</v>
      </c>
      <c r="E3" s="0" t="s">
        <v>20640</v>
      </c>
      <c r="F3" s="0" t="s">
        <v>20641</v>
      </c>
      <c r="G3" s="0" t="s">
        <v>20642</v>
      </c>
      <c r="H3" s="0" t="s">
        <v>20643</v>
      </c>
      <c r="I3" s="0" t="s">
        <v>20637</v>
      </c>
      <c r="J3" s="0" t="s">
        <v>20421</v>
      </c>
      <c r="K3" s="0" t="s">
        <v>20422</v>
      </c>
      <c r="L3" s="0" t="s">
        <v>980</v>
      </c>
      <c r="M3" s="0" t="s">
        <v>20423</v>
      </c>
      <c r="N3" s="0" t="s">
        <v>20422</v>
      </c>
      <c r="O3" s="0" t="s">
        <v>980</v>
      </c>
      <c r="P3" s="0" t="n">
        <v>48.1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4</v>
      </c>
      <c r="AB3" s="0" t="s">
        <v>4</v>
      </c>
    </row>
    <row r="4" customFormat="false" ht="14.4" hidden="true" customHeight="false" outlineLevel="0" collapsed="false">
      <c r="A4" s="0" t="n">
        <v>1</v>
      </c>
      <c r="B4" s="0" t="n">
        <f aca="false">830213</f>
        <v>830213</v>
      </c>
      <c r="C4" s="0" t="s">
        <v>20644</v>
      </c>
      <c r="D4" s="0" t="n">
        <v>1</v>
      </c>
      <c r="E4" s="0" t="n">
        <f aca="false">830509</f>
        <v>830509</v>
      </c>
      <c r="F4" s="0" t="s">
        <v>20641</v>
      </c>
      <c r="G4" s="0" t="s">
        <v>20645</v>
      </c>
      <c r="H4" s="0" t="s">
        <v>20646</v>
      </c>
      <c r="I4" s="0" t="s">
        <v>20637</v>
      </c>
      <c r="J4" s="0" t="s">
        <v>20424</v>
      </c>
      <c r="K4" s="0" t="s">
        <v>20422</v>
      </c>
      <c r="L4" s="0" t="s">
        <v>980</v>
      </c>
      <c r="M4" s="0" t="s">
        <v>20425</v>
      </c>
      <c r="N4" s="0" t="s">
        <v>20422</v>
      </c>
      <c r="O4" s="0" t="s">
        <v>980</v>
      </c>
      <c r="P4" s="0" t="n">
        <v>48.4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4</v>
      </c>
      <c r="AB4" s="0" t="s">
        <v>4</v>
      </c>
    </row>
    <row r="5" customFormat="false" ht="14.4" hidden="true" customHeight="false" outlineLevel="0" collapsed="false">
      <c r="A5" s="0" t="n">
        <v>1</v>
      </c>
      <c r="B5" s="0" t="n">
        <f aca="false">1228172</f>
        <v>1228172</v>
      </c>
      <c r="C5" s="0" t="s">
        <v>20647</v>
      </c>
      <c r="D5" s="0" t="n">
        <v>1</v>
      </c>
      <c r="E5" s="0" t="s">
        <v>20648</v>
      </c>
      <c r="F5" s="0" t="s">
        <v>20634</v>
      </c>
      <c r="G5" s="0" t="s">
        <v>20649</v>
      </c>
      <c r="H5" s="0" t="s">
        <v>20650</v>
      </c>
      <c r="I5" s="0" t="s">
        <v>20637</v>
      </c>
      <c r="J5" s="0" t="s">
        <v>20426</v>
      </c>
      <c r="K5" s="0" t="s">
        <v>20427</v>
      </c>
      <c r="L5" s="0" t="s">
        <v>36</v>
      </c>
      <c r="M5" s="0" t="s">
        <v>20428</v>
      </c>
      <c r="N5" s="0" t="s">
        <v>20427</v>
      </c>
      <c r="O5" s="0" t="s">
        <v>36</v>
      </c>
      <c r="P5" s="0" t="n">
        <v>100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4</v>
      </c>
      <c r="AB5" s="0" t="s">
        <v>4</v>
      </c>
    </row>
    <row r="6" customFormat="false" ht="14.4" hidden="true" customHeight="false" outlineLevel="0" collapsed="false">
      <c r="A6" s="0" t="n">
        <v>1</v>
      </c>
      <c r="B6" s="0" t="s">
        <v>20651</v>
      </c>
      <c r="C6" s="0" t="s">
        <v>20652</v>
      </c>
      <c r="D6" s="0" t="n">
        <v>1</v>
      </c>
      <c r="E6" s="0" t="n">
        <f aca="false">1511055</f>
        <v>1511055</v>
      </c>
      <c r="F6" s="0" t="s">
        <v>20653</v>
      </c>
      <c r="G6" s="0" t="s">
        <v>20654</v>
      </c>
      <c r="H6" s="0" t="s">
        <v>20655</v>
      </c>
      <c r="I6" s="0" t="s">
        <v>20637</v>
      </c>
      <c r="J6" s="0" t="s">
        <v>20429</v>
      </c>
      <c r="K6" s="0" t="s">
        <v>20430</v>
      </c>
      <c r="L6" s="0" t="s">
        <v>20431</v>
      </c>
      <c r="M6" s="0" t="s">
        <v>20432</v>
      </c>
      <c r="N6" s="0" t="s">
        <v>20433</v>
      </c>
      <c r="O6" s="0" t="s">
        <v>20434</v>
      </c>
      <c r="P6" s="0" t="n">
        <v>16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4</v>
      </c>
      <c r="AB6" s="0" t="s">
        <v>4</v>
      </c>
    </row>
    <row r="7" customFormat="false" ht="14.4" hidden="true" customHeight="false" outlineLevel="0" collapsed="false">
      <c r="A7" s="0" t="n">
        <v>1</v>
      </c>
      <c r="B7" s="0" t="s">
        <v>20656</v>
      </c>
      <c r="C7" s="0" t="s">
        <v>20657</v>
      </c>
      <c r="D7" s="0" t="n">
        <v>1</v>
      </c>
      <c r="E7" s="0" t="n">
        <f aca="false">3278684</f>
        <v>3278684</v>
      </c>
      <c r="F7" s="0" t="s">
        <v>20658</v>
      </c>
      <c r="G7" s="0" t="s">
        <v>20659</v>
      </c>
      <c r="H7" s="0" t="s">
        <v>20660</v>
      </c>
      <c r="I7" s="0" t="s">
        <v>20637</v>
      </c>
      <c r="J7" s="0" t="s">
        <v>20435</v>
      </c>
      <c r="K7" s="0" t="s">
        <v>20436</v>
      </c>
      <c r="L7" s="0" t="s">
        <v>20437</v>
      </c>
      <c r="M7" s="0" t="s">
        <v>20438</v>
      </c>
      <c r="N7" s="0" t="s">
        <v>20439</v>
      </c>
      <c r="O7" s="0" t="s">
        <v>20440</v>
      </c>
      <c r="P7" s="0" t="n">
        <v>16.2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4</v>
      </c>
      <c r="AB7" s="0" t="s">
        <v>4</v>
      </c>
    </row>
    <row r="8" customFormat="false" ht="14.4" hidden="true" customHeight="false" outlineLevel="0" collapsed="false">
      <c r="A8" s="0" t="n">
        <v>1</v>
      </c>
      <c r="B8" s="0" t="s">
        <v>20661</v>
      </c>
      <c r="C8" s="0" t="s">
        <v>20662</v>
      </c>
      <c r="D8" s="0" t="n">
        <v>1</v>
      </c>
      <c r="E8" s="0" t="n">
        <f aca="false">3498419</f>
        <v>3498419</v>
      </c>
      <c r="F8" s="0" t="s">
        <v>20663</v>
      </c>
      <c r="G8" s="0" t="s">
        <v>20664</v>
      </c>
      <c r="H8" s="0" t="s">
        <v>20665</v>
      </c>
      <c r="I8" s="0" t="s">
        <v>20637</v>
      </c>
      <c r="J8" s="0" t="s">
        <v>20441</v>
      </c>
      <c r="K8" s="0" t="s">
        <v>20442</v>
      </c>
      <c r="L8" s="0" t="s">
        <v>20443</v>
      </c>
      <c r="M8" s="0" t="s">
        <v>20444</v>
      </c>
      <c r="N8" s="0" t="s">
        <v>20445</v>
      </c>
      <c r="O8" s="0" t="s">
        <v>11842</v>
      </c>
      <c r="P8" s="0" t="n">
        <v>27.3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4</v>
      </c>
      <c r="AB8" s="0" t="s">
        <v>4</v>
      </c>
    </row>
    <row r="9" customFormat="false" ht="14.4" hidden="true" customHeight="false" outlineLevel="0" collapsed="false">
      <c r="A9" s="0" t="n">
        <v>1</v>
      </c>
      <c r="B9" s="0" t="s">
        <v>20666</v>
      </c>
      <c r="C9" s="0" t="s">
        <v>20667</v>
      </c>
      <c r="D9" s="0" t="n">
        <v>1</v>
      </c>
      <c r="E9" s="0" t="n">
        <f aca="false">3992348</f>
        <v>3992348</v>
      </c>
      <c r="F9" s="0" t="s">
        <v>20668</v>
      </c>
      <c r="G9" s="0" t="s">
        <v>20669</v>
      </c>
      <c r="H9" s="0" t="s">
        <v>20670</v>
      </c>
      <c r="I9" s="0" t="s">
        <v>20637</v>
      </c>
      <c r="J9" s="0" t="s">
        <v>20446</v>
      </c>
      <c r="K9" s="0" t="s">
        <v>20447</v>
      </c>
      <c r="L9" s="0" t="s">
        <v>8299</v>
      </c>
      <c r="M9" s="0" t="s">
        <v>20448</v>
      </c>
      <c r="N9" s="0" t="s">
        <v>20449</v>
      </c>
      <c r="O9" s="0" t="s">
        <v>12810</v>
      </c>
      <c r="P9" s="0" t="n">
        <v>17.7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4</v>
      </c>
      <c r="AB9" s="0" t="s">
        <v>4</v>
      </c>
    </row>
    <row r="10" customFormat="false" ht="14.4" hidden="false" customHeight="false" outlineLevel="0" collapsed="false">
      <c r="A10" s="0" t="n">
        <v>1</v>
      </c>
      <c r="B10" s="0" t="s">
        <v>20638</v>
      </c>
      <c r="C10" s="0" t="s">
        <v>20671</v>
      </c>
      <c r="D10" s="0" t="n">
        <v>1</v>
      </c>
      <c r="E10" s="0" t="s">
        <v>20640</v>
      </c>
      <c r="F10" s="0" t="s">
        <v>20672</v>
      </c>
      <c r="G10" s="0" t="s">
        <v>20673</v>
      </c>
      <c r="H10" s="0" t="s">
        <v>20674</v>
      </c>
      <c r="I10" s="0" t="s">
        <v>20637</v>
      </c>
      <c r="J10" s="0" t="s">
        <v>20421</v>
      </c>
      <c r="K10" s="0" t="s">
        <v>20422</v>
      </c>
      <c r="L10" s="0" t="s">
        <v>980</v>
      </c>
      <c r="M10" s="0" t="s">
        <v>20423</v>
      </c>
      <c r="N10" s="0" t="s">
        <v>20422</v>
      </c>
      <c r="O10" s="0" t="s">
        <v>980</v>
      </c>
      <c r="P10" s="0" t="n">
        <v>0</v>
      </c>
      <c r="Q10" s="0" t="n">
        <v>6.4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4</v>
      </c>
      <c r="AB10" s="0" t="s">
        <v>4</v>
      </c>
    </row>
    <row r="11" customFormat="false" ht="14.4" hidden="false" customHeight="false" outlineLevel="0" collapsed="false">
      <c r="A11" s="0" t="n">
        <v>1</v>
      </c>
      <c r="B11" s="0" t="n">
        <f aca="false">830213</f>
        <v>830213</v>
      </c>
      <c r="C11" s="0" t="s">
        <v>20675</v>
      </c>
      <c r="D11" s="0" t="n">
        <v>1</v>
      </c>
      <c r="E11" s="0" t="n">
        <f aca="false">830509</f>
        <v>830509</v>
      </c>
      <c r="F11" s="0" t="s">
        <v>20672</v>
      </c>
      <c r="G11" s="0" t="s">
        <v>20676</v>
      </c>
      <c r="H11" s="0" t="s">
        <v>20677</v>
      </c>
      <c r="I11" s="0" t="s">
        <v>20637</v>
      </c>
      <c r="J11" s="0" t="s">
        <v>20424</v>
      </c>
      <c r="K11" s="0" t="s">
        <v>20422</v>
      </c>
      <c r="L11" s="0" t="s">
        <v>980</v>
      </c>
      <c r="M11" s="0" t="s">
        <v>20425</v>
      </c>
      <c r="N11" s="0" t="s">
        <v>20422</v>
      </c>
      <c r="O11" s="0" t="s">
        <v>980</v>
      </c>
      <c r="P11" s="0" t="n">
        <v>0</v>
      </c>
      <c r="Q11" s="0" t="n">
        <v>52.8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4</v>
      </c>
      <c r="AB11" s="0" t="s">
        <v>4</v>
      </c>
    </row>
    <row r="12" customFormat="false" ht="14.9" hidden="false" customHeight="false" outlineLevel="0" collapsed="false">
      <c r="A12" s="0" t="n">
        <v>1</v>
      </c>
      <c r="B12" s="0" t="n">
        <f aca="false">1228182</f>
        <v>1228182</v>
      </c>
      <c r="C12" s="0" t="s">
        <v>20634</v>
      </c>
      <c r="D12" s="0" t="n">
        <v>1</v>
      </c>
      <c r="E12" s="0" t="s">
        <v>20648</v>
      </c>
      <c r="F12" s="0" t="s">
        <v>20634</v>
      </c>
      <c r="G12" s="0" t="s">
        <v>20678</v>
      </c>
      <c r="H12" s="0" t="s">
        <v>20679</v>
      </c>
      <c r="I12" s="0" t="s">
        <v>20637</v>
      </c>
      <c r="J12" s="0" t="s">
        <v>20474</v>
      </c>
      <c r="K12" s="0" t="s">
        <v>20427</v>
      </c>
      <c r="L12" s="0" t="s">
        <v>36</v>
      </c>
      <c r="M12" s="0" t="s">
        <v>20428</v>
      </c>
      <c r="N12" s="0" t="s">
        <v>20427</v>
      </c>
      <c r="O12" s="0" t="s">
        <v>36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4</v>
      </c>
      <c r="AB12" s="0" t="s">
        <v>4</v>
      </c>
    </row>
    <row r="13" customFormat="false" ht="14.4" hidden="false" customHeight="false" outlineLevel="0" collapsed="false">
      <c r="A13" s="0" t="n">
        <v>1</v>
      </c>
      <c r="B13" s="0" t="s">
        <v>20661</v>
      </c>
      <c r="C13" s="0" t="s">
        <v>20680</v>
      </c>
      <c r="D13" s="0" t="n">
        <v>1</v>
      </c>
      <c r="E13" s="0" t="n">
        <f aca="false">3498419</f>
        <v>3498419</v>
      </c>
      <c r="F13" s="0" t="s">
        <v>20681</v>
      </c>
      <c r="G13" s="0" t="s">
        <v>20682</v>
      </c>
      <c r="H13" s="0" t="s">
        <v>20683</v>
      </c>
      <c r="I13" s="0" t="s">
        <v>20637</v>
      </c>
      <c r="J13" s="0" t="s">
        <v>20441</v>
      </c>
      <c r="K13" s="0" t="s">
        <v>20442</v>
      </c>
      <c r="L13" s="0" t="s">
        <v>20443</v>
      </c>
      <c r="M13" s="0" t="s">
        <v>20444</v>
      </c>
      <c r="N13" s="0" t="s">
        <v>20445</v>
      </c>
      <c r="O13" s="0" t="s">
        <v>11842</v>
      </c>
      <c r="P13" s="0" t="n">
        <v>0</v>
      </c>
      <c r="Q13" s="0" t="n">
        <v>13.7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4</v>
      </c>
      <c r="AB13" s="0" t="s">
        <v>4</v>
      </c>
    </row>
    <row r="14" customFormat="false" ht="14.9" hidden="false" customHeight="false" outlineLevel="0" collapsed="false">
      <c r="A14" s="0" t="n">
        <v>1</v>
      </c>
      <c r="B14" s="0" t="n">
        <f aca="false">4294895</f>
        <v>4294895</v>
      </c>
      <c r="C14" s="0" t="s">
        <v>20634</v>
      </c>
      <c r="D14" s="0" t="n">
        <v>1</v>
      </c>
      <c r="E14" s="0" t="s">
        <v>20684</v>
      </c>
      <c r="F14" s="0" t="s">
        <v>20634</v>
      </c>
      <c r="G14" s="0" t="s">
        <v>20685</v>
      </c>
      <c r="H14" s="0" t="s">
        <v>20686</v>
      </c>
      <c r="I14" s="0" t="s">
        <v>20637</v>
      </c>
      <c r="J14" s="0" t="s">
        <v>20482</v>
      </c>
      <c r="K14" s="0" t="s">
        <v>20483</v>
      </c>
      <c r="L14" s="0" t="s">
        <v>20484</v>
      </c>
      <c r="M14" s="0" t="s">
        <v>20485</v>
      </c>
      <c r="N14" s="0" t="s">
        <v>20483</v>
      </c>
      <c r="O14" s="0" t="s">
        <v>20484</v>
      </c>
      <c r="P14" s="0" t="n">
        <v>0</v>
      </c>
      <c r="Q14" s="0" t="n">
        <v>100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4</v>
      </c>
      <c r="AB14" s="0" t="s">
        <v>4</v>
      </c>
    </row>
    <row r="15" customFormat="false" ht="14.4" hidden="false" customHeight="false" outlineLevel="0" collapsed="false">
      <c r="A15" s="0" t="n">
        <v>1</v>
      </c>
      <c r="B15" s="0" t="n">
        <f aca="false">452099</f>
        <v>452099</v>
      </c>
      <c r="C15" s="0" t="s">
        <v>20687</v>
      </c>
      <c r="D15" s="0" t="n">
        <v>1</v>
      </c>
      <c r="E15" s="0" t="s">
        <v>20633</v>
      </c>
      <c r="F15" s="0" t="s">
        <v>20634</v>
      </c>
      <c r="G15" s="0" t="s">
        <v>20688</v>
      </c>
      <c r="H15" s="0" t="s">
        <v>20689</v>
      </c>
      <c r="I15" s="0" t="s">
        <v>20637</v>
      </c>
      <c r="J15" s="0" t="s">
        <v>20417</v>
      </c>
      <c r="K15" s="0" t="s">
        <v>20418</v>
      </c>
      <c r="L15" s="0" t="s">
        <v>20419</v>
      </c>
      <c r="M15" s="0" t="s">
        <v>20420</v>
      </c>
      <c r="N15" s="0" t="s">
        <v>20418</v>
      </c>
      <c r="O15" s="0" t="s">
        <v>20419</v>
      </c>
      <c r="P15" s="0" t="n">
        <v>0</v>
      </c>
      <c r="Q15" s="0" t="n">
        <v>0</v>
      </c>
      <c r="R15" s="0" t="n">
        <v>76.3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4</v>
      </c>
      <c r="AB15" s="0" t="s">
        <v>4</v>
      </c>
    </row>
    <row r="16" customFormat="false" ht="14.4" hidden="false" customHeight="false" outlineLevel="0" collapsed="false">
      <c r="A16" s="0" t="n">
        <v>1</v>
      </c>
      <c r="B16" s="0" t="s">
        <v>20638</v>
      </c>
      <c r="C16" s="0" t="s">
        <v>20690</v>
      </c>
      <c r="D16" s="0" t="n">
        <v>1</v>
      </c>
      <c r="E16" s="0" t="s">
        <v>20640</v>
      </c>
      <c r="F16" s="0" t="s">
        <v>20691</v>
      </c>
      <c r="G16" s="0" t="s">
        <v>20692</v>
      </c>
      <c r="H16" s="0" t="s">
        <v>20693</v>
      </c>
      <c r="I16" s="0" t="s">
        <v>20637</v>
      </c>
      <c r="J16" s="0" t="s">
        <v>20421</v>
      </c>
      <c r="K16" s="0" t="s">
        <v>20422</v>
      </c>
      <c r="L16" s="0" t="s">
        <v>980</v>
      </c>
      <c r="M16" s="0" t="s">
        <v>20423</v>
      </c>
      <c r="N16" s="0" t="s">
        <v>20422</v>
      </c>
      <c r="O16" s="0" t="s">
        <v>980</v>
      </c>
      <c r="P16" s="0" t="n">
        <v>0</v>
      </c>
      <c r="Q16" s="0" t="n">
        <v>0</v>
      </c>
      <c r="R16" s="0" t="n">
        <v>40.6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4</v>
      </c>
      <c r="AB16" s="0" t="s">
        <v>4</v>
      </c>
    </row>
    <row r="17" customFormat="false" ht="14.4" hidden="false" customHeight="false" outlineLevel="0" collapsed="false">
      <c r="A17" s="0" t="n">
        <v>1</v>
      </c>
      <c r="B17" s="0" t="n">
        <f aca="false">830213</f>
        <v>830213</v>
      </c>
      <c r="C17" s="0" t="s">
        <v>20694</v>
      </c>
      <c r="D17" s="0" t="n">
        <v>1</v>
      </c>
      <c r="E17" s="0" t="n">
        <f aca="false">830509</f>
        <v>830509</v>
      </c>
      <c r="F17" s="0" t="s">
        <v>20691</v>
      </c>
      <c r="G17" s="0" t="s">
        <v>20695</v>
      </c>
      <c r="H17" s="0" t="s">
        <v>20696</v>
      </c>
      <c r="I17" s="0" t="s">
        <v>20637</v>
      </c>
      <c r="J17" s="0" t="s">
        <v>20424</v>
      </c>
      <c r="K17" s="0" t="s">
        <v>20422</v>
      </c>
      <c r="L17" s="0" t="s">
        <v>980</v>
      </c>
      <c r="M17" s="0" t="s">
        <v>20425</v>
      </c>
      <c r="N17" s="0" t="s">
        <v>20422</v>
      </c>
      <c r="O17" s="0" t="s">
        <v>980</v>
      </c>
      <c r="P17" s="0" t="n">
        <v>0</v>
      </c>
      <c r="Q17" s="0" t="n">
        <v>0</v>
      </c>
      <c r="R17" s="0" t="n">
        <v>33.7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s">
        <v>4</v>
      </c>
      <c r="AB17" s="0" t="s">
        <v>4</v>
      </c>
    </row>
    <row r="18" customFormat="false" ht="14.9" hidden="false" customHeight="false" outlineLevel="0" collapsed="false">
      <c r="A18" s="0" t="n">
        <v>1</v>
      </c>
      <c r="B18" s="0" t="n">
        <f aca="false">1228172</f>
        <v>1228172</v>
      </c>
      <c r="C18" s="0" t="s">
        <v>20634</v>
      </c>
      <c r="D18" s="0" t="n">
        <v>1</v>
      </c>
      <c r="E18" s="0" t="s">
        <v>20648</v>
      </c>
      <c r="F18" s="0" t="s">
        <v>20634</v>
      </c>
      <c r="G18" s="0" t="s">
        <v>20697</v>
      </c>
      <c r="H18" s="0" t="s">
        <v>20698</v>
      </c>
      <c r="I18" s="0" t="s">
        <v>20637</v>
      </c>
      <c r="J18" s="0" t="s">
        <v>20426</v>
      </c>
      <c r="K18" s="0" t="s">
        <v>20427</v>
      </c>
      <c r="L18" s="0" t="s">
        <v>36</v>
      </c>
      <c r="M18" s="0" t="s">
        <v>20428</v>
      </c>
      <c r="N18" s="0" t="s">
        <v>20427</v>
      </c>
      <c r="O18" s="0" t="s">
        <v>36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4</v>
      </c>
      <c r="AB18" s="0" t="s">
        <v>4</v>
      </c>
    </row>
    <row r="19" customFormat="false" ht="14.4" hidden="false" customHeight="false" outlineLevel="0" collapsed="false">
      <c r="A19" s="0" t="n">
        <v>1</v>
      </c>
      <c r="B19" s="0" t="s">
        <v>20666</v>
      </c>
      <c r="C19" s="0" t="s">
        <v>20699</v>
      </c>
      <c r="D19" s="0" t="n">
        <v>1</v>
      </c>
      <c r="E19" s="0" t="n">
        <f aca="false">3992348</f>
        <v>3992348</v>
      </c>
      <c r="F19" s="0" t="s">
        <v>20700</v>
      </c>
      <c r="G19" s="0" t="s">
        <v>20701</v>
      </c>
      <c r="H19" s="0" t="s">
        <v>20702</v>
      </c>
      <c r="I19" s="0" t="s">
        <v>20637</v>
      </c>
      <c r="J19" s="0" t="s">
        <v>20446</v>
      </c>
      <c r="K19" s="0" t="s">
        <v>20447</v>
      </c>
      <c r="L19" s="0" t="s">
        <v>8299</v>
      </c>
      <c r="M19" s="0" t="s">
        <v>20448</v>
      </c>
      <c r="N19" s="0" t="s">
        <v>20449</v>
      </c>
      <c r="O19" s="0" t="s">
        <v>12810</v>
      </c>
      <c r="P19" s="0" t="n">
        <v>0</v>
      </c>
      <c r="Q19" s="0" t="n">
        <v>0</v>
      </c>
      <c r="R19" s="0" t="n">
        <v>5.7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4</v>
      </c>
      <c r="AB19" s="0" t="s">
        <v>4</v>
      </c>
    </row>
    <row r="20" customFormat="false" ht="14.4" hidden="false" customHeight="false" outlineLevel="0" collapsed="false">
      <c r="A20" s="0" t="n">
        <v>1</v>
      </c>
      <c r="B20" s="0" t="n">
        <f aca="false">452099</f>
        <v>452099</v>
      </c>
      <c r="C20" s="0" t="s">
        <v>20703</v>
      </c>
      <c r="D20" s="0" t="n">
        <v>1</v>
      </c>
      <c r="E20" s="0" t="s">
        <v>20633</v>
      </c>
      <c r="F20" s="0" t="s">
        <v>20634</v>
      </c>
      <c r="G20" s="0" t="s">
        <v>20704</v>
      </c>
      <c r="H20" s="0" t="s">
        <v>20705</v>
      </c>
      <c r="I20" s="0" t="s">
        <v>20637</v>
      </c>
      <c r="J20" s="0" t="s">
        <v>20417</v>
      </c>
      <c r="K20" s="0" t="s">
        <v>20418</v>
      </c>
      <c r="L20" s="0" t="s">
        <v>20419</v>
      </c>
      <c r="M20" s="0" t="s">
        <v>20420</v>
      </c>
      <c r="N20" s="0" t="s">
        <v>20418</v>
      </c>
      <c r="O20" s="0" t="s">
        <v>20419</v>
      </c>
      <c r="P20" s="0" t="n">
        <v>0</v>
      </c>
      <c r="Q20" s="0" t="n">
        <v>0</v>
      </c>
      <c r="R20" s="0" t="n">
        <v>0</v>
      </c>
      <c r="S20" s="0" t="n">
        <v>72.5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4</v>
      </c>
      <c r="AB20" s="0" t="s">
        <v>4</v>
      </c>
    </row>
    <row r="21" customFormat="false" ht="14.4" hidden="false" customHeight="false" outlineLevel="0" collapsed="false">
      <c r="A21" s="0" t="n">
        <v>1</v>
      </c>
      <c r="B21" s="0" t="s">
        <v>20638</v>
      </c>
      <c r="C21" s="0" t="s">
        <v>20706</v>
      </c>
      <c r="D21" s="0" t="n">
        <v>1</v>
      </c>
      <c r="E21" s="0" t="s">
        <v>20640</v>
      </c>
      <c r="F21" s="0" t="s">
        <v>20707</v>
      </c>
      <c r="G21" s="0" t="s">
        <v>20708</v>
      </c>
      <c r="H21" s="0" t="s">
        <v>20709</v>
      </c>
      <c r="I21" s="0" t="s">
        <v>20637</v>
      </c>
      <c r="J21" s="0" t="s">
        <v>20421</v>
      </c>
      <c r="K21" s="0" t="s">
        <v>20422</v>
      </c>
      <c r="L21" s="0" t="s">
        <v>980</v>
      </c>
      <c r="M21" s="0" t="s">
        <v>20423</v>
      </c>
      <c r="N21" s="0" t="s">
        <v>20422</v>
      </c>
      <c r="O21" s="0" t="s">
        <v>980</v>
      </c>
      <c r="P21" s="0" t="n">
        <v>0</v>
      </c>
      <c r="Q21" s="0" t="n">
        <v>0</v>
      </c>
      <c r="R21" s="0" t="n">
        <v>0</v>
      </c>
      <c r="S21" s="0" t="n">
        <v>74.6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4</v>
      </c>
      <c r="AB21" s="0" t="s">
        <v>4</v>
      </c>
    </row>
    <row r="22" customFormat="false" ht="14.4" hidden="false" customHeight="false" outlineLevel="0" collapsed="false">
      <c r="A22" s="0" t="n">
        <v>1</v>
      </c>
      <c r="B22" s="0" t="n">
        <f aca="false">830213</f>
        <v>830213</v>
      </c>
      <c r="C22" s="0" t="s">
        <v>20710</v>
      </c>
      <c r="D22" s="0" t="n">
        <v>1</v>
      </c>
      <c r="E22" s="0" t="n">
        <f aca="false">830509</f>
        <v>830509</v>
      </c>
      <c r="F22" s="0" t="s">
        <v>20707</v>
      </c>
      <c r="G22" s="0" t="s">
        <v>20711</v>
      </c>
      <c r="H22" s="0" t="s">
        <v>20712</v>
      </c>
      <c r="I22" s="0" t="s">
        <v>20637</v>
      </c>
      <c r="J22" s="0" t="s">
        <v>20424</v>
      </c>
      <c r="K22" s="0" t="s">
        <v>20422</v>
      </c>
      <c r="L22" s="0" t="s">
        <v>980</v>
      </c>
      <c r="M22" s="0" t="s">
        <v>20425</v>
      </c>
      <c r="N22" s="0" t="s">
        <v>20422</v>
      </c>
      <c r="O22" s="0" t="s">
        <v>980</v>
      </c>
      <c r="P22" s="0" t="n">
        <v>0</v>
      </c>
      <c r="Q22" s="0" t="n">
        <v>0</v>
      </c>
      <c r="R22" s="0" t="n">
        <v>0</v>
      </c>
      <c r="S22" s="0" t="n">
        <v>64.9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4</v>
      </c>
      <c r="AB22" s="0" t="s">
        <v>4</v>
      </c>
    </row>
    <row r="23" customFormat="false" ht="14.9" hidden="false" customHeight="false" outlineLevel="0" collapsed="false">
      <c r="A23" s="0" t="n">
        <v>1</v>
      </c>
      <c r="B23" s="0" t="n">
        <f aca="false">1228172</f>
        <v>1228172</v>
      </c>
      <c r="C23" s="0" t="s">
        <v>20634</v>
      </c>
      <c r="D23" s="0" t="n">
        <v>1</v>
      </c>
      <c r="E23" s="0" t="s">
        <v>20648</v>
      </c>
      <c r="F23" s="0" t="s">
        <v>20634</v>
      </c>
      <c r="G23" s="0" t="s">
        <v>20713</v>
      </c>
      <c r="H23" s="0" t="s">
        <v>20714</v>
      </c>
      <c r="I23" s="0" t="s">
        <v>20637</v>
      </c>
      <c r="J23" s="0" t="s">
        <v>20426</v>
      </c>
      <c r="K23" s="0" t="s">
        <v>20427</v>
      </c>
      <c r="L23" s="0" t="s">
        <v>36</v>
      </c>
      <c r="M23" s="0" t="s">
        <v>20428</v>
      </c>
      <c r="N23" s="0" t="s">
        <v>20427</v>
      </c>
      <c r="O23" s="0" t="s">
        <v>36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4</v>
      </c>
      <c r="AB23" s="0" t="s">
        <v>4</v>
      </c>
    </row>
    <row r="24" customFormat="false" ht="14.4" hidden="false" customHeight="false" outlineLevel="0" collapsed="false">
      <c r="A24" s="0" t="n">
        <v>1</v>
      </c>
      <c r="B24" s="0" t="n">
        <f aca="false">1471547</f>
        <v>1471547</v>
      </c>
      <c r="C24" s="0" t="s">
        <v>20715</v>
      </c>
      <c r="D24" s="0" t="n">
        <v>1</v>
      </c>
      <c r="E24" s="0" t="s">
        <v>20716</v>
      </c>
      <c r="F24" s="0" t="s">
        <v>20717</v>
      </c>
      <c r="G24" s="0" t="s">
        <v>20718</v>
      </c>
      <c r="H24" s="0" t="s">
        <v>20719</v>
      </c>
      <c r="I24" s="0" t="s">
        <v>20637</v>
      </c>
      <c r="J24" s="0" t="s">
        <v>20520</v>
      </c>
      <c r="K24" s="0" t="s">
        <v>20521</v>
      </c>
      <c r="L24" s="0" t="s">
        <v>20522</v>
      </c>
      <c r="M24" s="0" t="s">
        <v>20523</v>
      </c>
      <c r="N24" s="0" t="s">
        <v>20433</v>
      </c>
      <c r="O24" s="0" t="s">
        <v>20434</v>
      </c>
      <c r="P24" s="0" t="n">
        <v>0</v>
      </c>
      <c r="Q24" s="0" t="n">
        <v>0</v>
      </c>
      <c r="R24" s="0" t="n">
        <v>0</v>
      </c>
      <c r="S24" s="0" t="n">
        <v>18.2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4</v>
      </c>
      <c r="AB24" s="0" t="s">
        <v>4</v>
      </c>
    </row>
    <row r="25" customFormat="false" ht="14.4" hidden="false" customHeight="false" outlineLevel="0" collapsed="false">
      <c r="A25" s="0" t="n">
        <v>1</v>
      </c>
      <c r="B25" s="0" t="s">
        <v>20661</v>
      </c>
      <c r="C25" s="0" t="s">
        <v>20720</v>
      </c>
      <c r="D25" s="0" t="n">
        <v>1</v>
      </c>
      <c r="E25" s="0" t="n">
        <f aca="false">3498419</f>
        <v>3498419</v>
      </c>
      <c r="F25" s="0" t="s">
        <v>20721</v>
      </c>
      <c r="G25" s="0" t="s">
        <v>20722</v>
      </c>
      <c r="H25" s="0" t="s">
        <v>20723</v>
      </c>
      <c r="I25" s="0" t="s">
        <v>20637</v>
      </c>
      <c r="J25" s="0" t="s">
        <v>20441</v>
      </c>
      <c r="K25" s="0" t="s">
        <v>20442</v>
      </c>
      <c r="L25" s="0" t="s">
        <v>20443</v>
      </c>
      <c r="M25" s="0" t="s">
        <v>20444</v>
      </c>
      <c r="N25" s="0" t="s">
        <v>20445</v>
      </c>
      <c r="O25" s="0" t="s">
        <v>11842</v>
      </c>
      <c r="P25" s="0" t="n">
        <v>0</v>
      </c>
      <c r="Q25" s="0" t="n">
        <v>0</v>
      </c>
      <c r="R25" s="0" t="n">
        <v>0</v>
      </c>
      <c r="S25" s="0" t="n">
        <v>14.7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4</v>
      </c>
      <c r="AB25" s="0" t="s">
        <v>4</v>
      </c>
    </row>
    <row r="26" customFormat="false" ht="14.4" hidden="true" customHeight="false" outlineLevel="0" collapsed="false">
      <c r="A26" s="0" t="n">
        <v>1</v>
      </c>
      <c r="B26" s="0" t="n">
        <f aca="false">452099</f>
        <v>452099</v>
      </c>
      <c r="C26" s="0" t="s">
        <v>20724</v>
      </c>
      <c r="D26" s="0" t="n">
        <v>1</v>
      </c>
      <c r="E26" s="0" t="s">
        <v>20633</v>
      </c>
      <c r="F26" s="0" t="s">
        <v>20634</v>
      </c>
      <c r="G26" s="0" t="s">
        <v>20725</v>
      </c>
      <c r="H26" s="0" t="s">
        <v>20726</v>
      </c>
      <c r="I26" s="0" t="s">
        <v>20637</v>
      </c>
      <c r="J26" s="0" t="s">
        <v>20417</v>
      </c>
      <c r="K26" s="0" t="s">
        <v>20418</v>
      </c>
      <c r="L26" s="0" t="s">
        <v>20419</v>
      </c>
      <c r="M26" s="0" t="s">
        <v>20420</v>
      </c>
      <c r="N26" s="0" t="s">
        <v>20418</v>
      </c>
      <c r="O26" s="0" t="s">
        <v>20419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78.1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4</v>
      </c>
      <c r="AB26" s="0" t="s">
        <v>4</v>
      </c>
    </row>
    <row r="27" customFormat="false" ht="14.4" hidden="true" customHeight="false" outlineLevel="0" collapsed="false">
      <c r="A27" s="0" t="n">
        <v>1</v>
      </c>
      <c r="B27" s="0" t="s">
        <v>20638</v>
      </c>
      <c r="C27" s="0" t="s">
        <v>20727</v>
      </c>
      <c r="D27" s="0" t="n">
        <v>1</v>
      </c>
      <c r="E27" s="0" t="s">
        <v>20640</v>
      </c>
      <c r="F27" s="0" t="s">
        <v>20728</v>
      </c>
      <c r="G27" s="0" t="s">
        <v>20729</v>
      </c>
      <c r="H27" s="0" t="s">
        <v>20730</v>
      </c>
      <c r="I27" s="0" t="s">
        <v>20637</v>
      </c>
      <c r="J27" s="0" t="s">
        <v>20421</v>
      </c>
      <c r="K27" s="0" t="s">
        <v>20422</v>
      </c>
      <c r="L27" s="0" t="s">
        <v>980</v>
      </c>
      <c r="M27" s="0" t="s">
        <v>20423</v>
      </c>
      <c r="N27" s="0" t="s">
        <v>20422</v>
      </c>
      <c r="O27" s="0" t="s">
        <v>980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52.7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s">
        <v>4</v>
      </c>
      <c r="AB27" s="0" t="s">
        <v>4</v>
      </c>
    </row>
    <row r="28" customFormat="false" ht="14.4" hidden="true" customHeight="false" outlineLevel="0" collapsed="false">
      <c r="A28" s="0" t="n">
        <v>1</v>
      </c>
      <c r="B28" s="0" t="n">
        <f aca="false">830213</f>
        <v>830213</v>
      </c>
      <c r="C28" s="0" t="s">
        <v>20731</v>
      </c>
      <c r="D28" s="0" t="n">
        <v>1</v>
      </c>
      <c r="E28" s="0" t="n">
        <f aca="false">830509</f>
        <v>830509</v>
      </c>
      <c r="F28" s="0" t="s">
        <v>20728</v>
      </c>
      <c r="G28" s="0" t="s">
        <v>20732</v>
      </c>
      <c r="H28" s="0" t="s">
        <v>20733</v>
      </c>
      <c r="I28" s="0" t="s">
        <v>20637</v>
      </c>
      <c r="J28" s="0" t="s">
        <v>20424</v>
      </c>
      <c r="K28" s="0" t="s">
        <v>20422</v>
      </c>
      <c r="L28" s="0" t="s">
        <v>980</v>
      </c>
      <c r="M28" s="0" t="s">
        <v>20425</v>
      </c>
      <c r="N28" s="0" t="s">
        <v>20422</v>
      </c>
      <c r="O28" s="0" t="s">
        <v>980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47.8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4</v>
      </c>
      <c r="AB28" s="0" t="s">
        <v>4</v>
      </c>
    </row>
    <row r="29" customFormat="false" ht="14.4" hidden="true" customHeight="false" outlineLevel="0" collapsed="false">
      <c r="A29" s="0" t="n">
        <v>1</v>
      </c>
      <c r="B29" s="0" t="n">
        <f aca="false">1228172</f>
        <v>1228172</v>
      </c>
      <c r="C29" s="0" t="s">
        <v>20634</v>
      </c>
      <c r="D29" s="0" t="n">
        <v>1</v>
      </c>
      <c r="E29" s="0" t="s">
        <v>20648</v>
      </c>
      <c r="F29" s="0" t="s">
        <v>20634</v>
      </c>
      <c r="G29" s="0" t="s">
        <v>20734</v>
      </c>
      <c r="H29" s="0" t="s">
        <v>20735</v>
      </c>
      <c r="I29" s="0" t="s">
        <v>20637</v>
      </c>
      <c r="J29" s="0" t="s">
        <v>20426</v>
      </c>
      <c r="K29" s="0" t="s">
        <v>20427</v>
      </c>
      <c r="L29" s="0" t="s">
        <v>36</v>
      </c>
      <c r="M29" s="0" t="s">
        <v>20428</v>
      </c>
      <c r="N29" s="0" t="s">
        <v>20427</v>
      </c>
      <c r="O29" s="0" t="s">
        <v>36</v>
      </c>
      <c r="P29" s="0" t="n">
        <v>0</v>
      </c>
      <c r="Q29" s="0" t="n">
        <v>0</v>
      </c>
      <c r="R29" s="0" t="n">
        <v>0</v>
      </c>
      <c r="S29" s="0" t="n">
        <v>0</v>
      </c>
      <c r="T29" s="0" t="s">
        <v>20736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4</v>
      </c>
      <c r="AB29" s="0" t="s">
        <v>4</v>
      </c>
    </row>
    <row r="30" customFormat="false" ht="14.4" hidden="false" customHeight="false" outlineLevel="0" collapsed="false">
      <c r="A30" s="0" t="n">
        <v>1</v>
      </c>
      <c r="B30" s="0" t="n">
        <f aca="false">157001</f>
        <v>157001</v>
      </c>
      <c r="C30" s="0" t="s">
        <v>20737</v>
      </c>
      <c r="D30" s="0" t="n">
        <v>1</v>
      </c>
      <c r="E30" s="0" t="s">
        <v>20738</v>
      </c>
      <c r="F30" s="0" t="s">
        <v>20739</v>
      </c>
      <c r="G30" s="0" t="s">
        <v>20740</v>
      </c>
      <c r="H30" s="0" t="s">
        <v>20741</v>
      </c>
      <c r="I30" s="0" t="s">
        <v>20637</v>
      </c>
      <c r="J30" s="0" t="s">
        <v>20540</v>
      </c>
      <c r="K30" s="0" t="s">
        <v>20541</v>
      </c>
      <c r="L30" s="0" t="s">
        <v>693</v>
      </c>
      <c r="M30" s="0" t="s">
        <v>20542</v>
      </c>
      <c r="N30" s="0" t="s">
        <v>20543</v>
      </c>
      <c r="O30" s="0" t="s">
        <v>20544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7.5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4</v>
      </c>
      <c r="AB30" s="0" t="s">
        <v>4</v>
      </c>
    </row>
    <row r="31" customFormat="false" ht="14.4" hidden="false" customHeight="false" outlineLevel="0" collapsed="false">
      <c r="A31" s="0" t="n">
        <v>1</v>
      </c>
      <c r="B31" s="0" t="n">
        <f aca="false">452099</f>
        <v>452099</v>
      </c>
      <c r="C31" s="0" t="s">
        <v>20715</v>
      </c>
      <c r="D31" s="0" t="n">
        <v>1</v>
      </c>
      <c r="E31" s="0" t="s">
        <v>20633</v>
      </c>
      <c r="F31" s="0" t="s">
        <v>20634</v>
      </c>
      <c r="G31" s="0" t="s">
        <v>20742</v>
      </c>
      <c r="H31" s="0" t="s">
        <v>20743</v>
      </c>
      <c r="I31" s="0" t="s">
        <v>20637</v>
      </c>
      <c r="J31" s="0" t="s">
        <v>20417</v>
      </c>
      <c r="K31" s="0" t="s">
        <v>20418</v>
      </c>
      <c r="L31" s="0" t="s">
        <v>20419</v>
      </c>
      <c r="M31" s="0" t="s">
        <v>20420</v>
      </c>
      <c r="N31" s="0" t="s">
        <v>20418</v>
      </c>
      <c r="O31" s="0" t="s">
        <v>20419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75.9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4</v>
      </c>
      <c r="AB31" s="0" t="s">
        <v>4</v>
      </c>
    </row>
    <row r="32" customFormat="false" ht="14.4" hidden="false" customHeight="false" outlineLevel="0" collapsed="false">
      <c r="A32" s="0" t="n">
        <v>1</v>
      </c>
      <c r="B32" s="0" t="s">
        <v>20638</v>
      </c>
      <c r="C32" s="0" t="s">
        <v>20744</v>
      </c>
      <c r="D32" s="0" t="n">
        <v>1</v>
      </c>
      <c r="E32" s="0" t="s">
        <v>20640</v>
      </c>
      <c r="F32" s="0" t="s">
        <v>20745</v>
      </c>
      <c r="G32" s="0" t="s">
        <v>20746</v>
      </c>
      <c r="H32" s="0" t="s">
        <v>20747</v>
      </c>
      <c r="I32" s="0" t="s">
        <v>20637</v>
      </c>
      <c r="J32" s="0" t="s">
        <v>20421</v>
      </c>
      <c r="K32" s="0" t="s">
        <v>20422</v>
      </c>
      <c r="L32" s="0" t="s">
        <v>980</v>
      </c>
      <c r="M32" s="0" t="s">
        <v>20423</v>
      </c>
      <c r="N32" s="0" t="s">
        <v>20422</v>
      </c>
      <c r="O32" s="0" t="s">
        <v>980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14.6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4</v>
      </c>
      <c r="AB32" s="0" t="s">
        <v>4</v>
      </c>
    </row>
    <row r="33" customFormat="false" ht="14.4" hidden="false" customHeight="false" outlineLevel="0" collapsed="false">
      <c r="A33" s="0" t="n">
        <v>1</v>
      </c>
      <c r="B33" s="0" t="n">
        <f aca="false">830213</f>
        <v>830213</v>
      </c>
      <c r="C33" s="0" t="s">
        <v>20748</v>
      </c>
      <c r="D33" s="0" t="n">
        <v>1</v>
      </c>
      <c r="E33" s="0" t="n">
        <f aca="false">830509</f>
        <v>830509</v>
      </c>
      <c r="F33" s="0" t="s">
        <v>20745</v>
      </c>
      <c r="G33" s="0" t="s">
        <v>20749</v>
      </c>
      <c r="H33" s="0" t="s">
        <v>20750</v>
      </c>
      <c r="I33" s="0" t="s">
        <v>20637</v>
      </c>
      <c r="J33" s="0" t="s">
        <v>20424</v>
      </c>
      <c r="K33" s="0" t="s">
        <v>20422</v>
      </c>
      <c r="L33" s="0" t="s">
        <v>980</v>
      </c>
      <c r="M33" s="0" t="s">
        <v>20425</v>
      </c>
      <c r="N33" s="0" t="s">
        <v>20422</v>
      </c>
      <c r="O33" s="0" t="s">
        <v>980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10.6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4</v>
      </c>
      <c r="AB33" s="0" t="s">
        <v>4</v>
      </c>
    </row>
    <row r="34" customFormat="false" ht="14.4" hidden="false" customHeight="false" outlineLevel="0" collapsed="false">
      <c r="A34" s="0" t="n">
        <v>1</v>
      </c>
      <c r="B34" s="0" t="s">
        <v>20751</v>
      </c>
      <c r="C34" s="0" t="s">
        <v>20752</v>
      </c>
      <c r="D34" s="0" t="n">
        <v>1</v>
      </c>
      <c r="E34" s="0" t="n">
        <f aca="false">3644494</f>
        <v>3644494</v>
      </c>
      <c r="F34" s="0" t="s">
        <v>20753</v>
      </c>
      <c r="G34" s="0" t="s">
        <v>20754</v>
      </c>
      <c r="H34" s="0" t="s">
        <v>20755</v>
      </c>
      <c r="I34" s="0" t="s">
        <v>20637</v>
      </c>
      <c r="J34" s="0" t="s">
        <v>20545</v>
      </c>
      <c r="K34" s="0" t="s">
        <v>20546</v>
      </c>
      <c r="L34" s="0" t="s">
        <v>20547</v>
      </c>
      <c r="M34" s="0" t="s">
        <v>20548</v>
      </c>
      <c r="N34" s="0" t="s">
        <v>20549</v>
      </c>
      <c r="O34" s="0" t="s">
        <v>20550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11.4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4</v>
      </c>
      <c r="AB34" s="0" t="s">
        <v>4</v>
      </c>
    </row>
    <row r="35" customFormat="false" ht="14.4" hidden="false" customHeight="false" outlineLevel="0" collapsed="false">
      <c r="A35" s="0" t="n">
        <v>1</v>
      </c>
      <c r="B35" s="0" t="s">
        <v>20651</v>
      </c>
      <c r="C35" s="0" t="s">
        <v>20756</v>
      </c>
      <c r="D35" s="0" t="n">
        <v>1</v>
      </c>
      <c r="E35" s="0" t="n">
        <f aca="false">1511055</f>
        <v>1511055</v>
      </c>
      <c r="F35" s="0" t="s">
        <v>20757</v>
      </c>
      <c r="G35" s="0" t="s">
        <v>20758</v>
      </c>
      <c r="H35" s="0" t="s">
        <v>20759</v>
      </c>
      <c r="I35" s="0" t="s">
        <v>20637</v>
      </c>
      <c r="J35" s="0" t="s">
        <v>20429</v>
      </c>
      <c r="K35" s="0" t="s">
        <v>20430</v>
      </c>
      <c r="L35" s="0" t="s">
        <v>20431</v>
      </c>
      <c r="M35" s="0" t="s">
        <v>20432</v>
      </c>
      <c r="N35" s="0" t="s">
        <v>20433</v>
      </c>
      <c r="O35" s="0" t="s">
        <v>20434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10.4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</v>
      </c>
      <c r="AB35" s="0" t="s">
        <v>4</v>
      </c>
    </row>
    <row r="36" customFormat="false" ht="14.4" hidden="false" customHeight="false" outlineLevel="0" collapsed="false">
      <c r="A36" s="0" t="n">
        <v>1</v>
      </c>
      <c r="B36" s="0" t="s">
        <v>20656</v>
      </c>
      <c r="C36" s="0" t="s">
        <v>20760</v>
      </c>
      <c r="D36" s="0" t="n">
        <v>1</v>
      </c>
      <c r="E36" s="0" t="n">
        <f aca="false">3278684</f>
        <v>3278684</v>
      </c>
      <c r="F36" s="0" t="s">
        <v>20761</v>
      </c>
      <c r="G36" s="0" t="s">
        <v>20762</v>
      </c>
      <c r="H36" s="0" t="s">
        <v>20763</v>
      </c>
      <c r="I36" s="0" t="s">
        <v>20637</v>
      </c>
      <c r="J36" s="0" t="s">
        <v>20435</v>
      </c>
      <c r="K36" s="0" t="s">
        <v>20436</v>
      </c>
      <c r="L36" s="0" t="s">
        <v>20437</v>
      </c>
      <c r="M36" s="0" t="s">
        <v>20438</v>
      </c>
      <c r="N36" s="0" t="s">
        <v>20439</v>
      </c>
      <c r="O36" s="0" t="s">
        <v>20440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7.9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4</v>
      </c>
      <c r="AB36" s="0" t="s">
        <v>4</v>
      </c>
    </row>
    <row r="37" customFormat="false" ht="14.4" hidden="false" customHeight="false" outlineLevel="0" collapsed="false">
      <c r="A37" s="0" t="n">
        <v>1</v>
      </c>
      <c r="B37" s="0" t="s">
        <v>20661</v>
      </c>
      <c r="C37" s="0" t="s">
        <v>20764</v>
      </c>
      <c r="D37" s="0" t="n">
        <v>1</v>
      </c>
      <c r="E37" s="0" t="n">
        <f aca="false">3498419</f>
        <v>3498419</v>
      </c>
      <c r="F37" s="0" t="s">
        <v>20765</v>
      </c>
      <c r="G37" s="0" t="s">
        <v>20749</v>
      </c>
      <c r="H37" s="0" t="s">
        <v>20766</v>
      </c>
      <c r="I37" s="0" t="s">
        <v>20637</v>
      </c>
      <c r="J37" s="0" t="s">
        <v>20441</v>
      </c>
      <c r="K37" s="0" t="s">
        <v>20442</v>
      </c>
      <c r="L37" s="0" t="s">
        <v>20443</v>
      </c>
      <c r="M37" s="0" t="s">
        <v>20444</v>
      </c>
      <c r="N37" s="0" t="s">
        <v>20445</v>
      </c>
      <c r="O37" s="0" t="s">
        <v>11842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10.7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4</v>
      </c>
      <c r="AB37" s="0" t="s">
        <v>4</v>
      </c>
    </row>
    <row r="38" customFormat="false" ht="14.4" hidden="false" customHeight="false" outlineLevel="0" collapsed="false">
      <c r="A38" s="0" t="n">
        <v>1</v>
      </c>
      <c r="B38" s="0" t="s">
        <v>20666</v>
      </c>
      <c r="C38" s="0" t="s">
        <v>20767</v>
      </c>
      <c r="D38" s="0" t="n">
        <v>1</v>
      </c>
      <c r="E38" s="0" t="n">
        <f aca="false">3992348</f>
        <v>3992348</v>
      </c>
      <c r="F38" s="0" t="s">
        <v>20768</v>
      </c>
      <c r="G38" s="0" t="s">
        <v>20769</v>
      </c>
      <c r="H38" s="0" t="s">
        <v>20770</v>
      </c>
      <c r="I38" s="0" t="s">
        <v>20637</v>
      </c>
      <c r="J38" s="0" t="s">
        <v>20446</v>
      </c>
      <c r="K38" s="0" t="s">
        <v>20447</v>
      </c>
      <c r="L38" s="0" t="s">
        <v>8299</v>
      </c>
      <c r="M38" s="0" t="s">
        <v>20448</v>
      </c>
      <c r="N38" s="0" t="s">
        <v>20449</v>
      </c>
      <c r="O38" s="0" t="s">
        <v>12810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5.8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4</v>
      </c>
      <c r="AB38" s="0" t="s">
        <v>4</v>
      </c>
    </row>
    <row r="39" customFormat="false" ht="14.4" hidden="false" customHeight="false" outlineLevel="0" collapsed="false">
      <c r="A39" s="0" t="n">
        <v>1</v>
      </c>
      <c r="B39" s="0" t="n">
        <f aca="false">452099</f>
        <v>452099</v>
      </c>
      <c r="C39" s="0" t="s">
        <v>20771</v>
      </c>
      <c r="D39" s="0" t="n">
        <v>1</v>
      </c>
      <c r="E39" s="0" t="s">
        <v>20633</v>
      </c>
      <c r="F39" s="0" t="s">
        <v>20634</v>
      </c>
      <c r="G39" s="0" t="s">
        <v>20772</v>
      </c>
      <c r="H39" s="0" t="s">
        <v>20636</v>
      </c>
      <c r="I39" s="0" t="s">
        <v>20637</v>
      </c>
      <c r="J39" s="0" t="s">
        <v>20417</v>
      </c>
      <c r="K39" s="0" t="s">
        <v>20418</v>
      </c>
      <c r="L39" s="0" t="s">
        <v>20419</v>
      </c>
      <c r="M39" s="0" t="s">
        <v>20420</v>
      </c>
      <c r="N39" s="0" t="s">
        <v>20418</v>
      </c>
      <c r="O39" s="0" t="s">
        <v>20419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67.6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4</v>
      </c>
      <c r="AB39" s="0" t="s">
        <v>4</v>
      </c>
    </row>
    <row r="40" customFormat="false" ht="14.4" hidden="false" customHeight="false" outlineLevel="0" collapsed="false">
      <c r="A40" s="0" t="n">
        <v>1</v>
      </c>
      <c r="B40" s="0" t="s">
        <v>20638</v>
      </c>
      <c r="C40" s="0" t="s">
        <v>20773</v>
      </c>
      <c r="D40" s="0" t="n">
        <v>1</v>
      </c>
      <c r="E40" s="0" t="s">
        <v>20640</v>
      </c>
      <c r="F40" s="0" t="s">
        <v>20774</v>
      </c>
      <c r="G40" s="0" t="s">
        <v>20775</v>
      </c>
      <c r="H40" s="0" t="s">
        <v>20776</v>
      </c>
      <c r="I40" s="0" t="s">
        <v>20637</v>
      </c>
      <c r="J40" s="0" t="s">
        <v>20421</v>
      </c>
      <c r="K40" s="0" t="s">
        <v>20422</v>
      </c>
      <c r="L40" s="0" t="s">
        <v>980</v>
      </c>
      <c r="M40" s="0" t="s">
        <v>20423</v>
      </c>
      <c r="N40" s="0" t="s">
        <v>20422</v>
      </c>
      <c r="O40" s="0" t="s">
        <v>980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13.3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4</v>
      </c>
      <c r="AB40" s="0" t="s">
        <v>4</v>
      </c>
    </row>
    <row r="41" customFormat="false" ht="14.4" hidden="false" customHeight="false" outlineLevel="0" collapsed="false">
      <c r="A41" s="0" t="n">
        <v>1</v>
      </c>
      <c r="B41" s="0" t="n">
        <f aca="false">830213</f>
        <v>830213</v>
      </c>
      <c r="C41" s="0" t="s">
        <v>20777</v>
      </c>
      <c r="D41" s="0" t="n">
        <v>1</v>
      </c>
      <c r="E41" s="0" t="n">
        <f aca="false">830509</f>
        <v>830509</v>
      </c>
      <c r="F41" s="0" t="s">
        <v>20774</v>
      </c>
      <c r="G41" s="0" t="s">
        <v>20775</v>
      </c>
      <c r="H41" s="0" t="s">
        <v>20778</v>
      </c>
      <c r="I41" s="0" t="s">
        <v>20637</v>
      </c>
      <c r="J41" s="0" t="s">
        <v>20424</v>
      </c>
      <c r="K41" s="0" t="s">
        <v>20422</v>
      </c>
      <c r="L41" s="0" t="s">
        <v>980</v>
      </c>
      <c r="M41" s="0" t="s">
        <v>20425</v>
      </c>
      <c r="N41" s="0" t="s">
        <v>20422</v>
      </c>
      <c r="O41" s="0" t="s">
        <v>980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13.2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4</v>
      </c>
      <c r="AB41" s="0" t="s">
        <v>4</v>
      </c>
    </row>
    <row r="42" customFormat="false" ht="14.9" hidden="false" customHeight="false" outlineLevel="0" collapsed="false">
      <c r="A42" s="0" t="n">
        <v>1</v>
      </c>
      <c r="B42" s="0" t="n">
        <f aca="false">1228172</f>
        <v>1228172</v>
      </c>
      <c r="C42" s="0" t="s">
        <v>20634</v>
      </c>
      <c r="D42" s="0" t="n">
        <v>1</v>
      </c>
      <c r="E42" s="0" t="s">
        <v>20648</v>
      </c>
      <c r="F42" s="0" t="s">
        <v>20634</v>
      </c>
      <c r="G42" s="0" t="s">
        <v>20779</v>
      </c>
      <c r="H42" s="0" t="s">
        <v>20780</v>
      </c>
      <c r="I42" s="0" t="s">
        <v>20637</v>
      </c>
      <c r="J42" s="0" t="s">
        <v>20426</v>
      </c>
      <c r="K42" s="0" t="s">
        <v>20427</v>
      </c>
      <c r="L42" s="0" t="s">
        <v>36</v>
      </c>
      <c r="M42" s="0" t="s">
        <v>20428</v>
      </c>
      <c r="N42" s="0" t="s">
        <v>20427</v>
      </c>
      <c r="O42" s="0" t="s">
        <v>36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4</v>
      </c>
      <c r="AB42" s="0" t="s">
        <v>4</v>
      </c>
    </row>
    <row r="43" customFormat="false" ht="14.4" hidden="false" customHeight="false" outlineLevel="0" collapsed="false">
      <c r="A43" s="0" t="n">
        <v>1</v>
      </c>
      <c r="B43" s="0" t="s">
        <v>20661</v>
      </c>
      <c r="C43" s="0" t="s">
        <v>20781</v>
      </c>
      <c r="D43" s="0" t="n">
        <v>1</v>
      </c>
      <c r="E43" s="0" t="n">
        <f aca="false">3498419</f>
        <v>3498419</v>
      </c>
      <c r="F43" s="0" t="s">
        <v>20782</v>
      </c>
      <c r="G43" s="0" t="s">
        <v>20783</v>
      </c>
      <c r="H43" s="0" t="s">
        <v>20784</v>
      </c>
      <c r="I43" s="0" t="s">
        <v>20637</v>
      </c>
      <c r="J43" s="0" t="s">
        <v>20441</v>
      </c>
      <c r="K43" s="0" t="s">
        <v>20442</v>
      </c>
      <c r="L43" s="0" t="s">
        <v>20443</v>
      </c>
      <c r="M43" s="0" t="s">
        <v>20444</v>
      </c>
      <c r="N43" s="0" t="s">
        <v>20445</v>
      </c>
      <c r="O43" s="0" t="s">
        <v>11842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7.1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4</v>
      </c>
      <c r="AB43" s="0" t="s">
        <v>4</v>
      </c>
    </row>
    <row r="44" customFormat="false" ht="14.4" hidden="false" customHeight="false" outlineLevel="0" collapsed="false">
      <c r="A44" s="0" t="n">
        <v>1</v>
      </c>
      <c r="B44" s="0" t="n">
        <f aca="false">452099</f>
        <v>452099</v>
      </c>
      <c r="C44" s="0" t="s">
        <v>20785</v>
      </c>
      <c r="D44" s="0" t="n">
        <v>1</v>
      </c>
      <c r="E44" s="0" t="s">
        <v>20633</v>
      </c>
      <c r="F44" s="0" t="s">
        <v>20634</v>
      </c>
      <c r="G44" s="0" t="s">
        <v>20786</v>
      </c>
      <c r="H44" s="0" t="s">
        <v>20787</v>
      </c>
      <c r="I44" s="0" t="s">
        <v>20637</v>
      </c>
      <c r="J44" s="0" t="s">
        <v>20417</v>
      </c>
      <c r="K44" s="0" t="s">
        <v>20418</v>
      </c>
      <c r="L44" s="0" t="s">
        <v>20419</v>
      </c>
      <c r="M44" s="0" t="s">
        <v>20420</v>
      </c>
      <c r="N44" s="0" t="s">
        <v>20418</v>
      </c>
      <c r="O44" s="0" t="s">
        <v>20419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75.6</v>
      </c>
      <c r="X44" s="0" t="n">
        <v>0</v>
      </c>
      <c r="Y44" s="0" t="n">
        <v>0</v>
      </c>
      <c r="Z44" s="0" t="n">
        <v>0</v>
      </c>
      <c r="AA44" s="0" t="s">
        <v>4</v>
      </c>
      <c r="AB44" s="0" t="s">
        <v>4</v>
      </c>
    </row>
    <row r="45" customFormat="false" ht="14.4" hidden="false" customHeight="false" outlineLevel="0" collapsed="false">
      <c r="A45" s="0" t="n">
        <v>1</v>
      </c>
      <c r="B45" s="0" t="s">
        <v>20638</v>
      </c>
      <c r="C45" s="0" t="s">
        <v>20788</v>
      </c>
      <c r="D45" s="0" t="n">
        <v>1</v>
      </c>
      <c r="E45" s="0" t="s">
        <v>20640</v>
      </c>
      <c r="F45" s="0" t="s">
        <v>20789</v>
      </c>
      <c r="G45" s="0" t="s">
        <v>20790</v>
      </c>
      <c r="H45" s="0" t="s">
        <v>20791</v>
      </c>
      <c r="I45" s="0" t="s">
        <v>20637</v>
      </c>
      <c r="J45" s="0" t="s">
        <v>20421</v>
      </c>
      <c r="K45" s="0" t="s">
        <v>20422</v>
      </c>
      <c r="L45" s="0" t="s">
        <v>980</v>
      </c>
      <c r="M45" s="0" t="s">
        <v>20423</v>
      </c>
      <c r="N45" s="0" t="s">
        <v>20422</v>
      </c>
      <c r="O45" s="0" t="s">
        <v>980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42</v>
      </c>
      <c r="X45" s="0" t="n">
        <v>0</v>
      </c>
      <c r="Y45" s="0" t="n">
        <v>0</v>
      </c>
      <c r="Z45" s="0" t="n">
        <v>0</v>
      </c>
      <c r="AA45" s="0" t="s">
        <v>4</v>
      </c>
      <c r="AB45" s="0" t="s">
        <v>4</v>
      </c>
    </row>
    <row r="46" customFormat="false" ht="14.4" hidden="false" customHeight="false" outlineLevel="0" collapsed="false">
      <c r="A46" s="0" t="n">
        <v>1</v>
      </c>
      <c r="B46" s="0" t="n">
        <f aca="false">830213</f>
        <v>830213</v>
      </c>
      <c r="C46" s="0" t="s">
        <v>20792</v>
      </c>
      <c r="D46" s="0" t="n">
        <v>1</v>
      </c>
      <c r="E46" s="0" t="n">
        <f aca="false">830509</f>
        <v>830509</v>
      </c>
      <c r="F46" s="0" t="s">
        <v>20789</v>
      </c>
      <c r="G46" s="0" t="s">
        <v>20793</v>
      </c>
      <c r="H46" s="0" t="s">
        <v>20794</v>
      </c>
      <c r="I46" s="0" t="s">
        <v>20637</v>
      </c>
      <c r="J46" s="0" t="s">
        <v>20424</v>
      </c>
      <c r="K46" s="0" t="s">
        <v>20422</v>
      </c>
      <c r="L46" s="0" t="s">
        <v>980</v>
      </c>
      <c r="M46" s="0" t="s">
        <v>20425</v>
      </c>
      <c r="N46" s="0" t="s">
        <v>20422</v>
      </c>
      <c r="O46" s="0" t="s">
        <v>980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36.5</v>
      </c>
      <c r="X46" s="0" t="n">
        <v>0</v>
      </c>
      <c r="Y46" s="0" t="n">
        <v>0</v>
      </c>
      <c r="Z46" s="0" t="n">
        <v>0</v>
      </c>
      <c r="AA46" s="0" t="s">
        <v>4</v>
      </c>
      <c r="AB46" s="0" t="s">
        <v>4</v>
      </c>
    </row>
    <row r="47" customFormat="false" ht="14.4" hidden="false" customHeight="false" outlineLevel="0" collapsed="false">
      <c r="A47" s="0" t="n">
        <v>1</v>
      </c>
      <c r="B47" s="0" t="n">
        <f aca="false">1228172</f>
        <v>1228172</v>
      </c>
      <c r="C47" s="0" t="s">
        <v>20647</v>
      </c>
      <c r="D47" s="0" t="n">
        <v>1</v>
      </c>
      <c r="E47" s="0" t="s">
        <v>20648</v>
      </c>
      <c r="F47" s="0" t="s">
        <v>20634</v>
      </c>
      <c r="G47" s="0" t="s">
        <v>20795</v>
      </c>
      <c r="H47" s="0" t="s">
        <v>20796</v>
      </c>
      <c r="I47" s="0" t="s">
        <v>20637</v>
      </c>
      <c r="J47" s="0" t="s">
        <v>20426</v>
      </c>
      <c r="K47" s="0" t="s">
        <v>20427</v>
      </c>
      <c r="L47" s="0" t="s">
        <v>36</v>
      </c>
      <c r="M47" s="0" t="s">
        <v>20428</v>
      </c>
      <c r="N47" s="0" t="s">
        <v>20427</v>
      </c>
      <c r="O47" s="0" t="s">
        <v>36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100</v>
      </c>
      <c r="X47" s="0" t="n">
        <v>0</v>
      </c>
      <c r="Y47" s="0" t="n">
        <v>0</v>
      </c>
      <c r="Z47" s="0" t="n">
        <v>0</v>
      </c>
      <c r="AA47" s="0" t="s">
        <v>4</v>
      </c>
      <c r="AB47" s="0" t="s">
        <v>4</v>
      </c>
    </row>
    <row r="48" customFormat="false" ht="14.4" hidden="false" customHeight="false" outlineLevel="0" collapsed="false">
      <c r="A48" s="0" t="n">
        <v>1</v>
      </c>
      <c r="B48" s="0" t="n">
        <f aca="false">452099</f>
        <v>452099</v>
      </c>
      <c r="C48" s="0" t="s">
        <v>20797</v>
      </c>
      <c r="D48" s="0" t="n">
        <v>1</v>
      </c>
      <c r="E48" s="0" t="s">
        <v>20633</v>
      </c>
      <c r="F48" s="0" t="s">
        <v>20634</v>
      </c>
      <c r="G48" s="0" t="s">
        <v>20798</v>
      </c>
      <c r="H48" s="0" t="s">
        <v>20799</v>
      </c>
      <c r="I48" s="0" t="s">
        <v>20637</v>
      </c>
      <c r="J48" s="0" t="s">
        <v>20417</v>
      </c>
      <c r="K48" s="0" t="s">
        <v>20418</v>
      </c>
      <c r="L48" s="0" t="s">
        <v>20419</v>
      </c>
      <c r="M48" s="0" t="s">
        <v>20420</v>
      </c>
      <c r="N48" s="0" t="s">
        <v>20418</v>
      </c>
      <c r="O48" s="0" t="s">
        <v>20419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70.1</v>
      </c>
      <c r="Y48" s="0" t="n">
        <v>0</v>
      </c>
      <c r="Z48" s="0" t="n">
        <v>0</v>
      </c>
      <c r="AA48" s="0" t="s">
        <v>4</v>
      </c>
      <c r="AB48" s="0" t="s">
        <v>4</v>
      </c>
    </row>
    <row r="49" customFormat="false" ht="14.4" hidden="false" customHeight="false" outlineLevel="0" collapsed="false">
      <c r="A49" s="0" t="n">
        <v>1</v>
      </c>
      <c r="B49" s="0" t="s">
        <v>20638</v>
      </c>
      <c r="C49" s="0" t="s">
        <v>20800</v>
      </c>
      <c r="D49" s="0" t="n">
        <v>1</v>
      </c>
      <c r="E49" s="0" t="s">
        <v>20640</v>
      </c>
      <c r="F49" s="0" t="s">
        <v>20801</v>
      </c>
      <c r="G49" s="0" t="s">
        <v>20802</v>
      </c>
      <c r="H49" s="0" t="s">
        <v>20780</v>
      </c>
      <c r="I49" s="0" t="s">
        <v>20637</v>
      </c>
      <c r="J49" s="0" t="s">
        <v>20421</v>
      </c>
      <c r="K49" s="0" t="s">
        <v>20422</v>
      </c>
      <c r="L49" s="0" t="s">
        <v>980</v>
      </c>
      <c r="M49" s="0" t="s">
        <v>20423</v>
      </c>
      <c r="N49" s="0" t="s">
        <v>20422</v>
      </c>
      <c r="O49" s="0" t="s">
        <v>980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43.6</v>
      </c>
      <c r="Y49" s="0" t="n">
        <v>0</v>
      </c>
      <c r="Z49" s="0" t="n">
        <v>0</v>
      </c>
      <c r="AA49" s="0" t="s">
        <v>4</v>
      </c>
      <c r="AB49" s="0" t="s">
        <v>4</v>
      </c>
    </row>
    <row r="50" customFormat="false" ht="14.4" hidden="false" customHeight="false" outlineLevel="0" collapsed="false">
      <c r="A50" s="0" t="n">
        <v>1</v>
      </c>
      <c r="B50" s="0" t="n">
        <f aca="false">830213</f>
        <v>830213</v>
      </c>
      <c r="C50" s="0" t="s">
        <v>20803</v>
      </c>
      <c r="D50" s="0" t="n">
        <v>1</v>
      </c>
      <c r="E50" s="0" t="n">
        <f aca="false">830509</f>
        <v>830509</v>
      </c>
      <c r="F50" s="0" t="s">
        <v>20801</v>
      </c>
      <c r="G50" s="0" t="s">
        <v>20804</v>
      </c>
      <c r="H50" s="0" t="s">
        <v>20636</v>
      </c>
      <c r="I50" s="0" t="s">
        <v>20637</v>
      </c>
      <c r="J50" s="0" t="s">
        <v>20424</v>
      </c>
      <c r="K50" s="0" t="s">
        <v>20422</v>
      </c>
      <c r="L50" s="0" t="s">
        <v>980</v>
      </c>
      <c r="M50" s="0" t="s">
        <v>20425</v>
      </c>
      <c r="N50" s="0" t="s">
        <v>20422</v>
      </c>
      <c r="O50" s="0" t="s">
        <v>980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38.2</v>
      </c>
      <c r="Y50" s="0" t="n">
        <v>0</v>
      </c>
      <c r="Z50" s="0" t="n">
        <v>0</v>
      </c>
      <c r="AA50" s="0" t="s">
        <v>4</v>
      </c>
      <c r="AB50" s="0" t="s">
        <v>4</v>
      </c>
    </row>
    <row r="51" customFormat="false" ht="14.4" hidden="false" customHeight="false" outlineLevel="0" collapsed="false">
      <c r="A51" s="0" t="n">
        <v>1</v>
      </c>
      <c r="B51" s="0" t="n">
        <f aca="false">1228172</f>
        <v>1228172</v>
      </c>
      <c r="C51" s="0" t="s">
        <v>20647</v>
      </c>
      <c r="D51" s="0" t="n">
        <v>1</v>
      </c>
      <c r="E51" s="0" t="s">
        <v>20648</v>
      </c>
      <c r="F51" s="0" t="s">
        <v>20634</v>
      </c>
      <c r="G51" s="0" t="s">
        <v>20805</v>
      </c>
      <c r="H51" s="0" t="s">
        <v>20806</v>
      </c>
      <c r="I51" s="0" t="s">
        <v>20637</v>
      </c>
      <c r="J51" s="0" t="s">
        <v>20426</v>
      </c>
      <c r="K51" s="0" t="s">
        <v>20427</v>
      </c>
      <c r="L51" s="0" t="s">
        <v>36</v>
      </c>
      <c r="M51" s="0" t="s">
        <v>20428</v>
      </c>
      <c r="N51" s="0" t="s">
        <v>20427</v>
      </c>
      <c r="O51" s="0" t="s">
        <v>36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100</v>
      </c>
      <c r="Y51" s="0" t="n">
        <v>0</v>
      </c>
      <c r="Z51" s="0" t="n">
        <v>0</v>
      </c>
      <c r="AA51" s="0" t="s">
        <v>4</v>
      </c>
      <c r="AB51" s="0" t="s">
        <v>4</v>
      </c>
    </row>
    <row r="52" customFormat="false" ht="14.4" hidden="false" customHeight="false" outlineLevel="0" collapsed="false">
      <c r="A52" s="0" t="n">
        <v>1</v>
      </c>
      <c r="B52" s="0" t="s">
        <v>20807</v>
      </c>
      <c r="C52" s="0" t="s">
        <v>20808</v>
      </c>
      <c r="D52" s="0" t="n">
        <v>1</v>
      </c>
      <c r="E52" s="0" t="n">
        <f aca="false">3215659</f>
        <v>3215659</v>
      </c>
      <c r="F52" s="0" t="s">
        <v>20809</v>
      </c>
      <c r="G52" s="0" t="s">
        <v>20810</v>
      </c>
      <c r="H52" s="0" t="s">
        <v>20811</v>
      </c>
      <c r="I52" s="0" t="s">
        <v>20637</v>
      </c>
      <c r="J52" s="0" t="s">
        <v>20566</v>
      </c>
      <c r="K52" s="0" t="s">
        <v>20567</v>
      </c>
      <c r="L52" s="0" t="s">
        <v>20568</v>
      </c>
      <c r="M52" s="0" t="s">
        <v>20569</v>
      </c>
      <c r="N52" s="0" t="s">
        <v>20570</v>
      </c>
      <c r="O52" s="0" t="s">
        <v>20571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7.6</v>
      </c>
      <c r="Y52" s="0" t="n">
        <v>0</v>
      </c>
      <c r="Z52" s="0" t="n">
        <v>0</v>
      </c>
      <c r="AA52" s="0" t="s">
        <v>4</v>
      </c>
      <c r="AB52" s="0" t="s">
        <v>4</v>
      </c>
    </row>
    <row r="53" customFormat="false" ht="14.4" hidden="false" customHeight="false" outlineLevel="0" collapsed="false">
      <c r="A53" s="0" t="n">
        <v>1</v>
      </c>
      <c r="B53" s="0" t="n">
        <f aca="false">3243678</f>
        <v>3243678</v>
      </c>
      <c r="C53" s="0" t="s">
        <v>20812</v>
      </c>
      <c r="D53" s="0" t="n">
        <v>1</v>
      </c>
      <c r="E53" s="0" t="s">
        <v>20813</v>
      </c>
      <c r="F53" s="0" t="s">
        <v>20814</v>
      </c>
      <c r="G53" s="0" t="s">
        <v>20815</v>
      </c>
      <c r="H53" s="0" t="s">
        <v>20816</v>
      </c>
      <c r="I53" s="0" t="s">
        <v>20637</v>
      </c>
      <c r="J53" s="0" t="s">
        <v>20572</v>
      </c>
      <c r="K53" s="0" t="s">
        <v>20436</v>
      </c>
      <c r="L53" s="0" t="s">
        <v>20437</v>
      </c>
      <c r="M53" s="0" t="s">
        <v>20573</v>
      </c>
      <c r="N53" s="0" t="s">
        <v>20439</v>
      </c>
      <c r="O53" s="0" t="s">
        <v>20440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6.3</v>
      </c>
      <c r="Y53" s="0" t="n">
        <v>0</v>
      </c>
      <c r="Z53" s="0" t="n">
        <v>0</v>
      </c>
      <c r="AA53" s="0" t="s">
        <v>4</v>
      </c>
      <c r="AB53" s="0" t="s">
        <v>4</v>
      </c>
    </row>
    <row r="54" customFormat="false" ht="14.4" hidden="false" customHeight="false" outlineLevel="0" collapsed="false">
      <c r="A54" s="0" t="n">
        <v>1</v>
      </c>
      <c r="B54" s="0" t="s">
        <v>20661</v>
      </c>
      <c r="C54" s="0" t="s">
        <v>20817</v>
      </c>
      <c r="D54" s="0" t="n">
        <v>1</v>
      </c>
      <c r="E54" s="0" t="n">
        <f aca="false">3498419</f>
        <v>3498419</v>
      </c>
      <c r="F54" s="0" t="s">
        <v>20818</v>
      </c>
      <c r="G54" s="0" t="s">
        <v>20819</v>
      </c>
      <c r="H54" s="0" t="s">
        <v>20655</v>
      </c>
      <c r="I54" s="0" t="s">
        <v>20637</v>
      </c>
      <c r="J54" s="0" t="s">
        <v>20441</v>
      </c>
      <c r="K54" s="0" t="s">
        <v>20442</v>
      </c>
      <c r="L54" s="0" t="s">
        <v>20443</v>
      </c>
      <c r="M54" s="0" t="s">
        <v>20444</v>
      </c>
      <c r="N54" s="0" t="s">
        <v>20445</v>
      </c>
      <c r="O54" s="0" t="s">
        <v>11842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9.6</v>
      </c>
      <c r="Y54" s="0" t="n">
        <v>0</v>
      </c>
      <c r="Z54" s="0" t="n">
        <v>0</v>
      </c>
      <c r="AA54" s="0" t="s">
        <v>4</v>
      </c>
      <c r="AB54" s="0" t="s">
        <v>4</v>
      </c>
    </row>
    <row r="55" customFormat="false" ht="14.4" hidden="false" customHeight="false" outlineLevel="0" collapsed="false">
      <c r="A55" s="0" t="n">
        <v>1</v>
      </c>
      <c r="B55" s="0" t="s">
        <v>20820</v>
      </c>
      <c r="C55" s="0" t="s">
        <v>20634</v>
      </c>
      <c r="D55" s="0" t="n">
        <v>1</v>
      </c>
      <c r="E55" s="0" t="n">
        <f aca="false">3919740</f>
        <v>3919740</v>
      </c>
      <c r="F55" s="0" t="s">
        <v>20821</v>
      </c>
      <c r="G55" s="0" t="s">
        <v>20822</v>
      </c>
      <c r="H55" s="0" t="s">
        <v>20823</v>
      </c>
      <c r="I55" s="0" t="s">
        <v>20637</v>
      </c>
      <c r="J55" s="0" t="s">
        <v>20574</v>
      </c>
      <c r="K55" s="0" t="s">
        <v>20575</v>
      </c>
      <c r="L55" s="0" t="s">
        <v>20576</v>
      </c>
      <c r="M55" s="0" t="s">
        <v>20577</v>
      </c>
      <c r="N55" s="0" t="s">
        <v>20578</v>
      </c>
      <c r="O55" s="0" t="s">
        <v>569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32.4</v>
      </c>
      <c r="Y55" s="0" t="n">
        <v>0</v>
      </c>
      <c r="Z55" s="0" t="n">
        <v>0</v>
      </c>
      <c r="AA55" s="0" t="s">
        <v>4</v>
      </c>
      <c r="AB55" s="0" t="s">
        <v>4</v>
      </c>
    </row>
    <row r="56" customFormat="false" ht="14.4" hidden="false" customHeight="false" outlineLevel="0" collapsed="false">
      <c r="A56" s="0" t="n">
        <v>1</v>
      </c>
      <c r="B56" s="0" t="n">
        <f aca="false">3602532</f>
        <v>3602532</v>
      </c>
      <c r="C56" s="0" t="s">
        <v>20634</v>
      </c>
      <c r="D56" s="0" t="n">
        <v>1</v>
      </c>
      <c r="E56" s="0" t="n">
        <f aca="false">3845094</f>
        <v>3845094</v>
      </c>
      <c r="F56" s="0" t="s">
        <v>20824</v>
      </c>
      <c r="G56" s="0" t="s">
        <v>20825</v>
      </c>
      <c r="H56" s="0" t="s">
        <v>20826</v>
      </c>
      <c r="I56" s="0" t="s">
        <v>20637</v>
      </c>
      <c r="J56" s="0" t="s">
        <v>20579</v>
      </c>
      <c r="K56" s="0" t="s">
        <v>20580</v>
      </c>
      <c r="L56" s="0" t="s">
        <v>20581</v>
      </c>
      <c r="M56" s="0" t="s">
        <v>20582</v>
      </c>
      <c r="N56" s="0" t="s">
        <v>20583</v>
      </c>
      <c r="O56" s="0" t="s">
        <v>682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9.2</v>
      </c>
      <c r="Y56" s="0" t="n">
        <v>0</v>
      </c>
      <c r="Z56" s="0" t="n">
        <v>0</v>
      </c>
      <c r="AA56" s="0" t="s">
        <v>4</v>
      </c>
      <c r="AB56" s="0" t="s">
        <v>4</v>
      </c>
    </row>
    <row r="57" customFormat="false" ht="14.4" hidden="false" customHeight="false" outlineLevel="0" collapsed="false">
      <c r="A57" s="0" t="n">
        <v>1</v>
      </c>
      <c r="B57" s="0" t="n">
        <f aca="false">3602532</f>
        <v>3602532</v>
      </c>
      <c r="C57" s="0" t="s">
        <v>20634</v>
      </c>
      <c r="D57" s="0" t="n">
        <v>1</v>
      </c>
      <c r="E57" s="0" t="s">
        <v>20827</v>
      </c>
      <c r="F57" s="0" t="s">
        <v>20828</v>
      </c>
      <c r="G57" s="0" t="s">
        <v>20829</v>
      </c>
      <c r="H57" s="0" t="s">
        <v>20830</v>
      </c>
      <c r="I57" s="0" t="s">
        <v>20637</v>
      </c>
      <c r="J57" s="0" t="s">
        <v>20579</v>
      </c>
      <c r="K57" s="0" t="s">
        <v>20580</v>
      </c>
      <c r="L57" s="0" t="s">
        <v>20581</v>
      </c>
      <c r="M57" s="0" t="s">
        <v>20584</v>
      </c>
      <c r="N57" s="0" t="s">
        <v>20578</v>
      </c>
      <c r="O57" s="0" t="s">
        <v>569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14</v>
      </c>
      <c r="Y57" s="0" t="n">
        <v>0</v>
      </c>
      <c r="Z57" s="0" t="n">
        <v>0</v>
      </c>
      <c r="AA57" s="0" t="s">
        <v>4</v>
      </c>
      <c r="AB57" s="0" t="s">
        <v>4</v>
      </c>
    </row>
    <row r="58" customFormat="false" ht="14.4" hidden="false" customHeight="false" outlineLevel="0" collapsed="false">
      <c r="A58" s="0" t="n">
        <v>1</v>
      </c>
      <c r="B58" s="0" t="n">
        <f aca="false">3603127</f>
        <v>3603127</v>
      </c>
      <c r="C58" s="0" t="s">
        <v>20831</v>
      </c>
      <c r="D58" s="0" t="n">
        <v>1</v>
      </c>
      <c r="E58" s="0" t="s">
        <v>20832</v>
      </c>
      <c r="F58" s="0" t="s">
        <v>20833</v>
      </c>
      <c r="G58" s="0" t="s">
        <v>20834</v>
      </c>
      <c r="H58" s="0" t="s">
        <v>20835</v>
      </c>
      <c r="I58" s="0" t="s">
        <v>20637</v>
      </c>
      <c r="J58" s="0" t="s">
        <v>20585</v>
      </c>
      <c r="K58" s="0" t="s">
        <v>20586</v>
      </c>
      <c r="L58" s="0" t="s">
        <v>674</v>
      </c>
      <c r="M58" s="0" t="s">
        <v>20587</v>
      </c>
      <c r="N58" s="0" t="s">
        <v>20588</v>
      </c>
      <c r="O58" s="0" t="s">
        <v>20589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5.6</v>
      </c>
      <c r="Y58" s="0" t="n">
        <v>0</v>
      </c>
      <c r="Z58" s="0" t="n">
        <v>0</v>
      </c>
      <c r="AA58" s="0" t="s">
        <v>4</v>
      </c>
      <c r="AB58" s="0" t="s">
        <v>4</v>
      </c>
    </row>
    <row r="59" customFormat="false" ht="14.4" hidden="false" customHeight="false" outlineLevel="0" collapsed="false">
      <c r="A59" s="0" t="n">
        <v>1</v>
      </c>
      <c r="B59" s="0" t="n">
        <f aca="false">452099</f>
        <v>452099</v>
      </c>
      <c r="C59" s="0" t="s">
        <v>20836</v>
      </c>
      <c r="D59" s="0" t="n">
        <v>1</v>
      </c>
      <c r="E59" s="0" t="s">
        <v>20633</v>
      </c>
      <c r="F59" s="0" t="s">
        <v>20634</v>
      </c>
      <c r="G59" s="0" t="s">
        <v>20837</v>
      </c>
      <c r="H59" s="0" t="s">
        <v>20838</v>
      </c>
      <c r="I59" s="0" t="s">
        <v>20637</v>
      </c>
      <c r="J59" s="0" t="s">
        <v>20417</v>
      </c>
      <c r="K59" s="0" t="s">
        <v>20418</v>
      </c>
      <c r="L59" s="0" t="s">
        <v>20419</v>
      </c>
      <c r="M59" s="0" t="s">
        <v>20420</v>
      </c>
      <c r="N59" s="0" t="s">
        <v>20418</v>
      </c>
      <c r="O59" s="0" t="s">
        <v>20419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73.9</v>
      </c>
      <c r="Z59" s="0" t="n">
        <v>0</v>
      </c>
      <c r="AA59" s="0" t="s">
        <v>4</v>
      </c>
      <c r="AB59" s="0" t="s">
        <v>4</v>
      </c>
    </row>
    <row r="60" customFormat="false" ht="14.4" hidden="false" customHeight="false" outlineLevel="0" collapsed="false">
      <c r="A60" s="0" t="n">
        <v>1</v>
      </c>
      <c r="B60" s="0" t="s">
        <v>20638</v>
      </c>
      <c r="C60" s="0" t="s">
        <v>20839</v>
      </c>
      <c r="D60" s="0" t="n">
        <v>1</v>
      </c>
      <c r="E60" s="0" t="s">
        <v>20640</v>
      </c>
      <c r="F60" s="0" t="s">
        <v>20840</v>
      </c>
      <c r="G60" s="0" t="s">
        <v>20815</v>
      </c>
      <c r="H60" s="0" t="s">
        <v>20841</v>
      </c>
      <c r="I60" s="0" t="s">
        <v>20637</v>
      </c>
      <c r="J60" s="0" t="s">
        <v>20421</v>
      </c>
      <c r="K60" s="0" t="s">
        <v>20422</v>
      </c>
      <c r="L60" s="0" t="s">
        <v>980</v>
      </c>
      <c r="M60" s="0" t="s">
        <v>20423</v>
      </c>
      <c r="N60" s="0" t="s">
        <v>20422</v>
      </c>
      <c r="O60" s="0" t="s">
        <v>980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6.4</v>
      </c>
      <c r="Z60" s="0" t="n">
        <v>0</v>
      </c>
      <c r="AA60" s="0" t="s">
        <v>4</v>
      </c>
      <c r="AB60" s="0" t="s">
        <v>4</v>
      </c>
    </row>
    <row r="61" customFormat="false" ht="14.4" hidden="false" customHeight="false" outlineLevel="0" collapsed="false">
      <c r="A61" s="0" t="n">
        <v>1</v>
      </c>
      <c r="B61" s="0" t="n">
        <f aca="false">830213</f>
        <v>830213</v>
      </c>
      <c r="C61" s="0" t="s">
        <v>20842</v>
      </c>
      <c r="D61" s="0" t="n">
        <v>1</v>
      </c>
      <c r="E61" s="0" t="n">
        <f aca="false">830509</f>
        <v>830509</v>
      </c>
      <c r="F61" s="0" t="s">
        <v>20840</v>
      </c>
      <c r="G61" s="0" t="s">
        <v>20843</v>
      </c>
      <c r="H61" s="0" t="s">
        <v>20844</v>
      </c>
      <c r="I61" s="0" t="s">
        <v>20637</v>
      </c>
      <c r="J61" s="0" t="s">
        <v>20424</v>
      </c>
      <c r="K61" s="0" t="s">
        <v>20422</v>
      </c>
      <c r="L61" s="0" t="s">
        <v>980</v>
      </c>
      <c r="M61" s="0" t="s">
        <v>20425</v>
      </c>
      <c r="N61" s="0" t="s">
        <v>20422</v>
      </c>
      <c r="O61" s="0" t="s">
        <v>980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8.6</v>
      </c>
      <c r="Z61" s="0" t="n">
        <v>0</v>
      </c>
      <c r="AA61" s="0" t="s">
        <v>4</v>
      </c>
      <c r="AB61" s="0" t="s">
        <v>4</v>
      </c>
    </row>
    <row r="62" customFormat="false" ht="14.9" hidden="false" customHeight="false" outlineLevel="0" collapsed="false">
      <c r="A62" s="0" t="n">
        <v>1</v>
      </c>
      <c r="B62" s="0" t="n">
        <f aca="false">1228172</f>
        <v>1228172</v>
      </c>
      <c r="C62" s="0" t="s">
        <v>20634</v>
      </c>
      <c r="D62" s="0" t="n">
        <v>1</v>
      </c>
      <c r="E62" s="0" t="s">
        <v>20648</v>
      </c>
      <c r="F62" s="0" t="s">
        <v>20634</v>
      </c>
      <c r="G62" s="0" t="s">
        <v>20845</v>
      </c>
      <c r="H62" s="0" t="s">
        <v>20796</v>
      </c>
      <c r="I62" s="0" t="s">
        <v>20637</v>
      </c>
      <c r="J62" s="0" t="s">
        <v>20426</v>
      </c>
      <c r="K62" s="0" t="s">
        <v>20427</v>
      </c>
      <c r="L62" s="0" t="s">
        <v>36</v>
      </c>
      <c r="M62" s="0" t="s">
        <v>20428</v>
      </c>
      <c r="N62" s="0" t="s">
        <v>20427</v>
      </c>
      <c r="O62" s="0" t="s">
        <v>36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4</v>
      </c>
      <c r="AB62" s="0" t="s">
        <v>4</v>
      </c>
    </row>
    <row r="63" customFormat="false" ht="14.4" hidden="false" customHeight="false" outlineLevel="0" collapsed="false">
      <c r="A63" s="0" t="n">
        <v>1</v>
      </c>
      <c r="B63" s="0" t="s">
        <v>20656</v>
      </c>
      <c r="C63" s="0" t="s">
        <v>20846</v>
      </c>
      <c r="D63" s="0" t="n">
        <v>1</v>
      </c>
      <c r="E63" s="0" t="n">
        <f aca="false">3278684</f>
        <v>3278684</v>
      </c>
      <c r="F63" s="0" t="s">
        <v>20847</v>
      </c>
      <c r="G63" s="0" t="s">
        <v>20848</v>
      </c>
      <c r="H63" s="0" t="s">
        <v>20849</v>
      </c>
      <c r="I63" s="0" t="s">
        <v>20637</v>
      </c>
      <c r="J63" s="0" t="s">
        <v>20435</v>
      </c>
      <c r="K63" s="0" t="s">
        <v>20436</v>
      </c>
      <c r="L63" s="0" t="s">
        <v>20437</v>
      </c>
      <c r="M63" s="0" t="s">
        <v>20438</v>
      </c>
      <c r="N63" s="0" t="s">
        <v>20439</v>
      </c>
      <c r="O63" s="0" t="s">
        <v>20440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8.1</v>
      </c>
      <c r="Z63" s="0" t="n">
        <v>0</v>
      </c>
      <c r="AA63" s="0" t="s">
        <v>4</v>
      </c>
      <c r="AB63" s="0" t="s">
        <v>4</v>
      </c>
    </row>
    <row r="64" customFormat="false" ht="14.4" hidden="false" customHeight="false" outlineLevel="0" collapsed="false">
      <c r="A64" s="0" t="n">
        <v>1</v>
      </c>
      <c r="B64" s="0" t="s">
        <v>20661</v>
      </c>
      <c r="C64" s="0" t="s">
        <v>20850</v>
      </c>
      <c r="D64" s="0" t="n">
        <v>1</v>
      </c>
      <c r="E64" s="0" t="n">
        <f aca="false">3498419</f>
        <v>3498419</v>
      </c>
      <c r="F64" s="0" t="s">
        <v>20851</v>
      </c>
      <c r="G64" s="0" t="s">
        <v>20746</v>
      </c>
      <c r="H64" s="0" t="s">
        <v>20852</v>
      </c>
      <c r="I64" s="0" t="s">
        <v>20637</v>
      </c>
      <c r="J64" s="0" t="s">
        <v>20441</v>
      </c>
      <c r="K64" s="0" t="s">
        <v>20442</v>
      </c>
      <c r="L64" s="0" t="s">
        <v>20443</v>
      </c>
      <c r="M64" s="0" t="s">
        <v>20444</v>
      </c>
      <c r="N64" s="0" t="s">
        <v>20445</v>
      </c>
      <c r="O64" s="0" t="s">
        <v>11842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13.4</v>
      </c>
      <c r="Z64" s="0" t="n">
        <v>0</v>
      </c>
      <c r="AA64" s="0" t="s">
        <v>4</v>
      </c>
      <c r="AB64" s="0" t="s">
        <v>4</v>
      </c>
    </row>
    <row r="65" customFormat="false" ht="14.4" hidden="false" customHeight="false" outlineLevel="0" collapsed="false">
      <c r="A65" s="0" t="n">
        <v>1</v>
      </c>
      <c r="B65" s="0" t="n">
        <f aca="false">452099</f>
        <v>452099</v>
      </c>
      <c r="C65" s="0" t="s">
        <v>20853</v>
      </c>
      <c r="D65" s="0" t="n">
        <v>1</v>
      </c>
      <c r="E65" s="0" t="s">
        <v>20633</v>
      </c>
      <c r="F65" s="0" t="s">
        <v>20634</v>
      </c>
      <c r="G65" s="0" t="s">
        <v>20854</v>
      </c>
      <c r="H65" s="0" t="s">
        <v>20855</v>
      </c>
      <c r="I65" s="0" t="s">
        <v>20637</v>
      </c>
      <c r="J65" s="0" t="s">
        <v>20417</v>
      </c>
      <c r="K65" s="0" t="s">
        <v>20418</v>
      </c>
      <c r="L65" s="0" t="s">
        <v>20419</v>
      </c>
      <c r="M65" s="0" t="s">
        <v>20420</v>
      </c>
      <c r="N65" s="0" t="s">
        <v>20418</v>
      </c>
      <c r="O65" s="0" t="s">
        <v>20419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75.9</v>
      </c>
      <c r="AA65" s="0" t="s">
        <v>4</v>
      </c>
      <c r="AB65" s="0" t="s">
        <v>4</v>
      </c>
    </row>
    <row r="66" customFormat="false" ht="14.4" hidden="false" customHeight="false" outlineLevel="0" collapsed="false">
      <c r="A66" s="0" t="n">
        <v>1</v>
      </c>
      <c r="B66" s="0" t="s">
        <v>20638</v>
      </c>
      <c r="C66" s="0" t="s">
        <v>20856</v>
      </c>
      <c r="D66" s="0" t="n">
        <v>1</v>
      </c>
      <c r="E66" s="0" t="s">
        <v>20640</v>
      </c>
      <c r="F66" s="0" t="s">
        <v>20857</v>
      </c>
      <c r="G66" s="0" t="s">
        <v>20858</v>
      </c>
      <c r="H66" s="0" t="s">
        <v>20859</v>
      </c>
      <c r="I66" s="0" t="s">
        <v>20637</v>
      </c>
      <c r="J66" s="0" t="s">
        <v>20421</v>
      </c>
      <c r="K66" s="0" t="s">
        <v>20422</v>
      </c>
      <c r="L66" s="0" t="s">
        <v>980</v>
      </c>
      <c r="M66" s="0" t="s">
        <v>20423</v>
      </c>
      <c r="N66" s="0" t="s">
        <v>20422</v>
      </c>
      <c r="O66" s="0" t="s">
        <v>980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37</v>
      </c>
      <c r="AA66" s="0" t="s">
        <v>4</v>
      </c>
      <c r="AB66" s="0" t="s">
        <v>4</v>
      </c>
    </row>
    <row r="67" customFormat="false" ht="14.4" hidden="false" customHeight="false" outlineLevel="0" collapsed="false">
      <c r="A67" s="0" t="n">
        <v>1</v>
      </c>
      <c r="B67" s="0" t="n">
        <f aca="false">830213</f>
        <v>830213</v>
      </c>
      <c r="C67" s="0" t="s">
        <v>20860</v>
      </c>
      <c r="D67" s="0" t="n">
        <v>1</v>
      </c>
      <c r="E67" s="0" t="n">
        <f aca="false">830509</f>
        <v>830509</v>
      </c>
      <c r="F67" s="0" t="s">
        <v>20857</v>
      </c>
      <c r="G67" s="0" t="s">
        <v>20861</v>
      </c>
      <c r="H67" s="0" t="s">
        <v>20862</v>
      </c>
      <c r="I67" s="0" t="s">
        <v>20637</v>
      </c>
      <c r="J67" s="0" t="s">
        <v>20424</v>
      </c>
      <c r="K67" s="0" t="s">
        <v>20422</v>
      </c>
      <c r="L67" s="0" t="s">
        <v>980</v>
      </c>
      <c r="M67" s="0" t="s">
        <v>20425</v>
      </c>
      <c r="N67" s="0" t="s">
        <v>20422</v>
      </c>
      <c r="O67" s="0" t="s">
        <v>980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33.2</v>
      </c>
      <c r="AA67" s="0" t="s">
        <v>4</v>
      </c>
      <c r="AB67" s="0" t="s">
        <v>4</v>
      </c>
    </row>
    <row r="68" customFormat="false" ht="14.9" hidden="false" customHeight="false" outlineLevel="0" collapsed="false">
      <c r="A68" s="0" t="n">
        <v>1</v>
      </c>
      <c r="B68" s="0" t="n">
        <f aca="false">1228172</f>
        <v>1228172</v>
      </c>
      <c r="C68" s="0" t="s">
        <v>20634</v>
      </c>
      <c r="D68" s="0" t="n">
        <v>1</v>
      </c>
      <c r="E68" s="0" t="s">
        <v>20648</v>
      </c>
      <c r="F68" s="0" t="s">
        <v>20634</v>
      </c>
      <c r="G68" s="0" t="s">
        <v>20863</v>
      </c>
      <c r="H68" s="0" t="s">
        <v>20864</v>
      </c>
      <c r="I68" s="0" t="s">
        <v>20637</v>
      </c>
      <c r="J68" s="0" t="s">
        <v>20426</v>
      </c>
      <c r="K68" s="0" t="s">
        <v>20427</v>
      </c>
      <c r="L68" s="0" t="s">
        <v>36</v>
      </c>
      <c r="M68" s="0" t="s">
        <v>20428</v>
      </c>
      <c r="N68" s="0" t="s">
        <v>20427</v>
      </c>
      <c r="O68" s="0" t="s">
        <v>36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4</v>
      </c>
      <c r="AB68" s="0" t="s">
        <v>4</v>
      </c>
    </row>
    <row r="69" customFormat="false" ht="14.4" hidden="true" customHeight="false" outlineLevel="0" collapsed="false">
      <c r="A69" s="0" t="n">
        <v>2</v>
      </c>
      <c r="B69" s="0" t="s">
        <v>20865</v>
      </c>
      <c r="C69" s="0" t="s">
        <v>20634</v>
      </c>
      <c r="D69" s="0" t="n">
        <v>2</v>
      </c>
      <c r="E69" s="0" t="n">
        <f aca="false">79624</f>
        <v>79624</v>
      </c>
      <c r="F69" s="0" t="s">
        <v>20634</v>
      </c>
      <c r="G69" s="0" t="s">
        <v>20866</v>
      </c>
      <c r="H69" s="0" t="s">
        <v>20867</v>
      </c>
      <c r="I69" s="0" t="s">
        <v>20637</v>
      </c>
      <c r="J69" s="0" t="s">
        <v>20450</v>
      </c>
      <c r="K69" s="0" t="s">
        <v>20451</v>
      </c>
      <c r="L69" s="0" t="s">
        <v>20452</v>
      </c>
      <c r="M69" s="0" t="s">
        <v>20453</v>
      </c>
      <c r="N69" s="0" t="s">
        <v>20454</v>
      </c>
      <c r="O69" s="0" t="s">
        <v>20455</v>
      </c>
      <c r="P69" s="0" t="s">
        <v>20736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6</v>
      </c>
      <c r="AB69" s="0" t="s">
        <v>6</v>
      </c>
    </row>
    <row r="70" customFormat="false" ht="14.4" hidden="false" customHeight="false" outlineLevel="0" collapsed="false">
      <c r="A70" s="0" t="n">
        <v>1</v>
      </c>
      <c r="B70" s="0" t="s">
        <v>20868</v>
      </c>
      <c r="C70" s="0" t="s">
        <v>20869</v>
      </c>
      <c r="D70" s="0" t="n">
        <v>2</v>
      </c>
      <c r="E70" s="0" t="n">
        <f aca="false">218002</f>
        <v>218002</v>
      </c>
      <c r="F70" s="0" t="s">
        <v>20634</v>
      </c>
      <c r="G70" s="0" t="s">
        <v>20870</v>
      </c>
      <c r="H70" s="0" t="s">
        <v>20871</v>
      </c>
      <c r="I70" s="0" t="s">
        <v>20637</v>
      </c>
      <c r="J70" s="0" t="s">
        <v>20459</v>
      </c>
      <c r="K70" s="0" t="s">
        <v>20422</v>
      </c>
      <c r="L70" s="0" t="s">
        <v>980</v>
      </c>
      <c r="M70" s="0" t="s">
        <v>20460</v>
      </c>
      <c r="N70" s="0" t="s">
        <v>20461</v>
      </c>
      <c r="O70" s="0" t="s">
        <v>20462</v>
      </c>
      <c r="P70" s="0" t="n">
        <v>0</v>
      </c>
      <c r="Q70" s="0" t="n">
        <v>65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4</v>
      </c>
      <c r="AB70" s="0" t="s">
        <v>6</v>
      </c>
    </row>
    <row r="71" customFormat="false" ht="14.4" hidden="false" customHeight="false" outlineLevel="0" collapsed="false">
      <c r="A71" s="0" t="n">
        <v>1</v>
      </c>
      <c r="B71" s="0" t="s">
        <v>20872</v>
      </c>
      <c r="C71" s="0" t="s">
        <v>20873</v>
      </c>
      <c r="D71" s="0" t="n">
        <v>2</v>
      </c>
      <c r="E71" s="0" t="n">
        <f aca="false">218001</f>
        <v>218001</v>
      </c>
      <c r="F71" s="0" t="s">
        <v>20634</v>
      </c>
      <c r="G71" s="0" t="s">
        <v>20848</v>
      </c>
      <c r="H71" s="0" t="s">
        <v>20755</v>
      </c>
      <c r="I71" s="0" t="s">
        <v>20637</v>
      </c>
      <c r="J71" s="0" t="s">
        <v>20464</v>
      </c>
      <c r="K71" s="0" t="s">
        <v>20465</v>
      </c>
      <c r="L71" s="0" t="s">
        <v>842</v>
      </c>
      <c r="M71" s="0" t="s">
        <v>20466</v>
      </c>
      <c r="N71" s="0" t="s">
        <v>20461</v>
      </c>
      <c r="O71" s="0" t="s">
        <v>20462</v>
      </c>
      <c r="P71" s="0" t="n">
        <v>0</v>
      </c>
      <c r="Q71" s="0" t="n">
        <v>5.3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4</v>
      </c>
      <c r="AB71" s="0" t="s">
        <v>6</v>
      </c>
    </row>
    <row r="72" customFormat="false" ht="14.4" hidden="false" customHeight="false" outlineLevel="0" collapsed="false">
      <c r="A72" s="0" t="n">
        <v>1</v>
      </c>
      <c r="B72" s="0" t="s">
        <v>20874</v>
      </c>
      <c r="C72" s="0" t="s">
        <v>20875</v>
      </c>
      <c r="D72" s="0" t="n">
        <v>2</v>
      </c>
      <c r="E72" s="0" t="n">
        <f aca="false">218002</f>
        <v>218002</v>
      </c>
      <c r="F72" s="0" t="s">
        <v>20634</v>
      </c>
      <c r="G72" s="0" t="s">
        <v>20707</v>
      </c>
      <c r="H72" s="0" t="s">
        <v>20876</v>
      </c>
      <c r="I72" s="0" t="s">
        <v>20637</v>
      </c>
      <c r="J72" s="0" t="s">
        <v>20471</v>
      </c>
      <c r="K72" s="0" t="s">
        <v>20472</v>
      </c>
      <c r="L72" s="0" t="s">
        <v>991</v>
      </c>
      <c r="M72" s="0" t="s">
        <v>20460</v>
      </c>
      <c r="N72" s="0" t="s">
        <v>20461</v>
      </c>
      <c r="O72" s="0" t="s">
        <v>20462</v>
      </c>
      <c r="P72" s="0" t="n">
        <v>0</v>
      </c>
      <c r="Q72" s="0" t="n">
        <v>15.9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4</v>
      </c>
      <c r="AB72" s="0" t="s">
        <v>6</v>
      </c>
    </row>
    <row r="73" customFormat="false" ht="14.4" hidden="false" customHeight="false" outlineLevel="0" collapsed="false">
      <c r="A73" s="0" t="n">
        <v>1</v>
      </c>
      <c r="B73" s="0" t="n">
        <f aca="false">1774593</f>
        <v>1774593</v>
      </c>
      <c r="C73" s="0" t="s">
        <v>20877</v>
      </c>
      <c r="D73" s="0" t="n">
        <v>2</v>
      </c>
      <c r="E73" s="0" t="n">
        <f aca="false">218002</f>
        <v>218002</v>
      </c>
      <c r="F73" s="0" t="s">
        <v>20634</v>
      </c>
      <c r="G73" s="0" t="s">
        <v>20848</v>
      </c>
      <c r="H73" s="0" t="s">
        <v>20878</v>
      </c>
      <c r="I73" s="0" t="s">
        <v>20637</v>
      </c>
      <c r="J73" s="0" t="s">
        <v>20477</v>
      </c>
      <c r="K73" s="0" t="s">
        <v>20476</v>
      </c>
      <c r="L73" s="0" t="s">
        <v>3052</v>
      </c>
      <c r="M73" s="0" t="s">
        <v>20460</v>
      </c>
      <c r="N73" s="0" t="s">
        <v>20461</v>
      </c>
      <c r="O73" s="0" t="s">
        <v>20462</v>
      </c>
      <c r="P73" s="0" t="n">
        <v>0</v>
      </c>
      <c r="Q73" s="0" t="n">
        <v>8.7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4</v>
      </c>
      <c r="AB73" s="0" t="s">
        <v>6</v>
      </c>
    </row>
    <row r="74" customFormat="false" ht="14.4" hidden="false" customHeight="false" outlineLevel="0" collapsed="false">
      <c r="A74" s="0" t="n">
        <v>1</v>
      </c>
      <c r="B74" s="0" t="s">
        <v>20879</v>
      </c>
      <c r="C74" s="0" t="s">
        <v>20880</v>
      </c>
      <c r="D74" s="0" t="n">
        <v>2</v>
      </c>
      <c r="E74" s="0" t="n">
        <f aca="false">218002</f>
        <v>218002</v>
      </c>
      <c r="F74" s="0" t="s">
        <v>20634</v>
      </c>
      <c r="G74" s="0" t="s">
        <v>20881</v>
      </c>
      <c r="H74" s="0" t="s">
        <v>20882</v>
      </c>
      <c r="I74" s="0" t="s">
        <v>20637</v>
      </c>
      <c r="J74" s="0" t="s">
        <v>20478</v>
      </c>
      <c r="K74" s="0" t="s">
        <v>20476</v>
      </c>
      <c r="L74" s="0" t="s">
        <v>3052</v>
      </c>
      <c r="M74" s="0" t="s">
        <v>20460</v>
      </c>
      <c r="N74" s="0" t="s">
        <v>20461</v>
      </c>
      <c r="O74" s="0" t="s">
        <v>20462</v>
      </c>
      <c r="P74" s="0" t="n">
        <v>0</v>
      </c>
      <c r="Q74" s="0" t="n">
        <v>29.4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4</v>
      </c>
      <c r="AB74" s="0" t="s">
        <v>6</v>
      </c>
    </row>
    <row r="75" customFormat="false" ht="14.4" hidden="false" customHeight="false" outlineLevel="0" collapsed="false">
      <c r="A75" s="0" t="n">
        <v>1</v>
      </c>
      <c r="B75" s="0" t="s">
        <v>20883</v>
      </c>
      <c r="C75" s="0" t="s">
        <v>20884</v>
      </c>
      <c r="D75" s="0" t="n">
        <v>2</v>
      </c>
      <c r="E75" s="0" t="n">
        <f aca="false">218002</f>
        <v>218002</v>
      </c>
      <c r="F75" s="0" t="s">
        <v>20634</v>
      </c>
      <c r="G75" s="0" t="s">
        <v>20885</v>
      </c>
      <c r="H75" s="0" t="s">
        <v>20886</v>
      </c>
      <c r="I75" s="0" t="s">
        <v>20637</v>
      </c>
      <c r="J75" s="0" t="s">
        <v>20481</v>
      </c>
      <c r="K75" s="0" t="s">
        <v>20476</v>
      </c>
      <c r="L75" s="0" t="s">
        <v>3052</v>
      </c>
      <c r="M75" s="0" t="s">
        <v>20460</v>
      </c>
      <c r="N75" s="0" t="s">
        <v>20461</v>
      </c>
      <c r="O75" s="0" t="s">
        <v>20462</v>
      </c>
      <c r="P75" s="0" t="n">
        <v>0</v>
      </c>
      <c r="Q75" s="0" t="n">
        <v>10.2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4</v>
      </c>
      <c r="AB75" s="0" t="s">
        <v>6</v>
      </c>
    </row>
    <row r="76" customFormat="false" ht="14.4" hidden="false" customHeight="false" outlineLevel="0" collapsed="false">
      <c r="A76" s="0" t="n">
        <v>1</v>
      </c>
      <c r="B76" s="0" t="s">
        <v>20887</v>
      </c>
      <c r="C76" s="0" t="s">
        <v>20888</v>
      </c>
      <c r="D76" s="0" t="n">
        <v>2</v>
      </c>
      <c r="E76" s="0" t="n">
        <f aca="false">218002</f>
        <v>218002</v>
      </c>
      <c r="F76" s="0" t="s">
        <v>20634</v>
      </c>
      <c r="G76" s="0" t="s">
        <v>20889</v>
      </c>
      <c r="H76" s="0" t="s">
        <v>20890</v>
      </c>
      <c r="I76" s="0" t="s">
        <v>20637</v>
      </c>
      <c r="J76" s="0" t="s">
        <v>20501</v>
      </c>
      <c r="K76" s="0" t="s">
        <v>20498</v>
      </c>
      <c r="L76" s="0" t="s">
        <v>20499</v>
      </c>
      <c r="M76" s="0" t="s">
        <v>20460</v>
      </c>
      <c r="N76" s="0" t="s">
        <v>20461</v>
      </c>
      <c r="O76" s="0" t="s">
        <v>20462</v>
      </c>
      <c r="P76" s="0" t="n">
        <v>0</v>
      </c>
      <c r="Q76" s="0" t="n">
        <v>0</v>
      </c>
      <c r="R76" s="0" t="n">
        <v>18.3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4</v>
      </c>
      <c r="AB76" s="0" t="s">
        <v>6</v>
      </c>
    </row>
    <row r="77" customFormat="false" ht="14.4" hidden="false" customHeight="false" outlineLevel="0" collapsed="false">
      <c r="A77" s="0" t="n">
        <v>1</v>
      </c>
      <c r="B77" s="0" t="n">
        <f aca="false">843071</f>
        <v>843071</v>
      </c>
      <c r="C77" s="0" t="s">
        <v>20891</v>
      </c>
      <c r="D77" s="0" t="n">
        <v>2</v>
      </c>
      <c r="E77" s="0" t="n">
        <f aca="false">218002</f>
        <v>218002</v>
      </c>
      <c r="F77" s="0" t="s">
        <v>20634</v>
      </c>
      <c r="G77" s="0" t="s">
        <v>20892</v>
      </c>
      <c r="H77" s="0" t="s">
        <v>20893</v>
      </c>
      <c r="I77" s="0" t="s">
        <v>20637</v>
      </c>
      <c r="J77" s="0" t="s">
        <v>20511</v>
      </c>
      <c r="K77" s="0" t="s">
        <v>20465</v>
      </c>
      <c r="L77" s="0" t="s">
        <v>842</v>
      </c>
      <c r="M77" s="0" t="s">
        <v>20460</v>
      </c>
      <c r="N77" s="0" t="s">
        <v>20461</v>
      </c>
      <c r="O77" s="0" t="s">
        <v>20462</v>
      </c>
      <c r="P77" s="0" t="n">
        <v>0</v>
      </c>
      <c r="Q77" s="0" t="n">
        <v>0</v>
      </c>
      <c r="R77" s="0" t="n">
        <v>41.9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4</v>
      </c>
      <c r="AB77" s="0" t="s">
        <v>6</v>
      </c>
    </row>
    <row r="78" customFormat="false" ht="14.4" hidden="false" customHeight="false" outlineLevel="0" collapsed="false">
      <c r="A78" s="0" t="n">
        <v>1</v>
      </c>
      <c r="B78" s="0" t="s">
        <v>20894</v>
      </c>
      <c r="C78" s="0" t="s">
        <v>20895</v>
      </c>
      <c r="D78" s="0" t="n">
        <v>2</v>
      </c>
      <c r="E78" s="0" t="n">
        <f aca="false">218001</f>
        <v>218001</v>
      </c>
      <c r="F78" s="0" t="s">
        <v>20634</v>
      </c>
      <c r="G78" s="0" t="s">
        <v>20896</v>
      </c>
      <c r="H78" s="0" t="s">
        <v>20897</v>
      </c>
      <c r="I78" s="0" t="s">
        <v>20637</v>
      </c>
      <c r="J78" s="0" t="s">
        <v>20512</v>
      </c>
      <c r="K78" s="0" t="s">
        <v>20476</v>
      </c>
      <c r="L78" s="0" t="s">
        <v>3052</v>
      </c>
      <c r="M78" s="0" t="s">
        <v>20466</v>
      </c>
      <c r="N78" s="0" t="s">
        <v>20461</v>
      </c>
      <c r="O78" s="0" t="s">
        <v>20462</v>
      </c>
      <c r="P78" s="0" t="n">
        <v>0</v>
      </c>
      <c r="Q78" s="0" t="n">
        <v>0</v>
      </c>
      <c r="R78" s="0" t="n">
        <v>18.9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4</v>
      </c>
      <c r="AB78" s="0" t="s">
        <v>6</v>
      </c>
    </row>
    <row r="79" customFormat="false" ht="14.4" hidden="false" customHeight="false" outlineLevel="0" collapsed="false">
      <c r="A79" s="0" t="n">
        <v>1</v>
      </c>
      <c r="B79" s="0" t="s">
        <v>20898</v>
      </c>
      <c r="C79" s="0" t="s">
        <v>20899</v>
      </c>
      <c r="D79" s="0" t="n">
        <v>2</v>
      </c>
      <c r="E79" s="0" t="n">
        <f aca="false">218002</f>
        <v>218002</v>
      </c>
      <c r="F79" s="0" t="s">
        <v>20634</v>
      </c>
      <c r="G79" s="0" t="s">
        <v>20900</v>
      </c>
      <c r="H79" s="0" t="s">
        <v>20901</v>
      </c>
      <c r="I79" s="0" t="s">
        <v>20637</v>
      </c>
      <c r="J79" s="0" t="s">
        <v>20514</v>
      </c>
      <c r="K79" s="0" t="s">
        <v>20515</v>
      </c>
      <c r="L79" s="0" t="s">
        <v>444</v>
      </c>
      <c r="M79" s="0" t="s">
        <v>20460</v>
      </c>
      <c r="N79" s="0" t="s">
        <v>20461</v>
      </c>
      <c r="O79" s="0" t="s">
        <v>20462</v>
      </c>
      <c r="P79" s="0" t="n">
        <v>0</v>
      </c>
      <c r="Q79" s="0" t="n">
        <v>0</v>
      </c>
      <c r="R79" s="0" t="n">
        <v>5.3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4</v>
      </c>
      <c r="AB79" s="0" t="s">
        <v>6</v>
      </c>
    </row>
    <row r="80" customFormat="false" ht="14.4" hidden="false" customHeight="false" outlineLevel="0" collapsed="false">
      <c r="A80" s="0" t="n">
        <v>1</v>
      </c>
      <c r="B80" s="0" t="s">
        <v>20902</v>
      </c>
      <c r="C80" s="0" t="s">
        <v>20903</v>
      </c>
      <c r="D80" s="0" t="n">
        <v>2</v>
      </c>
      <c r="E80" s="0" t="n">
        <f aca="false">218002</f>
        <v>218002</v>
      </c>
      <c r="F80" s="0" t="s">
        <v>20634</v>
      </c>
      <c r="G80" s="0" t="s">
        <v>20904</v>
      </c>
      <c r="H80" s="0" t="s">
        <v>20905</v>
      </c>
      <c r="I80" s="0" t="s">
        <v>20637</v>
      </c>
      <c r="J80" s="0" t="s">
        <v>20516</v>
      </c>
      <c r="K80" s="0" t="s">
        <v>20422</v>
      </c>
      <c r="L80" s="0" t="s">
        <v>980</v>
      </c>
      <c r="M80" s="0" t="s">
        <v>20460</v>
      </c>
      <c r="N80" s="0" t="s">
        <v>20461</v>
      </c>
      <c r="O80" s="0" t="s">
        <v>20462</v>
      </c>
      <c r="P80" s="0" t="n">
        <v>0</v>
      </c>
      <c r="Q80" s="0" t="n">
        <v>0</v>
      </c>
      <c r="R80" s="0" t="n">
        <v>0</v>
      </c>
      <c r="S80" s="0" t="n">
        <v>54.8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4</v>
      </c>
      <c r="AB80" s="0" t="s">
        <v>6</v>
      </c>
    </row>
    <row r="81" customFormat="false" ht="14.4" hidden="false" customHeight="false" outlineLevel="0" collapsed="false">
      <c r="A81" s="0" t="n">
        <v>1</v>
      </c>
      <c r="B81" s="0" t="n">
        <f aca="false">843071</f>
        <v>843071</v>
      </c>
      <c r="C81" s="0" t="s">
        <v>20906</v>
      </c>
      <c r="D81" s="0" t="n">
        <v>2</v>
      </c>
      <c r="E81" s="0" t="n">
        <f aca="false">218002</f>
        <v>218002</v>
      </c>
      <c r="F81" s="0" t="s">
        <v>20634</v>
      </c>
      <c r="G81" s="0" t="s">
        <v>20907</v>
      </c>
      <c r="H81" s="0" t="s">
        <v>20908</v>
      </c>
      <c r="I81" s="0" t="s">
        <v>20637</v>
      </c>
      <c r="J81" s="0" t="s">
        <v>20511</v>
      </c>
      <c r="K81" s="0" t="s">
        <v>20465</v>
      </c>
      <c r="L81" s="0" t="s">
        <v>842</v>
      </c>
      <c r="M81" s="0" t="s">
        <v>20460</v>
      </c>
      <c r="N81" s="0" t="s">
        <v>20461</v>
      </c>
      <c r="O81" s="0" t="s">
        <v>20462</v>
      </c>
      <c r="P81" s="0" t="n">
        <v>0</v>
      </c>
      <c r="Q81" s="0" t="n">
        <v>0</v>
      </c>
      <c r="R81" s="0" t="n">
        <v>0</v>
      </c>
      <c r="S81" s="0" t="n">
        <v>15.5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4</v>
      </c>
      <c r="AB81" s="0" t="s">
        <v>6</v>
      </c>
    </row>
    <row r="82" customFormat="false" ht="14.4" hidden="false" customHeight="false" outlineLevel="0" collapsed="false">
      <c r="A82" s="0" t="n">
        <v>1</v>
      </c>
      <c r="B82" s="0" t="s">
        <v>20909</v>
      </c>
      <c r="C82" s="0" t="s">
        <v>20910</v>
      </c>
      <c r="D82" s="0" t="n">
        <v>2</v>
      </c>
      <c r="E82" s="0" t="n">
        <f aca="false">218002</f>
        <v>218002</v>
      </c>
      <c r="F82" s="0" t="s">
        <v>20634</v>
      </c>
      <c r="G82" s="0" t="s">
        <v>20758</v>
      </c>
      <c r="H82" s="0" t="s">
        <v>20911</v>
      </c>
      <c r="I82" s="0" t="s">
        <v>20637</v>
      </c>
      <c r="J82" s="0" t="s">
        <v>20527</v>
      </c>
      <c r="K82" s="0" t="s">
        <v>20476</v>
      </c>
      <c r="L82" s="0" t="s">
        <v>3052</v>
      </c>
      <c r="M82" s="0" t="s">
        <v>20460</v>
      </c>
      <c r="N82" s="0" t="s">
        <v>20461</v>
      </c>
      <c r="O82" s="0" t="s">
        <v>20462</v>
      </c>
      <c r="P82" s="0" t="n">
        <v>0</v>
      </c>
      <c r="Q82" s="0" t="n">
        <v>0</v>
      </c>
      <c r="R82" s="0" t="n">
        <v>0</v>
      </c>
      <c r="S82" s="0" t="n">
        <v>10.2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4</v>
      </c>
      <c r="AB82" s="0" t="s">
        <v>6</v>
      </c>
    </row>
    <row r="83" customFormat="false" ht="14.4" hidden="false" customHeight="false" outlineLevel="0" collapsed="false">
      <c r="A83" s="0" t="n">
        <v>1</v>
      </c>
      <c r="B83" s="0" t="s">
        <v>20912</v>
      </c>
      <c r="C83" s="0" t="s">
        <v>20913</v>
      </c>
      <c r="D83" s="0" t="n">
        <v>2</v>
      </c>
      <c r="E83" s="0" t="s">
        <v>20914</v>
      </c>
      <c r="F83" s="0" t="s">
        <v>20915</v>
      </c>
      <c r="G83" s="0" t="s">
        <v>20916</v>
      </c>
      <c r="H83" s="0" t="s">
        <v>20917</v>
      </c>
      <c r="I83" s="0" t="s">
        <v>20637</v>
      </c>
      <c r="J83" s="0" t="s">
        <v>20529</v>
      </c>
      <c r="K83" s="0" t="s">
        <v>20476</v>
      </c>
      <c r="L83" s="0" t="s">
        <v>3052</v>
      </c>
      <c r="M83" s="0" t="s">
        <v>20530</v>
      </c>
      <c r="N83" s="0" t="s">
        <v>20531</v>
      </c>
      <c r="O83" s="0" t="s">
        <v>20532</v>
      </c>
      <c r="P83" s="0" t="n">
        <v>0</v>
      </c>
      <c r="Q83" s="0" t="n">
        <v>0</v>
      </c>
      <c r="R83" s="0" t="n">
        <v>0</v>
      </c>
      <c r="S83" s="0" t="n">
        <v>26.1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4</v>
      </c>
      <c r="AB83" s="0" t="s">
        <v>6</v>
      </c>
    </row>
    <row r="84" customFormat="false" ht="14.4" hidden="false" customHeight="false" outlineLevel="0" collapsed="false">
      <c r="A84" s="0" t="n">
        <v>1</v>
      </c>
      <c r="B84" s="0" t="n">
        <f aca="false">1774797</f>
        <v>1774797</v>
      </c>
      <c r="C84" s="0" t="s">
        <v>20918</v>
      </c>
      <c r="D84" s="0" t="n">
        <v>2</v>
      </c>
      <c r="E84" s="0" t="n">
        <f aca="false">142197</f>
        <v>142197</v>
      </c>
      <c r="F84" s="0" t="s">
        <v>20919</v>
      </c>
      <c r="G84" s="0" t="s">
        <v>20920</v>
      </c>
      <c r="H84" s="0" t="s">
        <v>20921</v>
      </c>
      <c r="I84" s="0" t="s">
        <v>20637</v>
      </c>
      <c r="J84" s="0" t="s">
        <v>20533</v>
      </c>
      <c r="K84" s="0" t="s">
        <v>20476</v>
      </c>
      <c r="L84" s="0" t="s">
        <v>3052</v>
      </c>
      <c r="M84" s="0" t="s">
        <v>20534</v>
      </c>
      <c r="N84" s="0" t="s">
        <v>20535</v>
      </c>
      <c r="O84" s="0" t="s">
        <v>20536</v>
      </c>
      <c r="P84" s="0" t="n">
        <v>0</v>
      </c>
      <c r="Q84" s="0" t="n">
        <v>0</v>
      </c>
      <c r="R84" s="0" t="n">
        <v>0</v>
      </c>
      <c r="S84" s="0" t="n">
        <v>38.1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4</v>
      </c>
      <c r="AB84" s="0" t="s">
        <v>6</v>
      </c>
    </row>
    <row r="85" customFormat="false" ht="14.4" hidden="false" customHeight="false" outlineLevel="0" collapsed="false">
      <c r="A85" s="0" t="n">
        <v>1</v>
      </c>
      <c r="B85" s="0" t="s">
        <v>20922</v>
      </c>
      <c r="C85" s="0" t="s">
        <v>20923</v>
      </c>
      <c r="D85" s="0" t="n">
        <v>2</v>
      </c>
      <c r="E85" s="0" t="n">
        <f aca="false">218002</f>
        <v>218002</v>
      </c>
      <c r="F85" s="0" t="s">
        <v>20634</v>
      </c>
      <c r="G85" s="0" t="s">
        <v>20924</v>
      </c>
      <c r="H85" s="0" t="s">
        <v>20925</v>
      </c>
      <c r="I85" s="0" t="s">
        <v>20637</v>
      </c>
      <c r="J85" s="0" t="s">
        <v>20537</v>
      </c>
      <c r="K85" s="0" t="s">
        <v>20538</v>
      </c>
      <c r="L85" s="0" t="s">
        <v>20539</v>
      </c>
      <c r="M85" s="0" t="s">
        <v>20460</v>
      </c>
      <c r="N85" s="0" t="s">
        <v>20461</v>
      </c>
      <c r="O85" s="0" t="s">
        <v>20462</v>
      </c>
      <c r="P85" s="0" t="n">
        <v>0</v>
      </c>
      <c r="Q85" s="0" t="n">
        <v>0</v>
      </c>
      <c r="R85" s="0" t="n">
        <v>0</v>
      </c>
      <c r="S85" s="0" t="n">
        <v>5.8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4</v>
      </c>
      <c r="AB85" s="0" t="s">
        <v>6</v>
      </c>
    </row>
    <row r="86" customFormat="false" ht="14.4" hidden="false" customHeight="false" outlineLevel="0" collapsed="false">
      <c r="A86" s="0" t="n">
        <v>1</v>
      </c>
      <c r="B86" s="0" t="n">
        <f aca="false">830410</f>
        <v>830410</v>
      </c>
      <c r="C86" s="0" t="s">
        <v>20926</v>
      </c>
      <c r="D86" s="0" t="n">
        <v>2</v>
      </c>
      <c r="E86" s="0" t="n">
        <f aca="false">218002</f>
        <v>218002</v>
      </c>
      <c r="F86" s="0" t="s">
        <v>20634</v>
      </c>
      <c r="G86" s="0" t="s">
        <v>20927</v>
      </c>
      <c r="H86" s="0" t="s">
        <v>20928</v>
      </c>
      <c r="I86" s="0" t="s">
        <v>20637</v>
      </c>
      <c r="J86" s="0" t="s">
        <v>20552</v>
      </c>
      <c r="K86" s="0" t="s">
        <v>20422</v>
      </c>
      <c r="L86" s="0" t="s">
        <v>980</v>
      </c>
      <c r="M86" s="0" t="s">
        <v>20460</v>
      </c>
      <c r="N86" s="0" t="s">
        <v>20461</v>
      </c>
      <c r="O86" s="0" t="s">
        <v>20462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29.4</v>
      </c>
      <c r="Y86" s="0" t="n">
        <v>0</v>
      </c>
      <c r="Z86" s="0" t="n">
        <v>0</v>
      </c>
      <c r="AA86" s="0" t="s">
        <v>4</v>
      </c>
      <c r="AB86" s="0" t="s">
        <v>6</v>
      </c>
    </row>
    <row r="87" customFormat="false" ht="14.4" hidden="false" customHeight="false" outlineLevel="0" collapsed="false">
      <c r="A87" s="0" t="n">
        <v>1</v>
      </c>
      <c r="B87" s="0" t="n">
        <f aca="false">1774594</f>
        <v>1774594</v>
      </c>
      <c r="C87" s="0" t="s">
        <v>20929</v>
      </c>
      <c r="D87" s="0" t="n">
        <v>2</v>
      </c>
      <c r="E87" s="0" t="n">
        <f aca="false">218002</f>
        <v>218002</v>
      </c>
      <c r="F87" s="0" t="s">
        <v>20634</v>
      </c>
      <c r="G87" s="0" t="s">
        <v>20930</v>
      </c>
      <c r="H87" s="0" t="s">
        <v>20931</v>
      </c>
      <c r="I87" s="0" t="s">
        <v>20637</v>
      </c>
      <c r="J87" s="0" t="s">
        <v>20562</v>
      </c>
      <c r="K87" s="0" t="s">
        <v>20476</v>
      </c>
      <c r="L87" s="0" t="s">
        <v>3052</v>
      </c>
      <c r="M87" s="0" t="s">
        <v>20460</v>
      </c>
      <c r="N87" s="0" t="s">
        <v>20461</v>
      </c>
      <c r="O87" s="0" t="s">
        <v>20462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12.4</v>
      </c>
      <c r="Y87" s="0" t="n">
        <v>0</v>
      </c>
      <c r="Z87" s="0" t="n">
        <v>0</v>
      </c>
      <c r="AA87" s="0" t="s">
        <v>4</v>
      </c>
      <c r="AB87" s="0" t="s">
        <v>6</v>
      </c>
    </row>
    <row r="88" customFormat="false" ht="14.4" hidden="false" customHeight="false" outlineLevel="0" collapsed="false">
      <c r="A88" s="0" t="n">
        <v>1</v>
      </c>
      <c r="B88" s="0" t="n">
        <f aca="false">2583254</f>
        <v>2583254</v>
      </c>
      <c r="C88" s="0" t="s">
        <v>20812</v>
      </c>
      <c r="D88" s="0" t="n">
        <v>2</v>
      </c>
      <c r="E88" s="0" t="s">
        <v>20914</v>
      </c>
      <c r="F88" s="0" t="s">
        <v>20932</v>
      </c>
      <c r="G88" s="0" t="s">
        <v>20933</v>
      </c>
      <c r="H88" s="0" t="s">
        <v>20934</v>
      </c>
      <c r="I88" s="0" t="s">
        <v>20637</v>
      </c>
      <c r="J88" s="0" t="s">
        <v>20564</v>
      </c>
      <c r="K88" s="0" t="s">
        <v>20565</v>
      </c>
      <c r="L88" s="0" t="s">
        <v>6770</v>
      </c>
      <c r="M88" s="0" t="s">
        <v>20530</v>
      </c>
      <c r="N88" s="0" t="s">
        <v>20531</v>
      </c>
      <c r="O88" s="0" t="s">
        <v>20532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8.1</v>
      </c>
      <c r="Y88" s="0" t="n">
        <v>0</v>
      </c>
      <c r="Z88" s="0" t="n">
        <v>0</v>
      </c>
      <c r="AA88" s="0" t="s">
        <v>4</v>
      </c>
      <c r="AB88" s="0" t="s">
        <v>6</v>
      </c>
    </row>
    <row r="89" customFormat="false" ht="14.4" hidden="false" customHeight="false" outlineLevel="0" collapsed="false">
      <c r="A89" s="0" t="n">
        <v>2</v>
      </c>
      <c r="B89" s="0" t="s">
        <v>20935</v>
      </c>
      <c r="C89" s="0" t="s">
        <v>20634</v>
      </c>
      <c r="D89" s="0" t="n">
        <v>2</v>
      </c>
      <c r="E89" s="0" t="n">
        <f aca="false">133590</f>
        <v>133590</v>
      </c>
      <c r="F89" s="0" t="s">
        <v>20936</v>
      </c>
      <c r="G89" s="0" t="s">
        <v>20937</v>
      </c>
      <c r="H89" s="0" t="s">
        <v>20938</v>
      </c>
      <c r="I89" s="0" t="s">
        <v>20637</v>
      </c>
      <c r="J89" s="0" t="s">
        <v>20590</v>
      </c>
      <c r="K89" s="0" t="s">
        <v>20591</v>
      </c>
      <c r="L89" s="0" t="s">
        <v>20592</v>
      </c>
      <c r="M89" s="0" t="s">
        <v>20593</v>
      </c>
      <c r="N89" s="0" t="s">
        <v>20594</v>
      </c>
      <c r="O89" s="0" t="s">
        <v>20595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6.6</v>
      </c>
      <c r="Y89" s="0" t="n">
        <v>0</v>
      </c>
      <c r="Z89" s="0" t="n">
        <v>0</v>
      </c>
      <c r="AA89" s="0" t="s">
        <v>6</v>
      </c>
      <c r="AB89" s="0" t="s">
        <v>6</v>
      </c>
    </row>
    <row r="90" customFormat="false" ht="14.4" hidden="false" customHeight="false" outlineLevel="0" collapsed="false">
      <c r="A90" s="0" t="n">
        <v>1</v>
      </c>
      <c r="B90" s="0" t="n">
        <f aca="false">843192</f>
        <v>843192</v>
      </c>
      <c r="C90" s="0" t="s">
        <v>20939</v>
      </c>
      <c r="D90" s="0" t="n">
        <v>2</v>
      </c>
      <c r="E90" s="0" t="n">
        <f aca="false">218002</f>
        <v>218002</v>
      </c>
      <c r="F90" s="0" t="s">
        <v>20634</v>
      </c>
      <c r="G90" s="0" t="s">
        <v>20940</v>
      </c>
      <c r="H90" s="0" t="s">
        <v>20941</v>
      </c>
      <c r="I90" s="0" t="s">
        <v>20637</v>
      </c>
      <c r="J90" s="0" t="s">
        <v>20601</v>
      </c>
      <c r="K90" s="0" t="s">
        <v>20472</v>
      </c>
      <c r="L90" s="0" t="s">
        <v>991</v>
      </c>
      <c r="M90" s="0" t="s">
        <v>20460</v>
      </c>
      <c r="N90" s="0" t="s">
        <v>20461</v>
      </c>
      <c r="O90" s="0" t="s">
        <v>20462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70.8</v>
      </c>
      <c r="Z90" s="0" t="n">
        <v>0</v>
      </c>
      <c r="AA90" s="0" t="s">
        <v>4</v>
      </c>
      <c r="AB90" s="0" t="s">
        <v>6</v>
      </c>
    </row>
    <row r="91" customFormat="false" ht="14.4" hidden="false" customHeight="false" outlineLevel="0" collapsed="false">
      <c r="A91" s="0" t="n">
        <v>1</v>
      </c>
      <c r="B91" s="0" t="n">
        <f aca="false">1771818</f>
        <v>1771818</v>
      </c>
      <c r="C91" s="0" t="s">
        <v>20942</v>
      </c>
      <c r="D91" s="0" t="n">
        <v>2</v>
      </c>
      <c r="E91" s="0" t="n">
        <f aca="false">218002</f>
        <v>218002</v>
      </c>
      <c r="F91" s="0" t="s">
        <v>20634</v>
      </c>
      <c r="G91" s="0" t="s">
        <v>20943</v>
      </c>
      <c r="H91" s="0" t="s">
        <v>20944</v>
      </c>
      <c r="I91" s="0" t="s">
        <v>20637</v>
      </c>
      <c r="J91" s="0" t="s">
        <v>20605</v>
      </c>
      <c r="K91" s="0" t="s">
        <v>20525</v>
      </c>
      <c r="L91" s="0" t="s">
        <v>826</v>
      </c>
      <c r="M91" s="0" t="s">
        <v>20460</v>
      </c>
      <c r="N91" s="0" t="s">
        <v>20461</v>
      </c>
      <c r="O91" s="0" t="s">
        <v>20462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23.3</v>
      </c>
      <c r="Z91" s="0" t="n">
        <v>0</v>
      </c>
      <c r="AA91" s="0" t="s">
        <v>4</v>
      </c>
      <c r="AB91" s="0" t="s">
        <v>6</v>
      </c>
    </row>
    <row r="92" customFormat="false" ht="14.4" hidden="false" customHeight="false" outlineLevel="0" collapsed="false">
      <c r="A92" s="0" t="n">
        <v>1</v>
      </c>
      <c r="B92" s="0" t="n">
        <f aca="false">843040</f>
        <v>843040</v>
      </c>
      <c r="C92" s="0" t="s">
        <v>20945</v>
      </c>
      <c r="D92" s="0" t="n">
        <v>2</v>
      </c>
      <c r="E92" s="0" t="n">
        <f aca="false">218002</f>
        <v>218002</v>
      </c>
      <c r="F92" s="0" t="s">
        <v>20634</v>
      </c>
      <c r="G92" s="0" t="s">
        <v>20946</v>
      </c>
      <c r="H92" s="0" t="s">
        <v>20947</v>
      </c>
      <c r="I92" s="0" t="s">
        <v>20637</v>
      </c>
      <c r="J92" s="0" t="s">
        <v>20615</v>
      </c>
      <c r="K92" s="0" t="s">
        <v>20465</v>
      </c>
      <c r="L92" s="0" t="s">
        <v>842</v>
      </c>
      <c r="M92" s="0" t="s">
        <v>20460</v>
      </c>
      <c r="N92" s="0" t="s">
        <v>20461</v>
      </c>
      <c r="O92" s="0" t="s">
        <v>20462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33.1</v>
      </c>
      <c r="AA92" s="0" t="s">
        <v>4</v>
      </c>
      <c r="AB92" s="0" t="s">
        <v>6</v>
      </c>
    </row>
    <row r="93" customFormat="false" ht="14.4" hidden="false" customHeight="false" outlineLevel="0" collapsed="false">
      <c r="A93" s="0" t="n">
        <v>1</v>
      </c>
      <c r="B93" s="0" t="n">
        <f aca="false">1771958</f>
        <v>1771958</v>
      </c>
      <c r="C93" s="0" t="s">
        <v>20948</v>
      </c>
      <c r="D93" s="0" t="n">
        <v>2</v>
      </c>
      <c r="E93" s="0" t="n">
        <f aca="false">218002</f>
        <v>218002</v>
      </c>
      <c r="F93" s="0" t="s">
        <v>20634</v>
      </c>
      <c r="G93" s="0" t="s">
        <v>20949</v>
      </c>
      <c r="H93" s="0" t="s">
        <v>20950</v>
      </c>
      <c r="I93" s="0" t="s">
        <v>20637</v>
      </c>
      <c r="J93" s="0" t="s">
        <v>20617</v>
      </c>
      <c r="K93" s="0" t="s">
        <v>20525</v>
      </c>
      <c r="L93" s="0" t="s">
        <v>826</v>
      </c>
      <c r="M93" s="0" t="s">
        <v>20460</v>
      </c>
      <c r="N93" s="0" t="s">
        <v>20461</v>
      </c>
      <c r="O93" s="0" t="s">
        <v>20462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9.3</v>
      </c>
      <c r="AA93" s="0" t="s">
        <v>4</v>
      </c>
      <c r="AB93" s="0" t="s">
        <v>6</v>
      </c>
    </row>
    <row r="94" customFormat="false" ht="14.4" hidden="false" customHeight="false" outlineLevel="0" collapsed="false">
      <c r="A94" s="0" t="n">
        <v>1</v>
      </c>
      <c r="B94" s="0" t="n">
        <f aca="false">1826775</f>
        <v>1826775</v>
      </c>
      <c r="C94" s="0" t="s">
        <v>20951</v>
      </c>
      <c r="D94" s="0" t="n">
        <v>2</v>
      </c>
      <c r="E94" s="0" t="n">
        <f aca="false">218002</f>
        <v>218002</v>
      </c>
      <c r="F94" s="0" t="s">
        <v>20634</v>
      </c>
      <c r="G94" s="0" t="s">
        <v>20952</v>
      </c>
      <c r="H94" s="0" t="s">
        <v>20723</v>
      </c>
      <c r="I94" s="0" t="s">
        <v>20637</v>
      </c>
      <c r="J94" s="0" t="s">
        <v>20619</v>
      </c>
      <c r="K94" s="0" t="s">
        <v>20620</v>
      </c>
      <c r="L94" s="0" t="s">
        <v>3155</v>
      </c>
      <c r="M94" s="0" t="s">
        <v>20460</v>
      </c>
      <c r="N94" s="0" t="s">
        <v>20461</v>
      </c>
      <c r="O94" s="0" t="s">
        <v>20462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8</v>
      </c>
      <c r="AA94" s="0" t="s">
        <v>4</v>
      </c>
      <c r="AB94" s="0" t="s">
        <v>6</v>
      </c>
    </row>
    <row r="95" customFormat="false" ht="14.4" hidden="false" customHeight="false" outlineLevel="0" collapsed="false">
      <c r="A95" s="0" t="n">
        <v>1</v>
      </c>
      <c r="B95" s="0" t="s">
        <v>20638</v>
      </c>
      <c r="C95" s="0" t="s">
        <v>20671</v>
      </c>
      <c r="D95" s="0" t="n">
        <v>3</v>
      </c>
      <c r="E95" s="0" t="n">
        <f aca="false">33164</f>
        <v>33164</v>
      </c>
      <c r="F95" s="0" t="s">
        <v>20634</v>
      </c>
      <c r="G95" s="0" t="s">
        <v>20953</v>
      </c>
      <c r="H95" s="0" t="s">
        <v>20954</v>
      </c>
      <c r="I95" s="0" t="s">
        <v>20637</v>
      </c>
      <c r="J95" s="0" t="s">
        <v>20421</v>
      </c>
      <c r="K95" s="0" t="s">
        <v>20422</v>
      </c>
      <c r="L95" s="0" t="s">
        <v>980</v>
      </c>
      <c r="M95" s="0" t="s">
        <v>20456</v>
      </c>
      <c r="N95" s="0" t="s">
        <v>20457</v>
      </c>
      <c r="O95" s="0" t="s">
        <v>20458</v>
      </c>
      <c r="P95" s="0" t="n">
        <v>0</v>
      </c>
      <c r="Q95" s="0" t="n">
        <v>48.1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4</v>
      </c>
      <c r="AB95" s="0" t="s">
        <v>9</v>
      </c>
    </row>
    <row r="96" customFormat="false" ht="14.4" hidden="false" customHeight="false" outlineLevel="0" collapsed="false">
      <c r="A96" s="0" t="n">
        <v>1</v>
      </c>
      <c r="B96" s="0" t="n">
        <f aca="false">830549</f>
        <v>830549</v>
      </c>
      <c r="C96" s="0" t="s">
        <v>20955</v>
      </c>
      <c r="D96" s="0" t="n">
        <v>3</v>
      </c>
      <c r="E96" s="0" t="n">
        <f aca="false">33164</f>
        <v>33164</v>
      </c>
      <c r="F96" s="0" t="s">
        <v>20634</v>
      </c>
      <c r="G96" s="0" t="s">
        <v>20956</v>
      </c>
      <c r="H96" s="0" t="s">
        <v>20957</v>
      </c>
      <c r="I96" s="0" t="s">
        <v>20637</v>
      </c>
      <c r="J96" s="0" t="s">
        <v>20463</v>
      </c>
      <c r="K96" s="0" t="s">
        <v>20422</v>
      </c>
      <c r="L96" s="0" t="s">
        <v>980</v>
      </c>
      <c r="M96" s="0" t="s">
        <v>20456</v>
      </c>
      <c r="N96" s="0" t="s">
        <v>20457</v>
      </c>
      <c r="O96" s="0" t="s">
        <v>20458</v>
      </c>
      <c r="P96" s="0" t="n">
        <v>0</v>
      </c>
      <c r="Q96" s="0" t="n">
        <v>9.2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4</v>
      </c>
      <c r="AB96" s="0" t="s">
        <v>9</v>
      </c>
    </row>
    <row r="97" customFormat="false" ht="14.4" hidden="false" customHeight="false" outlineLevel="0" collapsed="false">
      <c r="A97" s="0" t="n">
        <v>1</v>
      </c>
      <c r="B97" s="0" t="n">
        <f aca="false">842828</f>
        <v>842828</v>
      </c>
      <c r="C97" s="0" t="s">
        <v>20958</v>
      </c>
      <c r="D97" s="0" t="n">
        <v>3</v>
      </c>
      <c r="E97" s="0" t="n">
        <f aca="false">10157</f>
        <v>10157</v>
      </c>
      <c r="F97" s="0" t="s">
        <v>20634</v>
      </c>
      <c r="G97" s="0" t="s">
        <v>20722</v>
      </c>
      <c r="H97" s="0" t="s">
        <v>20959</v>
      </c>
      <c r="I97" s="0" t="s">
        <v>20637</v>
      </c>
      <c r="J97" s="0" t="s">
        <v>20467</v>
      </c>
      <c r="K97" s="0" t="s">
        <v>20465</v>
      </c>
      <c r="L97" s="0" t="s">
        <v>842</v>
      </c>
      <c r="M97" s="0" t="s">
        <v>20468</v>
      </c>
      <c r="N97" s="0" t="s">
        <v>20469</v>
      </c>
      <c r="O97" s="0" t="s">
        <v>20470</v>
      </c>
      <c r="P97" s="0" t="n">
        <v>0</v>
      </c>
      <c r="Q97" s="0" t="n">
        <v>9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4</v>
      </c>
      <c r="AB97" s="0" t="s">
        <v>9</v>
      </c>
    </row>
    <row r="98" customFormat="false" ht="14.4" hidden="false" customHeight="false" outlineLevel="0" collapsed="false">
      <c r="A98" s="0" t="n">
        <v>1</v>
      </c>
      <c r="B98" s="0" t="n">
        <f aca="false">843230</f>
        <v>843230</v>
      </c>
      <c r="C98" s="0" t="s">
        <v>20960</v>
      </c>
      <c r="D98" s="0" t="n">
        <v>3</v>
      </c>
      <c r="E98" s="0" t="n">
        <f aca="false">33164</f>
        <v>33164</v>
      </c>
      <c r="F98" s="0" t="s">
        <v>20634</v>
      </c>
      <c r="G98" s="0" t="s">
        <v>20961</v>
      </c>
      <c r="H98" s="0" t="s">
        <v>20962</v>
      </c>
      <c r="I98" s="0" t="s">
        <v>20637</v>
      </c>
      <c r="J98" s="0" t="s">
        <v>20473</v>
      </c>
      <c r="K98" s="0" t="s">
        <v>20472</v>
      </c>
      <c r="L98" s="0" t="s">
        <v>991</v>
      </c>
      <c r="M98" s="0" t="s">
        <v>20456</v>
      </c>
      <c r="N98" s="0" t="s">
        <v>20457</v>
      </c>
      <c r="O98" s="0" t="s">
        <v>20458</v>
      </c>
      <c r="P98" s="0" t="n">
        <v>0</v>
      </c>
      <c r="Q98" s="0" t="n">
        <v>21.5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4</v>
      </c>
      <c r="AB98" s="0" t="s">
        <v>9</v>
      </c>
    </row>
    <row r="99" customFormat="false" ht="14.4" hidden="false" customHeight="false" outlineLevel="0" collapsed="false">
      <c r="A99" s="0" t="n">
        <v>1</v>
      </c>
      <c r="B99" s="0" t="s">
        <v>20963</v>
      </c>
      <c r="C99" s="0" t="s">
        <v>20964</v>
      </c>
      <c r="D99" s="0" t="n">
        <v>3</v>
      </c>
      <c r="E99" s="0" t="n">
        <f aca="false">33164</f>
        <v>33164</v>
      </c>
      <c r="F99" s="0" t="s">
        <v>20634</v>
      </c>
      <c r="G99" s="0" t="s">
        <v>20924</v>
      </c>
      <c r="H99" s="0" t="s">
        <v>20957</v>
      </c>
      <c r="I99" s="0" t="s">
        <v>20637</v>
      </c>
      <c r="J99" s="0" t="s">
        <v>20475</v>
      </c>
      <c r="K99" s="0" t="s">
        <v>20476</v>
      </c>
      <c r="L99" s="0" t="s">
        <v>3052</v>
      </c>
      <c r="M99" s="0" t="s">
        <v>20456</v>
      </c>
      <c r="N99" s="0" t="s">
        <v>20457</v>
      </c>
      <c r="O99" s="0" t="s">
        <v>20458</v>
      </c>
      <c r="P99" s="0" t="n">
        <v>0</v>
      </c>
      <c r="Q99" s="0" t="n">
        <v>6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4</v>
      </c>
      <c r="AB99" s="0" t="s">
        <v>9</v>
      </c>
    </row>
    <row r="100" customFormat="false" ht="14.4" hidden="false" customHeight="false" outlineLevel="0" collapsed="false">
      <c r="A100" s="0" t="n">
        <v>1</v>
      </c>
      <c r="B100" s="0" t="n">
        <f aca="false">1774795</f>
        <v>1774795</v>
      </c>
      <c r="C100" s="0" t="s">
        <v>20965</v>
      </c>
      <c r="D100" s="0" t="n">
        <v>3</v>
      </c>
      <c r="E100" s="0" t="n">
        <f aca="false">33163</f>
        <v>33163</v>
      </c>
      <c r="F100" s="0" t="s">
        <v>20634</v>
      </c>
      <c r="G100" s="0" t="s">
        <v>20966</v>
      </c>
      <c r="H100" s="0" t="s">
        <v>20967</v>
      </c>
      <c r="I100" s="0" t="s">
        <v>20637</v>
      </c>
      <c r="J100" s="0" t="s">
        <v>20479</v>
      </c>
      <c r="K100" s="0" t="s">
        <v>20476</v>
      </c>
      <c r="L100" s="0" t="s">
        <v>3052</v>
      </c>
      <c r="M100" s="0" t="s">
        <v>20480</v>
      </c>
      <c r="N100" s="0" t="s">
        <v>20457</v>
      </c>
      <c r="O100" s="0" t="s">
        <v>20458</v>
      </c>
      <c r="P100" s="0" t="n">
        <v>0</v>
      </c>
      <c r="Q100" s="0" t="n">
        <v>24.3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4</v>
      </c>
      <c r="AB100" s="0" t="s">
        <v>9</v>
      </c>
    </row>
    <row r="101" customFormat="false" ht="14.4" hidden="false" customHeight="false" outlineLevel="0" collapsed="false">
      <c r="A101" s="0" t="n">
        <v>1</v>
      </c>
      <c r="B101" s="0" t="n">
        <f aca="false">5133975</f>
        <v>5133975</v>
      </c>
      <c r="C101" s="0" t="s">
        <v>20968</v>
      </c>
      <c r="D101" s="0" t="n">
        <v>3</v>
      </c>
      <c r="E101" s="0" t="n">
        <f aca="false">33164</f>
        <v>33164</v>
      </c>
      <c r="F101" s="0" t="s">
        <v>20634</v>
      </c>
      <c r="G101" s="0" t="s">
        <v>20969</v>
      </c>
      <c r="H101" s="0" t="s">
        <v>20911</v>
      </c>
      <c r="I101" s="0" t="s">
        <v>20637</v>
      </c>
      <c r="J101" s="0" t="s">
        <v>20486</v>
      </c>
      <c r="K101" s="0" t="s">
        <v>20487</v>
      </c>
      <c r="L101" s="0" t="s">
        <v>20488</v>
      </c>
      <c r="M101" s="0" t="s">
        <v>20456</v>
      </c>
      <c r="N101" s="0" t="s">
        <v>20457</v>
      </c>
      <c r="O101" s="0" t="s">
        <v>20458</v>
      </c>
      <c r="P101" s="0" t="n">
        <v>0</v>
      </c>
      <c r="Q101" s="0" t="n">
        <v>5.1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4</v>
      </c>
      <c r="AB101" s="0" t="s">
        <v>9</v>
      </c>
    </row>
    <row r="102" customFormat="false" ht="14.4" hidden="false" customHeight="false" outlineLevel="0" collapsed="false">
      <c r="A102" s="0" t="n">
        <v>2</v>
      </c>
      <c r="B102" s="0" t="s">
        <v>20970</v>
      </c>
      <c r="C102" s="0" t="s">
        <v>20971</v>
      </c>
      <c r="D102" s="0" t="n">
        <v>3</v>
      </c>
      <c r="E102" s="0" t="s">
        <v>20972</v>
      </c>
      <c r="F102" s="0" t="s">
        <v>20634</v>
      </c>
      <c r="G102" s="0" t="s">
        <v>20973</v>
      </c>
      <c r="H102" s="0" t="s">
        <v>20974</v>
      </c>
      <c r="I102" s="0" t="s">
        <v>20637</v>
      </c>
      <c r="J102" s="0" t="s">
        <v>20489</v>
      </c>
      <c r="K102" s="0" t="s">
        <v>20490</v>
      </c>
      <c r="L102" s="0" t="s">
        <v>20491</v>
      </c>
      <c r="M102" s="0" t="s">
        <v>20492</v>
      </c>
      <c r="N102" s="0" t="s">
        <v>20493</v>
      </c>
      <c r="O102" s="0" t="s">
        <v>20494</v>
      </c>
      <c r="P102" s="0" t="n">
        <v>0</v>
      </c>
      <c r="Q102" s="0" t="n">
        <v>17.7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6</v>
      </c>
      <c r="AB102" s="0" t="s">
        <v>9</v>
      </c>
    </row>
    <row r="103" customFormat="false" ht="14.4" hidden="false" customHeight="false" outlineLevel="0" collapsed="false">
      <c r="A103" s="0" t="n">
        <v>2</v>
      </c>
      <c r="B103" s="0" t="n">
        <f aca="false">164600</f>
        <v>164600</v>
      </c>
      <c r="C103" s="0" t="s">
        <v>20975</v>
      </c>
      <c r="D103" s="0" t="n">
        <v>3</v>
      </c>
      <c r="E103" s="0" t="n">
        <f aca="false">10159</f>
        <v>10159</v>
      </c>
      <c r="F103" s="0" t="s">
        <v>20634</v>
      </c>
      <c r="G103" s="0" t="s">
        <v>20976</v>
      </c>
      <c r="H103" s="0" t="s">
        <v>20977</v>
      </c>
      <c r="I103" s="0" t="s">
        <v>20637</v>
      </c>
      <c r="J103" s="0" t="s">
        <v>20495</v>
      </c>
      <c r="K103" s="0" t="s">
        <v>20490</v>
      </c>
      <c r="L103" s="0" t="s">
        <v>20491</v>
      </c>
      <c r="M103" s="0" t="s">
        <v>20496</v>
      </c>
      <c r="N103" s="0" t="s">
        <v>20469</v>
      </c>
      <c r="O103" s="0" t="s">
        <v>20470</v>
      </c>
      <c r="P103" s="0" t="n">
        <v>0</v>
      </c>
      <c r="Q103" s="0" t="n">
        <v>13.5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6</v>
      </c>
      <c r="AB103" s="0" t="s">
        <v>9</v>
      </c>
    </row>
    <row r="104" customFormat="false" ht="14.4" hidden="false" customHeight="false" outlineLevel="0" collapsed="false">
      <c r="A104" s="0" t="n">
        <v>1</v>
      </c>
      <c r="B104" s="0" t="s">
        <v>20978</v>
      </c>
      <c r="C104" s="0" t="s">
        <v>20979</v>
      </c>
      <c r="D104" s="0" t="n">
        <v>3</v>
      </c>
      <c r="E104" s="0" t="n">
        <f aca="false">33164</f>
        <v>33164</v>
      </c>
      <c r="F104" s="0" t="s">
        <v>20634</v>
      </c>
      <c r="G104" s="0" t="s">
        <v>20980</v>
      </c>
      <c r="H104" s="0" t="s">
        <v>20890</v>
      </c>
      <c r="I104" s="0" t="s">
        <v>20637</v>
      </c>
      <c r="J104" s="0" t="s">
        <v>20497</v>
      </c>
      <c r="K104" s="0" t="s">
        <v>20498</v>
      </c>
      <c r="L104" s="0" t="s">
        <v>20499</v>
      </c>
      <c r="M104" s="0" t="s">
        <v>20456</v>
      </c>
      <c r="N104" s="0" t="s">
        <v>20457</v>
      </c>
      <c r="O104" s="0" t="s">
        <v>20458</v>
      </c>
      <c r="P104" s="0" t="n">
        <v>0</v>
      </c>
      <c r="Q104" s="0" t="n">
        <v>0</v>
      </c>
      <c r="R104" s="0" t="n">
        <v>18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4</v>
      </c>
      <c r="AB104" s="0" t="s">
        <v>9</v>
      </c>
    </row>
    <row r="105" customFormat="false" ht="14.4" hidden="false" customHeight="false" outlineLevel="0" collapsed="false">
      <c r="A105" s="0" t="n">
        <v>1</v>
      </c>
      <c r="B105" s="0" t="n">
        <f aca="false">831277</f>
        <v>831277</v>
      </c>
      <c r="C105" s="0" t="s">
        <v>20981</v>
      </c>
      <c r="D105" s="0" t="n">
        <v>3</v>
      </c>
      <c r="E105" s="0" t="s">
        <v>20972</v>
      </c>
      <c r="F105" s="0" t="s">
        <v>20634</v>
      </c>
      <c r="G105" s="0" t="s">
        <v>20982</v>
      </c>
      <c r="H105" s="0" t="s">
        <v>20983</v>
      </c>
      <c r="I105" s="0" t="s">
        <v>20637</v>
      </c>
      <c r="J105" s="0" t="s">
        <v>20500</v>
      </c>
      <c r="K105" s="0" t="s">
        <v>20498</v>
      </c>
      <c r="L105" s="0" t="s">
        <v>20499</v>
      </c>
      <c r="M105" s="0" t="s">
        <v>20492</v>
      </c>
      <c r="N105" s="0" t="s">
        <v>20493</v>
      </c>
      <c r="O105" s="0" t="s">
        <v>20494</v>
      </c>
      <c r="P105" s="0" t="n">
        <v>0</v>
      </c>
      <c r="Q105" s="0" t="n">
        <v>0</v>
      </c>
      <c r="R105" s="0" t="n">
        <v>15.1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4</v>
      </c>
      <c r="AB105" s="0" t="s">
        <v>9</v>
      </c>
    </row>
    <row r="106" customFormat="false" ht="14.4" hidden="false" customHeight="false" outlineLevel="0" collapsed="false">
      <c r="A106" s="0" t="n">
        <v>1</v>
      </c>
      <c r="B106" s="0" t="n">
        <f aca="false">831301</f>
        <v>831301</v>
      </c>
      <c r="C106" s="0" t="s">
        <v>20984</v>
      </c>
      <c r="D106" s="0" t="n">
        <v>3</v>
      </c>
      <c r="E106" s="0" t="n">
        <f aca="false">10159</f>
        <v>10159</v>
      </c>
      <c r="F106" s="0" t="s">
        <v>20634</v>
      </c>
      <c r="G106" s="0" t="s">
        <v>20985</v>
      </c>
      <c r="H106" s="0" t="s">
        <v>20986</v>
      </c>
      <c r="I106" s="0" t="s">
        <v>20637</v>
      </c>
      <c r="J106" s="0" t="s">
        <v>20502</v>
      </c>
      <c r="K106" s="0" t="s">
        <v>20498</v>
      </c>
      <c r="L106" s="0" t="s">
        <v>20499</v>
      </c>
      <c r="M106" s="0" t="s">
        <v>20496</v>
      </c>
      <c r="N106" s="0" t="s">
        <v>20469</v>
      </c>
      <c r="O106" s="0" t="s">
        <v>20470</v>
      </c>
      <c r="P106" s="0" t="n">
        <v>0</v>
      </c>
      <c r="Q106" s="0" t="n">
        <v>0</v>
      </c>
      <c r="R106" s="0" t="n">
        <v>27.8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4</v>
      </c>
      <c r="AB106" s="0" t="s">
        <v>9</v>
      </c>
    </row>
    <row r="107" customFormat="false" ht="14.4" hidden="false" customHeight="false" outlineLevel="0" collapsed="false">
      <c r="A107" s="0" t="n">
        <v>1</v>
      </c>
      <c r="B107" s="0" t="n">
        <f aca="false">842755</f>
        <v>842755</v>
      </c>
      <c r="C107" s="0" t="s">
        <v>20987</v>
      </c>
      <c r="D107" s="0" t="n">
        <v>3</v>
      </c>
      <c r="E107" s="0" t="n">
        <f aca="false">10158</f>
        <v>10158</v>
      </c>
      <c r="F107" s="0" t="s">
        <v>20634</v>
      </c>
      <c r="G107" s="0" t="s">
        <v>20988</v>
      </c>
      <c r="H107" s="0" t="s">
        <v>20989</v>
      </c>
      <c r="I107" s="0" t="s">
        <v>20637</v>
      </c>
      <c r="J107" s="0" t="s">
        <v>20503</v>
      </c>
      <c r="K107" s="0" t="s">
        <v>20465</v>
      </c>
      <c r="L107" s="0" t="s">
        <v>842</v>
      </c>
      <c r="M107" s="0" t="s">
        <v>20504</v>
      </c>
      <c r="N107" s="0" t="s">
        <v>20469</v>
      </c>
      <c r="O107" s="0" t="s">
        <v>20470</v>
      </c>
      <c r="P107" s="0" t="n">
        <v>0</v>
      </c>
      <c r="Q107" s="0" t="n">
        <v>0</v>
      </c>
      <c r="R107" s="0" t="n">
        <v>7.1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4</v>
      </c>
      <c r="AB107" s="0" t="s">
        <v>9</v>
      </c>
    </row>
    <row r="108" customFormat="false" ht="14.4" hidden="false" customHeight="false" outlineLevel="0" collapsed="false">
      <c r="A108" s="0" t="n">
        <v>1</v>
      </c>
      <c r="B108" s="0" t="s">
        <v>20990</v>
      </c>
      <c r="C108" s="0" t="s">
        <v>20991</v>
      </c>
      <c r="D108" s="0" t="n">
        <v>3</v>
      </c>
      <c r="E108" s="0" t="n">
        <f aca="false">33164</f>
        <v>33164</v>
      </c>
      <c r="F108" s="0" t="s">
        <v>20634</v>
      </c>
      <c r="G108" s="0" t="s">
        <v>20900</v>
      </c>
      <c r="H108" s="0" t="s">
        <v>20992</v>
      </c>
      <c r="I108" s="0" t="s">
        <v>20637</v>
      </c>
      <c r="J108" s="0" t="s">
        <v>20505</v>
      </c>
      <c r="K108" s="0" t="s">
        <v>20465</v>
      </c>
      <c r="L108" s="0" t="s">
        <v>842</v>
      </c>
      <c r="M108" s="0" t="s">
        <v>20456</v>
      </c>
      <c r="N108" s="0" t="s">
        <v>20457</v>
      </c>
      <c r="O108" s="0" t="s">
        <v>20458</v>
      </c>
      <c r="P108" s="0" t="n">
        <v>0</v>
      </c>
      <c r="Q108" s="0" t="n">
        <v>0</v>
      </c>
      <c r="R108" s="0" t="n">
        <v>7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4</v>
      </c>
      <c r="AB108" s="0" t="s">
        <v>9</v>
      </c>
    </row>
    <row r="109" customFormat="false" ht="14.4" hidden="false" customHeight="false" outlineLevel="0" collapsed="false">
      <c r="A109" s="0" t="n">
        <v>1</v>
      </c>
      <c r="B109" s="0" t="n">
        <f aca="false">843014</f>
        <v>843014</v>
      </c>
      <c r="C109" s="0" t="s">
        <v>20993</v>
      </c>
      <c r="D109" s="0" t="n">
        <v>3</v>
      </c>
      <c r="E109" s="0" t="s">
        <v>20994</v>
      </c>
      <c r="F109" s="0" t="s">
        <v>20634</v>
      </c>
      <c r="G109" s="0" t="s">
        <v>20995</v>
      </c>
      <c r="H109" s="0" t="s">
        <v>20989</v>
      </c>
      <c r="I109" s="0" t="s">
        <v>20637</v>
      </c>
      <c r="J109" s="0" t="s">
        <v>20506</v>
      </c>
      <c r="K109" s="0" t="s">
        <v>20465</v>
      </c>
      <c r="L109" s="0" t="s">
        <v>842</v>
      </c>
      <c r="M109" s="0" t="s">
        <v>20507</v>
      </c>
      <c r="N109" s="0" t="s">
        <v>20508</v>
      </c>
      <c r="O109" s="0" t="s">
        <v>20509</v>
      </c>
      <c r="P109" s="0" t="n">
        <v>0</v>
      </c>
      <c r="Q109" s="0" t="n">
        <v>0</v>
      </c>
      <c r="R109" s="0" t="n">
        <v>7.3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4</v>
      </c>
      <c r="AB109" s="0" t="s">
        <v>9</v>
      </c>
    </row>
    <row r="110" customFormat="false" ht="14.4" hidden="false" customHeight="false" outlineLevel="0" collapsed="false">
      <c r="A110" s="0" t="n">
        <v>1</v>
      </c>
      <c r="B110" s="0" t="s">
        <v>20996</v>
      </c>
      <c r="C110" s="0" t="s">
        <v>20997</v>
      </c>
      <c r="D110" s="0" t="n">
        <v>3</v>
      </c>
      <c r="E110" s="0" t="n">
        <f aca="false">33164</f>
        <v>33164</v>
      </c>
      <c r="F110" s="0" t="s">
        <v>20634</v>
      </c>
      <c r="G110" s="0" t="s">
        <v>20998</v>
      </c>
      <c r="H110" s="0" t="s">
        <v>20999</v>
      </c>
      <c r="I110" s="0" t="s">
        <v>20637</v>
      </c>
      <c r="J110" s="0" t="s">
        <v>20510</v>
      </c>
      <c r="K110" s="0" t="s">
        <v>20465</v>
      </c>
      <c r="L110" s="0" t="s">
        <v>842</v>
      </c>
      <c r="M110" s="0" t="s">
        <v>20456</v>
      </c>
      <c r="N110" s="0" t="s">
        <v>20457</v>
      </c>
      <c r="O110" s="0" t="s">
        <v>20458</v>
      </c>
      <c r="P110" s="0" t="n">
        <v>0</v>
      </c>
      <c r="Q110" s="0" t="n">
        <v>0</v>
      </c>
      <c r="R110" s="0" t="n">
        <v>46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4</v>
      </c>
      <c r="AB110" s="0" t="s">
        <v>9</v>
      </c>
    </row>
    <row r="111" customFormat="false" ht="14.4" hidden="false" customHeight="false" outlineLevel="0" collapsed="false">
      <c r="A111" s="0" t="n">
        <v>1</v>
      </c>
      <c r="B111" s="0" t="n">
        <f aca="false">1775223</f>
        <v>1775223</v>
      </c>
      <c r="C111" s="0" t="s">
        <v>20891</v>
      </c>
      <c r="D111" s="0" t="n">
        <v>3</v>
      </c>
      <c r="E111" s="0" t="n">
        <f aca="false">33164</f>
        <v>33164</v>
      </c>
      <c r="F111" s="0" t="s">
        <v>20634</v>
      </c>
      <c r="G111" s="0" t="s">
        <v>21000</v>
      </c>
      <c r="H111" s="0" t="s">
        <v>21001</v>
      </c>
      <c r="I111" s="0" t="s">
        <v>20637</v>
      </c>
      <c r="J111" s="0" t="s">
        <v>20513</v>
      </c>
      <c r="K111" s="0" t="s">
        <v>20476</v>
      </c>
      <c r="L111" s="0" t="s">
        <v>3052</v>
      </c>
      <c r="M111" s="0" t="s">
        <v>20456</v>
      </c>
      <c r="N111" s="0" t="s">
        <v>20457</v>
      </c>
      <c r="O111" s="0" t="s">
        <v>20458</v>
      </c>
      <c r="P111" s="0" t="n">
        <v>0</v>
      </c>
      <c r="Q111" s="0" t="n">
        <v>0</v>
      </c>
      <c r="R111" s="0" t="n">
        <v>17.3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4</v>
      </c>
      <c r="AB111" s="0" t="s">
        <v>9</v>
      </c>
    </row>
    <row r="112" customFormat="false" ht="14.4" hidden="false" customHeight="false" outlineLevel="0" collapsed="false">
      <c r="A112" s="0" t="n">
        <v>1</v>
      </c>
      <c r="B112" s="0" t="n">
        <f aca="false">830409</f>
        <v>830409</v>
      </c>
      <c r="C112" s="0" t="s">
        <v>21002</v>
      </c>
      <c r="D112" s="0" t="n">
        <v>3</v>
      </c>
      <c r="E112" s="0" t="n">
        <f aca="false">33164</f>
        <v>33164</v>
      </c>
      <c r="F112" s="0" t="s">
        <v>20634</v>
      </c>
      <c r="G112" s="0" t="s">
        <v>21003</v>
      </c>
      <c r="H112" s="0" t="s">
        <v>21004</v>
      </c>
      <c r="I112" s="0" t="s">
        <v>20637</v>
      </c>
      <c r="J112" s="0" t="s">
        <v>20517</v>
      </c>
      <c r="K112" s="0" t="s">
        <v>20422</v>
      </c>
      <c r="L112" s="0" t="s">
        <v>980</v>
      </c>
      <c r="M112" s="0" t="s">
        <v>20456</v>
      </c>
      <c r="N112" s="0" t="s">
        <v>20457</v>
      </c>
      <c r="O112" s="0" t="s">
        <v>20458</v>
      </c>
      <c r="P112" s="0" t="n">
        <v>0</v>
      </c>
      <c r="Q112" s="0" t="n">
        <v>0</v>
      </c>
      <c r="R112" s="0" t="n">
        <v>0</v>
      </c>
      <c r="S112" s="0" t="n">
        <v>61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4</v>
      </c>
      <c r="AB112" s="0" t="s">
        <v>9</v>
      </c>
    </row>
    <row r="113" customFormat="false" ht="14.4" hidden="false" customHeight="false" outlineLevel="0" collapsed="false">
      <c r="A113" s="0" t="n">
        <v>1</v>
      </c>
      <c r="B113" s="0" t="s">
        <v>20996</v>
      </c>
      <c r="C113" s="0" t="s">
        <v>20760</v>
      </c>
      <c r="D113" s="0" t="n">
        <v>3</v>
      </c>
      <c r="E113" s="0" t="n">
        <f aca="false">33164</f>
        <v>33164</v>
      </c>
      <c r="F113" s="0" t="s">
        <v>20634</v>
      </c>
      <c r="G113" s="0" t="s">
        <v>21005</v>
      </c>
      <c r="H113" s="0" t="s">
        <v>20908</v>
      </c>
      <c r="I113" s="0" t="s">
        <v>20637</v>
      </c>
      <c r="J113" s="0" t="s">
        <v>20510</v>
      </c>
      <c r="K113" s="0" t="s">
        <v>20465</v>
      </c>
      <c r="L113" s="0" t="s">
        <v>842</v>
      </c>
      <c r="M113" s="0" t="s">
        <v>20456</v>
      </c>
      <c r="N113" s="0" t="s">
        <v>20457</v>
      </c>
      <c r="O113" s="0" t="s">
        <v>20458</v>
      </c>
      <c r="P113" s="0" t="n">
        <v>0</v>
      </c>
      <c r="Q113" s="0" t="n">
        <v>0</v>
      </c>
      <c r="R113" s="0" t="n">
        <v>0</v>
      </c>
      <c r="S113" s="0" t="n">
        <v>14.8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4</v>
      </c>
      <c r="AB113" s="0" t="s">
        <v>9</v>
      </c>
    </row>
    <row r="114" customFormat="false" ht="14.4" hidden="false" customHeight="false" outlineLevel="0" collapsed="false">
      <c r="A114" s="0" t="n">
        <v>1</v>
      </c>
      <c r="B114" s="0" t="s">
        <v>21006</v>
      </c>
      <c r="C114" s="0" t="s">
        <v>21007</v>
      </c>
      <c r="D114" s="0" t="n">
        <v>3</v>
      </c>
      <c r="E114" s="0" t="n">
        <f aca="false">33164</f>
        <v>33164</v>
      </c>
      <c r="F114" s="0" t="s">
        <v>20634</v>
      </c>
      <c r="G114" s="0" t="s">
        <v>20722</v>
      </c>
      <c r="H114" s="0" t="s">
        <v>20977</v>
      </c>
      <c r="I114" s="0" t="s">
        <v>20637</v>
      </c>
      <c r="J114" s="0" t="s">
        <v>20518</v>
      </c>
      <c r="K114" s="0" t="s">
        <v>20465</v>
      </c>
      <c r="L114" s="0" t="s">
        <v>842</v>
      </c>
      <c r="M114" s="0" t="s">
        <v>20456</v>
      </c>
      <c r="N114" s="0" t="s">
        <v>20457</v>
      </c>
      <c r="O114" s="0" t="s">
        <v>20458</v>
      </c>
      <c r="P114" s="0" t="n">
        <v>0</v>
      </c>
      <c r="Q114" s="0" t="n">
        <v>0</v>
      </c>
      <c r="R114" s="0" t="n">
        <v>0</v>
      </c>
      <c r="S114" s="0" t="n">
        <v>10.3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4</v>
      </c>
      <c r="AB114" s="0" t="s">
        <v>9</v>
      </c>
    </row>
    <row r="115" customFormat="false" ht="14.4" hidden="false" customHeight="false" outlineLevel="0" collapsed="false">
      <c r="A115" s="0" t="n">
        <v>1</v>
      </c>
      <c r="B115" s="0" t="n">
        <f aca="false">843152</f>
        <v>843152</v>
      </c>
      <c r="C115" s="0" t="s">
        <v>21008</v>
      </c>
      <c r="D115" s="0" t="n">
        <v>3</v>
      </c>
      <c r="E115" s="0" t="s">
        <v>20972</v>
      </c>
      <c r="F115" s="0" t="s">
        <v>20634</v>
      </c>
      <c r="G115" s="0" t="s">
        <v>20995</v>
      </c>
      <c r="H115" s="0" t="s">
        <v>20925</v>
      </c>
      <c r="I115" s="0" t="s">
        <v>20637</v>
      </c>
      <c r="J115" s="0" t="s">
        <v>20519</v>
      </c>
      <c r="K115" s="0" t="s">
        <v>20465</v>
      </c>
      <c r="L115" s="0" t="s">
        <v>842</v>
      </c>
      <c r="M115" s="0" t="s">
        <v>20492</v>
      </c>
      <c r="N115" s="0" t="s">
        <v>20493</v>
      </c>
      <c r="O115" s="0" t="s">
        <v>20494</v>
      </c>
      <c r="P115" s="0" t="n">
        <v>0</v>
      </c>
      <c r="Q115" s="0" t="n">
        <v>0</v>
      </c>
      <c r="R115" s="0" t="n">
        <v>0</v>
      </c>
      <c r="S115" s="0" t="n">
        <v>5.4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4</v>
      </c>
      <c r="AB115" s="0" t="s">
        <v>9</v>
      </c>
    </row>
    <row r="116" customFormat="false" ht="14.4" hidden="false" customHeight="false" outlineLevel="0" collapsed="false">
      <c r="A116" s="0" t="n">
        <v>1</v>
      </c>
      <c r="B116" s="0" t="s">
        <v>21009</v>
      </c>
      <c r="C116" s="0" t="s">
        <v>21010</v>
      </c>
      <c r="D116" s="0" t="n">
        <v>3</v>
      </c>
      <c r="E116" s="0" t="n">
        <f aca="false">33164</f>
        <v>33164</v>
      </c>
      <c r="F116" s="0" t="s">
        <v>20634</v>
      </c>
      <c r="G116" s="0" t="s">
        <v>20966</v>
      </c>
      <c r="H116" s="0" t="s">
        <v>21011</v>
      </c>
      <c r="I116" s="0" t="s">
        <v>20637</v>
      </c>
      <c r="J116" s="0" t="s">
        <v>20524</v>
      </c>
      <c r="K116" s="0" t="s">
        <v>20525</v>
      </c>
      <c r="L116" s="0" t="s">
        <v>826</v>
      </c>
      <c r="M116" s="0" t="s">
        <v>20456</v>
      </c>
      <c r="N116" s="0" t="s">
        <v>20457</v>
      </c>
      <c r="O116" s="0" t="s">
        <v>20458</v>
      </c>
      <c r="P116" s="0" t="n">
        <v>0</v>
      </c>
      <c r="Q116" s="0" t="n">
        <v>0</v>
      </c>
      <c r="R116" s="0" t="n">
        <v>0</v>
      </c>
      <c r="S116" s="0" t="n">
        <v>19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4</v>
      </c>
      <c r="AB116" s="0" t="s">
        <v>9</v>
      </c>
    </row>
    <row r="117" customFormat="false" ht="14.4" hidden="false" customHeight="false" outlineLevel="0" collapsed="false">
      <c r="A117" s="0" t="n">
        <v>1</v>
      </c>
      <c r="B117" s="0" t="n">
        <f aca="false">1772241</f>
        <v>1772241</v>
      </c>
      <c r="C117" s="0" t="s">
        <v>21012</v>
      </c>
      <c r="D117" s="0" t="n">
        <v>3</v>
      </c>
      <c r="E117" s="0" t="s">
        <v>20972</v>
      </c>
      <c r="F117" s="0" t="s">
        <v>20634</v>
      </c>
      <c r="G117" s="0" t="s">
        <v>21013</v>
      </c>
      <c r="H117" s="0" t="s">
        <v>21014</v>
      </c>
      <c r="I117" s="0" t="s">
        <v>20637</v>
      </c>
      <c r="J117" s="0" t="s">
        <v>20526</v>
      </c>
      <c r="K117" s="0" t="s">
        <v>20525</v>
      </c>
      <c r="L117" s="0" t="s">
        <v>826</v>
      </c>
      <c r="M117" s="0" t="s">
        <v>20492</v>
      </c>
      <c r="N117" s="0" t="s">
        <v>20493</v>
      </c>
      <c r="O117" s="0" t="s">
        <v>20494</v>
      </c>
      <c r="P117" s="0" t="n">
        <v>0</v>
      </c>
      <c r="Q117" s="0" t="n">
        <v>0</v>
      </c>
      <c r="R117" s="0" t="n">
        <v>0</v>
      </c>
      <c r="S117" s="0" t="n">
        <v>23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4</v>
      </c>
      <c r="AB117" s="0" t="s">
        <v>9</v>
      </c>
    </row>
    <row r="118" customFormat="false" ht="14.4" hidden="false" customHeight="false" outlineLevel="0" collapsed="false">
      <c r="A118" s="0" t="n">
        <v>1</v>
      </c>
      <c r="B118" s="0" t="n">
        <f aca="false">1774574</f>
        <v>1774574</v>
      </c>
      <c r="C118" s="0" t="s">
        <v>21015</v>
      </c>
      <c r="D118" s="0" t="n">
        <v>3</v>
      </c>
      <c r="E118" s="0" t="n">
        <f aca="false">33164</f>
        <v>33164</v>
      </c>
      <c r="F118" s="0" t="s">
        <v>20634</v>
      </c>
      <c r="G118" s="0" t="s">
        <v>20924</v>
      </c>
      <c r="H118" s="0" t="s">
        <v>20925</v>
      </c>
      <c r="I118" s="0" t="s">
        <v>20637</v>
      </c>
      <c r="J118" s="0" t="s">
        <v>20528</v>
      </c>
      <c r="K118" s="0" t="s">
        <v>20476</v>
      </c>
      <c r="L118" s="0" t="s">
        <v>3052</v>
      </c>
      <c r="M118" s="0" t="s">
        <v>20456</v>
      </c>
      <c r="N118" s="0" t="s">
        <v>20457</v>
      </c>
      <c r="O118" s="0" t="s">
        <v>20458</v>
      </c>
      <c r="P118" s="0" t="n">
        <v>0</v>
      </c>
      <c r="Q118" s="0" t="n">
        <v>0</v>
      </c>
      <c r="R118" s="0" t="n">
        <v>0</v>
      </c>
      <c r="S118" s="0" t="n">
        <v>5.4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4</v>
      </c>
      <c r="AB118" s="0" t="s">
        <v>9</v>
      </c>
    </row>
    <row r="119" customFormat="false" ht="14.4" hidden="false" customHeight="false" outlineLevel="0" collapsed="false">
      <c r="A119" s="0" t="n">
        <v>1</v>
      </c>
      <c r="B119" s="0" t="s">
        <v>21016</v>
      </c>
      <c r="C119" s="0" t="s">
        <v>20831</v>
      </c>
      <c r="D119" s="0" t="n">
        <v>3</v>
      </c>
      <c r="E119" s="0" t="n">
        <f aca="false">33164</f>
        <v>33164</v>
      </c>
      <c r="F119" s="0" t="s">
        <v>20634</v>
      </c>
      <c r="G119" s="0" t="s">
        <v>21017</v>
      </c>
      <c r="H119" s="0" t="s">
        <v>21018</v>
      </c>
      <c r="I119" s="0" t="s">
        <v>20637</v>
      </c>
      <c r="J119" s="0" t="s">
        <v>20551</v>
      </c>
      <c r="K119" s="0" t="s">
        <v>20422</v>
      </c>
      <c r="L119" s="0" t="s">
        <v>980</v>
      </c>
      <c r="M119" s="0" t="s">
        <v>20456</v>
      </c>
      <c r="N119" s="0" t="s">
        <v>20457</v>
      </c>
      <c r="O119" s="0" t="s">
        <v>20458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34.3</v>
      </c>
      <c r="Y119" s="0" t="n">
        <v>0</v>
      </c>
      <c r="Z119" s="0" t="n">
        <v>0</v>
      </c>
      <c r="AA119" s="0" t="s">
        <v>4</v>
      </c>
      <c r="AB119" s="0" t="s">
        <v>9</v>
      </c>
    </row>
    <row r="120" customFormat="false" ht="14.4" hidden="false" customHeight="false" outlineLevel="0" collapsed="false">
      <c r="A120" s="0" t="n">
        <v>1</v>
      </c>
      <c r="B120" s="0" t="s">
        <v>21019</v>
      </c>
      <c r="C120" s="0" t="s">
        <v>21020</v>
      </c>
      <c r="D120" s="0" t="n">
        <v>3</v>
      </c>
      <c r="E120" s="0" t="n">
        <f aca="false">33164</f>
        <v>33164</v>
      </c>
      <c r="F120" s="0" t="s">
        <v>20634</v>
      </c>
      <c r="G120" s="0" t="s">
        <v>21021</v>
      </c>
      <c r="H120" s="0" t="s">
        <v>21022</v>
      </c>
      <c r="I120" s="0" t="s">
        <v>20637</v>
      </c>
      <c r="J120" s="0" t="s">
        <v>20553</v>
      </c>
      <c r="K120" s="0" t="s">
        <v>20465</v>
      </c>
      <c r="L120" s="0" t="s">
        <v>842</v>
      </c>
      <c r="M120" s="0" t="s">
        <v>20456</v>
      </c>
      <c r="N120" s="0" t="s">
        <v>20457</v>
      </c>
      <c r="O120" s="0" t="s">
        <v>20458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14</v>
      </c>
      <c r="Y120" s="0" t="n">
        <v>0</v>
      </c>
      <c r="Z120" s="0" t="n">
        <v>0</v>
      </c>
      <c r="AA120" s="0" t="s">
        <v>4</v>
      </c>
      <c r="AB120" s="0" t="s">
        <v>9</v>
      </c>
    </row>
    <row r="121" customFormat="false" ht="14.4" hidden="false" customHeight="false" outlineLevel="0" collapsed="false">
      <c r="A121" s="0" t="n">
        <v>1</v>
      </c>
      <c r="B121" s="0" t="n">
        <f aca="false">842914</f>
        <v>842914</v>
      </c>
      <c r="C121" s="0" t="s">
        <v>21023</v>
      </c>
      <c r="D121" s="0" t="n">
        <v>3</v>
      </c>
      <c r="E121" s="0" t="s">
        <v>20994</v>
      </c>
      <c r="F121" s="0" t="s">
        <v>20634</v>
      </c>
      <c r="G121" s="0" t="s">
        <v>21024</v>
      </c>
      <c r="H121" s="0" t="s">
        <v>21025</v>
      </c>
      <c r="I121" s="0" t="s">
        <v>20637</v>
      </c>
      <c r="J121" s="0" t="s">
        <v>20554</v>
      </c>
      <c r="K121" s="0" t="s">
        <v>20465</v>
      </c>
      <c r="L121" s="0" t="s">
        <v>842</v>
      </c>
      <c r="M121" s="0" t="s">
        <v>20507</v>
      </c>
      <c r="N121" s="0" t="s">
        <v>20508</v>
      </c>
      <c r="O121" s="0" t="s">
        <v>20509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12.8</v>
      </c>
      <c r="Y121" s="0" t="n">
        <v>0</v>
      </c>
      <c r="Z121" s="0" t="n">
        <v>0</v>
      </c>
      <c r="AA121" s="0" t="s">
        <v>4</v>
      </c>
      <c r="AB121" s="0" t="s">
        <v>9</v>
      </c>
    </row>
    <row r="122" customFormat="false" ht="14.4" hidden="false" customHeight="false" outlineLevel="0" collapsed="false">
      <c r="A122" s="0" t="n">
        <v>1</v>
      </c>
      <c r="B122" s="0" t="s">
        <v>21026</v>
      </c>
      <c r="C122" s="0" t="s">
        <v>21027</v>
      </c>
      <c r="D122" s="0" t="n">
        <v>3</v>
      </c>
      <c r="E122" s="0" t="n">
        <f aca="false">33164</f>
        <v>33164</v>
      </c>
      <c r="F122" s="0" t="s">
        <v>20634</v>
      </c>
      <c r="G122" s="0" t="s">
        <v>21028</v>
      </c>
      <c r="H122" s="0" t="s">
        <v>21029</v>
      </c>
      <c r="I122" s="0" t="s">
        <v>20637</v>
      </c>
      <c r="J122" s="0" t="s">
        <v>20555</v>
      </c>
      <c r="K122" s="0" t="s">
        <v>20465</v>
      </c>
      <c r="L122" s="0" t="s">
        <v>842</v>
      </c>
      <c r="M122" s="0" t="s">
        <v>20456</v>
      </c>
      <c r="N122" s="0" t="s">
        <v>20457</v>
      </c>
      <c r="O122" s="0" t="s">
        <v>20458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12.1</v>
      </c>
      <c r="Y122" s="0" t="n">
        <v>0</v>
      </c>
      <c r="Z122" s="0" t="n">
        <v>0</v>
      </c>
      <c r="AA122" s="0" t="s">
        <v>4</v>
      </c>
      <c r="AB122" s="0" t="s">
        <v>9</v>
      </c>
    </row>
    <row r="123" customFormat="false" ht="14.4" hidden="false" customHeight="false" outlineLevel="0" collapsed="false">
      <c r="A123" s="0" t="n">
        <v>1</v>
      </c>
      <c r="B123" s="0" t="n">
        <f aca="false">843088</f>
        <v>843088</v>
      </c>
      <c r="C123" s="0" t="s">
        <v>21030</v>
      </c>
      <c r="D123" s="0" t="n">
        <v>3</v>
      </c>
      <c r="E123" s="0" t="s">
        <v>20972</v>
      </c>
      <c r="F123" s="0" t="s">
        <v>20634</v>
      </c>
      <c r="G123" s="0" t="s">
        <v>21028</v>
      </c>
      <c r="H123" s="0" t="s">
        <v>21031</v>
      </c>
      <c r="I123" s="0" t="s">
        <v>20637</v>
      </c>
      <c r="J123" s="0" t="s">
        <v>20556</v>
      </c>
      <c r="K123" s="0" t="s">
        <v>20465</v>
      </c>
      <c r="L123" s="0" t="s">
        <v>842</v>
      </c>
      <c r="M123" s="0" t="s">
        <v>20492</v>
      </c>
      <c r="N123" s="0" t="s">
        <v>20493</v>
      </c>
      <c r="O123" s="0" t="s">
        <v>20494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11.7</v>
      </c>
      <c r="Y123" s="0" t="n">
        <v>0</v>
      </c>
      <c r="Z123" s="0" t="n">
        <v>0</v>
      </c>
      <c r="AA123" s="0" t="s">
        <v>4</v>
      </c>
      <c r="AB123" s="0" t="s">
        <v>9</v>
      </c>
    </row>
    <row r="124" customFormat="false" ht="14.4" hidden="false" customHeight="false" outlineLevel="0" collapsed="false">
      <c r="A124" s="0" t="n">
        <v>1</v>
      </c>
      <c r="B124" s="0" t="s">
        <v>21032</v>
      </c>
      <c r="C124" s="0" t="s">
        <v>21033</v>
      </c>
      <c r="D124" s="0" t="n">
        <v>3</v>
      </c>
      <c r="E124" s="0" t="n">
        <f aca="false">33164</f>
        <v>33164</v>
      </c>
      <c r="F124" s="0" t="s">
        <v>20634</v>
      </c>
      <c r="G124" s="0" t="s">
        <v>21034</v>
      </c>
      <c r="H124" s="0" t="s">
        <v>21035</v>
      </c>
      <c r="I124" s="0" t="s">
        <v>20637</v>
      </c>
      <c r="J124" s="0" t="s">
        <v>20557</v>
      </c>
      <c r="K124" s="0" t="s">
        <v>20465</v>
      </c>
      <c r="L124" s="0" t="s">
        <v>842</v>
      </c>
      <c r="M124" s="0" t="s">
        <v>20456</v>
      </c>
      <c r="N124" s="0" t="s">
        <v>20457</v>
      </c>
      <c r="O124" s="0" t="s">
        <v>20458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7.4</v>
      </c>
      <c r="Y124" s="0" t="n">
        <v>0</v>
      </c>
      <c r="Z124" s="0" t="n">
        <v>0</v>
      </c>
      <c r="AA124" s="0" t="s">
        <v>4</v>
      </c>
      <c r="AB124" s="0" t="s">
        <v>9</v>
      </c>
    </row>
    <row r="125" customFormat="false" ht="14.4" hidden="false" customHeight="false" outlineLevel="0" collapsed="false">
      <c r="A125" s="0" t="n">
        <v>1</v>
      </c>
      <c r="B125" s="0" t="s">
        <v>21036</v>
      </c>
      <c r="C125" s="0" t="s">
        <v>21037</v>
      </c>
      <c r="D125" s="0" t="n">
        <v>3</v>
      </c>
      <c r="E125" s="0" t="s">
        <v>20972</v>
      </c>
      <c r="F125" s="0" t="s">
        <v>20634</v>
      </c>
      <c r="G125" s="0" t="s">
        <v>21038</v>
      </c>
      <c r="H125" s="0" t="s">
        <v>21039</v>
      </c>
      <c r="I125" s="0" t="s">
        <v>20637</v>
      </c>
      <c r="J125" s="0" t="s">
        <v>20558</v>
      </c>
      <c r="K125" s="0" t="s">
        <v>20472</v>
      </c>
      <c r="L125" s="0" t="s">
        <v>991</v>
      </c>
      <c r="M125" s="0" t="s">
        <v>20492</v>
      </c>
      <c r="N125" s="0" t="s">
        <v>20493</v>
      </c>
      <c r="O125" s="0" t="s">
        <v>20494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36.1</v>
      </c>
      <c r="Y125" s="0" t="n">
        <v>0</v>
      </c>
      <c r="Z125" s="0" t="n">
        <v>0</v>
      </c>
      <c r="AA125" s="0" t="s">
        <v>4</v>
      </c>
      <c r="AB125" s="0" t="s">
        <v>9</v>
      </c>
    </row>
    <row r="126" customFormat="false" ht="14.4" hidden="false" customHeight="false" outlineLevel="0" collapsed="false">
      <c r="A126" s="0" t="n">
        <v>1</v>
      </c>
      <c r="B126" s="0" t="n">
        <f aca="false">843204</f>
        <v>843204</v>
      </c>
      <c r="C126" s="0" t="s">
        <v>21040</v>
      </c>
      <c r="D126" s="0" t="n">
        <v>3</v>
      </c>
      <c r="E126" s="0" t="n">
        <f aca="false">33161</f>
        <v>33161</v>
      </c>
      <c r="F126" s="0" t="s">
        <v>20634</v>
      </c>
      <c r="G126" s="0" t="s">
        <v>21041</v>
      </c>
      <c r="H126" s="0" t="s">
        <v>21042</v>
      </c>
      <c r="I126" s="0" t="s">
        <v>20637</v>
      </c>
      <c r="J126" s="0" t="s">
        <v>20559</v>
      </c>
      <c r="K126" s="0" t="s">
        <v>20472</v>
      </c>
      <c r="L126" s="0" t="s">
        <v>991</v>
      </c>
      <c r="M126" s="0" t="s">
        <v>20560</v>
      </c>
      <c r="N126" s="0" t="s">
        <v>20457</v>
      </c>
      <c r="O126" s="0" t="s">
        <v>20458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32.9</v>
      </c>
      <c r="Y126" s="0" t="n">
        <v>0</v>
      </c>
      <c r="Z126" s="0" t="n">
        <v>0</v>
      </c>
      <c r="AA126" s="0" t="s">
        <v>4</v>
      </c>
      <c r="AB126" s="0" t="s">
        <v>9</v>
      </c>
    </row>
    <row r="127" customFormat="false" ht="14.4" hidden="false" customHeight="false" outlineLevel="0" collapsed="false">
      <c r="A127" s="0" t="n">
        <v>1</v>
      </c>
      <c r="B127" s="0" t="s">
        <v>21043</v>
      </c>
      <c r="C127" s="0" t="s">
        <v>21044</v>
      </c>
      <c r="D127" s="0" t="n">
        <v>3</v>
      </c>
      <c r="E127" s="0" t="n">
        <f aca="false">33164</f>
        <v>33164</v>
      </c>
      <c r="F127" s="0" t="s">
        <v>20634</v>
      </c>
      <c r="G127" s="0" t="s">
        <v>21045</v>
      </c>
      <c r="H127" s="0" t="s">
        <v>21046</v>
      </c>
      <c r="I127" s="0" t="s">
        <v>20637</v>
      </c>
      <c r="J127" s="0" t="s">
        <v>20561</v>
      </c>
      <c r="K127" s="0" t="s">
        <v>20476</v>
      </c>
      <c r="L127" s="0" t="s">
        <v>3052</v>
      </c>
      <c r="M127" s="0" t="s">
        <v>20456</v>
      </c>
      <c r="N127" s="0" t="s">
        <v>20457</v>
      </c>
      <c r="O127" s="0" t="s">
        <v>20458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11.4</v>
      </c>
      <c r="Y127" s="0" t="n">
        <v>0</v>
      </c>
      <c r="Z127" s="0" t="n">
        <v>0</v>
      </c>
      <c r="AA127" s="0" t="s">
        <v>4</v>
      </c>
      <c r="AB127" s="0" t="s">
        <v>9</v>
      </c>
    </row>
    <row r="128" customFormat="false" ht="14.4" hidden="false" customHeight="false" outlineLevel="0" collapsed="false">
      <c r="A128" s="0" t="n">
        <v>1</v>
      </c>
      <c r="B128" s="0" t="s">
        <v>21047</v>
      </c>
      <c r="C128" s="0" t="s">
        <v>21048</v>
      </c>
      <c r="D128" s="0" t="n">
        <v>3</v>
      </c>
      <c r="E128" s="0" t="n">
        <f aca="false">33164</f>
        <v>33164</v>
      </c>
      <c r="F128" s="0" t="s">
        <v>20634</v>
      </c>
      <c r="G128" s="0" t="s">
        <v>21049</v>
      </c>
      <c r="H128" s="0" t="s">
        <v>21050</v>
      </c>
      <c r="I128" s="0" t="s">
        <v>20637</v>
      </c>
      <c r="J128" s="0" t="s">
        <v>20563</v>
      </c>
      <c r="K128" s="0" t="s">
        <v>20476</v>
      </c>
      <c r="L128" s="0" t="s">
        <v>3052</v>
      </c>
      <c r="M128" s="0" t="s">
        <v>20456</v>
      </c>
      <c r="N128" s="0" t="s">
        <v>20457</v>
      </c>
      <c r="O128" s="0" t="s">
        <v>20458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5.5</v>
      </c>
      <c r="Y128" s="0" t="n">
        <v>0</v>
      </c>
      <c r="Z128" s="0" t="n">
        <v>0</v>
      </c>
      <c r="AA128" s="0" t="s">
        <v>4</v>
      </c>
      <c r="AB128" s="0" t="s">
        <v>9</v>
      </c>
    </row>
    <row r="129" customFormat="false" ht="14.4" hidden="false" customHeight="false" outlineLevel="0" collapsed="false">
      <c r="A129" s="0" t="n">
        <v>1</v>
      </c>
      <c r="B129" s="0" t="s">
        <v>21051</v>
      </c>
      <c r="C129" s="0" t="s">
        <v>20846</v>
      </c>
      <c r="D129" s="0" t="n">
        <v>3</v>
      </c>
      <c r="E129" s="0" t="n">
        <f aca="false">33164</f>
        <v>33164</v>
      </c>
      <c r="F129" s="0" t="s">
        <v>20634</v>
      </c>
      <c r="G129" s="0" t="s">
        <v>21052</v>
      </c>
      <c r="H129" s="0" t="s">
        <v>21053</v>
      </c>
      <c r="I129" s="0" t="s">
        <v>20637</v>
      </c>
      <c r="J129" s="0" t="s">
        <v>20596</v>
      </c>
      <c r="K129" s="0" t="s">
        <v>20465</v>
      </c>
      <c r="L129" s="0" t="s">
        <v>842</v>
      </c>
      <c r="M129" s="0" t="s">
        <v>20456</v>
      </c>
      <c r="N129" s="0" t="s">
        <v>20457</v>
      </c>
      <c r="O129" s="0" t="s">
        <v>20458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10.2</v>
      </c>
      <c r="Z129" s="0" t="n">
        <v>0</v>
      </c>
      <c r="AA129" s="0" t="s">
        <v>4</v>
      </c>
      <c r="AB129" s="0" t="s">
        <v>9</v>
      </c>
    </row>
    <row r="130" customFormat="false" ht="14.4" hidden="false" customHeight="false" outlineLevel="0" collapsed="false">
      <c r="A130" s="0" t="n">
        <v>1</v>
      </c>
      <c r="B130" s="0" t="n">
        <f aca="false">843120</f>
        <v>843120</v>
      </c>
      <c r="C130" s="0" t="s">
        <v>21054</v>
      </c>
      <c r="D130" s="0" t="n">
        <v>3</v>
      </c>
      <c r="E130" s="0" t="s">
        <v>20972</v>
      </c>
      <c r="F130" s="0" t="s">
        <v>20634</v>
      </c>
      <c r="G130" s="0" t="s">
        <v>21055</v>
      </c>
      <c r="H130" s="0" t="s">
        <v>21056</v>
      </c>
      <c r="I130" s="0" t="s">
        <v>20637</v>
      </c>
      <c r="J130" s="0" t="s">
        <v>20597</v>
      </c>
      <c r="K130" s="0" t="s">
        <v>20465</v>
      </c>
      <c r="L130" s="0" t="s">
        <v>842</v>
      </c>
      <c r="M130" s="0" t="s">
        <v>20492</v>
      </c>
      <c r="N130" s="0" t="s">
        <v>20493</v>
      </c>
      <c r="O130" s="0" t="s">
        <v>20494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11.3</v>
      </c>
      <c r="Z130" s="0" t="n">
        <v>0</v>
      </c>
      <c r="AA130" s="0" t="s">
        <v>4</v>
      </c>
      <c r="AB130" s="0" t="s">
        <v>9</v>
      </c>
    </row>
    <row r="131" customFormat="false" ht="14.4" hidden="false" customHeight="false" outlineLevel="0" collapsed="false">
      <c r="A131" s="0" t="n">
        <v>1</v>
      </c>
      <c r="B131" s="0" t="s">
        <v>21057</v>
      </c>
      <c r="C131" s="0" t="s">
        <v>21058</v>
      </c>
      <c r="D131" s="0" t="n">
        <v>3</v>
      </c>
      <c r="E131" s="0" t="n">
        <f aca="false">33164</f>
        <v>33164</v>
      </c>
      <c r="F131" s="0" t="s">
        <v>20634</v>
      </c>
      <c r="G131" s="0" t="s">
        <v>21059</v>
      </c>
      <c r="H131" s="0" t="s">
        <v>21060</v>
      </c>
      <c r="I131" s="0" t="s">
        <v>20637</v>
      </c>
      <c r="J131" s="0" t="s">
        <v>20598</v>
      </c>
      <c r="K131" s="0" t="s">
        <v>20465</v>
      </c>
      <c r="L131" s="0" t="s">
        <v>842</v>
      </c>
      <c r="M131" s="0" t="s">
        <v>20456</v>
      </c>
      <c r="N131" s="0" t="s">
        <v>20457</v>
      </c>
      <c r="O131" s="0" t="s">
        <v>20458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6.1</v>
      </c>
      <c r="Z131" s="0" t="n">
        <v>0</v>
      </c>
      <c r="AA131" s="0" t="s">
        <v>4</v>
      </c>
      <c r="AB131" s="0" t="s">
        <v>9</v>
      </c>
    </row>
    <row r="132" customFormat="false" ht="14.4" hidden="false" customHeight="false" outlineLevel="0" collapsed="false">
      <c r="A132" s="0" t="n">
        <v>1</v>
      </c>
      <c r="B132" s="0" t="n">
        <f aca="false">843139</f>
        <v>843139</v>
      </c>
      <c r="C132" s="0" t="s">
        <v>21061</v>
      </c>
      <c r="D132" s="0" t="n">
        <v>3</v>
      </c>
      <c r="E132" s="0" t="s">
        <v>20972</v>
      </c>
      <c r="F132" s="0" t="s">
        <v>20634</v>
      </c>
      <c r="G132" s="0" t="s">
        <v>21062</v>
      </c>
      <c r="H132" s="0" t="s">
        <v>21063</v>
      </c>
      <c r="I132" s="0" t="s">
        <v>20637</v>
      </c>
      <c r="J132" s="0" t="s">
        <v>20599</v>
      </c>
      <c r="K132" s="0" t="s">
        <v>20465</v>
      </c>
      <c r="L132" s="0" t="s">
        <v>842</v>
      </c>
      <c r="M132" s="0" t="s">
        <v>20492</v>
      </c>
      <c r="N132" s="0" t="s">
        <v>20493</v>
      </c>
      <c r="O132" s="0" t="s">
        <v>20494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7.2</v>
      </c>
      <c r="Z132" s="0" t="n">
        <v>0</v>
      </c>
      <c r="AA132" s="0" t="s">
        <v>4</v>
      </c>
      <c r="AB132" s="0" t="s">
        <v>9</v>
      </c>
    </row>
    <row r="133" customFormat="false" ht="14.4" hidden="false" customHeight="false" outlineLevel="0" collapsed="false">
      <c r="A133" s="0" t="n">
        <v>1</v>
      </c>
      <c r="B133" s="0" t="s">
        <v>21064</v>
      </c>
      <c r="C133" s="0" t="s">
        <v>21065</v>
      </c>
      <c r="D133" s="0" t="n">
        <v>3</v>
      </c>
      <c r="E133" s="0" t="n">
        <f aca="false">33164</f>
        <v>33164</v>
      </c>
      <c r="F133" s="0" t="s">
        <v>20634</v>
      </c>
      <c r="G133" s="0" t="s">
        <v>21066</v>
      </c>
      <c r="H133" s="0" t="s">
        <v>21067</v>
      </c>
      <c r="I133" s="0" t="s">
        <v>20637</v>
      </c>
      <c r="J133" s="0" t="s">
        <v>20600</v>
      </c>
      <c r="K133" s="0" t="s">
        <v>20465</v>
      </c>
      <c r="L133" s="0" t="s">
        <v>842</v>
      </c>
      <c r="M133" s="0" t="s">
        <v>20456</v>
      </c>
      <c r="N133" s="0" t="s">
        <v>20457</v>
      </c>
      <c r="O133" s="0" t="s">
        <v>20458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67</v>
      </c>
      <c r="Z133" s="0" t="n">
        <v>0</v>
      </c>
      <c r="AA133" s="0" t="s">
        <v>4</v>
      </c>
      <c r="AB133" s="0" t="s">
        <v>9</v>
      </c>
    </row>
    <row r="134" customFormat="false" ht="14.4" hidden="false" customHeight="false" outlineLevel="0" collapsed="false">
      <c r="A134" s="0" t="n">
        <v>1</v>
      </c>
      <c r="B134" s="0" t="s">
        <v>21068</v>
      </c>
      <c r="C134" s="0" t="s">
        <v>21069</v>
      </c>
      <c r="D134" s="0" t="n">
        <v>3</v>
      </c>
      <c r="E134" s="0" t="n">
        <f aca="false">33163</f>
        <v>33163</v>
      </c>
      <c r="F134" s="0" t="s">
        <v>20634</v>
      </c>
      <c r="G134" s="0" t="s">
        <v>21070</v>
      </c>
      <c r="H134" s="0" t="s">
        <v>21071</v>
      </c>
      <c r="I134" s="0" t="s">
        <v>20637</v>
      </c>
      <c r="J134" s="0" t="s">
        <v>20602</v>
      </c>
      <c r="K134" s="0" t="s">
        <v>20525</v>
      </c>
      <c r="L134" s="0" t="s">
        <v>826</v>
      </c>
      <c r="M134" s="0" t="s">
        <v>20480</v>
      </c>
      <c r="N134" s="0" t="s">
        <v>20457</v>
      </c>
      <c r="O134" s="0" t="s">
        <v>20458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9.8</v>
      </c>
      <c r="Z134" s="0" t="n">
        <v>0</v>
      </c>
      <c r="AA134" s="0" t="s">
        <v>4</v>
      </c>
      <c r="AB134" s="0" t="s">
        <v>9</v>
      </c>
    </row>
    <row r="135" customFormat="false" ht="14.4" hidden="false" customHeight="false" outlineLevel="0" collapsed="false">
      <c r="A135" s="0" t="n">
        <v>1</v>
      </c>
      <c r="B135" s="0" t="n">
        <f aca="false">1771050</f>
        <v>1771050</v>
      </c>
      <c r="C135" s="0" t="s">
        <v>21072</v>
      </c>
      <c r="D135" s="0" t="n">
        <v>3</v>
      </c>
      <c r="E135" s="0" t="s">
        <v>20972</v>
      </c>
      <c r="F135" s="0" t="s">
        <v>20634</v>
      </c>
      <c r="G135" s="0" t="s">
        <v>21073</v>
      </c>
      <c r="H135" s="0" t="s">
        <v>21074</v>
      </c>
      <c r="I135" s="0" t="s">
        <v>20637</v>
      </c>
      <c r="J135" s="0" t="s">
        <v>20603</v>
      </c>
      <c r="K135" s="0" t="s">
        <v>20525</v>
      </c>
      <c r="L135" s="0" t="s">
        <v>826</v>
      </c>
      <c r="M135" s="0" t="s">
        <v>20492</v>
      </c>
      <c r="N135" s="0" t="s">
        <v>20493</v>
      </c>
      <c r="O135" s="0" t="s">
        <v>20494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6.2</v>
      </c>
      <c r="Z135" s="0" t="n">
        <v>0</v>
      </c>
      <c r="AA135" s="0" t="s">
        <v>4</v>
      </c>
      <c r="AB135" s="0" t="s">
        <v>9</v>
      </c>
    </row>
    <row r="136" customFormat="false" ht="14.4" hidden="false" customHeight="false" outlineLevel="0" collapsed="false">
      <c r="A136" s="0" t="n">
        <v>1</v>
      </c>
      <c r="B136" s="0" t="s">
        <v>21075</v>
      </c>
      <c r="C136" s="0" t="s">
        <v>21076</v>
      </c>
      <c r="D136" s="0" t="n">
        <v>3</v>
      </c>
      <c r="E136" s="0" t="n">
        <f aca="false">33164</f>
        <v>33164</v>
      </c>
      <c r="F136" s="0" t="s">
        <v>20634</v>
      </c>
      <c r="G136" s="0" t="s">
        <v>21077</v>
      </c>
      <c r="H136" s="0" t="s">
        <v>21078</v>
      </c>
      <c r="I136" s="0" t="s">
        <v>20637</v>
      </c>
      <c r="J136" s="0" t="s">
        <v>20604</v>
      </c>
      <c r="K136" s="0" t="s">
        <v>20525</v>
      </c>
      <c r="L136" s="0" t="s">
        <v>826</v>
      </c>
      <c r="M136" s="0" t="s">
        <v>20456</v>
      </c>
      <c r="N136" s="0" t="s">
        <v>20457</v>
      </c>
      <c r="O136" s="0" t="s">
        <v>20458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11.8</v>
      </c>
      <c r="Z136" s="0" t="n">
        <v>0</v>
      </c>
      <c r="AA136" s="0" t="s">
        <v>4</v>
      </c>
      <c r="AB136" s="0" t="s">
        <v>9</v>
      </c>
    </row>
    <row r="137" customFormat="false" ht="14.4" hidden="false" customHeight="false" outlineLevel="0" collapsed="false">
      <c r="A137" s="0" t="n">
        <v>1</v>
      </c>
      <c r="B137" s="0" t="s">
        <v>21079</v>
      </c>
      <c r="C137" s="0" t="s">
        <v>21080</v>
      </c>
      <c r="D137" s="0" t="n">
        <v>3</v>
      </c>
      <c r="E137" s="0" t="n">
        <f aca="false">33164</f>
        <v>33164</v>
      </c>
      <c r="F137" s="0" t="s">
        <v>20634</v>
      </c>
      <c r="G137" s="0" t="s">
        <v>21081</v>
      </c>
      <c r="H137" s="0" t="s">
        <v>21082</v>
      </c>
      <c r="I137" s="0" t="s">
        <v>20637</v>
      </c>
      <c r="J137" s="0" t="s">
        <v>20606</v>
      </c>
      <c r="K137" s="0" t="s">
        <v>20525</v>
      </c>
      <c r="L137" s="0" t="s">
        <v>826</v>
      </c>
      <c r="M137" s="0" t="s">
        <v>20456</v>
      </c>
      <c r="N137" s="0" t="s">
        <v>20457</v>
      </c>
      <c r="O137" s="0" t="s">
        <v>20458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57.8</v>
      </c>
      <c r="Z137" s="0" t="n">
        <v>0</v>
      </c>
      <c r="AA137" s="0" t="s">
        <v>4</v>
      </c>
      <c r="AB137" s="0" t="s">
        <v>9</v>
      </c>
    </row>
    <row r="138" customFormat="false" ht="14.4" hidden="false" customHeight="false" outlineLevel="0" collapsed="false">
      <c r="A138" s="0" t="n">
        <v>1</v>
      </c>
      <c r="B138" s="0" t="n">
        <f aca="false">1772103</f>
        <v>1772103</v>
      </c>
      <c r="C138" s="0" t="s">
        <v>21083</v>
      </c>
      <c r="D138" s="0" t="n">
        <v>3</v>
      </c>
      <c r="E138" s="0" t="s">
        <v>20972</v>
      </c>
      <c r="F138" s="0" t="s">
        <v>20634</v>
      </c>
      <c r="G138" s="0" t="s">
        <v>21084</v>
      </c>
      <c r="H138" s="0" t="s">
        <v>20999</v>
      </c>
      <c r="I138" s="0" t="s">
        <v>20637</v>
      </c>
      <c r="J138" s="0" t="s">
        <v>20607</v>
      </c>
      <c r="K138" s="0" t="s">
        <v>20525</v>
      </c>
      <c r="L138" s="0" t="s">
        <v>826</v>
      </c>
      <c r="M138" s="0" t="s">
        <v>20492</v>
      </c>
      <c r="N138" s="0" t="s">
        <v>20493</v>
      </c>
      <c r="O138" s="0" t="s">
        <v>20494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59.4</v>
      </c>
      <c r="Z138" s="0" t="n">
        <v>0</v>
      </c>
      <c r="AA138" s="0" t="s">
        <v>4</v>
      </c>
      <c r="AB138" s="0" t="s">
        <v>9</v>
      </c>
    </row>
    <row r="139" customFormat="false" ht="14.4" hidden="false" customHeight="false" outlineLevel="0" collapsed="false">
      <c r="A139" s="0" t="n">
        <v>1</v>
      </c>
      <c r="B139" s="0" t="s">
        <v>21085</v>
      </c>
      <c r="C139" s="0" t="s">
        <v>21086</v>
      </c>
      <c r="D139" s="0" t="n">
        <v>3</v>
      </c>
      <c r="E139" s="0" t="s">
        <v>20972</v>
      </c>
      <c r="F139" s="0" t="s">
        <v>20634</v>
      </c>
      <c r="G139" s="0" t="s">
        <v>21087</v>
      </c>
      <c r="H139" s="0" t="s">
        <v>21088</v>
      </c>
      <c r="I139" s="0" t="s">
        <v>20637</v>
      </c>
      <c r="J139" s="0" t="s">
        <v>20608</v>
      </c>
      <c r="K139" s="0" t="s">
        <v>20498</v>
      </c>
      <c r="L139" s="0" t="s">
        <v>20499</v>
      </c>
      <c r="M139" s="0" t="s">
        <v>20492</v>
      </c>
      <c r="N139" s="0" t="s">
        <v>20493</v>
      </c>
      <c r="O139" s="0" t="s">
        <v>20494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21.5</v>
      </c>
      <c r="AA139" s="0" t="s">
        <v>4</v>
      </c>
      <c r="AB139" s="0" t="s">
        <v>9</v>
      </c>
    </row>
    <row r="140" customFormat="false" ht="14.4" hidden="false" customHeight="false" outlineLevel="0" collapsed="false">
      <c r="A140" s="0" t="n">
        <v>1</v>
      </c>
      <c r="B140" s="0" t="n">
        <f aca="false">831221</f>
        <v>831221</v>
      </c>
      <c r="C140" s="0" t="s">
        <v>21089</v>
      </c>
      <c r="D140" s="0" t="n">
        <v>3</v>
      </c>
      <c r="E140" s="0" t="n">
        <f aca="false">10158</f>
        <v>10158</v>
      </c>
      <c r="F140" s="0" t="s">
        <v>20634</v>
      </c>
      <c r="G140" s="0" t="s">
        <v>21090</v>
      </c>
      <c r="H140" s="0" t="s">
        <v>21091</v>
      </c>
      <c r="I140" s="0" t="s">
        <v>20637</v>
      </c>
      <c r="J140" s="0" t="s">
        <v>20609</v>
      </c>
      <c r="K140" s="0" t="s">
        <v>20498</v>
      </c>
      <c r="L140" s="0" t="s">
        <v>20499</v>
      </c>
      <c r="M140" s="0" t="s">
        <v>20504</v>
      </c>
      <c r="N140" s="0" t="s">
        <v>20469</v>
      </c>
      <c r="O140" s="0" t="s">
        <v>20470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29.2</v>
      </c>
      <c r="AA140" s="0" t="s">
        <v>4</v>
      </c>
      <c r="AB140" s="0" t="s">
        <v>9</v>
      </c>
    </row>
    <row r="141" customFormat="false" ht="14.4" hidden="false" customHeight="false" outlineLevel="0" collapsed="false">
      <c r="A141" s="0" t="n">
        <v>1</v>
      </c>
      <c r="B141" s="0" t="s">
        <v>21092</v>
      </c>
      <c r="C141" s="0" t="s">
        <v>21093</v>
      </c>
      <c r="D141" s="0" t="n">
        <v>3</v>
      </c>
      <c r="E141" s="0" t="n">
        <f aca="false">33163</f>
        <v>33163</v>
      </c>
      <c r="F141" s="0" t="s">
        <v>20634</v>
      </c>
      <c r="G141" s="0" t="s">
        <v>21094</v>
      </c>
      <c r="H141" s="0" t="s">
        <v>21095</v>
      </c>
      <c r="I141" s="0" t="s">
        <v>20637</v>
      </c>
      <c r="J141" s="0" t="s">
        <v>20610</v>
      </c>
      <c r="K141" s="0" t="s">
        <v>20465</v>
      </c>
      <c r="L141" s="0" t="s">
        <v>842</v>
      </c>
      <c r="M141" s="0" t="s">
        <v>20480</v>
      </c>
      <c r="N141" s="0" t="s">
        <v>20457</v>
      </c>
      <c r="O141" s="0" t="s">
        <v>20458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9.7</v>
      </c>
      <c r="AA141" s="0" t="s">
        <v>4</v>
      </c>
      <c r="AB141" s="0" t="s">
        <v>9</v>
      </c>
    </row>
    <row r="142" customFormat="false" ht="14.4" hidden="false" customHeight="false" outlineLevel="0" collapsed="false">
      <c r="A142" s="0" t="n">
        <v>1</v>
      </c>
      <c r="B142" s="0" t="n">
        <f aca="false">842556</f>
        <v>842556</v>
      </c>
      <c r="C142" s="0" t="s">
        <v>21096</v>
      </c>
      <c r="D142" s="0" t="n">
        <v>3</v>
      </c>
      <c r="E142" s="0" t="s">
        <v>20972</v>
      </c>
      <c r="F142" s="0" t="s">
        <v>20634</v>
      </c>
      <c r="G142" s="0" t="s">
        <v>21097</v>
      </c>
      <c r="H142" s="0" t="s">
        <v>21098</v>
      </c>
      <c r="I142" s="0" t="s">
        <v>20637</v>
      </c>
      <c r="J142" s="0" t="s">
        <v>20611</v>
      </c>
      <c r="K142" s="0" t="s">
        <v>20465</v>
      </c>
      <c r="L142" s="0" t="s">
        <v>842</v>
      </c>
      <c r="M142" s="0" t="s">
        <v>20492</v>
      </c>
      <c r="N142" s="0" t="s">
        <v>20493</v>
      </c>
      <c r="O142" s="0" t="s">
        <v>20494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10.3</v>
      </c>
      <c r="AA142" s="0" t="s">
        <v>4</v>
      </c>
      <c r="AB142" s="0" t="s">
        <v>9</v>
      </c>
    </row>
    <row r="143" customFormat="false" ht="14.4" hidden="false" customHeight="false" outlineLevel="0" collapsed="false">
      <c r="A143" s="0" t="n">
        <v>1</v>
      </c>
      <c r="B143" s="0" t="s">
        <v>21099</v>
      </c>
      <c r="C143" s="0" t="s">
        <v>21100</v>
      </c>
      <c r="D143" s="0" t="n">
        <v>3</v>
      </c>
      <c r="E143" s="0" t="s">
        <v>20972</v>
      </c>
      <c r="F143" s="0" t="s">
        <v>20634</v>
      </c>
      <c r="G143" s="0" t="s">
        <v>21101</v>
      </c>
      <c r="H143" s="0" t="s">
        <v>21102</v>
      </c>
      <c r="I143" s="0" t="s">
        <v>20637</v>
      </c>
      <c r="J143" s="0" t="s">
        <v>20612</v>
      </c>
      <c r="K143" s="0" t="s">
        <v>20465</v>
      </c>
      <c r="L143" s="0" t="s">
        <v>842</v>
      </c>
      <c r="M143" s="0" t="s">
        <v>20492</v>
      </c>
      <c r="N143" s="0" t="s">
        <v>20493</v>
      </c>
      <c r="O143" s="0" t="s">
        <v>20494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9.5</v>
      </c>
      <c r="AA143" s="0" t="s">
        <v>4</v>
      </c>
      <c r="AB143" s="0" t="s">
        <v>9</v>
      </c>
    </row>
    <row r="144" customFormat="false" ht="14.4" hidden="false" customHeight="false" outlineLevel="0" collapsed="false">
      <c r="A144" s="0" t="n">
        <v>1</v>
      </c>
      <c r="B144" s="0" t="n">
        <f aca="false">842985</f>
        <v>842985</v>
      </c>
      <c r="C144" s="0" t="s">
        <v>21103</v>
      </c>
      <c r="D144" s="0" t="n">
        <v>3</v>
      </c>
      <c r="E144" s="0" t="n">
        <f aca="false">33164</f>
        <v>33164</v>
      </c>
      <c r="F144" s="0" t="s">
        <v>20634</v>
      </c>
      <c r="G144" s="0" t="s">
        <v>21104</v>
      </c>
      <c r="H144" s="0" t="s">
        <v>21098</v>
      </c>
      <c r="I144" s="0" t="s">
        <v>20637</v>
      </c>
      <c r="J144" s="0" t="s">
        <v>20613</v>
      </c>
      <c r="K144" s="0" t="s">
        <v>20465</v>
      </c>
      <c r="L144" s="0" t="s">
        <v>842</v>
      </c>
      <c r="M144" s="0" t="s">
        <v>20456</v>
      </c>
      <c r="N144" s="0" t="s">
        <v>20457</v>
      </c>
      <c r="O144" s="0" t="s">
        <v>20458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10</v>
      </c>
      <c r="AA144" s="0" t="s">
        <v>4</v>
      </c>
      <c r="AB144" s="0" t="s">
        <v>9</v>
      </c>
    </row>
    <row r="145" customFormat="false" ht="14.4" hidden="false" customHeight="false" outlineLevel="0" collapsed="false">
      <c r="A145" s="0" t="n">
        <v>1</v>
      </c>
      <c r="B145" s="0" t="s">
        <v>21105</v>
      </c>
      <c r="C145" s="0" t="s">
        <v>21106</v>
      </c>
      <c r="D145" s="0" t="n">
        <v>3</v>
      </c>
      <c r="E145" s="0" t="n">
        <f aca="false">33164</f>
        <v>33164</v>
      </c>
      <c r="F145" s="0" t="s">
        <v>20634</v>
      </c>
      <c r="G145" s="0" t="s">
        <v>21107</v>
      </c>
      <c r="H145" s="0" t="s">
        <v>20689</v>
      </c>
      <c r="I145" s="0" t="s">
        <v>20637</v>
      </c>
      <c r="J145" s="0" t="s">
        <v>20614</v>
      </c>
      <c r="K145" s="0" t="s">
        <v>20465</v>
      </c>
      <c r="L145" s="0" t="s">
        <v>842</v>
      </c>
      <c r="M145" s="0" t="s">
        <v>20456</v>
      </c>
      <c r="N145" s="0" t="s">
        <v>20457</v>
      </c>
      <c r="O145" s="0" t="s">
        <v>20458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28.3</v>
      </c>
      <c r="AA145" s="0" t="s">
        <v>4</v>
      </c>
      <c r="AB145" s="0" t="s">
        <v>9</v>
      </c>
    </row>
    <row r="146" customFormat="false" ht="14.4" hidden="false" customHeight="false" outlineLevel="0" collapsed="false">
      <c r="A146" s="0" t="n">
        <v>1</v>
      </c>
      <c r="B146" s="0" t="s">
        <v>20996</v>
      </c>
      <c r="C146" s="0" t="s">
        <v>21108</v>
      </c>
      <c r="D146" s="0" t="n">
        <v>3</v>
      </c>
      <c r="E146" s="0" t="s">
        <v>20972</v>
      </c>
      <c r="F146" s="0" t="s">
        <v>20634</v>
      </c>
      <c r="G146" s="0" t="s">
        <v>21034</v>
      </c>
      <c r="H146" s="0" t="s">
        <v>21109</v>
      </c>
      <c r="I146" s="0" t="s">
        <v>20637</v>
      </c>
      <c r="J146" s="0" t="s">
        <v>20510</v>
      </c>
      <c r="K146" s="0" t="s">
        <v>20465</v>
      </c>
      <c r="L146" s="0" t="s">
        <v>842</v>
      </c>
      <c r="M146" s="0" t="s">
        <v>20492</v>
      </c>
      <c r="N146" s="0" t="s">
        <v>20493</v>
      </c>
      <c r="O146" s="0" t="s">
        <v>20494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5.2</v>
      </c>
      <c r="AA146" s="0" t="s">
        <v>4</v>
      </c>
      <c r="AB146" s="0" t="s">
        <v>9</v>
      </c>
    </row>
    <row r="147" customFormat="false" ht="14.4" hidden="false" customHeight="false" outlineLevel="0" collapsed="false">
      <c r="A147" s="0" t="n">
        <v>1</v>
      </c>
      <c r="B147" s="0" t="n">
        <f aca="false">843071</f>
        <v>843071</v>
      </c>
      <c r="C147" s="0" t="s">
        <v>21110</v>
      </c>
      <c r="D147" s="0" t="n">
        <v>3</v>
      </c>
      <c r="E147" s="0" t="n">
        <f aca="false">10159</f>
        <v>10159</v>
      </c>
      <c r="F147" s="0" t="s">
        <v>20634</v>
      </c>
      <c r="G147" s="0" t="s">
        <v>21111</v>
      </c>
      <c r="H147" s="0" t="s">
        <v>21112</v>
      </c>
      <c r="I147" s="0" t="s">
        <v>20637</v>
      </c>
      <c r="J147" s="0" t="s">
        <v>20511</v>
      </c>
      <c r="K147" s="0" t="s">
        <v>20465</v>
      </c>
      <c r="L147" s="0" t="s">
        <v>842</v>
      </c>
      <c r="M147" s="0" t="s">
        <v>20496</v>
      </c>
      <c r="N147" s="0" t="s">
        <v>20469</v>
      </c>
      <c r="O147" s="0" t="s">
        <v>20470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5.4</v>
      </c>
      <c r="AA147" s="0" t="s">
        <v>4</v>
      </c>
      <c r="AB147" s="0" t="s">
        <v>9</v>
      </c>
    </row>
    <row r="148" customFormat="false" ht="14.4" hidden="false" customHeight="false" outlineLevel="0" collapsed="false">
      <c r="A148" s="0" t="n">
        <v>1</v>
      </c>
      <c r="B148" s="0" t="s">
        <v>21113</v>
      </c>
      <c r="C148" s="0" t="s">
        <v>21114</v>
      </c>
      <c r="D148" s="0" t="n">
        <v>3</v>
      </c>
      <c r="E148" s="0" t="n">
        <f aca="false">33164</f>
        <v>33164</v>
      </c>
      <c r="F148" s="0" t="s">
        <v>20634</v>
      </c>
      <c r="G148" s="0" t="s">
        <v>21115</v>
      </c>
      <c r="H148" s="0" t="s">
        <v>20723</v>
      </c>
      <c r="I148" s="0" t="s">
        <v>20637</v>
      </c>
      <c r="J148" s="0" t="s">
        <v>20616</v>
      </c>
      <c r="K148" s="0" t="s">
        <v>20525</v>
      </c>
      <c r="L148" s="0" t="s">
        <v>826</v>
      </c>
      <c r="M148" s="0" t="s">
        <v>20456</v>
      </c>
      <c r="N148" s="0" t="s">
        <v>20457</v>
      </c>
      <c r="O148" s="0" t="s">
        <v>20458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7.3</v>
      </c>
      <c r="AA148" s="0" t="s">
        <v>4</v>
      </c>
      <c r="AB148" s="0" t="s">
        <v>9</v>
      </c>
    </row>
    <row r="149" customFormat="false" ht="14.4" hidden="false" customHeight="false" outlineLevel="0" collapsed="false">
      <c r="A149" s="0" t="n">
        <v>1</v>
      </c>
      <c r="B149" s="0" t="n">
        <f aca="false">1772194</f>
        <v>1772194</v>
      </c>
      <c r="C149" s="0" t="s">
        <v>21116</v>
      </c>
      <c r="D149" s="0" t="n">
        <v>3</v>
      </c>
      <c r="E149" s="0" t="n">
        <f aca="false">33164</f>
        <v>33164</v>
      </c>
      <c r="F149" s="0" t="s">
        <v>20634</v>
      </c>
      <c r="G149" s="0" t="s">
        <v>21117</v>
      </c>
      <c r="H149" s="0" t="s">
        <v>21118</v>
      </c>
      <c r="I149" s="0" t="s">
        <v>20637</v>
      </c>
      <c r="J149" s="0" t="s">
        <v>20618</v>
      </c>
      <c r="K149" s="0" t="s">
        <v>20525</v>
      </c>
      <c r="L149" s="0" t="s">
        <v>826</v>
      </c>
      <c r="M149" s="0" t="s">
        <v>20456</v>
      </c>
      <c r="N149" s="0" t="s">
        <v>20457</v>
      </c>
      <c r="O149" s="0" t="s">
        <v>20458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11.7</v>
      </c>
      <c r="AA149" s="0" t="s">
        <v>4</v>
      </c>
      <c r="AB149" s="0" t="s">
        <v>9</v>
      </c>
    </row>
    <row r="150" customFormat="false" ht="14.4" hidden="false" customHeight="false" outlineLevel="0" collapsed="false">
      <c r="A150" s="0" t="n">
        <v>1</v>
      </c>
      <c r="B150" s="0" t="s">
        <v>21119</v>
      </c>
      <c r="C150" s="0" t="s">
        <v>21120</v>
      </c>
      <c r="D150" s="0" t="n">
        <v>3</v>
      </c>
      <c r="E150" s="0" t="s">
        <v>20972</v>
      </c>
      <c r="F150" s="0" t="s">
        <v>20634</v>
      </c>
      <c r="G150" s="0" t="s">
        <v>21121</v>
      </c>
      <c r="H150" s="0" t="s">
        <v>21122</v>
      </c>
      <c r="I150" s="0" t="s">
        <v>20637</v>
      </c>
      <c r="J150" s="0" t="s">
        <v>20621</v>
      </c>
      <c r="K150" s="0" t="s">
        <v>20622</v>
      </c>
      <c r="L150" s="0" t="s">
        <v>553</v>
      </c>
      <c r="M150" s="0" t="s">
        <v>20492</v>
      </c>
      <c r="N150" s="0" t="s">
        <v>20493</v>
      </c>
      <c r="O150" s="0" t="s">
        <v>20494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82.7</v>
      </c>
      <c r="AA150" s="0" t="s">
        <v>4</v>
      </c>
      <c r="AB150" s="0" t="s">
        <v>9</v>
      </c>
    </row>
    <row r="151" customFormat="false" ht="14.4" hidden="false" customHeight="false" outlineLevel="0" collapsed="false">
      <c r="A151" s="0" t="n">
        <v>1</v>
      </c>
      <c r="B151" s="0" t="n">
        <f aca="false">3625432</f>
        <v>3625432</v>
      </c>
      <c r="C151" s="0" t="s">
        <v>21123</v>
      </c>
      <c r="D151" s="0" t="n">
        <v>3</v>
      </c>
      <c r="E151" s="0" t="n">
        <f aca="false">10158</f>
        <v>10158</v>
      </c>
      <c r="F151" s="0" t="s">
        <v>20634</v>
      </c>
      <c r="G151" s="0" t="s">
        <v>21124</v>
      </c>
      <c r="H151" s="0" t="s">
        <v>21125</v>
      </c>
      <c r="I151" s="0" t="s">
        <v>20637</v>
      </c>
      <c r="J151" s="0" t="s">
        <v>20623</v>
      </c>
      <c r="K151" s="0" t="s">
        <v>20622</v>
      </c>
      <c r="L151" s="0" t="s">
        <v>553</v>
      </c>
      <c r="M151" s="0" t="s">
        <v>20504</v>
      </c>
      <c r="N151" s="0" t="s">
        <v>20469</v>
      </c>
      <c r="O151" s="0" t="s">
        <v>20470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81.9</v>
      </c>
      <c r="AA151" s="0" t="s">
        <v>4</v>
      </c>
      <c r="AB151" s="0" t="s">
        <v>9</v>
      </c>
    </row>
    <row r="152" customFormat="false" ht="14.4" hidden="false" customHeight="false" outlineLevel="0" collapsed="false">
      <c r="A152" s="0" t="n">
        <v>1</v>
      </c>
      <c r="B152" s="0" t="n">
        <f aca="false">5133979</f>
        <v>5133979</v>
      </c>
      <c r="C152" s="0" t="s">
        <v>21126</v>
      </c>
      <c r="D152" s="0" t="n">
        <v>3</v>
      </c>
      <c r="E152" s="0" t="n">
        <f aca="false">10159</f>
        <v>10159</v>
      </c>
      <c r="F152" s="0" t="s">
        <v>20634</v>
      </c>
      <c r="G152" s="0" t="s">
        <v>21127</v>
      </c>
      <c r="H152" s="0" t="s">
        <v>21118</v>
      </c>
      <c r="I152" s="0" t="s">
        <v>20637</v>
      </c>
      <c r="J152" s="0" t="s">
        <v>20624</v>
      </c>
      <c r="K152" s="0" t="s">
        <v>20487</v>
      </c>
      <c r="L152" s="0" t="s">
        <v>20488</v>
      </c>
      <c r="M152" s="0" t="s">
        <v>20496</v>
      </c>
      <c r="N152" s="0" t="s">
        <v>20469</v>
      </c>
      <c r="O152" s="0" t="s">
        <v>20470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5.8</v>
      </c>
      <c r="AA152" s="0" t="s">
        <v>4</v>
      </c>
      <c r="AB152" s="0" t="s">
        <v>9</v>
      </c>
    </row>
  </sheetData>
  <autoFilter ref="A1:AB152">
    <filterColumn colId="15">
      <customFilters and="true">
        <customFilter operator="equal" val="0"/>
      </customFilters>
    </filterColumn>
    <filterColumn colId="19">
      <customFilters and="true">
        <customFilter operator="equal" val="0"/>
      </customFilters>
    </filterColumn>
  </autoFilter>
  <conditionalFormatting sqref="A2:A152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:D152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:Z152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2021-10-14T08:28:45Z</dcterms:created>
  <dc:creator/>
  <dc:description/>
  <dc:language>en-US</dc:language>
  <cp:lastModifiedBy/>
  <dcterms:modified xsi:type="dcterms:W3CDTF">2022-03-17T13:46:28Z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